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rut\Documents\GitHub\MPSA_Enterprise-Analytics-Projects\Forecasting Financial Time Series\"/>
    </mc:Choice>
  </mc:AlternateContent>
  <xr:revisionPtr revIDLastSave="0" documentId="13_ncr:1_{29E9A5A5-50C2-4FA3-8168-763F05C310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_Data" sheetId="2" r:id="rId1"/>
    <sheet name="Part 1.1" sheetId="9" r:id="rId2"/>
    <sheet name="Part 1.2" sheetId="5" r:id="rId3"/>
    <sheet name="Part 1.3" sheetId="6" r:id="rId4"/>
    <sheet name="Part 2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4" i="7" l="1"/>
  <c r="J254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5" i="7"/>
  <c r="L102" i="7" l="1" a="1"/>
  <c r="L102" i="7" s="1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5" i="7"/>
  <c r="P254" i="5"/>
  <c r="O254" i="5"/>
  <c r="N254" i="5"/>
  <c r="M254" i="5"/>
  <c r="I102" i="7" a="1"/>
  <c r="I102" i="7" s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5" i="7"/>
  <c r="AR4" i="6"/>
  <c r="AR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R66" i="6"/>
  <c r="AR67" i="6"/>
  <c r="AR68" i="6"/>
  <c r="AR69" i="6"/>
  <c r="AR70" i="6"/>
  <c r="AR71" i="6"/>
  <c r="AR72" i="6"/>
  <c r="AR73" i="6"/>
  <c r="AR74" i="6"/>
  <c r="AR75" i="6"/>
  <c r="AR76" i="6"/>
  <c r="AR77" i="6"/>
  <c r="AR78" i="6"/>
  <c r="AR79" i="6"/>
  <c r="AR80" i="6"/>
  <c r="AR81" i="6"/>
  <c r="AR82" i="6"/>
  <c r="AR83" i="6"/>
  <c r="AR84" i="6"/>
  <c r="AR85" i="6"/>
  <c r="AR86" i="6"/>
  <c r="AR87" i="6"/>
  <c r="AR88" i="6"/>
  <c r="AR89" i="6"/>
  <c r="AR90" i="6"/>
  <c r="AR91" i="6"/>
  <c r="AR92" i="6"/>
  <c r="AR93" i="6"/>
  <c r="AR94" i="6"/>
  <c r="AR95" i="6"/>
  <c r="AR96" i="6"/>
  <c r="AR97" i="6"/>
  <c r="AR98" i="6"/>
  <c r="AR99" i="6"/>
  <c r="AR100" i="6"/>
  <c r="AR101" i="6"/>
  <c r="AR102" i="6"/>
  <c r="AR103" i="6"/>
  <c r="AR104" i="6"/>
  <c r="AR105" i="6"/>
  <c r="AR106" i="6"/>
  <c r="AR107" i="6"/>
  <c r="AR108" i="6"/>
  <c r="AR109" i="6"/>
  <c r="AR110" i="6"/>
  <c r="AR111" i="6"/>
  <c r="AR112" i="6"/>
  <c r="AR113" i="6"/>
  <c r="AR114" i="6"/>
  <c r="AR115" i="6"/>
  <c r="AR116" i="6"/>
  <c r="AR117" i="6"/>
  <c r="AR118" i="6"/>
  <c r="AR119" i="6"/>
  <c r="AR120" i="6"/>
  <c r="AR121" i="6"/>
  <c r="AR122" i="6"/>
  <c r="AR123" i="6"/>
  <c r="AR124" i="6"/>
  <c r="AR125" i="6"/>
  <c r="AR126" i="6"/>
  <c r="AR127" i="6"/>
  <c r="AR128" i="6"/>
  <c r="AR129" i="6"/>
  <c r="AR130" i="6"/>
  <c r="AR131" i="6"/>
  <c r="AR132" i="6"/>
  <c r="AR133" i="6"/>
  <c r="AR134" i="6"/>
  <c r="AR135" i="6"/>
  <c r="AR136" i="6"/>
  <c r="AR137" i="6"/>
  <c r="AR138" i="6"/>
  <c r="AR139" i="6"/>
  <c r="AR140" i="6"/>
  <c r="AR141" i="6"/>
  <c r="AR142" i="6"/>
  <c r="AR143" i="6"/>
  <c r="AR144" i="6"/>
  <c r="AR145" i="6"/>
  <c r="AR146" i="6"/>
  <c r="AR147" i="6"/>
  <c r="AR148" i="6"/>
  <c r="AR149" i="6"/>
  <c r="AR150" i="6"/>
  <c r="AR151" i="6"/>
  <c r="AR152" i="6"/>
  <c r="AR153" i="6"/>
  <c r="AR154" i="6"/>
  <c r="AR155" i="6"/>
  <c r="AR156" i="6"/>
  <c r="AR157" i="6"/>
  <c r="AR158" i="6"/>
  <c r="AR159" i="6"/>
  <c r="AR160" i="6"/>
  <c r="AR161" i="6"/>
  <c r="AR162" i="6"/>
  <c r="AR163" i="6"/>
  <c r="AR164" i="6"/>
  <c r="AR165" i="6"/>
  <c r="AR166" i="6"/>
  <c r="AR167" i="6"/>
  <c r="AR168" i="6"/>
  <c r="AR169" i="6"/>
  <c r="AR170" i="6"/>
  <c r="AR171" i="6"/>
  <c r="AR172" i="6"/>
  <c r="AR173" i="6"/>
  <c r="AR174" i="6"/>
  <c r="AR175" i="6"/>
  <c r="AR176" i="6"/>
  <c r="AR177" i="6"/>
  <c r="AR178" i="6"/>
  <c r="AR179" i="6"/>
  <c r="AR180" i="6"/>
  <c r="AR181" i="6"/>
  <c r="AR182" i="6"/>
  <c r="AR183" i="6"/>
  <c r="AR184" i="6"/>
  <c r="AR185" i="6"/>
  <c r="AR186" i="6"/>
  <c r="AR187" i="6"/>
  <c r="AR188" i="6"/>
  <c r="AR189" i="6"/>
  <c r="AR190" i="6"/>
  <c r="AR191" i="6"/>
  <c r="AR192" i="6"/>
  <c r="AR193" i="6"/>
  <c r="AR194" i="6"/>
  <c r="AR195" i="6"/>
  <c r="AR196" i="6"/>
  <c r="AR197" i="6"/>
  <c r="AR198" i="6"/>
  <c r="AR199" i="6"/>
  <c r="AR200" i="6"/>
  <c r="AR201" i="6"/>
  <c r="AR202" i="6"/>
  <c r="AR203" i="6"/>
  <c r="AR204" i="6"/>
  <c r="AR205" i="6"/>
  <c r="AR206" i="6"/>
  <c r="AR207" i="6"/>
  <c r="AR208" i="6"/>
  <c r="AR209" i="6"/>
  <c r="AR210" i="6"/>
  <c r="AR211" i="6"/>
  <c r="AR212" i="6"/>
  <c r="AR213" i="6"/>
  <c r="AR214" i="6"/>
  <c r="AR215" i="6"/>
  <c r="AR216" i="6"/>
  <c r="AR217" i="6"/>
  <c r="AR218" i="6"/>
  <c r="AR219" i="6"/>
  <c r="AR220" i="6"/>
  <c r="AR221" i="6"/>
  <c r="AR222" i="6"/>
  <c r="AR223" i="6"/>
  <c r="AR224" i="6"/>
  <c r="AR225" i="6"/>
  <c r="AR226" i="6"/>
  <c r="AR227" i="6"/>
  <c r="AR228" i="6"/>
  <c r="AR229" i="6"/>
  <c r="AR230" i="6"/>
  <c r="AR231" i="6"/>
  <c r="AR232" i="6"/>
  <c r="AR233" i="6"/>
  <c r="AR234" i="6"/>
  <c r="AR235" i="6"/>
  <c r="AR236" i="6"/>
  <c r="AR237" i="6"/>
  <c r="AR238" i="6"/>
  <c r="AR239" i="6"/>
  <c r="AR240" i="6"/>
  <c r="AR241" i="6"/>
  <c r="AR242" i="6"/>
  <c r="AR243" i="6"/>
  <c r="AR244" i="6"/>
  <c r="AR245" i="6"/>
  <c r="AR246" i="6"/>
  <c r="AR247" i="6"/>
  <c r="AR248" i="6"/>
  <c r="AR249" i="6"/>
  <c r="AR250" i="6"/>
  <c r="AR251" i="6"/>
  <c r="AR252" i="6"/>
  <c r="AR253" i="6"/>
  <c r="AR3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25" i="6"/>
  <c r="AN126" i="6"/>
  <c r="AN127" i="6"/>
  <c r="AN128" i="6"/>
  <c r="AN129" i="6"/>
  <c r="AN130" i="6"/>
  <c r="AN131" i="6"/>
  <c r="AN132" i="6"/>
  <c r="AN133" i="6"/>
  <c r="AN134" i="6"/>
  <c r="AN135" i="6"/>
  <c r="AN136" i="6"/>
  <c r="AN137" i="6"/>
  <c r="AN138" i="6"/>
  <c r="AN139" i="6"/>
  <c r="AN140" i="6"/>
  <c r="AN141" i="6"/>
  <c r="AN142" i="6"/>
  <c r="AN143" i="6"/>
  <c r="AN144" i="6"/>
  <c r="AN145" i="6"/>
  <c r="AN146" i="6"/>
  <c r="AN147" i="6"/>
  <c r="AN148" i="6"/>
  <c r="AN149" i="6"/>
  <c r="AN150" i="6"/>
  <c r="AN151" i="6"/>
  <c r="AN152" i="6"/>
  <c r="AN153" i="6"/>
  <c r="AN154" i="6"/>
  <c r="AN155" i="6"/>
  <c r="AN156" i="6"/>
  <c r="AN157" i="6"/>
  <c r="AN158" i="6"/>
  <c r="AN159" i="6"/>
  <c r="AN160" i="6"/>
  <c r="AN161" i="6"/>
  <c r="AN162" i="6"/>
  <c r="AN163" i="6"/>
  <c r="AN164" i="6"/>
  <c r="AN165" i="6"/>
  <c r="AN166" i="6"/>
  <c r="AN167" i="6"/>
  <c r="AN168" i="6"/>
  <c r="AN169" i="6"/>
  <c r="AN170" i="6"/>
  <c r="AN171" i="6"/>
  <c r="AN172" i="6"/>
  <c r="AN173" i="6"/>
  <c r="AN174" i="6"/>
  <c r="AN175" i="6"/>
  <c r="AN176" i="6"/>
  <c r="AN177" i="6"/>
  <c r="AN178" i="6"/>
  <c r="AN179" i="6"/>
  <c r="AN180" i="6"/>
  <c r="AN181" i="6"/>
  <c r="AN182" i="6"/>
  <c r="AN183" i="6"/>
  <c r="AN184" i="6"/>
  <c r="AN185" i="6"/>
  <c r="AN186" i="6"/>
  <c r="AN187" i="6"/>
  <c r="AN188" i="6"/>
  <c r="AN189" i="6"/>
  <c r="AN190" i="6"/>
  <c r="AN191" i="6"/>
  <c r="AN192" i="6"/>
  <c r="AN193" i="6"/>
  <c r="AN194" i="6"/>
  <c r="AN195" i="6"/>
  <c r="AN196" i="6"/>
  <c r="AN197" i="6"/>
  <c r="AN198" i="6"/>
  <c r="AN199" i="6"/>
  <c r="AN200" i="6"/>
  <c r="AN201" i="6"/>
  <c r="AN202" i="6"/>
  <c r="AN203" i="6"/>
  <c r="AN204" i="6"/>
  <c r="AN205" i="6"/>
  <c r="AN206" i="6"/>
  <c r="AN207" i="6"/>
  <c r="AN208" i="6"/>
  <c r="AN209" i="6"/>
  <c r="AN210" i="6"/>
  <c r="AN211" i="6"/>
  <c r="AN212" i="6"/>
  <c r="AN213" i="6"/>
  <c r="AN214" i="6"/>
  <c r="AN215" i="6"/>
  <c r="AN216" i="6"/>
  <c r="AN217" i="6"/>
  <c r="AN218" i="6"/>
  <c r="AN219" i="6"/>
  <c r="AN220" i="6"/>
  <c r="AN221" i="6"/>
  <c r="AN222" i="6"/>
  <c r="AN223" i="6"/>
  <c r="AN224" i="6"/>
  <c r="AN225" i="6"/>
  <c r="AN226" i="6"/>
  <c r="AN227" i="6"/>
  <c r="AN228" i="6"/>
  <c r="AN229" i="6"/>
  <c r="AN230" i="6"/>
  <c r="AN231" i="6"/>
  <c r="AN232" i="6"/>
  <c r="AN233" i="6"/>
  <c r="AN234" i="6"/>
  <c r="AN235" i="6"/>
  <c r="AN236" i="6"/>
  <c r="AN237" i="6"/>
  <c r="AN238" i="6"/>
  <c r="AN239" i="6"/>
  <c r="AN240" i="6"/>
  <c r="AN241" i="6"/>
  <c r="AN242" i="6"/>
  <c r="AN243" i="6"/>
  <c r="AN244" i="6"/>
  <c r="AN245" i="6"/>
  <c r="AN246" i="6"/>
  <c r="AN247" i="6"/>
  <c r="AN248" i="6"/>
  <c r="AN249" i="6"/>
  <c r="AN250" i="6"/>
  <c r="AN251" i="6"/>
  <c r="AN252" i="6"/>
  <c r="AN253" i="6"/>
  <c r="AN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AJ233" i="6"/>
  <c r="AJ234" i="6"/>
  <c r="AJ235" i="6"/>
  <c r="AJ236" i="6"/>
  <c r="AJ237" i="6"/>
  <c r="AJ238" i="6"/>
  <c r="AJ239" i="6"/>
  <c r="AJ240" i="6"/>
  <c r="AJ241" i="6"/>
  <c r="AJ242" i="6"/>
  <c r="AJ243" i="6"/>
  <c r="AJ244" i="6"/>
  <c r="AJ245" i="6"/>
  <c r="AJ246" i="6"/>
  <c r="AJ247" i="6"/>
  <c r="AJ248" i="6"/>
  <c r="AJ249" i="6"/>
  <c r="AJ250" i="6"/>
  <c r="AJ251" i="6"/>
  <c r="AJ252" i="6"/>
  <c r="AJ253" i="6"/>
  <c r="AJ3" i="6"/>
  <c r="AH4" i="6"/>
  <c r="AP3" i="6"/>
  <c r="AP4" i="6" s="1"/>
  <c r="AL3" i="6"/>
  <c r="AH3" i="6"/>
  <c r="AQ2" i="6"/>
  <c r="AM2" i="6"/>
  <c r="AI2" i="6"/>
  <c r="AF254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F212" i="6"/>
  <c r="AF213" i="6"/>
  <c r="AF214" i="6"/>
  <c r="AF215" i="6"/>
  <c r="AF216" i="6"/>
  <c r="AF217" i="6"/>
  <c r="AF218" i="6"/>
  <c r="AF219" i="6"/>
  <c r="AF220" i="6"/>
  <c r="AF221" i="6"/>
  <c r="AF222" i="6"/>
  <c r="AF223" i="6"/>
  <c r="AF224" i="6"/>
  <c r="AF225" i="6"/>
  <c r="AF226" i="6"/>
  <c r="AF227" i="6"/>
  <c r="AF228" i="6"/>
  <c r="AF229" i="6"/>
  <c r="AF230" i="6"/>
  <c r="AF231" i="6"/>
  <c r="AF232" i="6"/>
  <c r="AF233" i="6"/>
  <c r="AF234" i="6"/>
  <c r="AF235" i="6"/>
  <c r="AF236" i="6"/>
  <c r="AF237" i="6"/>
  <c r="AF238" i="6"/>
  <c r="AF239" i="6"/>
  <c r="AF240" i="6"/>
  <c r="AF241" i="6"/>
  <c r="AF242" i="6"/>
  <c r="AF243" i="6"/>
  <c r="AF244" i="6"/>
  <c r="AF245" i="6"/>
  <c r="AF246" i="6"/>
  <c r="AF247" i="6"/>
  <c r="AF248" i="6"/>
  <c r="AF249" i="6"/>
  <c r="AF250" i="6"/>
  <c r="AF251" i="6"/>
  <c r="AF252" i="6"/>
  <c r="AF253" i="6"/>
  <c r="AF3" i="6"/>
  <c r="AD4" i="6"/>
  <c r="AD5" i="6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AD101" i="6" s="1"/>
  <c r="AD102" i="6" s="1"/>
  <c r="AD103" i="6" s="1"/>
  <c r="AD104" i="6" s="1"/>
  <c r="AD105" i="6" s="1"/>
  <c r="AD106" i="6" s="1"/>
  <c r="AD107" i="6" s="1"/>
  <c r="AD108" i="6" s="1"/>
  <c r="AD109" i="6" s="1"/>
  <c r="AD110" i="6" s="1"/>
  <c r="AD111" i="6" s="1"/>
  <c r="AD112" i="6" s="1"/>
  <c r="AD113" i="6" s="1"/>
  <c r="AD114" i="6" s="1"/>
  <c r="AD115" i="6" s="1"/>
  <c r="AD116" i="6" s="1"/>
  <c r="AD117" i="6" s="1"/>
  <c r="AD118" i="6" s="1"/>
  <c r="AD119" i="6" s="1"/>
  <c r="AD120" i="6" s="1"/>
  <c r="AD121" i="6" s="1"/>
  <c r="AD122" i="6" s="1"/>
  <c r="AD123" i="6" s="1"/>
  <c r="AD124" i="6" s="1"/>
  <c r="AD125" i="6" s="1"/>
  <c r="AD126" i="6" s="1"/>
  <c r="AD127" i="6" s="1"/>
  <c r="AD128" i="6" s="1"/>
  <c r="AD129" i="6" s="1"/>
  <c r="AD130" i="6" s="1"/>
  <c r="AD131" i="6" s="1"/>
  <c r="AD132" i="6" s="1"/>
  <c r="AD133" i="6" s="1"/>
  <c r="AD134" i="6" s="1"/>
  <c r="AD135" i="6" s="1"/>
  <c r="AD136" i="6" s="1"/>
  <c r="AD137" i="6" s="1"/>
  <c r="AD138" i="6" s="1"/>
  <c r="AD139" i="6" s="1"/>
  <c r="AD140" i="6" s="1"/>
  <c r="AD141" i="6" s="1"/>
  <c r="AD142" i="6" s="1"/>
  <c r="AD143" i="6" s="1"/>
  <c r="AD144" i="6" s="1"/>
  <c r="AD145" i="6" s="1"/>
  <c r="AD146" i="6" s="1"/>
  <c r="AD147" i="6" s="1"/>
  <c r="AD148" i="6" s="1"/>
  <c r="AD149" i="6" s="1"/>
  <c r="AD150" i="6" s="1"/>
  <c r="AD151" i="6" s="1"/>
  <c r="AD152" i="6" s="1"/>
  <c r="AD153" i="6" s="1"/>
  <c r="AD154" i="6" s="1"/>
  <c r="AD155" i="6" s="1"/>
  <c r="AD156" i="6" s="1"/>
  <c r="AD157" i="6" s="1"/>
  <c r="AD158" i="6" s="1"/>
  <c r="AD159" i="6" s="1"/>
  <c r="AD160" i="6" s="1"/>
  <c r="AD161" i="6" s="1"/>
  <c r="AD162" i="6" s="1"/>
  <c r="AD163" i="6" s="1"/>
  <c r="AD164" i="6" s="1"/>
  <c r="AD165" i="6" s="1"/>
  <c r="AD166" i="6" s="1"/>
  <c r="AD167" i="6" s="1"/>
  <c r="AD168" i="6" s="1"/>
  <c r="AD169" i="6" s="1"/>
  <c r="AD170" i="6" s="1"/>
  <c r="AD171" i="6" s="1"/>
  <c r="AD172" i="6" s="1"/>
  <c r="AD173" i="6" s="1"/>
  <c r="AD174" i="6" s="1"/>
  <c r="AD175" i="6" s="1"/>
  <c r="AD176" i="6" s="1"/>
  <c r="AD177" i="6" s="1"/>
  <c r="AD178" i="6" s="1"/>
  <c r="AD179" i="6" s="1"/>
  <c r="AD180" i="6" s="1"/>
  <c r="AD181" i="6" s="1"/>
  <c r="AD182" i="6" s="1"/>
  <c r="AD183" i="6" s="1"/>
  <c r="AD184" i="6" s="1"/>
  <c r="AD185" i="6" s="1"/>
  <c r="AD186" i="6" s="1"/>
  <c r="AD187" i="6" s="1"/>
  <c r="AD188" i="6" s="1"/>
  <c r="AD189" i="6" s="1"/>
  <c r="AD190" i="6" s="1"/>
  <c r="AD191" i="6" s="1"/>
  <c r="AD192" i="6" s="1"/>
  <c r="AD193" i="6" s="1"/>
  <c r="AD194" i="6" s="1"/>
  <c r="AD195" i="6" s="1"/>
  <c r="AD196" i="6" s="1"/>
  <c r="AD197" i="6" s="1"/>
  <c r="AD198" i="6" s="1"/>
  <c r="AD199" i="6" s="1"/>
  <c r="AD200" i="6" s="1"/>
  <c r="AD201" i="6" s="1"/>
  <c r="AD202" i="6" s="1"/>
  <c r="AD203" i="6" s="1"/>
  <c r="AD204" i="6" s="1"/>
  <c r="AD205" i="6" s="1"/>
  <c r="AD206" i="6" s="1"/>
  <c r="AD207" i="6" s="1"/>
  <c r="AD208" i="6" s="1"/>
  <c r="AD209" i="6" s="1"/>
  <c r="AD210" i="6" s="1"/>
  <c r="AD211" i="6" s="1"/>
  <c r="AD212" i="6" s="1"/>
  <c r="AD213" i="6" s="1"/>
  <c r="AD214" i="6" s="1"/>
  <c r="AD215" i="6" s="1"/>
  <c r="AD216" i="6" s="1"/>
  <c r="AD217" i="6" s="1"/>
  <c r="AD218" i="6" s="1"/>
  <c r="AD219" i="6" s="1"/>
  <c r="AD220" i="6" s="1"/>
  <c r="AD221" i="6" s="1"/>
  <c r="AD222" i="6" s="1"/>
  <c r="AD223" i="6" s="1"/>
  <c r="AD224" i="6" s="1"/>
  <c r="AD225" i="6" s="1"/>
  <c r="AD226" i="6" s="1"/>
  <c r="AD227" i="6" s="1"/>
  <c r="AD228" i="6" s="1"/>
  <c r="AD229" i="6" s="1"/>
  <c r="AD230" i="6" s="1"/>
  <c r="AD231" i="6" s="1"/>
  <c r="AD232" i="6" s="1"/>
  <c r="AD233" i="6" s="1"/>
  <c r="AD234" i="6" s="1"/>
  <c r="AD235" i="6" s="1"/>
  <c r="AD236" i="6" s="1"/>
  <c r="AD237" i="6" s="1"/>
  <c r="AD238" i="6" s="1"/>
  <c r="AD239" i="6" s="1"/>
  <c r="AD240" i="6" s="1"/>
  <c r="AD241" i="6" s="1"/>
  <c r="AD242" i="6" s="1"/>
  <c r="AD243" i="6" s="1"/>
  <c r="AD244" i="6" s="1"/>
  <c r="AD245" i="6" s="1"/>
  <c r="AD246" i="6" s="1"/>
  <c r="AD247" i="6" s="1"/>
  <c r="AD248" i="6" s="1"/>
  <c r="AD249" i="6" s="1"/>
  <c r="AD250" i="6" s="1"/>
  <c r="AD251" i="6" s="1"/>
  <c r="AD252" i="6" s="1"/>
  <c r="AD253" i="6" s="1"/>
  <c r="AD3" i="6"/>
  <c r="AE3" i="6"/>
  <c r="AE2" i="6"/>
  <c r="Y254" i="6"/>
  <c r="U254" i="6"/>
  <c r="Q254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3" i="6"/>
  <c r="AB2" i="6"/>
  <c r="AB3" i="6" s="1"/>
  <c r="I2" i="6"/>
  <c r="I3" i="6" s="1"/>
  <c r="O3" i="6" s="1"/>
  <c r="Z254" i="5"/>
  <c r="Y254" i="5"/>
  <c r="X254" i="5"/>
  <c r="W254" i="5"/>
  <c r="I254" i="5"/>
  <c r="I4" i="5"/>
  <c r="I5" i="5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3" i="5"/>
  <c r="U4" i="5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105" i="5" s="1"/>
  <c r="U106" i="5" s="1"/>
  <c r="U107" i="5" s="1"/>
  <c r="U108" i="5" s="1"/>
  <c r="U109" i="5" s="1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U125" i="5" s="1"/>
  <c r="U126" i="5" s="1"/>
  <c r="U127" i="5" s="1"/>
  <c r="U128" i="5" s="1"/>
  <c r="U129" i="5" s="1"/>
  <c r="U130" i="5" s="1"/>
  <c r="U131" i="5" s="1"/>
  <c r="U132" i="5" s="1"/>
  <c r="U133" i="5" s="1"/>
  <c r="U134" i="5" s="1"/>
  <c r="U135" i="5" s="1"/>
  <c r="U136" i="5" s="1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U147" i="5" s="1"/>
  <c r="U148" i="5" s="1"/>
  <c r="U149" i="5" s="1"/>
  <c r="U150" i="5" s="1"/>
  <c r="U151" i="5" s="1"/>
  <c r="U152" i="5" s="1"/>
  <c r="U153" i="5" s="1"/>
  <c r="U154" i="5" s="1"/>
  <c r="U155" i="5" s="1"/>
  <c r="U156" i="5" s="1"/>
  <c r="U157" i="5" s="1"/>
  <c r="U158" i="5" s="1"/>
  <c r="U159" i="5" s="1"/>
  <c r="U160" i="5" s="1"/>
  <c r="U161" i="5" s="1"/>
  <c r="U162" i="5" s="1"/>
  <c r="U163" i="5" s="1"/>
  <c r="U164" i="5" s="1"/>
  <c r="U165" i="5" s="1"/>
  <c r="U166" i="5" s="1"/>
  <c r="U167" i="5" s="1"/>
  <c r="U168" i="5" s="1"/>
  <c r="U169" i="5" s="1"/>
  <c r="U170" i="5" s="1"/>
  <c r="U171" i="5" s="1"/>
  <c r="U172" i="5" s="1"/>
  <c r="U173" i="5" s="1"/>
  <c r="U174" i="5" s="1"/>
  <c r="U175" i="5" s="1"/>
  <c r="U176" i="5" s="1"/>
  <c r="U177" i="5" s="1"/>
  <c r="U178" i="5" s="1"/>
  <c r="U179" i="5" s="1"/>
  <c r="U180" i="5" s="1"/>
  <c r="U181" i="5" s="1"/>
  <c r="U182" i="5" s="1"/>
  <c r="U183" i="5" s="1"/>
  <c r="U184" i="5" s="1"/>
  <c r="U185" i="5" s="1"/>
  <c r="U186" i="5" s="1"/>
  <c r="U187" i="5" s="1"/>
  <c r="U188" i="5" s="1"/>
  <c r="U189" i="5" s="1"/>
  <c r="U190" i="5" s="1"/>
  <c r="U191" i="5" s="1"/>
  <c r="U192" i="5" s="1"/>
  <c r="U193" i="5" s="1"/>
  <c r="U194" i="5" s="1"/>
  <c r="U195" i="5" s="1"/>
  <c r="U196" i="5" s="1"/>
  <c r="U197" i="5" s="1"/>
  <c r="U198" i="5" s="1"/>
  <c r="U199" i="5" s="1"/>
  <c r="U200" i="5" s="1"/>
  <c r="U201" i="5" s="1"/>
  <c r="U202" i="5" s="1"/>
  <c r="U203" i="5" s="1"/>
  <c r="U204" i="5" s="1"/>
  <c r="U205" i="5" s="1"/>
  <c r="U206" i="5" s="1"/>
  <c r="U207" i="5" s="1"/>
  <c r="U208" i="5" s="1"/>
  <c r="U209" i="5" s="1"/>
  <c r="U210" i="5" s="1"/>
  <c r="U211" i="5" s="1"/>
  <c r="U212" i="5" s="1"/>
  <c r="U213" i="5" s="1"/>
  <c r="U214" i="5" s="1"/>
  <c r="U215" i="5" s="1"/>
  <c r="U216" i="5" s="1"/>
  <c r="U217" i="5" s="1"/>
  <c r="U218" i="5" s="1"/>
  <c r="U219" i="5" s="1"/>
  <c r="U220" i="5" s="1"/>
  <c r="U221" i="5" s="1"/>
  <c r="U222" i="5" s="1"/>
  <c r="U223" i="5" s="1"/>
  <c r="U224" i="5" s="1"/>
  <c r="U225" i="5" s="1"/>
  <c r="U226" i="5" s="1"/>
  <c r="U227" i="5" s="1"/>
  <c r="U228" i="5" s="1"/>
  <c r="U229" i="5" s="1"/>
  <c r="U230" i="5" s="1"/>
  <c r="U231" i="5" s="1"/>
  <c r="U232" i="5" s="1"/>
  <c r="U233" i="5" s="1"/>
  <c r="U234" i="5" s="1"/>
  <c r="U235" i="5" s="1"/>
  <c r="U236" i="5" s="1"/>
  <c r="U237" i="5" s="1"/>
  <c r="U238" i="5" s="1"/>
  <c r="U239" i="5" s="1"/>
  <c r="U240" i="5" s="1"/>
  <c r="U241" i="5" s="1"/>
  <c r="U242" i="5" s="1"/>
  <c r="U243" i="5" s="1"/>
  <c r="U244" i="5" s="1"/>
  <c r="U245" i="5" s="1"/>
  <c r="U246" i="5" s="1"/>
  <c r="U247" i="5" s="1"/>
  <c r="U248" i="5" s="1"/>
  <c r="U249" i="5" s="1"/>
  <c r="U250" i="5" s="1"/>
  <c r="U251" i="5" s="1"/>
  <c r="U252" i="5" s="1"/>
  <c r="U253" i="5" s="1"/>
  <c r="U3" i="5"/>
  <c r="T4" i="5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T103" i="5" s="1"/>
  <c r="T104" i="5" s="1"/>
  <c r="T105" i="5" s="1"/>
  <c r="T106" i="5" s="1"/>
  <c r="T107" i="5" s="1"/>
  <c r="T108" i="5" s="1"/>
  <c r="T109" i="5" s="1"/>
  <c r="T110" i="5" s="1"/>
  <c r="T111" i="5" s="1"/>
  <c r="T112" i="5" s="1"/>
  <c r="T113" i="5" s="1"/>
  <c r="T114" i="5" s="1"/>
  <c r="T115" i="5" s="1"/>
  <c r="T116" i="5" s="1"/>
  <c r="T117" i="5" s="1"/>
  <c r="T118" i="5" s="1"/>
  <c r="T119" i="5" s="1"/>
  <c r="T120" i="5" s="1"/>
  <c r="T121" i="5" s="1"/>
  <c r="T122" i="5" s="1"/>
  <c r="T123" i="5" s="1"/>
  <c r="T124" i="5" s="1"/>
  <c r="T125" i="5" s="1"/>
  <c r="T126" i="5" s="1"/>
  <c r="T127" i="5" s="1"/>
  <c r="T128" i="5" s="1"/>
  <c r="T129" i="5" s="1"/>
  <c r="T130" i="5" s="1"/>
  <c r="T131" i="5" s="1"/>
  <c r="T132" i="5" s="1"/>
  <c r="T133" i="5" s="1"/>
  <c r="T134" i="5" s="1"/>
  <c r="T135" i="5" s="1"/>
  <c r="T136" i="5" s="1"/>
  <c r="T137" i="5" s="1"/>
  <c r="T138" i="5" s="1"/>
  <c r="T139" i="5" s="1"/>
  <c r="T140" i="5" s="1"/>
  <c r="T141" i="5" s="1"/>
  <c r="T142" i="5" s="1"/>
  <c r="T143" i="5" s="1"/>
  <c r="T144" i="5" s="1"/>
  <c r="T145" i="5" s="1"/>
  <c r="T146" i="5" s="1"/>
  <c r="T147" i="5" s="1"/>
  <c r="T148" i="5" s="1"/>
  <c r="T149" i="5" s="1"/>
  <c r="T150" i="5" s="1"/>
  <c r="T151" i="5" s="1"/>
  <c r="T152" i="5" s="1"/>
  <c r="T153" i="5" s="1"/>
  <c r="T154" i="5" s="1"/>
  <c r="T155" i="5" s="1"/>
  <c r="T156" i="5" s="1"/>
  <c r="T157" i="5" s="1"/>
  <c r="T158" i="5" s="1"/>
  <c r="T159" i="5" s="1"/>
  <c r="T160" i="5" s="1"/>
  <c r="T161" i="5" s="1"/>
  <c r="T162" i="5" s="1"/>
  <c r="T163" i="5" s="1"/>
  <c r="T164" i="5" s="1"/>
  <c r="T165" i="5" s="1"/>
  <c r="T166" i="5" s="1"/>
  <c r="T167" i="5" s="1"/>
  <c r="T168" i="5" s="1"/>
  <c r="T169" i="5" s="1"/>
  <c r="T170" i="5" s="1"/>
  <c r="T171" i="5" s="1"/>
  <c r="T172" i="5" s="1"/>
  <c r="T173" i="5" s="1"/>
  <c r="T174" i="5" s="1"/>
  <c r="T175" i="5" s="1"/>
  <c r="T176" i="5" s="1"/>
  <c r="T177" i="5" s="1"/>
  <c r="T178" i="5" s="1"/>
  <c r="T179" i="5" s="1"/>
  <c r="T180" i="5" s="1"/>
  <c r="T181" i="5" s="1"/>
  <c r="T182" i="5" s="1"/>
  <c r="T183" i="5" s="1"/>
  <c r="T184" i="5" s="1"/>
  <c r="T185" i="5" s="1"/>
  <c r="T186" i="5" s="1"/>
  <c r="T187" i="5" s="1"/>
  <c r="T188" i="5" s="1"/>
  <c r="T189" i="5" s="1"/>
  <c r="T190" i="5" s="1"/>
  <c r="T191" i="5" s="1"/>
  <c r="T192" i="5" s="1"/>
  <c r="T193" i="5" s="1"/>
  <c r="T194" i="5" s="1"/>
  <c r="T195" i="5" s="1"/>
  <c r="T196" i="5" s="1"/>
  <c r="T197" i="5" s="1"/>
  <c r="T198" i="5" s="1"/>
  <c r="T199" i="5" s="1"/>
  <c r="T200" i="5" s="1"/>
  <c r="T201" i="5" s="1"/>
  <c r="T202" i="5" s="1"/>
  <c r="T203" i="5" s="1"/>
  <c r="T204" i="5" s="1"/>
  <c r="T205" i="5" s="1"/>
  <c r="T206" i="5" s="1"/>
  <c r="T207" i="5" s="1"/>
  <c r="T208" i="5" s="1"/>
  <c r="T209" i="5" s="1"/>
  <c r="T210" i="5" s="1"/>
  <c r="T211" i="5" s="1"/>
  <c r="T212" i="5" s="1"/>
  <c r="T213" i="5" s="1"/>
  <c r="T214" i="5" s="1"/>
  <c r="T215" i="5" s="1"/>
  <c r="T216" i="5" s="1"/>
  <c r="T217" i="5" s="1"/>
  <c r="T218" i="5" s="1"/>
  <c r="T219" i="5" s="1"/>
  <c r="T220" i="5" s="1"/>
  <c r="T221" i="5" s="1"/>
  <c r="T222" i="5" s="1"/>
  <c r="T223" i="5" s="1"/>
  <c r="T224" i="5" s="1"/>
  <c r="T225" i="5" s="1"/>
  <c r="T226" i="5" s="1"/>
  <c r="T227" i="5" s="1"/>
  <c r="T228" i="5" s="1"/>
  <c r="T229" i="5" s="1"/>
  <c r="T230" i="5" s="1"/>
  <c r="T231" i="5" s="1"/>
  <c r="T232" i="5" s="1"/>
  <c r="T233" i="5" s="1"/>
  <c r="T234" i="5" s="1"/>
  <c r="T235" i="5" s="1"/>
  <c r="T236" i="5" s="1"/>
  <c r="T237" i="5" s="1"/>
  <c r="T238" i="5" s="1"/>
  <c r="T239" i="5" s="1"/>
  <c r="T240" i="5" s="1"/>
  <c r="T241" i="5" s="1"/>
  <c r="T242" i="5" s="1"/>
  <c r="T243" i="5" s="1"/>
  <c r="T244" i="5" s="1"/>
  <c r="T245" i="5" s="1"/>
  <c r="T246" i="5" s="1"/>
  <c r="T247" i="5" s="1"/>
  <c r="T248" i="5" s="1"/>
  <c r="T249" i="5" s="1"/>
  <c r="T250" i="5" s="1"/>
  <c r="T251" i="5" s="1"/>
  <c r="T252" i="5" s="1"/>
  <c r="T253" i="5" s="1"/>
  <c r="X253" i="5" s="1"/>
  <c r="T3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S103" i="5" s="1"/>
  <c r="S104" i="5" s="1"/>
  <c r="S105" i="5" s="1"/>
  <c r="S106" i="5" s="1"/>
  <c r="S107" i="5" s="1"/>
  <c r="S108" i="5" s="1"/>
  <c r="S109" i="5" s="1"/>
  <c r="S110" i="5" s="1"/>
  <c r="S111" i="5" s="1"/>
  <c r="S112" i="5" s="1"/>
  <c r="S113" i="5" s="1"/>
  <c r="S114" i="5" s="1"/>
  <c r="S115" i="5" s="1"/>
  <c r="S116" i="5" s="1"/>
  <c r="S117" i="5" s="1"/>
  <c r="S118" i="5" s="1"/>
  <c r="S119" i="5" s="1"/>
  <c r="S120" i="5" s="1"/>
  <c r="S121" i="5" s="1"/>
  <c r="S122" i="5" s="1"/>
  <c r="S123" i="5" s="1"/>
  <c r="S124" i="5" s="1"/>
  <c r="S125" i="5" s="1"/>
  <c r="S126" i="5" s="1"/>
  <c r="S127" i="5" s="1"/>
  <c r="S128" i="5" s="1"/>
  <c r="S129" i="5" s="1"/>
  <c r="S130" i="5" s="1"/>
  <c r="S131" i="5" s="1"/>
  <c r="S132" i="5" s="1"/>
  <c r="S133" i="5" s="1"/>
  <c r="S134" i="5" s="1"/>
  <c r="S135" i="5" s="1"/>
  <c r="S136" i="5" s="1"/>
  <c r="S137" i="5" s="1"/>
  <c r="S138" i="5" s="1"/>
  <c r="S139" i="5" s="1"/>
  <c r="S140" i="5" s="1"/>
  <c r="S141" i="5" s="1"/>
  <c r="S142" i="5" s="1"/>
  <c r="S143" i="5" s="1"/>
  <c r="S144" i="5" s="1"/>
  <c r="S145" i="5" s="1"/>
  <c r="S146" i="5" s="1"/>
  <c r="S147" i="5" s="1"/>
  <c r="S148" i="5" s="1"/>
  <c r="S149" i="5" s="1"/>
  <c r="S150" i="5" s="1"/>
  <c r="S151" i="5" s="1"/>
  <c r="S152" i="5" s="1"/>
  <c r="S153" i="5" s="1"/>
  <c r="S154" i="5" s="1"/>
  <c r="S155" i="5" s="1"/>
  <c r="S156" i="5" s="1"/>
  <c r="S157" i="5" s="1"/>
  <c r="S158" i="5" s="1"/>
  <c r="S159" i="5" s="1"/>
  <c r="S160" i="5" s="1"/>
  <c r="S161" i="5" s="1"/>
  <c r="S162" i="5" s="1"/>
  <c r="S163" i="5" s="1"/>
  <c r="S164" i="5" s="1"/>
  <c r="S165" i="5" s="1"/>
  <c r="S166" i="5" s="1"/>
  <c r="S167" i="5" s="1"/>
  <c r="S168" i="5" s="1"/>
  <c r="S169" i="5" s="1"/>
  <c r="S170" i="5" s="1"/>
  <c r="S171" i="5" s="1"/>
  <c r="S172" i="5" s="1"/>
  <c r="S173" i="5" s="1"/>
  <c r="S174" i="5" s="1"/>
  <c r="S175" i="5" s="1"/>
  <c r="S176" i="5" s="1"/>
  <c r="S177" i="5" s="1"/>
  <c r="S178" i="5" s="1"/>
  <c r="S179" i="5" s="1"/>
  <c r="S180" i="5" s="1"/>
  <c r="S181" i="5" s="1"/>
  <c r="S182" i="5" s="1"/>
  <c r="S183" i="5" s="1"/>
  <c r="S184" i="5" s="1"/>
  <c r="S185" i="5" s="1"/>
  <c r="S186" i="5" s="1"/>
  <c r="S187" i="5" s="1"/>
  <c r="S188" i="5" s="1"/>
  <c r="S189" i="5" s="1"/>
  <c r="S190" i="5" s="1"/>
  <c r="S191" i="5" s="1"/>
  <c r="S192" i="5" s="1"/>
  <c r="S193" i="5" s="1"/>
  <c r="S194" i="5" s="1"/>
  <c r="S195" i="5" s="1"/>
  <c r="S196" i="5" s="1"/>
  <c r="S197" i="5" s="1"/>
  <c r="S198" i="5" s="1"/>
  <c r="S199" i="5" s="1"/>
  <c r="S200" i="5" s="1"/>
  <c r="S201" i="5" s="1"/>
  <c r="S202" i="5" s="1"/>
  <c r="S203" i="5" s="1"/>
  <c r="S204" i="5" s="1"/>
  <c r="S205" i="5" s="1"/>
  <c r="S206" i="5" s="1"/>
  <c r="S207" i="5" s="1"/>
  <c r="S208" i="5" s="1"/>
  <c r="S209" i="5" s="1"/>
  <c r="S210" i="5" s="1"/>
  <c r="S211" i="5" s="1"/>
  <c r="S212" i="5" s="1"/>
  <c r="S213" i="5" s="1"/>
  <c r="S214" i="5" s="1"/>
  <c r="S215" i="5" s="1"/>
  <c r="S216" i="5" s="1"/>
  <c r="S217" i="5" s="1"/>
  <c r="S218" i="5" s="1"/>
  <c r="S219" i="5" s="1"/>
  <c r="S220" i="5" s="1"/>
  <c r="S221" i="5" s="1"/>
  <c r="S222" i="5" s="1"/>
  <c r="S223" i="5" s="1"/>
  <c r="S224" i="5" s="1"/>
  <c r="S225" i="5" s="1"/>
  <c r="S226" i="5" s="1"/>
  <c r="S227" i="5" s="1"/>
  <c r="S228" i="5" s="1"/>
  <c r="S229" i="5" s="1"/>
  <c r="S230" i="5" s="1"/>
  <c r="S231" i="5" s="1"/>
  <c r="S232" i="5" s="1"/>
  <c r="S233" i="5" s="1"/>
  <c r="S234" i="5" s="1"/>
  <c r="S235" i="5" s="1"/>
  <c r="S236" i="5" s="1"/>
  <c r="S237" i="5" s="1"/>
  <c r="S238" i="5" s="1"/>
  <c r="S239" i="5" s="1"/>
  <c r="S240" i="5" s="1"/>
  <c r="S241" i="5" s="1"/>
  <c r="S242" i="5" s="1"/>
  <c r="S243" i="5" s="1"/>
  <c r="S244" i="5" s="1"/>
  <c r="S245" i="5" s="1"/>
  <c r="S246" i="5" s="1"/>
  <c r="S247" i="5" s="1"/>
  <c r="S248" i="5" s="1"/>
  <c r="S249" i="5" s="1"/>
  <c r="S250" i="5" s="1"/>
  <c r="S251" i="5" s="1"/>
  <c r="S252" i="5" s="1"/>
  <c r="S253" i="5" s="1"/>
  <c r="S254" i="5" s="1"/>
  <c r="S3" i="5"/>
  <c r="V253" i="5"/>
  <c r="Z253" i="5" s="1"/>
  <c r="V254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2" i="5"/>
  <c r="Y3" i="5"/>
  <c r="Y2" i="5"/>
  <c r="X3" i="5"/>
  <c r="X2" i="5"/>
  <c r="W3" i="5"/>
  <c r="W2" i="5"/>
  <c r="V4" i="5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V84" i="5" s="1"/>
  <c r="V85" i="5" s="1"/>
  <c r="V86" i="5" s="1"/>
  <c r="V87" i="5" s="1"/>
  <c r="V88" i="5" s="1"/>
  <c r="V89" i="5" s="1"/>
  <c r="V90" i="5" s="1"/>
  <c r="V91" i="5" s="1"/>
  <c r="V92" i="5" s="1"/>
  <c r="V93" i="5" s="1"/>
  <c r="V94" i="5" s="1"/>
  <c r="V95" i="5" s="1"/>
  <c r="V96" i="5" s="1"/>
  <c r="V97" i="5" s="1"/>
  <c r="V98" i="5" s="1"/>
  <c r="V99" i="5" s="1"/>
  <c r="V100" i="5" s="1"/>
  <c r="V101" i="5" s="1"/>
  <c r="V102" i="5" s="1"/>
  <c r="V103" i="5" s="1"/>
  <c r="V104" i="5" s="1"/>
  <c r="V105" i="5" s="1"/>
  <c r="V106" i="5" s="1"/>
  <c r="V107" i="5" s="1"/>
  <c r="V108" i="5" s="1"/>
  <c r="V109" i="5" s="1"/>
  <c r="V110" i="5" s="1"/>
  <c r="V111" i="5" s="1"/>
  <c r="V112" i="5" s="1"/>
  <c r="V113" i="5" s="1"/>
  <c r="V114" i="5" s="1"/>
  <c r="V115" i="5" s="1"/>
  <c r="V116" i="5" s="1"/>
  <c r="V117" i="5" s="1"/>
  <c r="V118" i="5" s="1"/>
  <c r="V119" i="5" s="1"/>
  <c r="V120" i="5" s="1"/>
  <c r="V121" i="5" s="1"/>
  <c r="V122" i="5" s="1"/>
  <c r="V123" i="5" s="1"/>
  <c r="V124" i="5" s="1"/>
  <c r="V125" i="5" s="1"/>
  <c r="V126" i="5" s="1"/>
  <c r="V127" i="5" s="1"/>
  <c r="V128" i="5" s="1"/>
  <c r="V129" i="5" s="1"/>
  <c r="V130" i="5" s="1"/>
  <c r="V131" i="5" s="1"/>
  <c r="V132" i="5" s="1"/>
  <c r="V133" i="5" s="1"/>
  <c r="V134" i="5" s="1"/>
  <c r="V135" i="5" s="1"/>
  <c r="V136" i="5" s="1"/>
  <c r="V137" i="5" s="1"/>
  <c r="V138" i="5" s="1"/>
  <c r="V139" i="5" s="1"/>
  <c r="V140" i="5" s="1"/>
  <c r="V141" i="5" s="1"/>
  <c r="V142" i="5" s="1"/>
  <c r="V143" i="5" s="1"/>
  <c r="V144" i="5" s="1"/>
  <c r="V145" i="5" s="1"/>
  <c r="V146" i="5" s="1"/>
  <c r="V147" i="5" s="1"/>
  <c r="V148" i="5" s="1"/>
  <c r="V149" i="5" s="1"/>
  <c r="V150" i="5" s="1"/>
  <c r="V151" i="5" s="1"/>
  <c r="V152" i="5" s="1"/>
  <c r="V153" i="5" s="1"/>
  <c r="V154" i="5" s="1"/>
  <c r="V155" i="5" s="1"/>
  <c r="V156" i="5" s="1"/>
  <c r="V157" i="5" s="1"/>
  <c r="V158" i="5" s="1"/>
  <c r="V159" i="5" s="1"/>
  <c r="V160" i="5" s="1"/>
  <c r="V161" i="5" s="1"/>
  <c r="V162" i="5" s="1"/>
  <c r="V163" i="5" s="1"/>
  <c r="V164" i="5" s="1"/>
  <c r="V165" i="5" s="1"/>
  <c r="V166" i="5" s="1"/>
  <c r="V167" i="5" s="1"/>
  <c r="V168" i="5" s="1"/>
  <c r="V169" i="5" s="1"/>
  <c r="V170" i="5" s="1"/>
  <c r="V171" i="5" s="1"/>
  <c r="V172" i="5" s="1"/>
  <c r="V173" i="5" s="1"/>
  <c r="V174" i="5" s="1"/>
  <c r="V175" i="5" s="1"/>
  <c r="V176" i="5" s="1"/>
  <c r="V177" i="5" s="1"/>
  <c r="V178" i="5" s="1"/>
  <c r="V179" i="5" s="1"/>
  <c r="V180" i="5" s="1"/>
  <c r="V181" i="5" s="1"/>
  <c r="V182" i="5" s="1"/>
  <c r="V183" i="5" s="1"/>
  <c r="V184" i="5" s="1"/>
  <c r="V185" i="5" s="1"/>
  <c r="V186" i="5" s="1"/>
  <c r="V187" i="5" s="1"/>
  <c r="V188" i="5" s="1"/>
  <c r="V189" i="5" s="1"/>
  <c r="V190" i="5" s="1"/>
  <c r="V191" i="5" s="1"/>
  <c r="V192" i="5" s="1"/>
  <c r="V193" i="5" s="1"/>
  <c r="V194" i="5" s="1"/>
  <c r="V195" i="5" s="1"/>
  <c r="V196" i="5" s="1"/>
  <c r="V197" i="5" s="1"/>
  <c r="V198" i="5" s="1"/>
  <c r="V199" i="5" s="1"/>
  <c r="V200" i="5" s="1"/>
  <c r="V201" i="5" s="1"/>
  <c r="V202" i="5" s="1"/>
  <c r="V203" i="5" s="1"/>
  <c r="V204" i="5" s="1"/>
  <c r="V205" i="5" s="1"/>
  <c r="V206" i="5" s="1"/>
  <c r="V207" i="5" s="1"/>
  <c r="V208" i="5" s="1"/>
  <c r="V209" i="5" s="1"/>
  <c r="V210" i="5" s="1"/>
  <c r="V211" i="5" s="1"/>
  <c r="V212" i="5" s="1"/>
  <c r="V213" i="5" s="1"/>
  <c r="V214" i="5" s="1"/>
  <c r="V215" i="5" s="1"/>
  <c r="V216" i="5" s="1"/>
  <c r="V217" i="5" s="1"/>
  <c r="V218" i="5" s="1"/>
  <c r="V219" i="5" s="1"/>
  <c r="V220" i="5" s="1"/>
  <c r="V221" i="5" s="1"/>
  <c r="V222" i="5" s="1"/>
  <c r="V223" i="5" s="1"/>
  <c r="V224" i="5" s="1"/>
  <c r="V225" i="5" s="1"/>
  <c r="V226" i="5" s="1"/>
  <c r="V227" i="5" s="1"/>
  <c r="V228" i="5" s="1"/>
  <c r="V229" i="5" s="1"/>
  <c r="V230" i="5" s="1"/>
  <c r="V231" i="5" s="1"/>
  <c r="V232" i="5" s="1"/>
  <c r="V233" i="5" s="1"/>
  <c r="V234" i="5" s="1"/>
  <c r="V235" i="5" s="1"/>
  <c r="V236" i="5" s="1"/>
  <c r="V237" i="5" s="1"/>
  <c r="V238" i="5" s="1"/>
  <c r="V239" i="5" s="1"/>
  <c r="V240" i="5" s="1"/>
  <c r="V241" i="5" s="1"/>
  <c r="V242" i="5" s="1"/>
  <c r="V243" i="5" s="1"/>
  <c r="V244" i="5" s="1"/>
  <c r="V245" i="5" s="1"/>
  <c r="V246" i="5" s="1"/>
  <c r="V247" i="5" s="1"/>
  <c r="V248" i="5" s="1"/>
  <c r="V249" i="5" s="1"/>
  <c r="V250" i="5" s="1"/>
  <c r="V251" i="5" s="1"/>
  <c r="V252" i="5" s="1"/>
  <c r="V3" i="5"/>
  <c r="V2" i="5"/>
  <c r="U2" i="5"/>
  <c r="T2" i="5"/>
  <c r="S2" i="5"/>
  <c r="L2" i="5"/>
  <c r="P2" i="5" s="1"/>
  <c r="K2" i="5"/>
  <c r="K3" i="5" s="1"/>
  <c r="J2" i="5"/>
  <c r="N2" i="5" s="1"/>
  <c r="I2" i="5"/>
  <c r="L133" i="7" l="1"/>
  <c r="L228" i="7"/>
  <c r="L196" i="7"/>
  <c r="L164" i="7"/>
  <c r="L132" i="7"/>
  <c r="L229" i="7"/>
  <c r="L197" i="7"/>
  <c r="L253" i="7"/>
  <c r="L221" i="7"/>
  <c r="L189" i="7"/>
  <c r="L157" i="7"/>
  <c r="L125" i="7"/>
  <c r="L165" i="7"/>
  <c r="L252" i="7"/>
  <c r="L220" i="7"/>
  <c r="L188" i="7"/>
  <c r="L156" i="7"/>
  <c r="L124" i="7"/>
  <c r="L245" i="7"/>
  <c r="L213" i="7"/>
  <c r="L181" i="7"/>
  <c r="L149" i="7"/>
  <c r="L117" i="7"/>
  <c r="L244" i="7"/>
  <c r="L212" i="7"/>
  <c r="L180" i="7"/>
  <c r="L148" i="7"/>
  <c r="L116" i="7"/>
  <c r="L237" i="7"/>
  <c r="L205" i="7"/>
  <c r="L173" i="7"/>
  <c r="L141" i="7"/>
  <c r="L109" i="7"/>
  <c r="L236" i="7"/>
  <c r="L204" i="7"/>
  <c r="L172" i="7"/>
  <c r="L140" i="7"/>
  <c r="L108" i="7"/>
  <c r="L251" i="7"/>
  <c r="L243" i="7"/>
  <c r="L235" i="7"/>
  <c r="L227" i="7"/>
  <c r="L219" i="7"/>
  <c r="L211" i="7"/>
  <c r="L203" i="7"/>
  <c r="L195" i="7"/>
  <c r="L187" i="7"/>
  <c r="L179" i="7"/>
  <c r="L171" i="7"/>
  <c r="L163" i="7"/>
  <c r="L155" i="7"/>
  <c r="L147" i="7"/>
  <c r="L139" i="7"/>
  <c r="L131" i="7"/>
  <c r="L123" i="7"/>
  <c r="L115" i="7"/>
  <c r="L107" i="7"/>
  <c r="L258" i="7"/>
  <c r="L250" i="7"/>
  <c r="L242" i="7"/>
  <c r="L234" i="7"/>
  <c r="L226" i="7"/>
  <c r="L218" i="7"/>
  <c r="L210" i="7"/>
  <c r="L202" i="7"/>
  <c r="L194" i="7"/>
  <c r="L186" i="7"/>
  <c r="L178" i="7"/>
  <c r="L170" i="7"/>
  <c r="L162" i="7"/>
  <c r="L154" i="7"/>
  <c r="L146" i="7"/>
  <c r="L138" i="7"/>
  <c r="L130" i="7"/>
  <c r="L122" i="7"/>
  <c r="L114" i="7"/>
  <c r="L106" i="7"/>
  <c r="L257" i="7"/>
  <c r="L249" i="7"/>
  <c r="L241" i="7"/>
  <c r="L233" i="7"/>
  <c r="L225" i="7"/>
  <c r="L217" i="7"/>
  <c r="L209" i="7"/>
  <c r="L201" i="7"/>
  <c r="L193" i="7"/>
  <c r="L185" i="7"/>
  <c r="L177" i="7"/>
  <c r="L169" i="7"/>
  <c r="L161" i="7"/>
  <c r="L153" i="7"/>
  <c r="L145" i="7"/>
  <c r="L137" i="7"/>
  <c r="L129" i="7"/>
  <c r="L121" i="7"/>
  <c r="L113" i="7"/>
  <c r="L105" i="7"/>
  <c r="L256" i="7"/>
  <c r="L248" i="7"/>
  <c r="L240" i="7"/>
  <c r="L232" i="7"/>
  <c r="L224" i="7"/>
  <c r="L216" i="7"/>
  <c r="L208" i="7"/>
  <c r="L200" i="7"/>
  <c r="L192" i="7"/>
  <c r="L184" i="7"/>
  <c r="L176" i="7"/>
  <c r="L168" i="7"/>
  <c r="L160" i="7"/>
  <c r="L152" i="7"/>
  <c r="L144" i="7"/>
  <c r="L136" i="7"/>
  <c r="L128" i="7"/>
  <c r="L120" i="7"/>
  <c r="L112" i="7"/>
  <c r="L104" i="7"/>
  <c r="L255" i="7"/>
  <c r="L247" i="7"/>
  <c r="L239" i="7"/>
  <c r="L231" i="7"/>
  <c r="L223" i="7"/>
  <c r="L215" i="7"/>
  <c r="L207" i="7"/>
  <c r="L199" i="7"/>
  <c r="L191" i="7"/>
  <c r="L183" i="7"/>
  <c r="L175" i="7"/>
  <c r="L167" i="7"/>
  <c r="L159" i="7"/>
  <c r="L151" i="7"/>
  <c r="L143" i="7"/>
  <c r="L135" i="7"/>
  <c r="L127" i="7"/>
  <c r="L119" i="7"/>
  <c r="L111" i="7"/>
  <c r="L103" i="7"/>
  <c r="L254" i="7"/>
  <c r="L246" i="7"/>
  <c r="L238" i="7"/>
  <c r="L230" i="7"/>
  <c r="L222" i="7"/>
  <c r="L214" i="7"/>
  <c r="L206" i="7"/>
  <c r="L198" i="7"/>
  <c r="L190" i="7"/>
  <c r="L182" i="7"/>
  <c r="L174" i="7"/>
  <c r="L166" i="7"/>
  <c r="L158" i="7"/>
  <c r="L150" i="7"/>
  <c r="L142" i="7"/>
  <c r="L134" i="7"/>
  <c r="L126" i="7"/>
  <c r="L118" i="7"/>
  <c r="L110" i="7"/>
  <c r="I253" i="7"/>
  <c r="I245" i="7"/>
  <c r="I221" i="7"/>
  <c r="I205" i="7"/>
  <c r="I189" i="7"/>
  <c r="I173" i="7"/>
  <c r="I117" i="7"/>
  <c r="I252" i="7"/>
  <c r="I244" i="7"/>
  <c r="I236" i="7"/>
  <c r="I228" i="7"/>
  <c r="I220" i="7"/>
  <c r="I212" i="7"/>
  <c r="I204" i="7"/>
  <c r="I196" i="7"/>
  <c r="I188" i="7"/>
  <c r="I180" i="7"/>
  <c r="I172" i="7"/>
  <c r="I164" i="7"/>
  <c r="I156" i="7"/>
  <c r="I148" i="7"/>
  <c r="I140" i="7"/>
  <c r="I132" i="7"/>
  <c r="I124" i="7"/>
  <c r="I116" i="7"/>
  <c r="I108" i="7"/>
  <c r="I237" i="7"/>
  <c r="I213" i="7"/>
  <c r="I197" i="7"/>
  <c r="I181" i="7"/>
  <c r="I165" i="7"/>
  <c r="I109" i="7"/>
  <c r="I251" i="7"/>
  <c r="I243" i="7"/>
  <c r="I235" i="7"/>
  <c r="I227" i="7"/>
  <c r="I219" i="7"/>
  <c r="I211" i="7"/>
  <c r="I203" i="7"/>
  <c r="I195" i="7"/>
  <c r="I187" i="7"/>
  <c r="I179" i="7"/>
  <c r="I171" i="7"/>
  <c r="I163" i="7"/>
  <c r="I155" i="7"/>
  <c r="I147" i="7"/>
  <c r="I139" i="7"/>
  <c r="I131" i="7"/>
  <c r="I123" i="7"/>
  <c r="I115" i="7"/>
  <c r="I107" i="7"/>
  <c r="I141" i="7"/>
  <c r="I258" i="7"/>
  <c r="I250" i="7"/>
  <c r="I242" i="7"/>
  <c r="I234" i="7"/>
  <c r="I226" i="7"/>
  <c r="I218" i="7"/>
  <c r="I210" i="7"/>
  <c r="I202" i="7"/>
  <c r="I194" i="7"/>
  <c r="I186" i="7"/>
  <c r="I178" i="7"/>
  <c r="I170" i="7"/>
  <c r="I162" i="7"/>
  <c r="I154" i="7"/>
  <c r="I146" i="7"/>
  <c r="I138" i="7"/>
  <c r="I130" i="7"/>
  <c r="I122" i="7"/>
  <c r="I114" i="7"/>
  <c r="I106" i="7"/>
  <c r="I229" i="7"/>
  <c r="I125" i="7"/>
  <c r="I257" i="7"/>
  <c r="I249" i="7"/>
  <c r="I241" i="7"/>
  <c r="I233" i="7"/>
  <c r="I225" i="7"/>
  <c r="I217" i="7"/>
  <c r="I209" i="7"/>
  <c r="I201" i="7"/>
  <c r="I193" i="7"/>
  <c r="I185" i="7"/>
  <c r="I177" i="7"/>
  <c r="I169" i="7"/>
  <c r="I161" i="7"/>
  <c r="I153" i="7"/>
  <c r="I145" i="7"/>
  <c r="I137" i="7"/>
  <c r="I129" i="7"/>
  <c r="I121" i="7"/>
  <c r="I113" i="7"/>
  <c r="I105" i="7"/>
  <c r="I157" i="7"/>
  <c r="I256" i="7"/>
  <c r="I248" i="7"/>
  <c r="I240" i="7"/>
  <c r="I232" i="7"/>
  <c r="I224" i="7"/>
  <c r="I216" i="7"/>
  <c r="I208" i="7"/>
  <c r="I200" i="7"/>
  <c r="I192" i="7"/>
  <c r="I184" i="7"/>
  <c r="I176" i="7"/>
  <c r="I168" i="7"/>
  <c r="I160" i="7"/>
  <c r="I152" i="7"/>
  <c r="I144" i="7"/>
  <c r="I136" i="7"/>
  <c r="I128" i="7"/>
  <c r="I120" i="7"/>
  <c r="I112" i="7"/>
  <c r="I104" i="7"/>
  <c r="I149" i="7"/>
  <c r="I255" i="7"/>
  <c r="I247" i="7"/>
  <c r="I239" i="7"/>
  <c r="I231" i="7"/>
  <c r="I223" i="7"/>
  <c r="I215" i="7"/>
  <c r="I207" i="7"/>
  <c r="I199" i="7"/>
  <c r="I191" i="7"/>
  <c r="I183" i="7"/>
  <c r="I175" i="7"/>
  <c r="I167" i="7"/>
  <c r="I159" i="7"/>
  <c r="I151" i="7"/>
  <c r="I143" i="7"/>
  <c r="I135" i="7"/>
  <c r="I127" i="7"/>
  <c r="I119" i="7"/>
  <c r="I111" i="7"/>
  <c r="I103" i="7"/>
  <c r="I133" i="7"/>
  <c r="I254" i="7"/>
  <c r="I246" i="7"/>
  <c r="I238" i="7"/>
  <c r="I230" i="7"/>
  <c r="I222" i="7"/>
  <c r="I214" i="7"/>
  <c r="I206" i="7"/>
  <c r="I198" i="7"/>
  <c r="I190" i="7"/>
  <c r="I182" i="7"/>
  <c r="I174" i="7"/>
  <c r="I166" i="7"/>
  <c r="I158" i="7"/>
  <c r="I150" i="7"/>
  <c r="I142" i="7"/>
  <c r="I134" i="7"/>
  <c r="I126" i="7"/>
  <c r="I118" i="7"/>
  <c r="I110" i="7"/>
  <c r="AH5" i="6"/>
  <c r="AI4" i="6"/>
  <c r="AL4" i="6"/>
  <c r="AM3" i="6"/>
  <c r="AN254" i="6" s="1"/>
  <c r="AP5" i="6"/>
  <c r="AQ4" i="6"/>
  <c r="AQ3" i="6"/>
  <c r="AR254" i="6" s="1"/>
  <c r="AI3" i="6"/>
  <c r="AJ254" i="6" s="1"/>
  <c r="AE4" i="6"/>
  <c r="T2" i="6"/>
  <c r="W3" i="6"/>
  <c r="X2" i="6"/>
  <c r="S3" i="6"/>
  <c r="T3" i="6" s="1"/>
  <c r="X3" i="6"/>
  <c r="P2" i="6"/>
  <c r="P3" i="6"/>
  <c r="L2" i="6"/>
  <c r="K3" i="6"/>
  <c r="L3" i="6" s="1"/>
  <c r="M3" i="6" s="1"/>
  <c r="AB4" i="6"/>
  <c r="I4" i="6"/>
  <c r="U254" i="5"/>
  <c r="Y253" i="5"/>
  <c r="Y252" i="5"/>
  <c r="Y244" i="5"/>
  <c r="Y236" i="5"/>
  <c r="Y228" i="5"/>
  <c r="Y220" i="5"/>
  <c r="Y212" i="5"/>
  <c r="Y204" i="5"/>
  <c r="Y196" i="5"/>
  <c r="Y188" i="5"/>
  <c r="Y180" i="5"/>
  <c r="Y172" i="5"/>
  <c r="Y164" i="5"/>
  <c r="Y156" i="5"/>
  <c r="Y148" i="5"/>
  <c r="Y140" i="5"/>
  <c r="Y132" i="5"/>
  <c r="Y124" i="5"/>
  <c r="Y116" i="5"/>
  <c r="Y108" i="5"/>
  <c r="Y100" i="5"/>
  <c r="Y92" i="5"/>
  <c r="Y84" i="5"/>
  <c r="Y76" i="5"/>
  <c r="Y68" i="5"/>
  <c r="Y60" i="5"/>
  <c r="Y52" i="5"/>
  <c r="Y44" i="5"/>
  <c r="Y36" i="5"/>
  <c r="Y28" i="5"/>
  <c r="Y20" i="5"/>
  <c r="Y12" i="5"/>
  <c r="Y251" i="5"/>
  <c r="Y243" i="5"/>
  <c r="Y235" i="5"/>
  <c r="Y227" i="5"/>
  <c r="Y219" i="5"/>
  <c r="Y211" i="5"/>
  <c r="Y203" i="5"/>
  <c r="Y195" i="5"/>
  <c r="Y187" i="5"/>
  <c r="Y179" i="5"/>
  <c r="Y171" i="5"/>
  <c r="Y163" i="5"/>
  <c r="Y155" i="5"/>
  <c r="Y147" i="5"/>
  <c r="Y139" i="5"/>
  <c r="Y131" i="5"/>
  <c r="Y123" i="5"/>
  <c r="Y115" i="5"/>
  <c r="Y107" i="5"/>
  <c r="Y99" i="5"/>
  <c r="Y91" i="5"/>
  <c r="Y83" i="5"/>
  <c r="Y75" i="5"/>
  <c r="Y67" i="5"/>
  <c r="Y59" i="5"/>
  <c r="Y51" i="5"/>
  <c r="Y43" i="5"/>
  <c r="Y35" i="5"/>
  <c r="Y27" i="5"/>
  <c r="Y19" i="5"/>
  <c r="Y11" i="5"/>
  <c r="Y4" i="5"/>
  <c r="Y250" i="5"/>
  <c r="Y242" i="5"/>
  <c r="Y234" i="5"/>
  <c r="Y226" i="5"/>
  <c r="Y218" i="5"/>
  <c r="Y210" i="5"/>
  <c r="Y202" i="5"/>
  <c r="Y194" i="5"/>
  <c r="Y186" i="5"/>
  <c r="Y178" i="5"/>
  <c r="Y170" i="5"/>
  <c r="Y162" i="5"/>
  <c r="Y154" i="5"/>
  <c r="Y146" i="5"/>
  <c r="Y138" i="5"/>
  <c r="Y130" i="5"/>
  <c r="Y122" i="5"/>
  <c r="Y114" i="5"/>
  <c r="Y106" i="5"/>
  <c r="Y98" i="5"/>
  <c r="Y90" i="5"/>
  <c r="Y82" i="5"/>
  <c r="Y74" i="5"/>
  <c r="Y66" i="5"/>
  <c r="Y58" i="5"/>
  <c r="Y50" i="5"/>
  <c r="Y42" i="5"/>
  <c r="Y34" i="5"/>
  <c r="Y26" i="5"/>
  <c r="Y18" i="5"/>
  <c r="Y10" i="5"/>
  <c r="Y249" i="5"/>
  <c r="Y241" i="5"/>
  <c r="Y233" i="5"/>
  <c r="Y225" i="5"/>
  <c r="Y217" i="5"/>
  <c r="Y209" i="5"/>
  <c r="Y201" i="5"/>
  <c r="Y193" i="5"/>
  <c r="Y185" i="5"/>
  <c r="Y177" i="5"/>
  <c r="Y169" i="5"/>
  <c r="Y161" i="5"/>
  <c r="Y153" i="5"/>
  <c r="Y145" i="5"/>
  <c r="Y137" i="5"/>
  <c r="Y129" i="5"/>
  <c r="Y121" i="5"/>
  <c r="Y113" i="5"/>
  <c r="Y105" i="5"/>
  <c r="Y97" i="5"/>
  <c r="Y89" i="5"/>
  <c r="Y81" i="5"/>
  <c r="Y73" i="5"/>
  <c r="Y65" i="5"/>
  <c r="Y57" i="5"/>
  <c r="Y49" i="5"/>
  <c r="Y41" i="5"/>
  <c r="Y33" i="5"/>
  <c r="Y25" i="5"/>
  <c r="Y17" i="5"/>
  <c r="Y9" i="5"/>
  <c r="Y240" i="5"/>
  <c r="Y232" i="5"/>
  <c r="Y224" i="5"/>
  <c r="Y208" i="5"/>
  <c r="Y200" i="5"/>
  <c r="Y192" i="5"/>
  <c r="Y184" i="5"/>
  <c r="Y176" i="5"/>
  <c r="Y168" i="5"/>
  <c r="Y160" i="5"/>
  <c r="Y152" i="5"/>
  <c r="Y144" i="5"/>
  <c r="Y136" i="5"/>
  <c r="Y128" i="5"/>
  <c r="Y120" i="5"/>
  <c r="Y112" i="5"/>
  <c r="Y104" i="5"/>
  <c r="Y96" i="5"/>
  <c r="Y88" i="5"/>
  <c r="Y80" i="5"/>
  <c r="Y72" i="5"/>
  <c r="Y64" i="5"/>
  <c r="Y56" i="5"/>
  <c r="Y48" i="5"/>
  <c r="Y40" i="5"/>
  <c r="Y32" i="5"/>
  <c r="Y24" i="5"/>
  <c r="Y16" i="5"/>
  <c r="Y8" i="5"/>
  <c r="Y216" i="5"/>
  <c r="Y247" i="5"/>
  <c r="Y239" i="5"/>
  <c r="Y231" i="5"/>
  <c r="Y223" i="5"/>
  <c r="Y215" i="5"/>
  <c r="Y207" i="5"/>
  <c r="Y199" i="5"/>
  <c r="Y191" i="5"/>
  <c r="Y183" i="5"/>
  <c r="Y175" i="5"/>
  <c r="Y167" i="5"/>
  <c r="Y159" i="5"/>
  <c r="Y151" i="5"/>
  <c r="Y143" i="5"/>
  <c r="Y135" i="5"/>
  <c r="Y127" i="5"/>
  <c r="Y119" i="5"/>
  <c r="Y111" i="5"/>
  <c r="Y103" i="5"/>
  <c r="Y95" i="5"/>
  <c r="Y87" i="5"/>
  <c r="Y79" i="5"/>
  <c r="Y71" i="5"/>
  <c r="Y63" i="5"/>
  <c r="Y55" i="5"/>
  <c r="Y47" i="5"/>
  <c r="Y39" i="5"/>
  <c r="Y31" i="5"/>
  <c r="Y23" i="5"/>
  <c r="Y15" i="5"/>
  <c r="Y7" i="5"/>
  <c r="Y246" i="5"/>
  <c r="Y238" i="5"/>
  <c r="Y230" i="5"/>
  <c r="Y222" i="5"/>
  <c r="Y214" i="5"/>
  <c r="Y206" i="5"/>
  <c r="Y198" i="5"/>
  <c r="Y190" i="5"/>
  <c r="Y182" i="5"/>
  <c r="Y174" i="5"/>
  <c r="Y166" i="5"/>
  <c r="Y158" i="5"/>
  <c r="Y150" i="5"/>
  <c r="Y142" i="5"/>
  <c r="Y134" i="5"/>
  <c r="Y126" i="5"/>
  <c r="Y118" i="5"/>
  <c r="Y110" i="5"/>
  <c r="Y102" i="5"/>
  <c r="Y94" i="5"/>
  <c r="Y86" i="5"/>
  <c r="Y78" i="5"/>
  <c r="Y70" i="5"/>
  <c r="Y62" i="5"/>
  <c r="Y54" i="5"/>
  <c r="Y46" i="5"/>
  <c r="Y38" i="5"/>
  <c r="Y30" i="5"/>
  <c r="Y22" i="5"/>
  <c r="Y14" i="5"/>
  <c r="Y6" i="5"/>
  <c r="Y248" i="5"/>
  <c r="Y245" i="5"/>
  <c r="Y237" i="5"/>
  <c r="Y229" i="5"/>
  <c r="Y221" i="5"/>
  <c r="Y213" i="5"/>
  <c r="Y205" i="5"/>
  <c r="Y197" i="5"/>
  <c r="Y189" i="5"/>
  <c r="Y181" i="5"/>
  <c r="Y173" i="5"/>
  <c r="Y165" i="5"/>
  <c r="Y157" i="5"/>
  <c r="Y149" i="5"/>
  <c r="Y141" i="5"/>
  <c r="Y133" i="5"/>
  <c r="Y125" i="5"/>
  <c r="Y117" i="5"/>
  <c r="Y109" i="5"/>
  <c r="Y101" i="5"/>
  <c r="Y93" i="5"/>
  <c r="Y85" i="5"/>
  <c r="Y77" i="5"/>
  <c r="Y69" i="5"/>
  <c r="Y61" i="5"/>
  <c r="Y53" i="5"/>
  <c r="Y45" i="5"/>
  <c r="Y37" i="5"/>
  <c r="Y29" i="5"/>
  <c r="Y21" i="5"/>
  <c r="Y13" i="5"/>
  <c r="Y5" i="5"/>
  <c r="X53" i="5"/>
  <c r="X45" i="5"/>
  <c r="X37" i="5"/>
  <c r="X29" i="5"/>
  <c r="X21" i="5"/>
  <c r="X13" i="5"/>
  <c r="X5" i="5"/>
  <c r="X65" i="5"/>
  <c r="X57" i="5"/>
  <c r="X82" i="5"/>
  <c r="X74" i="5"/>
  <c r="X93" i="5"/>
  <c r="X250" i="5"/>
  <c r="X242" i="5"/>
  <c r="X234" i="5"/>
  <c r="X226" i="5"/>
  <c r="X218" i="5"/>
  <c r="X210" i="5"/>
  <c r="X202" i="5"/>
  <c r="X194" i="5"/>
  <c r="X186" i="5"/>
  <c r="X178" i="5"/>
  <c r="X170" i="5"/>
  <c r="X162" i="5"/>
  <c r="X154" i="5"/>
  <c r="X146" i="5"/>
  <c r="X138" i="5"/>
  <c r="X130" i="5"/>
  <c r="X122" i="5"/>
  <c r="X114" i="5"/>
  <c r="X106" i="5"/>
  <c r="X52" i="5"/>
  <c r="X44" i="5"/>
  <c r="X36" i="5"/>
  <c r="X28" i="5"/>
  <c r="X20" i="5"/>
  <c r="X12" i="5"/>
  <c r="X4" i="5"/>
  <c r="X64" i="5"/>
  <c r="X56" i="5"/>
  <c r="X81" i="5"/>
  <c r="X73" i="5"/>
  <c r="X92" i="5"/>
  <c r="X249" i="5"/>
  <c r="X241" i="5"/>
  <c r="X233" i="5"/>
  <c r="X225" i="5"/>
  <c r="X217" i="5"/>
  <c r="X209" i="5"/>
  <c r="X201" i="5"/>
  <c r="X193" i="5"/>
  <c r="X185" i="5"/>
  <c r="X177" i="5"/>
  <c r="X169" i="5"/>
  <c r="X161" i="5"/>
  <c r="X153" i="5"/>
  <c r="X145" i="5"/>
  <c r="X137" i="5"/>
  <c r="X129" i="5"/>
  <c r="X121" i="5"/>
  <c r="X113" i="5"/>
  <c r="X105" i="5"/>
  <c r="T254" i="5"/>
  <c r="X51" i="5"/>
  <c r="X43" i="5"/>
  <c r="X35" i="5"/>
  <c r="X27" i="5"/>
  <c r="X19" i="5"/>
  <c r="X11" i="5"/>
  <c r="X71" i="5"/>
  <c r="X63" i="5"/>
  <c r="X88" i="5"/>
  <c r="X80" i="5"/>
  <c r="X72" i="5"/>
  <c r="X91" i="5"/>
  <c r="X248" i="5"/>
  <c r="X240" i="5"/>
  <c r="X232" i="5"/>
  <c r="X224" i="5"/>
  <c r="X216" i="5"/>
  <c r="X208" i="5"/>
  <c r="X200" i="5"/>
  <c r="X192" i="5"/>
  <c r="X184" i="5"/>
  <c r="X176" i="5"/>
  <c r="X168" i="5"/>
  <c r="X160" i="5"/>
  <c r="X152" i="5"/>
  <c r="X144" i="5"/>
  <c r="X136" i="5"/>
  <c r="X128" i="5"/>
  <c r="X120" i="5"/>
  <c r="X112" i="5"/>
  <c r="X104" i="5"/>
  <c r="X50" i="5"/>
  <c r="X42" i="5"/>
  <c r="X34" i="5"/>
  <c r="X26" i="5"/>
  <c r="X18" i="5"/>
  <c r="X10" i="5"/>
  <c r="X70" i="5"/>
  <c r="X62" i="5"/>
  <c r="X87" i="5"/>
  <c r="X79" i="5"/>
  <c r="X98" i="5"/>
  <c r="X90" i="5"/>
  <c r="X247" i="5"/>
  <c r="X239" i="5"/>
  <c r="X231" i="5"/>
  <c r="X223" i="5"/>
  <c r="X215" i="5"/>
  <c r="X207" i="5"/>
  <c r="X199" i="5"/>
  <c r="X191" i="5"/>
  <c r="X183" i="5"/>
  <c r="X175" i="5"/>
  <c r="X167" i="5"/>
  <c r="X159" i="5"/>
  <c r="X151" i="5"/>
  <c r="X143" i="5"/>
  <c r="X135" i="5"/>
  <c r="X127" i="5"/>
  <c r="X119" i="5"/>
  <c r="X111" i="5"/>
  <c r="X103" i="5"/>
  <c r="X49" i="5"/>
  <c r="X41" i="5"/>
  <c r="X33" i="5"/>
  <c r="X25" i="5"/>
  <c r="X17" i="5"/>
  <c r="X9" i="5"/>
  <c r="X69" i="5"/>
  <c r="X61" i="5"/>
  <c r="X86" i="5"/>
  <c r="X78" i="5"/>
  <c r="X97" i="5"/>
  <c r="X89" i="5"/>
  <c r="X246" i="5"/>
  <c r="X238" i="5"/>
  <c r="X230" i="5"/>
  <c r="X222" i="5"/>
  <c r="X214" i="5"/>
  <c r="X206" i="5"/>
  <c r="X198" i="5"/>
  <c r="X190" i="5"/>
  <c r="X182" i="5"/>
  <c r="X174" i="5"/>
  <c r="X166" i="5"/>
  <c r="X158" i="5"/>
  <c r="X150" i="5"/>
  <c r="X142" i="5"/>
  <c r="X134" i="5"/>
  <c r="X126" i="5"/>
  <c r="X118" i="5"/>
  <c r="X110" i="5"/>
  <c r="X102" i="5"/>
  <c r="X48" i="5"/>
  <c r="X40" i="5"/>
  <c r="X32" i="5"/>
  <c r="X24" i="5"/>
  <c r="X16" i="5"/>
  <c r="X8" i="5"/>
  <c r="X68" i="5"/>
  <c r="X60" i="5"/>
  <c r="X85" i="5"/>
  <c r="X77" i="5"/>
  <c r="X96" i="5"/>
  <c r="X245" i="5"/>
  <c r="X237" i="5"/>
  <c r="X229" i="5"/>
  <c r="X221" i="5"/>
  <c r="X213" i="5"/>
  <c r="X205" i="5"/>
  <c r="X197" i="5"/>
  <c r="X189" i="5"/>
  <c r="X181" i="5"/>
  <c r="X173" i="5"/>
  <c r="X165" i="5"/>
  <c r="X157" i="5"/>
  <c r="X149" i="5"/>
  <c r="X141" i="5"/>
  <c r="X133" i="5"/>
  <c r="X125" i="5"/>
  <c r="X117" i="5"/>
  <c r="X109" i="5"/>
  <c r="X101" i="5"/>
  <c r="X55" i="5"/>
  <c r="X47" i="5"/>
  <c r="X39" i="5"/>
  <c r="X31" i="5"/>
  <c r="X23" i="5"/>
  <c r="X15" i="5"/>
  <c r="X7" i="5"/>
  <c r="X67" i="5"/>
  <c r="X59" i="5"/>
  <c r="X84" i="5"/>
  <c r="X76" i="5"/>
  <c r="X95" i="5"/>
  <c r="X252" i="5"/>
  <c r="X244" i="5"/>
  <c r="X236" i="5"/>
  <c r="X228" i="5"/>
  <c r="X220" i="5"/>
  <c r="X212" i="5"/>
  <c r="X204" i="5"/>
  <c r="X196" i="5"/>
  <c r="X188" i="5"/>
  <c r="X180" i="5"/>
  <c r="X172" i="5"/>
  <c r="X164" i="5"/>
  <c r="X156" i="5"/>
  <c r="X148" i="5"/>
  <c r="X140" i="5"/>
  <c r="X132" i="5"/>
  <c r="X124" i="5"/>
  <c r="X116" i="5"/>
  <c r="X108" i="5"/>
  <c r="X100" i="5"/>
  <c r="X54" i="5"/>
  <c r="X46" i="5"/>
  <c r="X38" i="5"/>
  <c r="X30" i="5"/>
  <c r="X22" i="5"/>
  <c r="X14" i="5"/>
  <c r="X6" i="5"/>
  <c r="X66" i="5"/>
  <c r="X58" i="5"/>
  <c r="X83" i="5"/>
  <c r="X75" i="5"/>
  <c r="X94" i="5"/>
  <c r="X251" i="5"/>
  <c r="X243" i="5"/>
  <c r="X235" i="5"/>
  <c r="X227" i="5"/>
  <c r="X219" i="5"/>
  <c r="X211" i="5"/>
  <c r="X203" i="5"/>
  <c r="X195" i="5"/>
  <c r="X187" i="5"/>
  <c r="X179" i="5"/>
  <c r="X171" i="5"/>
  <c r="X163" i="5"/>
  <c r="X155" i="5"/>
  <c r="X147" i="5"/>
  <c r="X139" i="5"/>
  <c r="X131" i="5"/>
  <c r="X123" i="5"/>
  <c r="X115" i="5"/>
  <c r="X107" i="5"/>
  <c r="X99" i="5"/>
  <c r="W4" i="5"/>
  <c r="W6" i="5"/>
  <c r="W5" i="5"/>
  <c r="M2" i="5"/>
  <c r="J3" i="5"/>
  <c r="N3" i="5" s="1"/>
  <c r="L3" i="5"/>
  <c r="K4" i="5"/>
  <c r="K5" i="5" s="1"/>
  <c r="K6" i="5" s="1"/>
  <c r="O6" i="5" s="1"/>
  <c r="O3" i="5"/>
  <c r="M4" i="5"/>
  <c r="M3" i="5"/>
  <c r="O2" i="5"/>
  <c r="O4" i="5"/>
  <c r="AP6" i="6" l="1"/>
  <c r="AQ5" i="6"/>
  <c r="AL5" i="6"/>
  <c r="AM4" i="6"/>
  <c r="AH6" i="6"/>
  <c r="AI5" i="6"/>
  <c r="AE5" i="6"/>
  <c r="S4" i="6"/>
  <c r="T4" i="6" s="1"/>
  <c r="W4" i="6"/>
  <c r="K4" i="6"/>
  <c r="L4" i="6" s="1"/>
  <c r="M4" i="6" s="1"/>
  <c r="O4" i="6"/>
  <c r="P4" i="6" s="1"/>
  <c r="AB5" i="6"/>
  <c r="I5" i="6"/>
  <c r="W7" i="5"/>
  <c r="K7" i="5"/>
  <c r="J4" i="5"/>
  <c r="J5" i="5" s="1"/>
  <c r="J6" i="5" s="1"/>
  <c r="J7" i="5" s="1"/>
  <c r="J8" i="5" s="1"/>
  <c r="J9" i="5" s="1"/>
  <c r="N9" i="5" s="1"/>
  <c r="P3" i="5"/>
  <c r="L4" i="5"/>
  <c r="N7" i="5"/>
  <c r="N5" i="5"/>
  <c r="O5" i="5"/>
  <c r="M5" i="5"/>
  <c r="J10" i="5"/>
  <c r="N6" i="5"/>
  <c r="N4" i="5"/>
  <c r="AL6" i="6" l="1"/>
  <c r="AM5" i="6"/>
  <c r="AI6" i="6"/>
  <c r="AH7" i="6"/>
  <c r="AP7" i="6"/>
  <c r="AQ6" i="6"/>
  <c r="AE6" i="6"/>
  <c r="W5" i="6"/>
  <c r="S5" i="6"/>
  <c r="X4" i="6"/>
  <c r="K5" i="6"/>
  <c r="L5" i="6" s="1"/>
  <c r="M5" i="6" s="1"/>
  <c r="O5" i="6"/>
  <c r="P5" i="6" s="1"/>
  <c r="AB6" i="6"/>
  <c r="I6" i="6"/>
  <c r="W8" i="5"/>
  <c r="N8" i="5"/>
  <c r="K8" i="5"/>
  <c r="O7" i="5"/>
  <c r="L5" i="5"/>
  <c r="P4" i="5"/>
  <c r="J11" i="5"/>
  <c r="N10" i="5"/>
  <c r="M6" i="5"/>
  <c r="AH8" i="6" l="1"/>
  <c r="AI7" i="6"/>
  <c r="AP8" i="6"/>
  <c r="AQ7" i="6"/>
  <c r="AL7" i="6"/>
  <c r="AM6" i="6"/>
  <c r="AE7" i="6"/>
  <c r="S6" i="6"/>
  <c r="T6" i="6" s="1"/>
  <c r="W6" i="6"/>
  <c r="X6" i="6" s="1"/>
  <c r="X5" i="6"/>
  <c r="T5" i="6"/>
  <c r="K6" i="6"/>
  <c r="L6" i="6" s="1"/>
  <c r="M6" i="6" s="1"/>
  <c r="O6" i="6"/>
  <c r="P6" i="6" s="1"/>
  <c r="I7" i="6"/>
  <c r="W7" i="6" s="1"/>
  <c r="AB7" i="6"/>
  <c r="W9" i="5"/>
  <c r="K9" i="5"/>
  <c r="O8" i="5"/>
  <c r="L6" i="5"/>
  <c r="P5" i="5"/>
  <c r="M7" i="5"/>
  <c r="J12" i="5"/>
  <c r="N11" i="5"/>
  <c r="AQ8" i="6" l="1"/>
  <c r="AP9" i="6"/>
  <c r="AL8" i="6"/>
  <c r="AM7" i="6"/>
  <c r="AH9" i="6"/>
  <c r="AI8" i="6"/>
  <c r="AE8" i="6"/>
  <c r="X7" i="6"/>
  <c r="S7" i="6"/>
  <c r="T7" i="6" s="1"/>
  <c r="K7" i="6"/>
  <c r="L7" i="6" s="1"/>
  <c r="M7" i="6" s="1"/>
  <c r="O7" i="6"/>
  <c r="P7" i="6" s="1"/>
  <c r="I8" i="6"/>
  <c r="AB8" i="6"/>
  <c r="W10" i="5"/>
  <c r="K10" i="5"/>
  <c r="O9" i="5"/>
  <c r="L7" i="5"/>
  <c r="P6" i="5"/>
  <c r="J13" i="5"/>
  <c r="N12" i="5"/>
  <c r="M8" i="5"/>
  <c r="AL9" i="6" l="1"/>
  <c r="AM8" i="6"/>
  <c r="AP10" i="6"/>
  <c r="AQ9" i="6"/>
  <c r="AH10" i="6"/>
  <c r="AI9" i="6"/>
  <c r="AE9" i="6"/>
  <c r="S8" i="6"/>
  <c r="W8" i="6"/>
  <c r="K8" i="6"/>
  <c r="L8" i="6" s="1"/>
  <c r="M8" i="6" s="1"/>
  <c r="O8" i="6"/>
  <c r="P8" i="6" s="1"/>
  <c r="AB9" i="6"/>
  <c r="I9" i="6"/>
  <c r="W11" i="5"/>
  <c r="K11" i="5"/>
  <c r="O10" i="5"/>
  <c r="L8" i="5"/>
  <c r="P7" i="5"/>
  <c r="M9" i="5"/>
  <c r="J14" i="5"/>
  <c r="N13" i="5"/>
  <c r="AH11" i="6" l="1"/>
  <c r="AI10" i="6"/>
  <c r="AP11" i="6"/>
  <c r="AQ10" i="6"/>
  <c r="AL10" i="6"/>
  <c r="AM9" i="6"/>
  <c r="AE10" i="6"/>
  <c r="W9" i="6"/>
  <c r="X9" i="6" s="1"/>
  <c r="S9" i="6"/>
  <c r="X8" i="6"/>
  <c r="T8" i="6"/>
  <c r="K9" i="6"/>
  <c r="L9" i="6" s="1"/>
  <c r="M9" i="6" s="1"/>
  <c r="O9" i="6"/>
  <c r="P9" i="6" s="1"/>
  <c r="I10" i="6"/>
  <c r="AB10" i="6"/>
  <c r="W12" i="5"/>
  <c r="K12" i="5"/>
  <c r="O11" i="5"/>
  <c r="L9" i="5"/>
  <c r="P8" i="5"/>
  <c r="J15" i="5"/>
  <c r="N14" i="5"/>
  <c r="M10" i="5"/>
  <c r="AP12" i="6" l="1"/>
  <c r="AQ11" i="6"/>
  <c r="AM10" i="6"/>
  <c r="AL11" i="6"/>
  <c r="AH12" i="6"/>
  <c r="AI11" i="6"/>
  <c r="AE11" i="6"/>
  <c r="S10" i="6"/>
  <c r="T9" i="6"/>
  <c r="T10" i="6"/>
  <c r="W10" i="6"/>
  <c r="X10" i="6" s="1"/>
  <c r="K10" i="6"/>
  <c r="L10" i="6" s="1"/>
  <c r="M10" i="6" s="1"/>
  <c r="O10" i="6"/>
  <c r="P10" i="6" s="1"/>
  <c r="I11" i="6"/>
  <c r="AB11" i="6"/>
  <c r="W13" i="5"/>
  <c r="K13" i="5"/>
  <c r="O12" i="5"/>
  <c r="L10" i="5"/>
  <c r="P9" i="5"/>
  <c r="J16" i="5"/>
  <c r="N15" i="5"/>
  <c r="M11" i="5"/>
  <c r="AL12" i="6" l="1"/>
  <c r="AM11" i="6"/>
  <c r="AH13" i="6"/>
  <c r="AI12" i="6"/>
  <c r="AP13" i="6"/>
  <c r="AQ12" i="6"/>
  <c r="AE12" i="6"/>
  <c r="W11" i="6"/>
  <c r="S11" i="6"/>
  <c r="T11" i="6" s="1"/>
  <c r="K11" i="6"/>
  <c r="L11" i="6" s="1"/>
  <c r="M11" i="6" s="1"/>
  <c r="O11" i="6"/>
  <c r="P11" i="6" s="1"/>
  <c r="I12" i="6"/>
  <c r="AB12" i="6"/>
  <c r="W14" i="5"/>
  <c r="K14" i="5"/>
  <c r="O13" i="5"/>
  <c r="L11" i="5"/>
  <c r="P10" i="5"/>
  <c r="J17" i="5"/>
  <c r="N16" i="5"/>
  <c r="M12" i="5"/>
  <c r="AP14" i="6" l="1"/>
  <c r="AQ13" i="6"/>
  <c r="AI13" i="6"/>
  <c r="AH14" i="6"/>
  <c r="AL13" i="6"/>
  <c r="AM12" i="6"/>
  <c r="AE13" i="6"/>
  <c r="W12" i="6"/>
  <c r="X12" i="6" s="1"/>
  <c r="S12" i="6"/>
  <c r="X11" i="6"/>
  <c r="K12" i="6"/>
  <c r="L12" i="6" s="1"/>
  <c r="M12" i="6" s="1"/>
  <c r="O12" i="6"/>
  <c r="P12" i="6" s="1"/>
  <c r="AB13" i="6"/>
  <c r="I13" i="6"/>
  <c r="W15" i="5"/>
  <c r="K15" i="5"/>
  <c r="O14" i="5"/>
  <c r="L12" i="5"/>
  <c r="P11" i="5"/>
  <c r="M13" i="5"/>
  <c r="N17" i="5"/>
  <c r="J18" i="5"/>
  <c r="AL14" i="6" l="1"/>
  <c r="AM13" i="6"/>
  <c r="AI14" i="6"/>
  <c r="AH15" i="6"/>
  <c r="AP15" i="6"/>
  <c r="AQ14" i="6"/>
  <c r="AE14" i="6"/>
  <c r="S13" i="6"/>
  <c r="T12" i="6"/>
  <c r="T13" i="6"/>
  <c r="W13" i="6"/>
  <c r="K13" i="6"/>
  <c r="L13" i="6" s="1"/>
  <c r="M13" i="6" s="1"/>
  <c r="O13" i="6"/>
  <c r="P13" i="6" s="1"/>
  <c r="AB14" i="6"/>
  <c r="I14" i="6"/>
  <c r="W16" i="5"/>
  <c r="K16" i="5"/>
  <c r="O15" i="5"/>
  <c r="L13" i="5"/>
  <c r="P12" i="5"/>
  <c r="N18" i="5"/>
  <c r="J19" i="5"/>
  <c r="M14" i="5"/>
  <c r="AH16" i="6" l="1"/>
  <c r="AI15" i="6"/>
  <c r="AP16" i="6"/>
  <c r="AQ15" i="6"/>
  <c r="AL15" i="6"/>
  <c r="AM14" i="6"/>
  <c r="AE15" i="6"/>
  <c r="W14" i="6"/>
  <c r="X13" i="6"/>
  <c r="X14" i="6"/>
  <c r="S14" i="6"/>
  <c r="K14" i="6"/>
  <c r="L14" i="6" s="1"/>
  <c r="M14" i="6" s="1"/>
  <c r="O14" i="6"/>
  <c r="P14" i="6" s="1"/>
  <c r="I15" i="6"/>
  <c r="AB15" i="6"/>
  <c r="W17" i="5"/>
  <c r="K17" i="5"/>
  <c r="O16" i="5"/>
  <c r="L14" i="5"/>
  <c r="P13" i="5"/>
  <c r="M15" i="5"/>
  <c r="J20" i="5"/>
  <c r="N19" i="5"/>
  <c r="AL16" i="6" l="1"/>
  <c r="AM15" i="6"/>
  <c r="AP17" i="6"/>
  <c r="AQ16" i="6"/>
  <c r="AH17" i="6"/>
  <c r="AI16" i="6"/>
  <c r="AE16" i="6"/>
  <c r="S15" i="6"/>
  <c r="T14" i="6"/>
  <c r="W15" i="6"/>
  <c r="K15" i="6"/>
  <c r="L15" i="6" s="1"/>
  <c r="M15" i="6" s="1"/>
  <c r="O15" i="6"/>
  <c r="P15" i="6" s="1"/>
  <c r="I16" i="6"/>
  <c r="AB16" i="6"/>
  <c r="W18" i="5"/>
  <c r="O17" i="5"/>
  <c r="K18" i="5"/>
  <c r="L15" i="5"/>
  <c r="P14" i="5"/>
  <c r="N20" i="5"/>
  <c r="J21" i="5"/>
  <c r="M16" i="5"/>
  <c r="AH18" i="6" l="1"/>
  <c r="AI17" i="6"/>
  <c r="AP18" i="6"/>
  <c r="AQ17" i="6"/>
  <c r="AL17" i="6"/>
  <c r="AM16" i="6"/>
  <c r="AE17" i="6"/>
  <c r="W16" i="6"/>
  <c r="X16" i="6" s="1"/>
  <c r="S16" i="6"/>
  <c r="X15" i="6"/>
  <c r="T15" i="6"/>
  <c r="K16" i="6"/>
  <c r="L16" i="6" s="1"/>
  <c r="M16" i="6" s="1"/>
  <c r="O16" i="6"/>
  <c r="P16" i="6" s="1"/>
  <c r="AB17" i="6"/>
  <c r="I17" i="6"/>
  <c r="W19" i="5"/>
  <c r="K19" i="5"/>
  <c r="O18" i="5"/>
  <c r="L16" i="5"/>
  <c r="P15" i="5"/>
  <c r="M17" i="5"/>
  <c r="N21" i="5"/>
  <c r="J22" i="5"/>
  <c r="AL18" i="6" l="1"/>
  <c r="AM17" i="6"/>
  <c r="AP19" i="6"/>
  <c r="AQ18" i="6"/>
  <c r="AH19" i="6"/>
  <c r="AI18" i="6"/>
  <c r="AE18" i="6"/>
  <c r="S17" i="6"/>
  <c r="T17" i="6"/>
  <c r="T16" i="6"/>
  <c r="W17" i="6"/>
  <c r="X17" i="6" s="1"/>
  <c r="K17" i="6"/>
  <c r="L17" i="6" s="1"/>
  <c r="M17" i="6" s="1"/>
  <c r="O17" i="6"/>
  <c r="P17" i="6" s="1"/>
  <c r="I18" i="6"/>
  <c r="AB18" i="6"/>
  <c r="W20" i="5"/>
  <c r="K20" i="5"/>
  <c r="O19" i="5"/>
  <c r="L17" i="5"/>
  <c r="P16" i="5"/>
  <c r="J23" i="5"/>
  <c r="N22" i="5"/>
  <c r="M18" i="5"/>
  <c r="AH20" i="6" l="1"/>
  <c r="AI19" i="6"/>
  <c r="AP20" i="6"/>
  <c r="AQ19" i="6"/>
  <c r="AL19" i="6"/>
  <c r="AM18" i="6"/>
  <c r="AE19" i="6"/>
  <c r="W18" i="6"/>
  <c r="S18" i="6"/>
  <c r="K18" i="6"/>
  <c r="L18" i="6" s="1"/>
  <c r="M18" i="6" s="1"/>
  <c r="O18" i="6"/>
  <c r="P18" i="6" s="1"/>
  <c r="AB19" i="6"/>
  <c r="I19" i="6"/>
  <c r="W21" i="5"/>
  <c r="K21" i="5"/>
  <c r="O20" i="5"/>
  <c r="L18" i="5"/>
  <c r="P17" i="5"/>
  <c r="M19" i="5"/>
  <c r="J24" i="5"/>
  <c r="N23" i="5"/>
  <c r="AL20" i="6" l="1"/>
  <c r="AM19" i="6"/>
  <c r="AP21" i="6"/>
  <c r="AQ20" i="6"/>
  <c r="AH21" i="6"/>
  <c r="AI20" i="6"/>
  <c r="AE20" i="6"/>
  <c r="S19" i="6"/>
  <c r="T18" i="6"/>
  <c r="T19" i="6"/>
  <c r="W19" i="6"/>
  <c r="X18" i="6"/>
  <c r="K19" i="6"/>
  <c r="L19" i="6" s="1"/>
  <c r="M19" i="6" s="1"/>
  <c r="O19" i="6"/>
  <c r="P19" i="6" s="1"/>
  <c r="I20" i="6"/>
  <c r="AB20" i="6"/>
  <c r="W22" i="5"/>
  <c r="O21" i="5"/>
  <c r="K22" i="5"/>
  <c r="L19" i="5"/>
  <c r="P18" i="5"/>
  <c r="N24" i="5"/>
  <c r="J25" i="5"/>
  <c r="M20" i="5"/>
  <c r="AH22" i="6" l="1"/>
  <c r="AI21" i="6"/>
  <c r="AP22" i="6"/>
  <c r="AQ21" i="6"/>
  <c r="AL21" i="6"/>
  <c r="AM20" i="6"/>
  <c r="AE21" i="6"/>
  <c r="W20" i="6"/>
  <c r="X19" i="6"/>
  <c r="X20" i="6"/>
  <c r="S20" i="6"/>
  <c r="K20" i="6"/>
  <c r="L20" i="6" s="1"/>
  <c r="M20" i="6" s="1"/>
  <c r="O20" i="6"/>
  <c r="P20" i="6" s="1"/>
  <c r="AB21" i="6"/>
  <c r="I21" i="6"/>
  <c r="W21" i="6" s="1"/>
  <c r="W23" i="5"/>
  <c r="O22" i="5"/>
  <c r="K23" i="5"/>
  <c r="L20" i="5"/>
  <c r="P19" i="5"/>
  <c r="M21" i="5"/>
  <c r="J26" i="5"/>
  <c r="N25" i="5"/>
  <c r="AL22" i="6" l="1"/>
  <c r="AM21" i="6"/>
  <c r="AP23" i="6"/>
  <c r="AQ22" i="6"/>
  <c r="AH23" i="6"/>
  <c r="AI22" i="6"/>
  <c r="AE22" i="6"/>
  <c r="S21" i="6"/>
  <c r="T20" i="6"/>
  <c r="T21" i="6"/>
  <c r="X21" i="6"/>
  <c r="K21" i="6"/>
  <c r="L21" i="6" s="1"/>
  <c r="M21" i="6" s="1"/>
  <c r="O21" i="6"/>
  <c r="P21" i="6" s="1"/>
  <c r="AB22" i="6"/>
  <c r="I22" i="6"/>
  <c r="W22" i="6" s="1"/>
  <c r="W24" i="5"/>
  <c r="O23" i="5"/>
  <c r="K24" i="5"/>
  <c r="L21" i="5"/>
  <c r="P20" i="5"/>
  <c r="N26" i="5"/>
  <c r="J27" i="5"/>
  <c r="M22" i="5"/>
  <c r="AH24" i="6" l="1"/>
  <c r="AI23" i="6"/>
  <c r="AP24" i="6"/>
  <c r="AQ23" i="6"/>
  <c r="AL23" i="6"/>
  <c r="AM22" i="6"/>
  <c r="AE23" i="6"/>
  <c r="X22" i="6"/>
  <c r="S22" i="6"/>
  <c r="K22" i="6"/>
  <c r="L22" i="6" s="1"/>
  <c r="M22" i="6" s="1"/>
  <c r="O22" i="6"/>
  <c r="P22" i="6" s="1"/>
  <c r="I23" i="6"/>
  <c r="AB23" i="6"/>
  <c r="W25" i="5"/>
  <c r="K25" i="5"/>
  <c r="O24" i="5"/>
  <c r="L22" i="5"/>
  <c r="P21" i="5"/>
  <c r="M23" i="5"/>
  <c r="N27" i="5"/>
  <c r="J28" i="5"/>
  <c r="AP25" i="6" l="1"/>
  <c r="AQ24" i="6"/>
  <c r="AL24" i="6"/>
  <c r="AM23" i="6"/>
  <c r="AH25" i="6"/>
  <c r="AI24" i="6"/>
  <c r="AE24" i="6"/>
  <c r="S23" i="6"/>
  <c r="T22" i="6"/>
  <c r="W23" i="6"/>
  <c r="K23" i="6"/>
  <c r="L23" i="6" s="1"/>
  <c r="M23" i="6" s="1"/>
  <c r="O23" i="6"/>
  <c r="P23" i="6" s="1"/>
  <c r="I24" i="6"/>
  <c r="AB24" i="6"/>
  <c r="W26" i="5"/>
  <c r="K26" i="5"/>
  <c r="O25" i="5"/>
  <c r="L23" i="5"/>
  <c r="P22" i="5"/>
  <c r="N28" i="5"/>
  <c r="J29" i="5"/>
  <c r="M24" i="5"/>
  <c r="AH26" i="6" l="1"/>
  <c r="AI25" i="6"/>
  <c r="AL25" i="6"/>
  <c r="AM24" i="6"/>
  <c r="AP26" i="6"/>
  <c r="AQ25" i="6"/>
  <c r="AE25" i="6"/>
  <c r="S24" i="6"/>
  <c r="T24" i="6" s="1"/>
  <c r="W24" i="6"/>
  <c r="X23" i="6"/>
  <c r="X24" i="6"/>
  <c r="T23" i="6"/>
  <c r="K24" i="6"/>
  <c r="L24" i="6" s="1"/>
  <c r="M24" i="6" s="1"/>
  <c r="O24" i="6"/>
  <c r="P24" i="6" s="1"/>
  <c r="AB25" i="6"/>
  <c r="I25" i="6"/>
  <c r="W27" i="5"/>
  <c r="K27" i="5"/>
  <c r="O26" i="5"/>
  <c r="L24" i="5"/>
  <c r="P23" i="5"/>
  <c r="M25" i="5"/>
  <c r="N29" i="5"/>
  <c r="J30" i="5"/>
  <c r="AP27" i="6" l="1"/>
  <c r="AQ26" i="6"/>
  <c r="AL26" i="6"/>
  <c r="AM25" i="6"/>
  <c r="AH27" i="6"/>
  <c r="AI26" i="6"/>
  <c r="AE26" i="6"/>
  <c r="W25" i="6"/>
  <c r="S25" i="6"/>
  <c r="K25" i="6"/>
  <c r="L25" i="6" s="1"/>
  <c r="M25" i="6" s="1"/>
  <c r="O25" i="6"/>
  <c r="P25" i="6" s="1"/>
  <c r="AB26" i="6"/>
  <c r="I26" i="6"/>
  <c r="W28" i="5"/>
  <c r="K28" i="5"/>
  <c r="O27" i="5"/>
  <c r="L25" i="5"/>
  <c r="P24" i="5"/>
  <c r="N30" i="5"/>
  <c r="J31" i="5"/>
  <c r="M26" i="5"/>
  <c r="AH28" i="6" l="1"/>
  <c r="AI27" i="6"/>
  <c r="AL27" i="6"/>
  <c r="AM26" i="6"/>
  <c r="AP28" i="6"/>
  <c r="AQ27" i="6"/>
  <c r="AE27" i="6"/>
  <c r="W26" i="6"/>
  <c r="X25" i="6"/>
  <c r="S26" i="6"/>
  <c r="T25" i="6"/>
  <c r="K26" i="6"/>
  <c r="L26" i="6" s="1"/>
  <c r="M26" i="6" s="1"/>
  <c r="O26" i="6"/>
  <c r="P26" i="6" s="1"/>
  <c r="AB27" i="6"/>
  <c r="I27" i="6"/>
  <c r="W29" i="5"/>
  <c r="K29" i="5"/>
  <c r="O28" i="5"/>
  <c r="L26" i="5"/>
  <c r="P25" i="5"/>
  <c r="M27" i="5"/>
  <c r="N31" i="5"/>
  <c r="J32" i="5"/>
  <c r="AH29" i="6" l="1"/>
  <c r="AI28" i="6"/>
  <c r="AP29" i="6"/>
  <c r="AQ28" i="6"/>
  <c r="AL28" i="6"/>
  <c r="AM27" i="6"/>
  <c r="AE28" i="6"/>
  <c r="S27" i="6"/>
  <c r="W27" i="6"/>
  <c r="X27" i="6" s="1"/>
  <c r="T27" i="6"/>
  <c r="T26" i="6"/>
  <c r="X26" i="6"/>
  <c r="K27" i="6"/>
  <c r="L27" i="6" s="1"/>
  <c r="M27" i="6" s="1"/>
  <c r="O27" i="6"/>
  <c r="P27" i="6" s="1"/>
  <c r="AB28" i="6"/>
  <c r="I28" i="6"/>
  <c r="W30" i="5"/>
  <c r="K30" i="5"/>
  <c r="O29" i="5"/>
  <c r="L27" i="5"/>
  <c r="P26" i="5"/>
  <c r="J33" i="5"/>
  <c r="N32" i="5"/>
  <c r="M28" i="5"/>
  <c r="AH30" i="6" l="1"/>
  <c r="AI29" i="6"/>
  <c r="AL29" i="6"/>
  <c r="AM28" i="6"/>
  <c r="AP30" i="6"/>
  <c r="AQ29" i="6"/>
  <c r="AE29" i="6"/>
  <c r="W28" i="6"/>
  <c r="S28" i="6"/>
  <c r="O28" i="6"/>
  <c r="P28" i="6" s="1"/>
  <c r="K28" i="6"/>
  <c r="L28" i="6" s="1"/>
  <c r="M28" i="6" s="1"/>
  <c r="I29" i="6"/>
  <c r="AB29" i="6"/>
  <c r="W31" i="5"/>
  <c r="K31" i="5"/>
  <c r="O30" i="5"/>
  <c r="L28" i="5"/>
  <c r="P27" i="5"/>
  <c r="M29" i="5"/>
  <c r="J34" i="5"/>
  <c r="N33" i="5"/>
  <c r="AP31" i="6" l="1"/>
  <c r="AQ30" i="6"/>
  <c r="AL30" i="6"/>
  <c r="AM29" i="6"/>
  <c r="AH31" i="6"/>
  <c r="AI30" i="6"/>
  <c r="AE30" i="6"/>
  <c r="S29" i="6"/>
  <c r="T29" i="6" s="1"/>
  <c r="T28" i="6"/>
  <c r="W29" i="6"/>
  <c r="X28" i="6"/>
  <c r="K29" i="6"/>
  <c r="L29" i="6" s="1"/>
  <c r="M29" i="6" s="1"/>
  <c r="O29" i="6"/>
  <c r="P29" i="6" s="1"/>
  <c r="AB30" i="6"/>
  <c r="I30" i="6"/>
  <c r="W32" i="5"/>
  <c r="K32" i="5"/>
  <c r="O31" i="5"/>
  <c r="L29" i="5"/>
  <c r="P28" i="5"/>
  <c r="N34" i="5"/>
  <c r="J35" i="5"/>
  <c r="M30" i="5"/>
  <c r="AH32" i="6" l="1"/>
  <c r="AI31" i="6"/>
  <c r="AL31" i="6"/>
  <c r="AM30" i="6"/>
  <c r="AQ31" i="6"/>
  <c r="AP32" i="6"/>
  <c r="AE31" i="6"/>
  <c r="W30" i="6"/>
  <c r="X29" i="6"/>
  <c r="X30" i="6"/>
  <c r="S30" i="6"/>
  <c r="K30" i="6"/>
  <c r="L30" i="6" s="1"/>
  <c r="M30" i="6" s="1"/>
  <c r="O30" i="6"/>
  <c r="P30" i="6" s="1"/>
  <c r="I31" i="6"/>
  <c r="AB31" i="6"/>
  <c r="W33" i="5"/>
  <c r="K33" i="5"/>
  <c r="O32" i="5"/>
  <c r="L30" i="5"/>
  <c r="P29" i="5"/>
  <c r="M31" i="5"/>
  <c r="N35" i="5"/>
  <c r="J36" i="5"/>
  <c r="AL32" i="6" l="1"/>
  <c r="AM31" i="6"/>
  <c r="AQ32" i="6"/>
  <c r="AP33" i="6"/>
  <c r="AH33" i="6"/>
  <c r="AI32" i="6"/>
  <c r="AE32" i="6"/>
  <c r="S31" i="6"/>
  <c r="T30" i="6"/>
  <c r="W31" i="6"/>
  <c r="X31" i="6" s="1"/>
  <c r="K31" i="6"/>
  <c r="L31" i="6" s="1"/>
  <c r="M31" i="6" s="1"/>
  <c r="O31" i="6"/>
  <c r="P31" i="6" s="1"/>
  <c r="I32" i="6"/>
  <c r="AB32" i="6"/>
  <c r="W34" i="5"/>
  <c r="O33" i="5"/>
  <c r="K34" i="5"/>
  <c r="L31" i="5"/>
  <c r="P30" i="5"/>
  <c r="N36" i="5"/>
  <c r="J37" i="5"/>
  <c r="M32" i="5"/>
  <c r="AP34" i="6" l="1"/>
  <c r="AQ33" i="6"/>
  <c r="AH34" i="6"/>
  <c r="AI33" i="6"/>
  <c r="AL33" i="6"/>
  <c r="AM32" i="6"/>
  <c r="AE33" i="6"/>
  <c r="S32" i="6"/>
  <c r="W32" i="6"/>
  <c r="T31" i="6"/>
  <c r="K32" i="6"/>
  <c r="L32" i="6" s="1"/>
  <c r="M32" i="6" s="1"/>
  <c r="O32" i="6"/>
  <c r="P32" i="6" s="1"/>
  <c r="AB33" i="6"/>
  <c r="I33" i="6"/>
  <c r="W35" i="5"/>
  <c r="K35" i="5"/>
  <c r="O34" i="5"/>
  <c r="L32" i="5"/>
  <c r="P31" i="5"/>
  <c r="M33" i="5"/>
  <c r="N37" i="5"/>
  <c r="J38" i="5"/>
  <c r="AH35" i="6" l="1"/>
  <c r="AI34" i="6"/>
  <c r="AL34" i="6"/>
  <c r="AM33" i="6"/>
  <c r="AP35" i="6"/>
  <c r="AQ34" i="6"/>
  <c r="AE34" i="6"/>
  <c r="W33" i="6"/>
  <c r="S33" i="6"/>
  <c r="X32" i="6"/>
  <c r="T33" i="6"/>
  <c r="X33" i="6"/>
  <c r="T32" i="6"/>
  <c r="K33" i="6"/>
  <c r="L33" i="6" s="1"/>
  <c r="M33" i="6" s="1"/>
  <c r="O33" i="6"/>
  <c r="P33" i="6" s="1"/>
  <c r="I34" i="6"/>
  <c r="W34" i="6" s="1"/>
  <c r="AB34" i="6"/>
  <c r="W36" i="5"/>
  <c r="K36" i="5"/>
  <c r="O35" i="5"/>
  <c r="L33" i="5"/>
  <c r="P32" i="5"/>
  <c r="N38" i="5"/>
  <c r="J39" i="5"/>
  <c r="M34" i="5"/>
  <c r="AM34" i="6" l="1"/>
  <c r="AL35" i="6"/>
  <c r="AP36" i="6"/>
  <c r="AQ35" i="6"/>
  <c r="AH36" i="6"/>
  <c r="AI35" i="6"/>
  <c r="AE35" i="6"/>
  <c r="X34" i="6"/>
  <c r="S34" i="6"/>
  <c r="K34" i="6"/>
  <c r="L34" i="6" s="1"/>
  <c r="M34" i="6" s="1"/>
  <c r="O34" i="6"/>
  <c r="P34" i="6" s="1"/>
  <c r="AB35" i="6"/>
  <c r="I35" i="6"/>
  <c r="W37" i="5"/>
  <c r="K37" i="5"/>
  <c r="O36" i="5"/>
  <c r="L34" i="5"/>
  <c r="P33" i="5"/>
  <c r="M35" i="5"/>
  <c r="N39" i="5"/>
  <c r="J40" i="5"/>
  <c r="AP37" i="6" l="1"/>
  <c r="AQ36" i="6"/>
  <c r="AH37" i="6"/>
  <c r="AI36" i="6"/>
  <c r="AL36" i="6"/>
  <c r="AM35" i="6"/>
  <c r="AE36" i="6"/>
  <c r="S35" i="6"/>
  <c r="T34" i="6"/>
  <c r="W35" i="6"/>
  <c r="K35" i="6"/>
  <c r="L35" i="6" s="1"/>
  <c r="M35" i="6" s="1"/>
  <c r="O35" i="6"/>
  <c r="P35" i="6" s="1"/>
  <c r="I36" i="6"/>
  <c r="AB36" i="6"/>
  <c r="W38" i="5"/>
  <c r="K38" i="5"/>
  <c r="O37" i="5"/>
  <c r="L35" i="5"/>
  <c r="P34" i="5"/>
  <c r="N40" i="5"/>
  <c r="J41" i="5"/>
  <c r="M36" i="5"/>
  <c r="AH38" i="6" l="1"/>
  <c r="AI37" i="6"/>
  <c r="AL37" i="6"/>
  <c r="AM36" i="6"/>
  <c r="AP38" i="6"/>
  <c r="AQ37" i="6"/>
  <c r="AE37" i="6"/>
  <c r="S36" i="6"/>
  <c r="T36" i="6" s="1"/>
  <c r="T35" i="6"/>
  <c r="W36" i="6"/>
  <c r="X35" i="6"/>
  <c r="K36" i="6"/>
  <c r="L36" i="6" s="1"/>
  <c r="M36" i="6" s="1"/>
  <c r="O36" i="6"/>
  <c r="P36" i="6" s="1"/>
  <c r="AB37" i="6"/>
  <c r="I37" i="6"/>
  <c r="W39" i="5"/>
  <c r="O38" i="5"/>
  <c r="K39" i="5"/>
  <c r="L36" i="5"/>
  <c r="P35" i="5"/>
  <c r="N41" i="5"/>
  <c r="J42" i="5"/>
  <c r="M37" i="5"/>
  <c r="AP39" i="6" l="1"/>
  <c r="AQ38" i="6"/>
  <c r="AL38" i="6"/>
  <c r="AM37" i="6"/>
  <c r="AI38" i="6"/>
  <c r="AH39" i="6"/>
  <c r="AE38" i="6"/>
  <c r="W37" i="6"/>
  <c r="X37" i="6" s="1"/>
  <c r="X36" i="6"/>
  <c r="S37" i="6"/>
  <c r="K37" i="6"/>
  <c r="L37" i="6" s="1"/>
  <c r="M37" i="6" s="1"/>
  <c r="O37" i="6"/>
  <c r="P37" i="6" s="1"/>
  <c r="I38" i="6"/>
  <c r="AB38" i="6"/>
  <c r="W40" i="5"/>
  <c r="O39" i="5"/>
  <c r="K40" i="5"/>
  <c r="L37" i="5"/>
  <c r="P36" i="5"/>
  <c r="M38" i="5"/>
  <c r="J43" i="5"/>
  <c r="N42" i="5"/>
  <c r="AH40" i="6" l="1"/>
  <c r="AI39" i="6"/>
  <c r="AL39" i="6"/>
  <c r="AM38" i="6"/>
  <c r="AP40" i="6"/>
  <c r="AQ39" i="6"/>
  <c r="AE39" i="6"/>
  <c r="S38" i="6"/>
  <c r="T37" i="6"/>
  <c r="T38" i="6"/>
  <c r="W38" i="6"/>
  <c r="K38" i="6"/>
  <c r="L38" i="6" s="1"/>
  <c r="M38" i="6" s="1"/>
  <c r="O38" i="6"/>
  <c r="P38" i="6" s="1"/>
  <c r="AB39" i="6"/>
  <c r="I39" i="6"/>
  <c r="S39" i="6" s="1"/>
  <c r="W41" i="5"/>
  <c r="O40" i="5"/>
  <c r="K41" i="5"/>
  <c r="L38" i="5"/>
  <c r="P37" i="5"/>
  <c r="N43" i="5"/>
  <c r="J44" i="5"/>
  <c r="M39" i="5"/>
  <c r="AQ40" i="6" l="1"/>
  <c r="AP41" i="6"/>
  <c r="AL40" i="6"/>
  <c r="AM39" i="6"/>
  <c r="AH41" i="6"/>
  <c r="AI40" i="6"/>
  <c r="AE40" i="6"/>
  <c r="W39" i="6"/>
  <c r="X39" i="6" s="1"/>
  <c r="X38" i="6"/>
  <c r="T39" i="6"/>
  <c r="K39" i="6"/>
  <c r="L39" i="6" s="1"/>
  <c r="M39" i="6" s="1"/>
  <c r="O39" i="6"/>
  <c r="P39" i="6" s="1"/>
  <c r="I40" i="6"/>
  <c r="AB40" i="6"/>
  <c r="W42" i="5"/>
  <c r="K42" i="5"/>
  <c r="O41" i="5"/>
  <c r="L39" i="5"/>
  <c r="P38" i="5"/>
  <c r="N44" i="5"/>
  <c r="J45" i="5"/>
  <c r="M40" i="5"/>
  <c r="AL41" i="6" l="1"/>
  <c r="AM40" i="6"/>
  <c r="AP42" i="6"/>
  <c r="AQ41" i="6"/>
  <c r="AH42" i="6"/>
  <c r="AI41" i="6"/>
  <c r="AE41" i="6"/>
  <c r="W40" i="6"/>
  <c r="S40" i="6"/>
  <c r="K40" i="6"/>
  <c r="L40" i="6" s="1"/>
  <c r="M40" i="6" s="1"/>
  <c r="O40" i="6"/>
  <c r="P40" i="6" s="1"/>
  <c r="AB41" i="6"/>
  <c r="I41" i="6"/>
  <c r="W43" i="5"/>
  <c r="K43" i="5"/>
  <c r="O42" i="5"/>
  <c r="L40" i="5"/>
  <c r="P39" i="5"/>
  <c r="N45" i="5"/>
  <c r="J46" i="5"/>
  <c r="M41" i="5"/>
  <c r="AP43" i="6" l="1"/>
  <c r="AQ42" i="6"/>
  <c r="AH43" i="6"/>
  <c r="AI42" i="6"/>
  <c r="AL42" i="6"/>
  <c r="AM41" i="6"/>
  <c r="AE42" i="6"/>
  <c r="S41" i="6"/>
  <c r="T41" i="6" s="1"/>
  <c r="W41" i="6"/>
  <c r="X40" i="6"/>
  <c r="T40" i="6"/>
  <c r="K41" i="6"/>
  <c r="L41" i="6" s="1"/>
  <c r="M41" i="6" s="1"/>
  <c r="O41" i="6"/>
  <c r="P41" i="6" s="1"/>
  <c r="I42" i="6"/>
  <c r="AB42" i="6"/>
  <c r="W44" i="5"/>
  <c r="O43" i="5"/>
  <c r="K44" i="5"/>
  <c r="L41" i="5"/>
  <c r="P40" i="5"/>
  <c r="N46" i="5"/>
  <c r="J47" i="5"/>
  <c r="M42" i="5"/>
  <c r="AL43" i="6" l="1"/>
  <c r="AM42" i="6"/>
  <c r="AH44" i="6"/>
  <c r="AI43" i="6"/>
  <c r="AP44" i="6"/>
  <c r="AQ43" i="6"/>
  <c r="AE43" i="6"/>
  <c r="W42" i="6"/>
  <c r="X42" i="6" s="1"/>
  <c r="X41" i="6"/>
  <c r="S42" i="6"/>
  <c r="K42" i="6"/>
  <c r="L42" i="6" s="1"/>
  <c r="M42" i="6" s="1"/>
  <c r="O42" i="6"/>
  <c r="P42" i="6" s="1"/>
  <c r="AB43" i="6"/>
  <c r="I43" i="6"/>
  <c r="W45" i="5"/>
  <c r="O44" i="5"/>
  <c r="K45" i="5"/>
  <c r="L42" i="5"/>
  <c r="P41" i="5"/>
  <c r="N47" i="5"/>
  <c r="J48" i="5"/>
  <c r="M43" i="5"/>
  <c r="AH45" i="6" l="1"/>
  <c r="AI44" i="6"/>
  <c r="AP45" i="6"/>
  <c r="AQ44" i="6"/>
  <c r="AM43" i="6"/>
  <c r="AL44" i="6"/>
  <c r="AE44" i="6"/>
  <c r="S43" i="6"/>
  <c r="T42" i="6"/>
  <c r="T43" i="6"/>
  <c r="W43" i="6"/>
  <c r="K43" i="6"/>
  <c r="L43" i="6" s="1"/>
  <c r="M43" i="6" s="1"/>
  <c r="O43" i="6"/>
  <c r="P43" i="6" s="1"/>
  <c r="AB44" i="6"/>
  <c r="I44" i="6"/>
  <c r="S44" i="6" s="1"/>
  <c r="W46" i="5"/>
  <c r="K46" i="5"/>
  <c r="O45" i="5"/>
  <c r="L43" i="5"/>
  <c r="P42" i="5"/>
  <c r="M44" i="5"/>
  <c r="N48" i="5"/>
  <c r="J49" i="5"/>
  <c r="AP46" i="6" l="1"/>
  <c r="AQ45" i="6"/>
  <c r="AL45" i="6"/>
  <c r="AM44" i="6"/>
  <c r="AH46" i="6"/>
  <c r="AI45" i="6"/>
  <c r="AE45" i="6"/>
  <c r="W44" i="6"/>
  <c r="X44" i="6" s="1"/>
  <c r="X43" i="6"/>
  <c r="T44" i="6"/>
  <c r="K44" i="6"/>
  <c r="L44" i="6" s="1"/>
  <c r="M44" i="6" s="1"/>
  <c r="O44" i="6"/>
  <c r="P44" i="6" s="1"/>
  <c r="AB45" i="6"/>
  <c r="I45" i="6"/>
  <c r="W45" i="6" s="1"/>
  <c r="W47" i="5"/>
  <c r="K47" i="5"/>
  <c r="O46" i="5"/>
  <c r="L44" i="5"/>
  <c r="P43" i="5"/>
  <c r="N49" i="5"/>
  <c r="J50" i="5"/>
  <c r="M45" i="5"/>
  <c r="AL46" i="6" l="1"/>
  <c r="AM45" i="6"/>
  <c r="AH47" i="6"/>
  <c r="AI46" i="6"/>
  <c r="AP47" i="6"/>
  <c r="AQ46" i="6"/>
  <c r="AE46" i="6"/>
  <c r="X45" i="6"/>
  <c r="S45" i="6"/>
  <c r="T45" i="6" s="1"/>
  <c r="K45" i="6"/>
  <c r="L45" i="6" s="1"/>
  <c r="M45" i="6" s="1"/>
  <c r="O45" i="6"/>
  <c r="P45" i="6" s="1"/>
  <c r="I46" i="6"/>
  <c r="AB46" i="6"/>
  <c r="W48" i="5"/>
  <c r="O47" i="5"/>
  <c r="K48" i="5"/>
  <c r="L45" i="5"/>
  <c r="P44" i="5"/>
  <c r="M46" i="5"/>
  <c r="N50" i="5"/>
  <c r="J51" i="5"/>
  <c r="AH48" i="6" l="1"/>
  <c r="AI47" i="6"/>
  <c r="AP48" i="6"/>
  <c r="AQ47" i="6"/>
  <c r="AL47" i="6"/>
  <c r="AM46" i="6"/>
  <c r="AE47" i="6"/>
  <c r="S46" i="6"/>
  <c r="W46" i="6"/>
  <c r="K46" i="6"/>
  <c r="L46" i="6" s="1"/>
  <c r="M46" i="6" s="1"/>
  <c r="O46" i="6"/>
  <c r="P46" i="6" s="1"/>
  <c r="AB47" i="6"/>
  <c r="I47" i="6"/>
  <c r="W49" i="5"/>
  <c r="O48" i="5"/>
  <c r="K49" i="5"/>
  <c r="L46" i="5"/>
  <c r="P45" i="5"/>
  <c r="N51" i="5"/>
  <c r="J52" i="5"/>
  <c r="M47" i="5"/>
  <c r="AL48" i="6" l="1"/>
  <c r="AM47" i="6"/>
  <c r="AQ48" i="6"/>
  <c r="AP49" i="6"/>
  <c r="AH49" i="6"/>
  <c r="AI48" i="6"/>
  <c r="AE48" i="6"/>
  <c r="W47" i="6"/>
  <c r="X46" i="6"/>
  <c r="S47" i="6"/>
  <c r="T46" i="6"/>
  <c r="K47" i="6"/>
  <c r="L47" i="6" s="1"/>
  <c r="M47" i="6" s="1"/>
  <c r="O47" i="6"/>
  <c r="P47" i="6" s="1"/>
  <c r="AB48" i="6"/>
  <c r="I48" i="6"/>
  <c r="W50" i="5"/>
  <c r="K50" i="5"/>
  <c r="O49" i="5"/>
  <c r="L47" i="5"/>
  <c r="P46" i="5"/>
  <c r="N52" i="5"/>
  <c r="J53" i="5"/>
  <c r="M48" i="5"/>
  <c r="AP50" i="6" l="1"/>
  <c r="AQ49" i="6"/>
  <c r="AH50" i="6"/>
  <c r="AI49" i="6"/>
  <c r="AL49" i="6"/>
  <c r="AM48" i="6"/>
  <c r="AE49" i="6"/>
  <c r="S48" i="6"/>
  <c r="W48" i="6"/>
  <c r="T48" i="6"/>
  <c r="X48" i="6"/>
  <c r="X47" i="6"/>
  <c r="T47" i="6"/>
  <c r="K48" i="6"/>
  <c r="L48" i="6" s="1"/>
  <c r="M48" i="6" s="1"/>
  <c r="O48" i="6"/>
  <c r="P48" i="6" s="1"/>
  <c r="I49" i="6"/>
  <c r="S49" i="6" s="1"/>
  <c r="AB49" i="6"/>
  <c r="W51" i="5"/>
  <c r="K51" i="5"/>
  <c r="O50" i="5"/>
  <c r="L48" i="5"/>
  <c r="P47" i="5"/>
  <c r="M49" i="5"/>
  <c r="N53" i="5"/>
  <c r="J54" i="5"/>
  <c r="AL50" i="6" l="1"/>
  <c r="AM49" i="6"/>
  <c r="AH51" i="6"/>
  <c r="AI50" i="6"/>
  <c r="AP51" i="6"/>
  <c r="AQ50" i="6"/>
  <c r="AE50" i="6"/>
  <c r="T49" i="6"/>
  <c r="W49" i="6"/>
  <c r="K49" i="6"/>
  <c r="L49" i="6" s="1"/>
  <c r="M49" i="6" s="1"/>
  <c r="O49" i="6"/>
  <c r="P49" i="6" s="1"/>
  <c r="AB50" i="6"/>
  <c r="I50" i="6"/>
  <c r="W52" i="5"/>
  <c r="K52" i="5"/>
  <c r="O51" i="5"/>
  <c r="L49" i="5"/>
  <c r="P48" i="5"/>
  <c r="N54" i="5"/>
  <c r="J55" i="5"/>
  <c r="M50" i="5"/>
  <c r="AP52" i="6" l="1"/>
  <c r="AQ51" i="6"/>
  <c r="AH52" i="6"/>
  <c r="AI51" i="6"/>
  <c r="AL51" i="6"/>
  <c r="AM50" i="6"/>
  <c r="AE51" i="6"/>
  <c r="W50" i="6"/>
  <c r="X49" i="6"/>
  <c r="S50" i="6"/>
  <c r="K50" i="6"/>
  <c r="L50" i="6" s="1"/>
  <c r="M50" i="6" s="1"/>
  <c r="O50" i="6"/>
  <c r="P50" i="6" s="1"/>
  <c r="AB51" i="6"/>
  <c r="I51" i="6"/>
  <c r="W53" i="5"/>
  <c r="O52" i="5"/>
  <c r="K53" i="5"/>
  <c r="L50" i="5"/>
  <c r="P49" i="5"/>
  <c r="M51" i="5"/>
  <c r="N55" i="5"/>
  <c r="J56" i="5"/>
  <c r="AH53" i="6" l="1"/>
  <c r="AI52" i="6"/>
  <c r="AL52" i="6"/>
  <c r="AM51" i="6"/>
  <c r="AP53" i="6"/>
  <c r="AQ52" i="6"/>
  <c r="AE52" i="6"/>
  <c r="S51" i="6"/>
  <c r="W51" i="6"/>
  <c r="X50" i="6"/>
  <c r="X51" i="6"/>
  <c r="T51" i="6"/>
  <c r="T50" i="6"/>
  <c r="K51" i="6"/>
  <c r="L51" i="6" s="1"/>
  <c r="M51" i="6" s="1"/>
  <c r="O51" i="6"/>
  <c r="P51" i="6" s="1"/>
  <c r="AB52" i="6"/>
  <c r="I52" i="6"/>
  <c r="W54" i="5"/>
  <c r="K54" i="5"/>
  <c r="O53" i="5"/>
  <c r="L51" i="5"/>
  <c r="P50" i="5"/>
  <c r="N56" i="5"/>
  <c r="J57" i="5"/>
  <c r="M52" i="5"/>
  <c r="AL53" i="6" l="1"/>
  <c r="AM52" i="6"/>
  <c r="AP54" i="6"/>
  <c r="AQ53" i="6"/>
  <c r="AI53" i="6"/>
  <c r="AH54" i="6"/>
  <c r="AE53" i="6"/>
  <c r="W52" i="6"/>
  <c r="S52" i="6"/>
  <c r="T52" i="6" s="1"/>
  <c r="K52" i="6"/>
  <c r="L52" i="6" s="1"/>
  <c r="M52" i="6" s="1"/>
  <c r="O52" i="6"/>
  <c r="P52" i="6" s="1"/>
  <c r="I53" i="6"/>
  <c r="AB53" i="6"/>
  <c r="W55" i="5"/>
  <c r="O54" i="5"/>
  <c r="K55" i="5"/>
  <c r="L52" i="5"/>
  <c r="P51" i="5"/>
  <c r="M53" i="5"/>
  <c r="N57" i="5"/>
  <c r="J58" i="5"/>
  <c r="AP55" i="6" l="1"/>
  <c r="AQ54" i="6"/>
  <c r="AH55" i="6"/>
  <c r="AI54" i="6"/>
  <c r="AL54" i="6"/>
  <c r="AM53" i="6"/>
  <c r="AE54" i="6"/>
  <c r="W53" i="6"/>
  <c r="S53" i="6"/>
  <c r="X52" i="6"/>
  <c r="K53" i="6"/>
  <c r="L53" i="6" s="1"/>
  <c r="M53" i="6" s="1"/>
  <c r="O53" i="6"/>
  <c r="P53" i="6" s="1"/>
  <c r="AB54" i="6"/>
  <c r="I54" i="6"/>
  <c r="W56" i="5"/>
  <c r="O55" i="5"/>
  <c r="K56" i="5"/>
  <c r="L53" i="5"/>
  <c r="P52" i="5"/>
  <c r="N58" i="5"/>
  <c r="J59" i="5"/>
  <c r="M54" i="5"/>
  <c r="AH56" i="6" l="1"/>
  <c r="AI55" i="6"/>
  <c r="AL55" i="6"/>
  <c r="AM54" i="6"/>
  <c r="AP56" i="6"/>
  <c r="AQ55" i="6"/>
  <c r="AE55" i="6"/>
  <c r="S54" i="6"/>
  <c r="T54" i="6" s="1"/>
  <c r="W54" i="6"/>
  <c r="X54" i="6" s="1"/>
  <c r="X53" i="6"/>
  <c r="T53" i="6"/>
  <c r="K54" i="6"/>
  <c r="L54" i="6" s="1"/>
  <c r="M54" i="6" s="1"/>
  <c r="O54" i="6"/>
  <c r="P54" i="6" s="1"/>
  <c r="AB55" i="6"/>
  <c r="I55" i="6"/>
  <c r="W57" i="5"/>
  <c r="O56" i="5"/>
  <c r="K57" i="5"/>
  <c r="L54" i="5"/>
  <c r="P53" i="5"/>
  <c r="N59" i="5"/>
  <c r="J60" i="5"/>
  <c r="M55" i="5"/>
  <c r="AL56" i="6" l="1"/>
  <c r="AM55" i="6"/>
  <c r="AP57" i="6"/>
  <c r="AQ56" i="6"/>
  <c r="AH57" i="6"/>
  <c r="AI56" i="6"/>
  <c r="AE56" i="6"/>
  <c r="S55" i="6"/>
  <c r="W55" i="6"/>
  <c r="K55" i="6"/>
  <c r="L55" i="6" s="1"/>
  <c r="M55" i="6" s="1"/>
  <c r="O55" i="6"/>
  <c r="P55" i="6" s="1"/>
  <c r="AB56" i="6"/>
  <c r="I56" i="6"/>
  <c r="W58" i="5"/>
  <c r="K58" i="5"/>
  <c r="O57" i="5"/>
  <c r="L55" i="5"/>
  <c r="P54" i="5"/>
  <c r="N60" i="5"/>
  <c r="J61" i="5"/>
  <c r="M56" i="5"/>
  <c r="AP58" i="6" l="1"/>
  <c r="AQ57" i="6"/>
  <c r="AH58" i="6"/>
  <c r="AI57" i="6"/>
  <c r="AL57" i="6"/>
  <c r="AM56" i="6"/>
  <c r="AE57" i="6"/>
  <c r="W56" i="6"/>
  <c r="X55" i="6"/>
  <c r="S56" i="6"/>
  <c r="T55" i="6"/>
  <c r="K56" i="6"/>
  <c r="L56" i="6" s="1"/>
  <c r="M56" i="6" s="1"/>
  <c r="O56" i="6"/>
  <c r="P56" i="6" s="1"/>
  <c r="AB57" i="6"/>
  <c r="I57" i="6"/>
  <c r="W59" i="5"/>
  <c r="K59" i="5"/>
  <c r="O58" i="5"/>
  <c r="L56" i="5"/>
  <c r="P55" i="5"/>
  <c r="M57" i="5"/>
  <c r="N61" i="5"/>
  <c r="J62" i="5"/>
  <c r="AM57" i="6" l="1"/>
  <c r="AL58" i="6"/>
  <c r="AH59" i="6"/>
  <c r="AI58" i="6"/>
  <c r="AP59" i="6"/>
  <c r="AQ58" i="6"/>
  <c r="AE58" i="6"/>
  <c r="S57" i="6"/>
  <c r="W57" i="6"/>
  <c r="T57" i="6"/>
  <c r="X57" i="6"/>
  <c r="X56" i="6"/>
  <c r="T56" i="6"/>
  <c r="K57" i="6"/>
  <c r="L57" i="6" s="1"/>
  <c r="M57" i="6" s="1"/>
  <c r="O57" i="6"/>
  <c r="P57" i="6" s="1"/>
  <c r="I58" i="6"/>
  <c r="S58" i="6" s="1"/>
  <c r="AB58" i="6"/>
  <c r="W60" i="5"/>
  <c r="O59" i="5"/>
  <c r="K60" i="5"/>
  <c r="L57" i="5"/>
  <c r="P56" i="5"/>
  <c r="N62" i="5"/>
  <c r="J63" i="5"/>
  <c r="M58" i="5"/>
  <c r="AP60" i="6" l="1"/>
  <c r="AQ59" i="6"/>
  <c r="AH60" i="6"/>
  <c r="AI59" i="6"/>
  <c r="AL59" i="6"/>
  <c r="AM58" i="6"/>
  <c r="AE59" i="6"/>
  <c r="T58" i="6"/>
  <c r="W58" i="6"/>
  <c r="X58" i="6" s="1"/>
  <c r="K58" i="6"/>
  <c r="L58" i="6" s="1"/>
  <c r="M58" i="6" s="1"/>
  <c r="O58" i="6"/>
  <c r="P58" i="6" s="1"/>
  <c r="AB59" i="6"/>
  <c r="I59" i="6"/>
  <c r="W61" i="5"/>
  <c r="K61" i="5"/>
  <c r="O60" i="5"/>
  <c r="L58" i="5"/>
  <c r="P57" i="5"/>
  <c r="M59" i="5"/>
  <c r="N63" i="5"/>
  <c r="J64" i="5"/>
  <c r="AL60" i="6" l="1"/>
  <c r="AM59" i="6"/>
  <c r="AI60" i="6"/>
  <c r="AH61" i="6"/>
  <c r="AP61" i="6"/>
  <c r="AQ60" i="6"/>
  <c r="AE60" i="6"/>
  <c r="W59" i="6"/>
  <c r="S59" i="6"/>
  <c r="T59" i="6" s="1"/>
  <c r="K59" i="6"/>
  <c r="L59" i="6" s="1"/>
  <c r="M59" i="6" s="1"/>
  <c r="O59" i="6"/>
  <c r="I60" i="6"/>
  <c r="AB60" i="6"/>
  <c r="W62" i="5"/>
  <c r="K62" i="5"/>
  <c r="O61" i="5"/>
  <c r="L59" i="5"/>
  <c r="P58" i="5"/>
  <c r="N64" i="5"/>
  <c r="J65" i="5"/>
  <c r="M60" i="5"/>
  <c r="AP62" i="6" l="1"/>
  <c r="AQ61" i="6"/>
  <c r="AI61" i="6"/>
  <c r="AH62" i="6"/>
  <c r="AL61" i="6"/>
  <c r="AM60" i="6"/>
  <c r="AE61" i="6"/>
  <c r="W60" i="6"/>
  <c r="S60" i="6"/>
  <c r="X59" i="6"/>
  <c r="O60" i="6"/>
  <c r="P60" i="6" s="1"/>
  <c r="P59" i="6"/>
  <c r="K60" i="6"/>
  <c r="L60" i="6" s="1"/>
  <c r="M60" i="6" s="1"/>
  <c r="AB61" i="6"/>
  <c r="I61" i="6"/>
  <c r="W63" i="5"/>
  <c r="O62" i="5"/>
  <c r="K63" i="5"/>
  <c r="L60" i="5"/>
  <c r="P59" i="5"/>
  <c r="M61" i="5"/>
  <c r="N65" i="5"/>
  <c r="J66" i="5"/>
  <c r="AH63" i="6" l="1"/>
  <c r="AI62" i="6"/>
  <c r="AL62" i="6"/>
  <c r="AM61" i="6"/>
  <c r="AP63" i="6"/>
  <c r="AQ62" i="6"/>
  <c r="AE62" i="6"/>
  <c r="S61" i="6"/>
  <c r="W61" i="6"/>
  <c r="T60" i="6"/>
  <c r="T61" i="6"/>
  <c r="X61" i="6"/>
  <c r="X60" i="6"/>
  <c r="K61" i="6"/>
  <c r="L61" i="6" s="1"/>
  <c r="M61" i="6" s="1"/>
  <c r="O61" i="6"/>
  <c r="P61" i="6" s="1"/>
  <c r="I62" i="6"/>
  <c r="W62" i="6" s="1"/>
  <c r="AB62" i="6"/>
  <c r="W64" i="5"/>
  <c r="K64" i="5"/>
  <c r="O63" i="5"/>
  <c r="L61" i="5"/>
  <c r="P60" i="5"/>
  <c r="N66" i="5"/>
  <c r="J67" i="5"/>
  <c r="M62" i="5"/>
  <c r="AL63" i="6" l="1"/>
  <c r="AM62" i="6"/>
  <c r="AQ63" i="6"/>
  <c r="AP64" i="6"/>
  <c r="AH64" i="6"/>
  <c r="AI63" i="6"/>
  <c r="AE63" i="6"/>
  <c r="X62" i="6"/>
  <c r="S62" i="6"/>
  <c r="K62" i="6"/>
  <c r="L62" i="6" s="1"/>
  <c r="M62" i="6" s="1"/>
  <c r="O62" i="6"/>
  <c r="P62" i="6" s="1"/>
  <c r="I63" i="6"/>
  <c r="AB63" i="6"/>
  <c r="W65" i="5"/>
  <c r="K65" i="5"/>
  <c r="O64" i="5"/>
  <c r="L62" i="5"/>
  <c r="P61" i="5"/>
  <c r="M63" i="5"/>
  <c r="N67" i="5"/>
  <c r="J68" i="5"/>
  <c r="AH65" i="6" l="1"/>
  <c r="AI64" i="6"/>
  <c r="AP65" i="6"/>
  <c r="AQ64" i="6"/>
  <c r="AL64" i="6"/>
  <c r="AM63" i="6"/>
  <c r="AE64" i="6"/>
  <c r="S63" i="6"/>
  <c r="T62" i="6"/>
  <c r="W63" i="6"/>
  <c r="K63" i="6"/>
  <c r="L63" i="6" s="1"/>
  <c r="M63" i="6" s="1"/>
  <c r="O63" i="6"/>
  <c r="P63" i="6" s="1"/>
  <c r="AB64" i="6"/>
  <c r="I64" i="6"/>
  <c r="W66" i="5"/>
  <c r="O65" i="5"/>
  <c r="K66" i="5"/>
  <c r="L63" i="5"/>
  <c r="P62" i="5"/>
  <c r="N68" i="5"/>
  <c r="J69" i="5"/>
  <c r="M64" i="5"/>
  <c r="AP66" i="6" l="1"/>
  <c r="AQ65" i="6"/>
  <c r="AL65" i="6"/>
  <c r="AM64" i="6"/>
  <c r="AH66" i="6"/>
  <c r="AI65" i="6"/>
  <c r="AE65" i="6"/>
  <c r="W64" i="6"/>
  <c r="S64" i="6"/>
  <c r="T64" i="6" s="1"/>
  <c r="X63" i="6"/>
  <c r="X64" i="6"/>
  <c r="T63" i="6"/>
  <c r="K64" i="6"/>
  <c r="L64" i="6" s="1"/>
  <c r="M64" i="6" s="1"/>
  <c r="O64" i="6"/>
  <c r="P64" i="6" s="1"/>
  <c r="I65" i="6"/>
  <c r="W65" i="6" s="1"/>
  <c r="AB65" i="6"/>
  <c r="W67" i="5"/>
  <c r="K67" i="5"/>
  <c r="O66" i="5"/>
  <c r="L64" i="5"/>
  <c r="P63" i="5"/>
  <c r="M65" i="5"/>
  <c r="N69" i="5"/>
  <c r="J70" i="5"/>
  <c r="AL66" i="6" l="1"/>
  <c r="AM65" i="6"/>
  <c r="AH67" i="6"/>
  <c r="AI66" i="6"/>
  <c r="AP67" i="6"/>
  <c r="AQ66" i="6"/>
  <c r="AE66" i="6"/>
  <c r="X65" i="6"/>
  <c r="S65" i="6"/>
  <c r="K65" i="6"/>
  <c r="L65" i="6" s="1"/>
  <c r="M65" i="6" s="1"/>
  <c r="O65" i="6"/>
  <c r="P65" i="6" s="1"/>
  <c r="I66" i="6"/>
  <c r="AB66" i="6"/>
  <c r="W68" i="5"/>
  <c r="K68" i="5"/>
  <c r="O67" i="5"/>
  <c r="L65" i="5"/>
  <c r="P64" i="5"/>
  <c r="N70" i="5"/>
  <c r="J71" i="5"/>
  <c r="M66" i="5"/>
  <c r="AP68" i="6" l="1"/>
  <c r="AQ67" i="6"/>
  <c r="AH68" i="6"/>
  <c r="AI67" i="6"/>
  <c r="AL67" i="6"/>
  <c r="AM66" i="6"/>
  <c r="AE67" i="6"/>
  <c r="S66" i="6"/>
  <c r="T65" i="6"/>
  <c r="W66" i="6"/>
  <c r="K66" i="6"/>
  <c r="L66" i="6" s="1"/>
  <c r="M66" i="6" s="1"/>
  <c r="O66" i="6"/>
  <c r="P66" i="6" s="1"/>
  <c r="AB67" i="6"/>
  <c r="I67" i="6"/>
  <c r="W69" i="5"/>
  <c r="K69" i="5"/>
  <c r="O68" i="5"/>
  <c r="L66" i="5"/>
  <c r="P65" i="5"/>
  <c r="M67" i="5"/>
  <c r="N71" i="5"/>
  <c r="J72" i="5"/>
  <c r="AH69" i="6" l="1"/>
  <c r="AI68" i="6"/>
  <c r="AL68" i="6"/>
  <c r="AM67" i="6"/>
  <c r="AP69" i="6"/>
  <c r="AQ68" i="6"/>
  <c r="AE68" i="6"/>
  <c r="W67" i="6"/>
  <c r="S67" i="6"/>
  <c r="T66" i="6"/>
  <c r="X67" i="6"/>
  <c r="T67" i="6"/>
  <c r="X66" i="6"/>
  <c r="K67" i="6"/>
  <c r="L67" i="6" s="1"/>
  <c r="M67" i="6" s="1"/>
  <c r="O67" i="6"/>
  <c r="P67" i="6" s="1"/>
  <c r="AB68" i="6"/>
  <c r="I68" i="6"/>
  <c r="W68" i="6" s="1"/>
  <c r="W70" i="5"/>
  <c r="K70" i="5"/>
  <c r="O69" i="5"/>
  <c r="L67" i="5"/>
  <c r="P66" i="5"/>
  <c r="N72" i="5"/>
  <c r="J73" i="5"/>
  <c r="M68" i="5"/>
  <c r="AL69" i="6" l="1"/>
  <c r="AM68" i="6"/>
  <c r="AP70" i="6"/>
  <c r="AQ69" i="6"/>
  <c r="AH70" i="6"/>
  <c r="AI69" i="6"/>
  <c r="AE69" i="6"/>
  <c r="X68" i="6"/>
  <c r="S68" i="6"/>
  <c r="K68" i="6"/>
  <c r="L68" i="6" s="1"/>
  <c r="M68" i="6" s="1"/>
  <c r="O68" i="6"/>
  <c r="P68" i="6" s="1"/>
  <c r="I69" i="6"/>
  <c r="AB69" i="6"/>
  <c r="W71" i="5"/>
  <c r="O70" i="5"/>
  <c r="K71" i="5"/>
  <c r="L68" i="5"/>
  <c r="P67" i="5"/>
  <c r="M69" i="5"/>
  <c r="N73" i="5"/>
  <c r="J74" i="5"/>
  <c r="AH71" i="6" l="1"/>
  <c r="AI70" i="6"/>
  <c r="AQ70" i="6"/>
  <c r="AP71" i="6"/>
  <c r="AL70" i="6"/>
  <c r="AM69" i="6"/>
  <c r="AE70" i="6"/>
  <c r="S69" i="6"/>
  <c r="T69" i="6" s="1"/>
  <c r="T68" i="6"/>
  <c r="W69" i="6"/>
  <c r="K69" i="6"/>
  <c r="L69" i="6" s="1"/>
  <c r="M69" i="6" s="1"/>
  <c r="O69" i="6"/>
  <c r="P69" i="6" s="1"/>
  <c r="I70" i="6"/>
  <c r="AB70" i="6"/>
  <c r="W72" i="5"/>
  <c r="K72" i="5"/>
  <c r="O71" i="5"/>
  <c r="L69" i="5"/>
  <c r="P68" i="5"/>
  <c r="N74" i="5"/>
  <c r="J75" i="5"/>
  <c r="M70" i="5"/>
  <c r="AL71" i="6" l="1"/>
  <c r="AM70" i="6"/>
  <c r="AQ71" i="6"/>
  <c r="AP72" i="6"/>
  <c r="AH72" i="6"/>
  <c r="AI71" i="6"/>
  <c r="AE71" i="6"/>
  <c r="W70" i="6"/>
  <c r="X69" i="6"/>
  <c r="S70" i="6"/>
  <c r="K70" i="6"/>
  <c r="L70" i="6" s="1"/>
  <c r="M70" i="6" s="1"/>
  <c r="O70" i="6"/>
  <c r="P70" i="6" s="1"/>
  <c r="I71" i="6"/>
  <c r="AB71" i="6"/>
  <c r="W73" i="5"/>
  <c r="O72" i="5"/>
  <c r="K73" i="5"/>
  <c r="L70" i="5"/>
  <c r="P69" i="5"/>
  <c r="M71" i="5"/>
  <c r="N75" i="5"/>
  <c r="J76" i="5"/>
  <c r="AH73" i="6" l="1"/>
  <c r="AI72" i="6"/>
  <c r="AP73" i="6"/>
  <c r="AQ72" i="6"/>
  <c r="AL72" i="6"/>
  <c r="AM71" i="6"/>
  <c r="AE72" i="6"/>
  <c r="W71" i="6"/>
  <c r="S71" i="6"/>
  <c r="X70" i="6"/>
  <c r="T70" i="6"/>
  <c r="K71" i="6"/>
  <c r="L71" i="6" s="1"/>
  <c r="M71" i="6" s="1"/>
  <c r="O71" i="6"/>
  <c r="P71" i="6" s="1"/>
  <c r="I72" i="6"/>
  <c r="AB72" i="6"/>
  <c r="W74" i="5"/>
  <c r="K74" i="5"/>
  <c r="O73" i="5"/>
  <c r="L71" i="5"/>
  <c r="P70" i="5"/>
  <c r="N76" i="5"/>
  <c r="J77" i="5"/>
  <c r="M72" i="5"/>
  <c r="AL73" i="6" l="1"/>
  <c r="AM72" i="6"/>
  <c r="AP74" i="6"/>
  <c r="AQ73" i="6"/>
  <c r="AH74" i="6"/>
  <c r="AI73" i="6"/>
  <c r="AE73" i="6"/>
  <c r="S72" i="6"/>
  <c r="T72" i="6" s="1"/>
  <c r="W72" i="6"/>
  <c r="X71" i="6"/>
  <c r="X72" i="6"/>
  <c r="T71" i="6"/>
  <c r="K72" i="6"/>
  <c r="L72" i="6" s="1"/>
  <c r="M72" i="6" s="1"/>
  <c r="O72" i="6"/>
  <c r="P72" i="6" s="1"/>
  <c r="I73" i="6"/>
  <c r="AB73" i="6"/>
  <c r="W75" i="5"/>
  <c r="O74" i="5"/>
  <c r="K75" i="5"/>
  <c r="L72" i="5"/>
  <c r="P71" i="5"/>
  <c r="N77" i="5"/>
  <c r="J78" i="5"/>
  <c r="M73" i="5"/>
  <c r="AH75" i="6" l="1"/>
  <c r="AI74" i="6"/>
  <c r="AP75" i="6"/>
  <c r="AQ74" i="6"/>
  <c r="AL74" i="6"/>
  <c r="AM73" i="6"/>
  <c r="AE74" i="6"/>
  <c r="W73" i="6"/>
  <c r="X73" i="6" s="1"/>
  <c r="S73" i="6"/>
  <c r="K73" i="6"/>
  <c r="L73" i="6" s="1"/>
  <c r="M73" i="6" s="1"/>
  <c r="O73" i="6"/>
  <c r="P73" i="6" s="1"/>
  <c r="I74" i="6"/>
  <c r="AB74" i="6"/>
  <c r="W76" i="5"/>
  <c r="K76" i="5"/>
  <c r="O75" i="5"/>
  <c r="L73" i="5"/>
  <c r="P72" i="5"/>
  <c r="M74" i="5"/>
  <c r="N78" i="5"/>
  <c r="J79" i="5"/>
  <c r="AM74" i="6" l="1"/>
  <c r="AL75" i="6"/>
  <c r="AP76" i="6"/>
  <c r="AQ75" i="6"/>
  <c r="AH76" i="6"/>
  <c r="AI75" i="6"/>
  <c r="AE75" i="6"/>
  <c r="S74" i="6"/>
  <c r="T74" i="6"/>
  <c r="T73" i="6"/>
  <c r="W74" i="6"/>
  <c r="K74" i="6"/>
  <c r="L74" i="6" s="1"/>
  <c r="M74" i="6" s="1"/>
  <c r="O74" i="6"/>
  <c r="P74" i="6" s="1"/>
  <c r="AB75" i="6"/>
  <c r="I75" i="6"/>
  <c r="W77" i="5"/>
  <c r="K77" i="5"/>
  <c r="O76" i="5"/>
  <c r="L74" i="5"/>
  <c r="P73" i="5"/>
  <c r="N79" i="5"/>
  <c r="J80" i="5"/>
  <c r="M75" i="5"/>
  <c r="AP77" i="6" l="1"/>
  <c r="AQ76" i="6"/>
  <c r="AH77" i="6"/>
  <c r="AI76" i="6"/>
  <c r="AL76" i="6"/>
  <c r="AM75" i="6"/>
  <c r="AE76" i="6"/>
  <c r="W75" i="6"/>
  <c r="X74" i="6"/>
  <c r="X75" i="6"/>
  <c r="S75" i="6"/>
  <c r="K75" i="6"/>
  <c r="L75" i="6" s="1"/>
  <c r="M75" i="6" s="1"/>
  <c r="O75" i="6"/>
  <c r="P75" i="6" s="1"/>
  <c r="I76" i="6"/>
  <c r="AB76" i="6"/>
  <c r="W78" i="5"/>
  <c r="K78" i="5"/>
  <c r="O77" i="5"/>
  <c r="L75" i="5"/>
  <c r="P74" i="5"/>
  <c r="M76" i="5"/>
  <c r="N80" i="5"/>
  <c r="J81" i="5"/>
  <c r="AH78" i="6" l="1"/>
  <c r="AI77" i="6"/>
  <c r="AL77" i="6"/>
  <c r="AM76" i="6"/>
  <c r="AP78" i="6"/>
  <c r="AQ77" i="6"/>
  <c r="AE77" i="6"/>
  <c r="S76" i="6"/>
  <c r="T75" i="6"/>
  <c r="W76" i="6"/>
  <c r="X76" i="6" s="1"/>
  <c r="K76" i="6"/>
  <c r="L76" i="6" s="1"/>
  <c r="M76" i="6" s="1"/>
  <c r="O76" i="6"/>
  <c r="P76" i="6" s="1"/>
  <c r="I77" i="6"/>
  <c r="AB77" i="6"/>
  <c r="W79" i="5"/>
  <c r="K79" i="5"/>
  <c r="O78" i="5"/>
  <c r="L76" i="5"/>
  <c r="P75" i="5"/>
  <c r="N81" i="5"/>
  <c r="J82" i="5"/>
  <c r="M77" i="5"/>
  <c r="AP79" i="6" l="1"/>
  <c r="AQ78" i="6"/>
  <c r="AL78" i="6"/>
  <c r="AM77" i="6"/>
  <c r="AH79" i="6"/>
  <c r="AI78" i="6"/>
  <c r="AE78" i="6"/>
  <c r="S77" i="6"/>
  <c r="W77" i="6"/>
  <c r="T76" i="6"/>
  <c r="K77" i="6"/>
  <c r="L77" i="6" s="1"/>
  <c r="M77" i="6" s="1"/>
  <c r="O77" i="6"/>
  <c r="P77" i="6" s="1"/>
  <c r="AB78" i="6"/>
  <c r="I78" i="6"/>
  <c r="W80" i="5"/>
  <c r="K80" i="5"/>
  <c r="O79" i="5"/>
  <c r="L77" i="5"/>
  <c r="P76" i="5"/>
  <c r="N82" i="5"/>
  <c r="J83" i="5"/>
  <c r="M78" i="5"/>
  <c r="AH80" i="6" l="1"/>
  <c r="AI79" i="6"/>
  <c r="AL79" i="6"/>
  <c r="AM78" i="6"/>
  <c r="AP80" i="6"/>
  <c r="AQ79" i="6"/>
  <c r="AE79" i="6"/>
  <c r="W78" i="6"/>
  <c r="S78" i="6"/>
  <c r="T78" i="6" s="1"/>
  <c r="X77" i="6"/>
  <c r="X78" i="6"/>
  <c r="T77" i="6"/>
  <c r="K78" i="6"/>
  <c r="L78" i="6" s="1"/>
  <c r="M78" i="6" s="1"/>
  <c r="O78" i="6"/>
  <c r="P78" i="6" s="1"/>
  <c r="AB79" i="6"/>
  <c r="I79" i="6"/>
  <c r="W81" i="5"/>
  <c r="K81" i="5"/>
  <c r="O80" i="5"/>
  <c r="L78" i="5"/>
  <c r="P77" i="5"/>
  <c r="M79" i="5"/>
  <c r="N83" i="5"/>
  <c r="J84" i="5"/>
  <c r="AP81" i="6" l="1"/>
  <c r="AQ80" i="6"/>
  <c r="AL80" i="6"/>
  <c r="AM79" i="6"/>
  <c r="AH81" i="6"/>
  <c r="AI80" i="6"/>
  <c r="AE80" i="6"/>
  <c r="S79" i="6"/>
  <c r="W79" i="6"/>
  <c r="X79" i="6" s="1"/>
  <c r="K79" i="6"/>
  <c r="L79" i="6" s="1"/>
  <c r="M79" i="6" s="1"/>
  <c r="O79" i="6"/>
  <c r="P79" i="6" s="1"/>
  <c r="AB80" i="6"/>
  <c r="I80" i="6"/>
  <c r="W82" i="5"/>
  <c r="K82" i="5"/>
  <c r="O81" i="5"/>
  <c r="L79" i="5"/>
  <c r="P78" i="5"/>
  <c r="N84" i="5"/>
  <c r="J85" i="5"/>
  <c r="M80" i="5"/>
  <c r="AL81" i="6" l="1"/>
  <c r="AM80" i="6"/>
  <c r="AH82" i="6"/>
  <c r="AI81" i="6"/>
  <c r="AP82" i="6"/>
  <c r="AQ81" i="6"/>
  <c r="AE81" i="6"/>
  <c r="S80" i="6"/>
  <c r="W80" i="6"/>
  <c r="T79" i="6"/>
  <c r="K80" i="6"/>
  <c r="L80" i="6" s="1"/>
  <c r="M80" i="6" s="1"/>
  <c r="O80" i="6"/>
  <c r="P80" i="6" s="1"/>
  <c r="I81" i="6"/>
  <c r="AB81" i="6"/>
  <c r="W83" i="5"/>
  <c r="O82" i="5"/>
  <c r="K83" i="5"/>
  <c r="L80" i="5"/>
  <c r="P79" i="5"/>
  <c r="M81" i="5"/>
  <c r="N85" i="5"/>
  <c r="J86" i="5"/>
  <c r="AP83" i="6" l="1"/>
  <c r="AQ82" i="6"/>
  <c r="AH83" i="6"/>
  <c r="AI82" i="6"/>
  <c r="AM81" i="6"/>
  <c r="AL82" i="6"/>
  <c r="AE82" i="6"/>
  <c r="W81" i="6"/>
  <c r="S81" i="6"/>
  <c r="X80" i="6"/>
  <c r="T80" i="6"/>
  <c r="K81" i="6"/>
  <c r="L81" i="6" s="1"/>
  <c r="M81" i="6" s="1"/>
  <c r="O81" i="6"/>
  <c r="P81" i="6" s="1"/>
  <c r="I82" i="6"/>
  <c r="AB82" i="6"/>
  <c r="W84" i="5"/>
  <c r="O83" i="5"/>
  <c r="K84" i="5"/>
  <c r="L81" i="5"/>
  <c r="P80" i="5"/>
  <c r="N86" i="5"/>
  <c r="J87" i="5"/>
  <c r="M82" i="5"/>
  <c r="AM82" i="6" l="1"/>
  <c r="AL83" i="6"/>
  <c r="AH84" i="6"/>
  <c r="AI83" i="6"/>
  <c r="AP84" i="6"/>
  <c r="AQ83" i="6"/>
  <c r="AE83" i="6"/>
  <c r="S82" i="6"/>
  <c r="W82" i="6"/>
  <c r="X81" i="6"/>
  <c r="S83" i="6"/>
  <c r="X82" i="6"/>
  <c r="T82" i="6"/>
  <c r="T81" i="6"/>
  <c r="K82" i="6"/>
  <c r="L82" i="6" s="1"/>
  <c r="M82" i="6" s="1"/>
  <c r="O82" i="6"/>
  <c r="P82" i="6" s="1"/>
  <c r="I83" i="6"/>
  <c r="AB83" i="6"/>
  <c r="W85" i="5"/>
  <c r="K85" i="5"/>
  <c r="O84" i="5"/>
  <c r="L82" i="5"/>
  <c r="P81" i="5"/>
  <c r="M83" i="5"/>
  <c r="N87" i="5"/>
  <c r="J88" i="5"/>
  <c r="AH85" i="6" l="1"/>
  <c r="AI84" i="6"/>
  <c r="AL84" i="6"/>
  <c r="AM83" i="6"/>
  <c r="AP85" i="6"/>
  <c r="AQ84" i="6"/>
  <c r="AE84" i="6"/>
  <c r="T83" i="6"/>
  <c r="W83" i="6"/>
  <c r="K83" i="6"/>
  <c r="L83" i="6" s="1"/>
  <c r="M83" i="6" s="1"/>
  <c r="O83" i="6"/>
  <c r="P83" i="6" s="1"/>
  <c r="AB84" i="6"/>
  <c r="I84" i="6"/>
  <c r="W86" i="5"/>
  <c r="K86" i="5"/>
  <c r="O85" i="5"/>
  <c r="L83" i="5"/>
  <c r="P82" i="5"/>
  <c r="N88" i="5"/>
  <c r="J89" i="5"/>
  <c r="M84" i="5"/>
  <c r="AL85" i="6" l="1"/>
  <c r="AM84" i="6"/>
  <c r="AP86" i="6"/>
  <c r="AQ85" i="6"/>
  <c r="AI85" i="6"/>
  <c r="AH86" i="6"/>
  <c r="AE85" i="6"/>
  <c r="W84" i="6"/>
  <c r="X84" i="6" s="1"/>
  <c r="X83" i="6"/>
  <c r="S84" i="6"/>
  <c r="T84" i="6" s="1"/>
  <c r="K84" i="6"/>
  <c r="L84" i="6" s="1"/>
  <c r="M84" i="6" s="1"/>
  <c r="O84" i="6"/>
  <c r="P84" i="6" s="1"/>
  <c r="I85" i="6"/>
  <c r="AB85" i="6"/>
  <c r="W87" i="5"/>
  <c r="K87" i="5"/>
  <c r="O86" i="5"/>
  <c r="L84" i="5"/>
  <c r="P83" i="5"/>
  <c r="M85" i="5"/>
  <c r="N89" i="5"/>
  <c r="J90" i="5"/>
  <c r="AH87" i="6" l="1"/>
  <c r="AI86" i="6"/>
  <c r="AP87" i="6"/>
  <c r="AQ86" i="6"/>
  <c r="AL86" i="6"/>
  <c r="AM85" i="6"/>
  <c r="AE86" i="6"/>
  <c r="S85" i="6"/>
  <c r="W85" i="6"/>
  <c r="K85" i="6"/>
  <c r="L85" i="6" s="1"/>
  <c r="M85" i="6" s="1"/>
  <c r="O85" i="6"/>
  <c r="P85" i="6" s="1"/>
  <c r="I86" i="6"/>
  <c r="AB86" i="6"/>
  <c r="W88" i="5"/>
  <c r="K88" i="5"/>
  <c r="O87" i="5"/>
  <c r="L85" i="5"/>
  <c r="P84" i="5"/>
  <c r="N90" i="5"/>
  <c r="J91" i="5"/>
  <c r="M86" i="5"/>
  <c r="AL87" i="6" l="1"/>
  <c r="AM86" i="6"/>
  <c r="AP88" i="6"/>
  <c r="AQ87" i="6"/>
  <c r="AH88" i="6"/>
  <c r="AI87" i="6"/>
  <c r="AE87" i="6"/>
  <c r="W86" i="6"/>
  <c r="X86" i="6"/>
  <c r="S86" i="6"/>
  <c r="S87" i="6" s="1"/>
  <c r="X85" i="6"/>
  <c r="T85" i="6"/>
  <c r="K86" i="6"/>
  <c r="L86" i="6" s="1"/>
  <c r="M86" i="6" s="1"/>
  <c r="O86" i="6"/>
  <c r="P86" i="6" s="1"/>
  <c r="AB87" i="6"/>
  <c r="I87" i="6"/>
  <c r="W89" i="5"/>
  <c r="O88" i="5"/>
  <c r="K89" i="5"/>
  <c r="L86" i="5"/>
  <c r="P85" i="5"/>
  <c r="M87" i="5"/>
  <c r="N91" i="5"/>
  <c r="J92" i="5"/>
  <c r="AH89" i="6" l="1"/>
  <c r="AI88" i="6"/>
  <c r="AP89" i="6"/>
  <c r="AQ88" i="6"/>
  <c r="AL88" i="6"/>
  <c r="AM87" i="6"/>
  <c r="AE88" i="6"/>
  <c r="T86" i="6"/>
  <c r="T87" i="6"/>
  <c r="W87" i="6"/>
  <c r="X87" i="6" s="1"/>
  <c r="K87" i="6"/>
  <c r="L87" i="6" s="1"/>
  <c r="M87" i="6" s="1"/>
  <c r="O87" i="6"/>
  <c r="P87" i="6" s="1"/>
  <c r="I88" i="6"/>
  <c r="AB88" i="6"/>
  <c r="W90" i="5"/>
  <c r="O89" i="5"/>
  <c r="K90" i="5"/>
  <c r="L87" i="5"/>
  <c r="P86" i="5"/>
  <c r="N92" i="5"/>
  <c r="J93" i="5"/>
  <c r="M88" i="5"/>
  <c r="AL89" i="6" l="1"/>
  <c r="AM88" i="6"/>
  <c r="AP90" i="6"/>
  <c r="AQ89" i="6"/>
  <c r="AH90" i="6"/>
  <c r="AI89" i="6"/>
  <c r="AE89" i="6"/>
  <c r="W88" i="6"/>
  <c r="X88" i="6" s="1"/>
  <c r="S88" i="6"/>
  <c r="K88" i="6"/>
  <c r="L88" i="6" s="1"/>
  <c r="M88" i="6" s="1"/>
  <c r="O88" i="6"/>
  <c r="P88" i="6" s="1"/>
  <c r="AB89" i="6"/>
  <c r="I89" i="6"/>
  <c r="W91" i="5"/>
  <c r="K91" i="5"/>
  <c r="O90" i="5"/>
  <c r="L88" i="5"/>
  <c r="P87" i="5"/>
  <c r="N93" i="5"/>
  <c r="J94" i="5"/>
  <c r="M89" i="5"/>
  <c r="AH91" i="6" l="1"/>
  <c r="AI90" i="6"/>
  <c r="AP91" i="6"/>
  <c r="AQ90" i="6"/>
  <c r="AL90" i="6"/>
  <c r="AM89" i="6"/>
  <c r="AE90" i="6"/>
  <c r="S89" i="6"/>
  <c r="T89" i="6" s="1"/>
  <c r="W89" i="6"/>
  <c r="T88" i="6"/>
  <c r="K89" i="6"/>
  <c r="L89" i="6" s="1"/>
  <c r="M89" i="6" s="1"/>
  <c r="O89" i="6"/>
  <c r="P89" i="6" s="1"/>
  <c r="I90" i="6"/>
  <c r="AB90" i="6"/>
  <c r="W92" i="5"/>
  <c r="K92" i="5"/>
  <c r="O91" i="5"/>
  <c r="L89" i="5"/>
  <c r="P88" i="5"/>
  <c r="M90" i="5"/>
  <c r="N94" i="5"/>
  <c r="J95" i="5"/>
  <c r="AP92" i="6" l="1"/>
  <c r="AQ91" i="6"/>
  <c r="AL91" i="6"/>
  <c r="AM90" i="6"/>
  <c r="AH92" i="6"/>
  <c r="AI91" i="6"/>
  <c r="AE91" i="6"/>
  <c r="W90" i="6"/>
  <c r="X89" i="6"/>
  <c r="S90" i="6"/>
  <c r="K90" i="6"/>
  <c r="L90" i="6" s="1"/>
  <c r="M90" i="6" s="1"/>
  <c r="O90" i="6"/>
  <c r="P90" i="6" s="1"/>
  <c r="I91" i="6"/>
  <c r="AB91" i="6"/>
  <c r="W93" i="5"/>
  <c r="K93" i="5"/>
  <c r="O92" i="5"/>
  <c r="L90" i="5"/>
  <c r="P89" i="5"/>
  <c r="N95" i="5"/>
  <c r="J96" i="5"/>
  <c r="M91" i="5"/>
  <c r="AI92" i="6" l="1"/>
  <c r="AH93" i="6"/>
  <c r="AL92" i="6"/>
  <c r="AM91" i="6"/>
  <c r="AP93" i="6"/>
  <c r="AQ92" i="6"/>
  <c r="AE92" i="6"/>
  <c r="W91" i="6"/>
  <c r="X91" i="6" s="1"/>
  <c r="S91" i="6"/>
  <c r="T90" i="6"/>
  <c r="X90" i="6"/>
  <c r="K91" i="6"/>
  <c r="L91" i="6" s="1"/>
  <c r="M91" i="6" s="1"/>
  <c r="O91" i="6"/>
  <c r="P91" i="6" s="1"/>
  <c r="AB92" i="6"/>
  <c r="I92" i="6"/>
  <c r="W94" i="5"/>
  <c r="O93" i="5"/>
  <c r="K94" i="5"/>
  <c r="L91" i="5"/>
  <c r="P90" i="5"/>
  <c r="M92" i="5"/>
  <c r="N96" i="5"/>
  <c r="J97" i="5"/>
  <c r="AL93" i="6" l="1"/>
  <c r="AM92" i="6"/>
  <c r="AI93" i="6"/>
  <c r="AH94" i="6"/>
  <c r="AP94" i="6"/>
  <c r="AQ93" i="6"/>
  <c r="AE93" i="6"/>
  <c r="S92" i="6"/>
  <c r="T91" i="6"/>
  <c r="T92" i="6"/>
  <c r="W92" i="6"/>
  <c r="K92" i="6"/>
  <c r="L92" i="6" s="1"/>
  <c r="M92" i="6" s="1"/>
  <c r="O92" i="6"/>
  <c r="P92" i="6" s="1"/>
  <c r="AB93" i="6"/>
  <c r="I93" i="6"/>
  <c r="W95" i="5"/>
  <c r="K95" i="5"/>
  <c r="O94" i="5"/>
  <c r="L92" i="5"/>
  <c r="P91" i="5"/>
  <c r="N97" i="5"/>
  <c r="J98" i="5"/>
  <c r="M93" i="5"/>
  <c r="AP95" i="6" l="1"/>
  <c r="AQ94" i="6"/>
  <c r="AH95" i="6"/>
  <c r="AI94" i="6"/>
  <c r="AL94" i="6"/>
  <c r="AM93" i="6"/>
  <c r="AE94" i="6"/>
  <c r="W93" i="6"/>
  <c r="X92" i="6"/>
  <c r="X93" i="6"/>
  <c r="S93" i="6"/>
  <c r="K93" i="6"/>
  <c r="L93" i="6" s="1"/>
  <c r="M93" i="6" s="1"/>
  <c r="O93" i="6"/>
  <c r="P93" i="6" s="1"/>
  <c r="I94" i="6"/>
  <c r="AB94" i="6"/>
  <c r="W96" i="5"/>
  <c r="O95" i="5"/>
  <c r="K96" i="5"/>
  <c r="L93" i="5"/>
  <c r="P92" i="5"/>
  <c r="M94" i="5"/>
  <c r="N98" i="5"/>
  <c r="J99" i="5"/>
  <c r="AL95" i="6" l="1"/>
  <c r="AM94" i="6"/>
  <c r="AH96" i="6"/>
  <c r="AI95" i="6"/>
  <c r="AQ95" i="6"/>
  <c r="AP96" i="6"/>
  <c r="AE95" i="6"/>
  <c r="S94" i="6"/>
  <c r="T93" i="6"/>
  <c r="T94" i="6"/>
  <c r="W94" i="6"/>
  <c r="K94" i="6"/>
  <c r="L94" i="6" s="1"/>
  <c r="M94" i="6" s="1"/>
  <c r="O94" i="6"/>
  <c r="P94" i="6" s="1"/>
  <c r="AB95" i="6"/>
  <c r="I95" i="6"/>
  <c r="W97" i="5"/>
  <c r="K97" i="5"/>
  <c r="O96" i="5"/>
  <c r="L94" i="5"/>
  <c r="P93" i="5"/>
  <c r="N99" i="5"/>
  <c r="J100" i="5"/>
  <c r="M95" i="5"/>
  <c r="AP97" i="6" l="1"/>
  <c r="AQ96" i="6"/>
  <c r="AH97" i="6"/>
  <c r="AI96" i="6"/>
  <c r="AL96" i="6"/>
  <c r="AM95" i="6"/>
  <c r="AE96" i="6"/>
  <c r="W95" i="6"/>
  <c r="X94" i="6"/>
  <c r="X95" i="6"/>
  <c r="S95" i="6"/>
  <c r="T95" i="6" s="1"/>
  <c r="K95" i="6"/>
  <c r="L95" i="6" s="1"/>
  <c r="M95" i="6" s="1"/>
  <c r="O95" i="6"/>
  <c r="P95" i="6" s="1"/>
  <c r="I96" i="6"/>
  <c r="AB96" i="6"/>
  <c r="W98" i="5"/>
  <c r="O97" i="5"/>
  <c r="K98" i="5"/>
  <c r="L95" i="5"/>
  <c r="P94" i="5"/>
  <c r="N100" i="5"/>
  <c r="J101" i="5"/>
  <c r="M96" i="5"/>
  <c r="AL97" i="6" l="1"/>
  <c r="AM96" i="6"/>
  <c r="AH98" i="6"/>
  <c r="AI97" i="6"/>
  <c r="AP98" i="6"/>
  <c r="AQ97" i="6"/>
  <c r="AE97" i="6"/>
  <c r="S96" i="6"/>
  <c r="W96" i="6"/>
  <c r="X96" i="6" s="1"/>
  <c r="K96" i="6"/>
  <c r="L96" i="6" s="1"/>
  <c r="M96" i="6" s="1"/>
  <c r="O96" i="6"/>
  <c r="P96" i="6" s="1"/>
  <c r="AB97" i="6"/>
  <c r="I97" i="6"/>
  <c r="W99" i="5"/>
  <c r="K99" i="5"/>
  <c r="O98" i="5"/>
  <c r="L96" i="5"/>
  <c r="P95" i="5"/>
  <c r="M97" i="5"/>
  <c r="N101" i="5"/>
  <c r="J102" i="5"/>
  <c r="AH99" i="6" l="1"/>
  <c r="AI98" i="6"/>
  <c r="AP99" i="6"/>
  <c r="AQ98" i="6"/>
  <c r="AL98" i="6"/>
  <c r="AM97" i="6"/>
  <c r="AE98" i="6"/>
  <c r="S97" i="6"/>
  <c r="W97" i="6"/>
  <c r="X97" i="6" s="1"/>
  <c r="T96" i="6"/>
  <c r="K97" i="6"/>
  <c r="L97" i="6" s="1"/>
  <c r="M97" i="6" s="1"/>
  <c r="O97" i="6"/>
  <c r="P97" i="6" s="1"/>
  <c r="I98" i="6"/>
  <c r="AB98" i="6"/>
  <c r="W100" i="5"/>
  <c r="K100" i="5"/>
  <c r="O99" i="5"/>
  <c r="L97" i="5"/>
  <c r="P96" i="5"/>
  <c r="N102" i="5"/>
  <c r="J103" i="5"/>
  <c r="M98" i="5"/>
  <c r="AL99" i="6" l="1"/>
  <c r="AM98" i="6"/>
  <c r="AP100" i="6"/>
  <c r="AQ99" i="6"/>
  <c r="AH100" i="6"/>
  <c r="AI99" i="6"/>
  <c r="AE99" i="6"/>
  <c r="S98" i="6"/>
  <c r="W98" i="6"/>
  <c r="T97" i="6"/>
  <c r="K98" i="6"/>
  <c r="L98" i="6" s="1"/>
  <c r="M98" i="6" s="1"/>
  <c r="O98" i="6"/>
  <c r="P98" i="6" s="1"/>
  <c r="AB99" i="6"/>
  <c r="I99" i="6"/>
  <c r="W101" i="5"/>
  <c r="K101" i="5"/>
  <c r="O100" i="5"/>
  <c r="L98" i="5"/>
  <c r="P97" i="5"/>
  <c r="M99" i="5"/>
  <c r="N103" i="5"/>
  <c r="J104" i="5"/>
  <c r="AH101" i="6" l="1"/>
  <c r="AI100" i="6"/>
  <c r="AP101" i="6"/>
  <c r="AQ100" i="6"/>
  <c r="AL100" i="6"/>
  <c r="AM99" i="6"/>
  <c r="AE100" i="6"/>
  <c r="W99" i="6"/>
  <c r="S99" i="6"/>
  <c r="T98" i="6"/>
  <c r="X99" i="6"/>
  <c r="T99" i="6"/>
  <c r="X98" i="6"/>
  <c r="K99" i="6"/>
  <c r="L99" i="6" s="1"/>
  <c r="M99" i="6" s="1"/>
  <c r="O99" i="6"/>
  <c r="P99" i="6" s="1"/>
  <c r="AB100" i="6"/>
  <c r="I100" i="6"/>
  <c r="W102" i="5"/>
  <c r="O101" i="5"/>
  <c r="K102" i="5"/>
  <c r="L99" i="5"/>
  <c r="P98" i="5"/>
  <c r="N104" i="5"/>
  <c r="J105" i="5"/>
  <c r="M100" i="5"/>
  <c r="AL101" i="6" l="1"/>
  <c r="AM100" i="6"/>
  <c r="AP102" i="6"/>
  <c r="AQ101" i="6"/>
  <c r="AH102" i="6"/>
  <c r="AI101" i="6"/>
  <c r="AE101" i="6"/>
  <c r="S100" i="6"/>
  <c r="W100" i="6"/>
  <c r="K100" i="6"/>
  <c r="L100" i="6" s="1"/>
  <c r="M100" i="6" s="1"/>
  <c r="O100" i="6"/>
  <c r="P100" i="6" s="1"/>
  <c r="I101" i="6"/>
  <c r="AB101" i="6"/>
  <c r="W103" i="5"/>
  <c r="K103" i="5"/>
  <c r="O102" i="5"/>
  <c r="L100" i="5"/>
  <c r="P99" i="5"/>
  <c r="M101" i="5"/>
  <c r="N105" i="5"/>
  <c r="J106" i="5"/>
  <c r="AH103" i="6" l="1"/>
  <c r="AI102" i="6"/>
  <c r="AQ102" i="6"/>
  <c r="AP103" i="6"/>
  <c r="AL102" i="6"/>
  <c r="AM101" i="6"/>
  <c r="AE102" i="6"/>
  <c r="W101" i="6"/>
  <c r="X101" i="6" s="1"/>
  <c r="S101" i="6"/>
  <c r="T100" i="6"/>
  <c r="X100" i="6"/>
  <c r="K101" i="6"/>
  <c r="L101" i="6" s="1"/>
  <c r="M101" i="6" s="1"/>
  <c r="O101" i="6"/>
  <c r="P101" i="6" s="1"/>
  <c r="I102" i="6"/>
  <c r="AB102" i="6"/>
  <c r="W104" i="5"/>
  <c r="K104" i="5"/>
  <c r="O103" i="5"/>
  <c r="L101" i="5"/>
  <c r="P100" i="5"/>
  <c r="N106" i="5"/>
  <c r="J107" i="5"/>
  <c r="M102" i="5"/>
  <c r="AL103" i="6" l="1"/>
  <c r="AM102" i="6"/>
  <c r="AP104" i="6"/>
  <c r="AQ103" i="6"/>
  <c r="AH104" i="6"/>
  <c r="AI103" i="6"/>
  <c r="AE103" i="6"/>
  <c r="S102" i="6"/>
  <c r="T101" i="6"/>
  <c r="T102" i="6"/>
  <c r="W102" i="6"/>
  <c r="K102" i="6"/>
  <c r="L102" i="6" s="1"/>
  <c r="M102" i="6" s="1"/>
  <c r="O102" i="6"/>
  <c r="P102" i="6" s="1"/>
  <c r="AB103" i="6"/>
  <c r="I103" i="6"/>
  <c r="W105" i="5"/>
  <c r="K105" i="5"/>
  <c r="O104" i="5"/>
  <c r="L102" i="5"/>
  <c r="P101" i="5"/>
  <c r="M103" i="5"/>
  <c r="N107" i="5"/>
  <c r="J108" i="5"/>
  <c r="AP105" i="6" l="1"/>
  <c r="AQ104" i="6"/>
  <c r="AH105" i="6"/>
  <c r="AI104" i="6"/>
  <c r="AL104" i="6"/>
  <c r="AM103" i="6"/>
  <c r="AE104" i="6"/>
  <c r="W103" i="6"/>
  <c r="X102" i="6"/>
  <c r="X103" i="6"/>
  <c r="S103" i="6"/>
  <c r="T103" i="6" s="1"/>
  <c r="K103" i="6"/>
  <c r="L103" i="6" s="1"/>
  <c r="M103" i="6" s="1"/>
  <c r="O103" i="6"/>
  <c r="P103" i="6" s="1"/>
  <c r="I104" i="6"/>
  <c r="AB104" i="6"/>
  <c r="W106" i="5"/>
  <c r="O105" i="5"/>
  <c r="K106" i="5"/>
  <c r="L103" i="5"/>
  <c r="P102" i="5"/>
  <c r="N108" i="5"/>
  <c r="J109" i="5"/>
  <c r="M104" i="5"/>
  <c r="AL105" i="6" l="1"/>
  <c r="AM104" i="6"/>
  <c r="AH106" i="6"/>
  <c r="AI105" i="6"/>
  <c r="AP106" i="6"/>
  <c r="AQ105" i="6"/>
  <c r="AE105" i="6"/>
  <c r="S104" i="6"/>
  <c r="W104" i="6"/>
  <c r="K104" i="6"/>
  <c r="L104" i="6" s="1"/>
  <c r="M104" i="6" s="1"/>
  <c r="O104" i="6"/>
  <c r="P104" i="6" s="1"/>
  <c r="AB105" i="6"/>
  <c r="I105" i="6"/>
  <c r="W107" i="5"/>
  <c r="K107" i="5"/>
  <c r="O106" i="5"/>
  <c r="L104" i="5"/>
  <c r="P103" i="5"/>
  <c r="N109" i="5"/>
  <c r="J110" i="5"/>
  <c r="M105" i="5"/>
  <c r="AP107" i="6" l="1"/>
  <c r="AQ106" i="6"/>
  <c r="AH107" i="6"/>
  <c r="AI106" i="6"/>
  <c r="AL106" i="6"/>
  <c r="AM105" i="6"/>
  <c r="AE106" i="6"/>
  <c r="W105" i="6"/>
  <c r="X104" i="6"/>
  <c r="X105" i="6"/>
  <c r="S105" i="6"/>
  <c r="T104" i="6"/>
  <c r="K105" i="6"/>
  <c r="L105" i="6" s="1"/>
  <c r="M105" i="6" s="1"/>
  <c r="O105" i="6"/>
  <c r="P105" i="6" s="1"/>
  <c r="I106" i="6"/>
  <c r="AB106" i="6"/>
  <c r="W108" i="5"/>
  <c r="K108" i="5"/>
  <c r="O107" i="5"/>
  <c r="L105" i="5"/>
  <c r="P104" i="5"/>
  <c r="M106" i="5"/>
  <c r="N110" i="5"/>
  <c r="J111" i="5"/>
  <c r="AM106" i="6" l="1"/>
  <c r="AL107" i="6"/>
  <c r="AH108" i="6"/>
  <c r="AI107" i="6"/>
  <c r="AP108" i="6"/>
  <c r="AQ107" i="6"/>
  <c r="AE107" i="6"/>
  <c r="S106" i="6"/>
  <c r="T105" i="6"/>
  <c r="T106" i="6"/>
  <c r="W106" i="6"/>
  <c r="K106" i="6"/>
  <c r="L106" i="6" s="1"/>
  <c r="M106" i="6" s="1"/>
  <c r="O106" i="6"/>
  <c r="P106" i="6" s="1"/>
  <c r="I107" i="6"/>
  <c r="AB107" i="6"/>
  <c r="W109" i="5"/>
  <c r="K109" i="5"/>
  <c r="O108" i="5"/>
  <c r="L106" i="5"/>
  <c r="P105" i="5"/>
  <c r="N111" i="5"/>
  <c r="J112" i="5"/>
  <c r="M107" i="5"/>
  <c r="AH109" i="6" l="1"/>
  <c r="AI108" i="6"/>
  <c r="AL108" i="6"/>
  <c r="AM107" i="6"/>
  <c r="AP109" i="6"/>
  <c r="AQ108" i="6"/>
  <c r="AE108" i="6"/>
  <c r="W107" i="6"/>
  <c r="X106" i="6"/>
  <c r="X107" i="6"/>
  <c r="S107" i="6"/>
  <c r="K107" i="6"/>
  <c r="L107" i="6" s="1"/>
  <c r="M107" i="6" s="1"/>
  <c r="O107" i="6"/>
  <c r="P107" i="6" s="1"/>
  <c r="AB108" i="6"/>
  <c r="I108" i="6"/>
  <c r="W110" i="5"/>
  <c r="O109" i="5"/>
  <c r="K110" i="5"/>
  <c r="L107" i="5"/>
  <c r="P106" i="5"/>
  <c r="M108" i="5"/>
  <c r="N112" i="5"/>
  <c r="J113" i="5"/>
  <c r="AP110" i="6" l="1"/>
  <c r="AQ109" i="6"/>
  <c r="AL109" i="6"/>
  <c r="AM108" i="6"/>
  <c r="AH110" i="6"/>
  <c r="AI109" i="6"/>
  <c r="AE109" i="6"/>
  <c r="S108" i="6"/>
  <c r="T107" i="6"/>
  <c r="T108" i="6"/>
  <c r="W108" i="6"/>
  <c r="X108" i="6" s="1"/>
  <c r="K108" i="6"/>
  <c r="L108" i="6" s="1"/>
  <c r="M108" i="6" s="1"/>
  <c r="O108" i="6"/>
  <c r="P108" i="6" s="1"/>
  <c r="I109" i="6"/>
  <c r="AB109" i="6"/>
  <c r="W111" i="5"/>
  <c r="K111" i="5"/>
  <c r="O110" i="5"/>
  <c r="L108" i="5"/>
  <c r="P107" i="5"/>
  <c r="N113" i="5"/>
  <c r="J114" i="5"/>
  <c r="M109" i="5"/>
  <c r="AH111" i="6" l="1"/>
  <c r="AI110" i="6"/>
  <c r="AL110" i="6"/>
  <c r="AM109" i="6"/>
  <c r="AP111" i="6"/>
  <c r="AQ110" i="6"/>
  <c r="AE110" i="6"/>
  <c r="W109" i="6"/>
  <c r="S109" i="6"/>
  <c r="K109" i="6"/>
  <c r="L109" i="6" s="1"/>
  <c r="M109" i="6" s="1"/>
  <c r="O109" i="6"/>
  <c r="P109" i="6" s="1"/>
  <c r="AB110" i="6"/>
  <c r="I110" i="6"/>
  <c r="W112" i="5"/>
  <c r="O111" i="5"/>
  <c r="K112" i="5"/>
  <c r="L109" i="5"/>
  <c r="P108" i="5"/>
  <c r="M110" i="5"/>
  <c r="N114" i="5"/>
  <c r="J115" i="5"/>
  <c r="AP112" i="6" l="1"/>
  <c r="AQ111" i="6"/>
  <c r="AL111" i="6"/>
  <c r="AM110" i="6"/>
  <c r="AH112" i="6"/>
  <c r="AI111" i="6"/>
  <c r="AE111" i="6"/>
  <c r="S110" i="6"/>
  <c r="W110" i="6"/>
  <c r="X109" i="6"/>
  <c r="T109" i="6"/>
  <c r="K110" i="6"/>
  <c r="L110" i="6" s="1"/>
  <c r="M110" i="6" s="1"/>
  <c r="O110" i="6"/>
  <c r="P110" i="6" s="1"/>
  <c r="I111" i="6"/>
  <c r="AB111" i="6"/>
  <c r="W113" i="5"/>
  <c r="K113" i="5"/>
  <c r="O112" i="5"/>
  <c r="L110" i="5"/>
  <c r="P109" i="5"/>
  <c r="N115" i="5"/>
  <c r="J116" i="5"/>
  <c r="M111" i="5"/>
  <c r="AH113" i="6" l="1"/>
  <c r="AI112" i="6"/>
  <c r="AL112" i="6"/>
  <c r="AM111" i="6"/>
  <c r="AP113" i="6"/>
  <c r="AQ112" i="6"/>
  <c r="AE112" i="6"/>
  <c r="W111" i="6"/>
  <c r="S111" i="6"/>
  <c r="T111" i="6" s="1"/>
  <c r="X110" i="6"/>
  <c r="X111" i="6"/>
  <c r="T110" i="6"/>
  <c r="K111" i="6"/>
  <c r="L111" i="6" s="1"/>
  <c r="M111" i="6" s="1"/>
  <c r="O111" i="6"/>
  <c r="P111" i="6" s="1"/>
  <c r="AB112" i="6"/>
  <c r="I112" i="6"/>
  <c r="W114" i="5"/>
  <c r="O113" i="5"/>
  <c r="K114" i="5"/>
  <c r="L111" i="5"/>
  <c r="P110" i="5"/>
  <c r="M112" i="5"/>
  <c r="N116" i="5"/>
  <c r="J117" i="5"/>
  <c r="AP114" i="6" l="1"/>
  <c r="AQ113" i="6"/>
  <c r="AL113" i="6"/>
  <c r="AM112" i="6"/>
  <c r="AH114" i="6"/>
  <c r="AI113" i="6"/>
  <c r="AE113" i="6"/>
  <c r="S112" i="6"/>
  <c r="W112" i="6"/>
  <c r="X112" i="6" s="1"/>
  <c r="K112" i="6"/>
  <c r="L112" i="6" s="1"/>
  <c r="M112" i="6" s="1"/>
  <c r="O112" i="6"/>
  <c r="P112" i="6" s="1"/>
  <c r="I113" i="6"/>
  <c r="AB113" i="6"/>
  <c r="W115" i="5"/>
  <c r="O114" i="5"/>
  <c r="K115" i="5"/>
  <c r="L112" i="5"/>
  <c r="P111" i="5"/>
  <c r="N117" i="5"/>
  <c r="J118" i="5"/>
  <c r="M113" i="5"/>
  <c r="AH115" i="6" l="1"/>
  <c r="AI114" i="6"/>
  <c r="AM113" i="6"/>
  <c r="AL114" i="6"/>
  <c r="AP115" i="6"/>
  <c r="AQ114" i="6"/>
  <c r="AE114" i="6"/>
  <c r="S113" i="6"/>
  <c r="W113" i="6"/>
  <c r="T112" i="6"/>
  <c r="K113" i="6"/>
  <c r="L113" i="6" s="1"/>
  <c r="M113" i="6" s="1"/>
  <c r="O113" i="6"/>
  <c r="P113" i="6" s="1"/>
  <c r="AB114" i="6"/>
  <c r="I114" i="6"/>
  <c r="W116" i="5"/>
  <c r="K116" i="5"/>
  <c r="O115" i="5"/>
  <c r="L113" i="5"/>
  <c r="P112" i="5"/>
  <c r="M114" i="5"/>
  <c r="N118" i="5"/>
  <c r="J119" i="5"/>
  <c r="AL115" i="6" l="1"/>
  <c r="AM114" i="6"/>
  <c r="AP116" i="6"/>
  <c r="AQ115" i="6"/>
  <c r="AH116" i="6"/>
  <c r="AI115" i="6"/>
  <c r="AE115" i="6"/>
  <c r="W114" i="6"/>
  <c r="S114" i="6"/>
  <c r="X113" i="6"/>
  <c r="T114" i="6"/>
  <c r="X114" i="6"/>
  <c r="T113" i="6"/>
  <c r="O114" i="6"/>
  <c r="P114" i="6" s="1"/>
  <c r="K114" i="6"/>
  <c r="L114" i="6" s="1"/>
  <c r="M114" i="6" s="1"/>
  <c r="AB115" i="6"/>
  <c r="I115" i="6"/>
  <c r="W117" i="5"/>
  <c r="K117" i="5"/>
  <c r="O116" i="5"/>
  <c r="L114" i="5"/>
  <c r="P113" i="5"/>
  <c r="N119" i="5"/>
  <c r="J120" i="5"/>
  <c r="M115" i="5"/>
  <c r="AH117" i="6" l="1"/>
  <c r="AI116" i="6"/>
  <c r="AP117" i="6"/>
  <c r="AQ116" i="6"/>
  <c r="AL116" i="6"/>
  <c r="AM115" i="6"/>
  <c r="AE116" i="6"/>
  <c r="S115" i="6"/>
  <c r="W115" i="6"/>
  <c r="K115" i="6"/>
  <c r="L115" i="6" s="1"/>
  <c r="M115" i="6" s="1"/>
  <c r="O115" i="6"/>
  <c r="P115" i="6" s="1"/>
  <c r="I116" i="6"/>
  <c r="AB116" i="6"/>
  <c r="W118" i="5"/>
  <c r="K118" i="5"/>
  <c r="O117" i="5"/>
  <c r="L115" i="5"/>
  <c r="P114" i="5"/>
  <c r="M116" i="5"/>
  <c r="N120" i="5"/>
  <c r="J121" i="5"/>
  <c r="AL117" i="6" l="1"/>
  <c r="AM116" i="6"/>
  <c r="AP118" i="6"/>
  <c r="AQ117" i="6"/>
  <c r="AH118" i="6"/>
  <c r="AI117" i="6"/>
  <c r="AE117" i="6"/>
  <c r="W116" i="6"/>
  <c r="S116" i="6"/>
  <c r="T115" i="6"/>
  <c r="X116" i="6"/>
  <c r="T116" i="6"/>
  <c r="X115" i="6"/>
  <c r="K116" i="6"/>
  <c r="L116" i="6" s="1"/>
  <c r="M116" i="6" s="1"/>
  <c r="O116" i="6"/>
  <c r="P116" i="6" s="1"/>
  <c r="AB117" i="6"/>
  <c r="I117" i="6"/>
  <c r="W119" i="5"/>
  <c r="K119" i="5"/>
  <c r="O118" i="5"/>
  <c r="L116" i="5"/>
  <c r="P115" i="5"/>
  <c r="N121" i="5"/>
  <c r="J122" i="5"/>
  <c r="M117" i="5"/>
  <c r="AP119" i="6" l="1"/>
  <c r="AQ118" i="6"/>
  <c r="AH119" i="6"/>
  <c r="AI118" i="6"/>
  <c r="AL118" i="6"/>
  <c r="AM117" i="6"/>
  <c r="AE118" i="6"/>
  <c r="S117" i="6"/>
  <c r="W117" i="6"/>
  <c r="X117" i="6" s="1"/>
  <c r="K117" i="6"/>
  <c r="L117" i="6" s="1"/>
  <c r="M117" i="6" s="1"/>
  <c r="O117" i="6"/>
  <c r="P117" i="6" s="1"/>
  <c r="I118" i="6"/>
  <c r="AB118" i="6"/>
  <c r="W120" i="5"/>
  <c r="K120" i="5"/>
  <c r="O119" i="5"/>
  <c r="L117" i="5"/>
  <c r="P116" i="5"/>
  <c r="M118" i="5"/>
  <c r="N122" i="5"/>
  <c r="J123" i="5"/>
  <c r="AH120" i="6" l="1"/>
  <c r="AI119" i="6"/>
  <c r="AL119" i="6"/>
  <c r="AM118" i="6"/>
  <c r="AP120" i="6"/>
  <c r="AQ119" i="6"/>
  <c r="AE119" i="6"/>
  <c r="S118" i="6"/>
  <c r="W118" i="6"/>
  <c r="T117" i="6"/>
  <c r="K118" i="6"/>
  <c r="L118" i="6" s="1"/>
  <c r="M118" i="6" s="1"/>
  <c r="O118" i="6"/>
  <c r="P118" i="6" s="1"/>
  <c r="I119" i="6"/>
  <c r="AB119" i="6"/>
  <c r="W121" i="5"/>
  <c r="K121" i="5"/>
  <c r="O120" i="5"/>
  <c r="L118" i="5"/>
  <c r="P117" i="5"/>
  <c r="N123" i="5"/>
  <c r="J124" i="5"/>
  <c r="M119" i="5"/>
  <c r="AL120" i="6" l="1"/>
  <c r="AM119" i="6"/>
  <c r="AQ120" i="6"/>
  <c r="AP121" i="6"/>
  <c r="AH121" i="6"/>
  <c r="AI120" i="6"/>
  <c r="AE120" i="6"/>
  <c r="W119" i="6"/>
  <c r="S119" i="6"/>
  <c r="X118" i="6"/>
  <c r="T119" i="6"/>
  <c r="X119" i="6"/>
  <c r="T118" i="6"/>
  <c r="K119" i="6"/>
  <c r="L119" i="6" s="1"/>
  <c r="M119" i="6" s="1"/>
  <c r="O119" i="6"/>
  <c r="P119" i="6" s="1"/>
  <c r="AB120" i="6"/>
  <c r="I120" i="6"/>
  <c r="W122" i="5"/>
  <c r="K122" i="5"/>
  <c r="O121" i="5"/>
  <c r="L119" i="5"/>
  <c r="P118" i="5"/>
  <c r="M120" i="5"/>
  <c r="N124" i="5"/>
  <c r="J125" i="5"/>
  <c r="AP122" i="6" l="1"/>
  <c r="AQ121" i="6"/>
  <c r="AH122" i="6"/>
  <c r="AI121" i="6"/>
  <c r="AL121" i="6"/>
  <c r="AM120" i="6"/>
  <c r="AE121" i="6"/>
  <c r="S120" i="6"/>
  <c r="W120" i="6"/>
  <c r="X120" i="6" s="1"/>
  <c r="K120" i="6"/>
  <c r="L120" i="6" s="1"/>
  <c r="M120" i="6" s="1"/>
  <c r="O120" i="6"/>
  <c r="P120" i="6" s="1"/>
  <c r="I121" i="6"/>
  <c r="AB121" i="6"/>
  <c r="W123" i="5"/>
  <c r="O122" i="5"/>
  <c r="K123" i="5"/>
  <c r="L120" i="5"/>
  <c r="P119" i="5"/>
  <c r="N125" i="5"/>
  <c r="J126" i="5"/>
  <c r="M121" i="5"/>
  <c r="AL122" i="6" l="1"/>
  <c r="AM121" i="6"/>
  <c r="AH123" i="6"/>
  <c r="AI122" i="6"/>
  <c r="AP123" i="6"/>
  <c r="AQ122" i="6"/>
  <c r="AE122" i="6"/>
  <c r="S121" i="6"/>
  <c r="W121" i="6"/>
  <c r="T120" i="6"/>
  <c r="K121" i="6"/>
  <c r="L121" i="6" s="1"/>
  <c r="M121" i="6" s="1"/>
  <c r="O121" i="6"/>
  <c r="P121" i="6" s="1"/>
  <c r="AB122" i="6"/>
  <c r="I122" i="6"/>
  <c r="W124" i="5"/>
  <c r="K124" i="5"/>
  <c r="O123" i="5"/>
  <c r="L121" i="5"/>
  <c r="P120" i="5"/>
  <c r="N126" i="5"/>
  <c r="J127" i="5"/>
  <c r="M122" i="5"/>
  <c r="AP124" i="6" l="1"/>
  <c r="AQ123" i="6"/>
  <c r="AH124" i="6"/>
  <c r="AI123" i="6"/>
  <c r="AL123" i="6"/>
  <c r="AM122" i="6"/>
  <c r="AE123" i="6"/>
  <c r="W122" i="6"/>
  <c r="S122" i="6"/>
  <c r="X121" i="6"/>
  <c r="X122" i="6"/>
  <c r="T122" i="6"/>
  <c r="T121" i="6"/>
  <c r="K122" i="6"/>
  <c r="L122" i="6" s="1"/>
  <c r="M122" i="6" s="1"/>
  <c r="O122" i="6"/>
  <c r="P122" i="6" s="1"/>
  <c r="I123" i="6"/>
  <c r="S123" i="6" s="1"/>
  <c r="AB123" i="6"/>
  <c r="W125" i="5"/>
  <c r="O124" i="5"/>
  <c r="K125" i="5"/>
  <c r="L122" i="5"/>
  <c r="P121" i="5"/>
  <c r="M123" i="5"/>
  <c r="N127" i="5"/>
  <c r="J128" i="5"/>
  <c r="AI124" i="6" l="1"/>
  <c r="AH125" i="6"/>
  <c r="AL124" i="6"/>
  <c r="AM123" i="6"/>
  <c r="AP125" i="6"/>
  <c r="AQ124" i="6"/>
  <c r="AE124" i="6"/>
  <c r="T123" i="6"/>
  <c r="W123" i="6"/>
  <c r="K123" i="6"/>
  <c r="L123" i="6" s="1"/>
  <c r="M123" i="6" s="1"/>
  <c r="O123" i="6"/>
  <c r="P123" i="6" s="1"/>
  <c r="I124" i="6"/>
  <c r="AB124" i="6"/>
  <c r="W126" i="5"/>
  <c r="K126" i="5"/>
  <c r="O125" i="5"/>
  <c r="L123" i="5"/>
  <c r="P122" i="5"/>
  <c r="N128" i="5"/>
  <c r="J129" i="5"/>
  <c r="M124" i="5"/>
  <c r="AL125" i="6" l="1"/>
  <c r="AM124" i="6"/>
  <c r="AP126" i="6"/>
  <c r="AQ125" i="6"/>
  <c r="AH126" i="6"/>
  <c r="AI125" i="6"/>
  <c r="AE125" i="6"/>
  <c r="W124" i="6"/>
  <c r="X124" i="6"/>
  <c r="X123" i="6"/>
  <c r="S124" i="6"/>
  <c r="K124" i="6"/>
  <c r="L124" i="6" s="1"/>
  <c r="M124" i="6" s="1"/>
  <c r="O124" i="6"/>
  <c r="P124" i="6" s="1"/>
  <c r="AB125" i="6"/>
  <c r="I125" i="6"/>
  <c r="W127" i="5"/>
  <c r="O126" i="5"/>
  <c r="K127" i="5"/>
  <c r="L124" i="5"/>
  <c r="P123" i="5"/>
  <c r="M125" i="5"/>
  <c r="N129" i="5"/>
  <c r="J130" i="5"/>
  <c r="AP127" i="6" l="1"/>
  <c r="AQ126" i="6"/>
  <c r="AH127" i="6"/>
  <c r="AI126" i="6"/>
  <c r="AL126" i="6"/>
  <c r="AM125" i="6"/>
  <c r="AE126" i="6"/>
  <c r="S125" i="6"/>
  <c r="T124" i="6"/>
  <c r="T125" i="6"/>
  <c r="W125" i="6"/>
  <c r="K125" i="6"/>
  <c r="L125" i="6" s="1"/>
  <c r="M125" i="6" s="1"/>
  <c r="O125" i="6"/>
  <c r="P125" i="6" s="1"/>
  <c r="I126" i="6"/>
  <c r="AB126" i="6"/>
  <c r="W128" i="5"/>
  <c r="K128" i="5"/>
  <c r="O127" i="5"/>
  <c r="L125" i="5"/>
  <c r="P124" i="5"/>
  <c r="N130" i="5"/>
  <c r="J131" i="5"/>
  <c r="M126" i="5"/>
  <c r="AH128" i="6" l="1"/>
  <c r="AI127" i="6"/>
  <c r="AL127" i="6"/>
  <c r="AM126" i="6"/>
  <c r="AP128" i="6"/>
  <c r="AQ127" i="6"/>
  <c r="AE127" i="6"/>
  <c r="W126" i="6"/>
  <c r="X125" i="6"/>
  <c r="S126" i="6"/>
  <c r="K126" i="6"/>
  <c r="L126" i="6" s="1"/>
  <c r="M126" i="6" s="1"/>
  <c r="O126" i="6"/>
  <c r="P126" i="6" s="1"/>
  <c r="AB127" i="6"/>
  <c r="I127" i="6"/>
  <c r="W129" i="5"/>
  <c r="K129" i="5"/>
  <c r="O128" i="5"/>
  <c r="L126" i="5"/>
  <c r="P125" i="5"/>
  <c r="N131" i="5"/>
  <c r="J132" i="5"/>
  <c r="M127" i="5"/>
  <c r="AP129" i="6" l="1"/>
  <c r="AQ128" i="6"/>
  <c r="AL128" i="6"/>
  <c r="AM127" i="6"/>
  <c r="AH129" i="6"/>
  <c r="AI128" i="6"/>
  <c r="AE128" i="6"/>
  <c r="S127" i="6"/>
  <c r="W127" i="6"/>
  <c r="X126" i="6"/>
  <c r="T127" i="6"/>
  <c r="X127" i="6"/>
  <c r="T126" i="6"/>
  <c r="K127" i="6"/>
  <c r="L127" i="6" s="1"/>
  <c r="M127" i="6" s="1"/>
  <c r="O127" i="6"/>
  <c r="P127" i="6" s="1"/>
  <c r="I128" i="6"/>
  <c r="AB128" i="6"/>
  <c r="W130" i="5"/>
  <c r="K130" i="5"/>
  <c r="O129" i="5"/>
  <c r="L127" i="5"/>
  <c r="P126" i="5"/>
  <c r="M128" i="5"/>
  <c r="N132" i="5"/>
  <c r="J133" i="5"/>
  <c r="AH130" i="6" l="1"/>
  <c r="AI129" i="6"/>
  <c r="AL129" i="6"/>
  <c r="AM128" i="6"/>
  <c r="AP130" i="6"/>
  <c r="AQ129" i="6"/>
  <c r="AE129" i="6"/>
  <c r="W128" i="6"/>
  <c r="X128" i="6"/>
  <c r="S128" i="6"/>
  <c r="T128" i="6" s="1"/>
  <c r="K128" i="6"/>
  <c r="L128" i="6" s="1"/>
  <c r="M128" i="6" s="1"/>
  <c r="O128" i="6"/>
  <c r="P128" i="6" s="1"/>
  <c r="I129" i="6"/>
  <c r="AB129" i="6"/>
  <c r="W131" i="5"/>
  <c r="K131" i="5"/>
  <c r="O130" i="5"/>
  <c r="L128" i="5"/>
  <c r="P127" i="5"/>
  <c r="N133" i="5"/>
  <c r="J134" i="5"/>
  <c r="M129" i="5"/>
  <c r="AL130" i="6" l="1"/>
  <c r="AM129" i="6"/>
  <c r="AP131" i="6"/>
  <c r="AQ130" i="6"/>
  <c r="AH131" i="6"/>
  <c r="AI130" i="6"/>
  <c r="AE130" i="6"/>
  <c r="S129" i="6"/>
  <c r="W129" i="6"/>
  <c r="K129" i="6"/>
  <c r="L129" i="6" s="1"/>
  <c r="M129" i="6" s="1"/>
  <c r="O129" i="6"/>
  <c r="P129" i="6" s="1"/>
  <c r="AB130" i="6"/>
  <c r="I130" i="6"/>
  <c r="W132" i="5"/>
  <c r="K132" i="5"/>
  <c r="O131" i="5"/>
  <c r="L129" i="5"/>
  <c r="P128" i="5"/>
  <c r="M130" i="5"/>
  <c r="N134" i="5"/>
  <c r="J135" i="5"/>
  <c r="AH132" i="6" l="1"/>
  <c r="AI131" i="6"/>
  <c r="AP132" i="6"/>
  <c r="AQ131" i="6"/>
  <c r="AL131" i="6"/>
  <c r="AM130" i="6"/>
  <c r="AE131" i="6"/>
  <c r="W130" i="6"/>
  <c r="X130" i="6"/>
  <c r="S130" i="6"/>
  <c r="X129" i="6"/>
  <c r="T129" i="6"/>
  <c r="K130" i="6"/>
  <c r="L130" i="6" s="1"/>
  <c r="M130" i="6" s="1"/>
  <c r="O130" i="6"/>
  <c r="P130" i="6" s="1"/>
  <c r="I131" i="6"/>
  <c r="AB131" i="6"/>
  <c r="W133" i="5"/>
  <c r="K133" i="5"/>
  <c r="O132" i="5"/>
  <c r="L130" i="5"/>
  <c r="P129" i="5"/>
  <c r="N135" i="5"/>
  <c r="J136" i="5"/>
  <c r="M131" i="5"/>
  <c r="AM131" i="6" l="1"/>
  <c r="AL132" i="6"/>
  <c r="AP133" i="6"/>
  <c r="AQ132" i="6"/>
  <c r="AH133" i="6"/>
  <c r="AI132" i="6"/>
  <c r="AE132" i="6"/>
  <c r="S131" i="6"/>
  <c r="T130" i="6"/>
  <c r="T131" i="6"/>
  <c r="W131" i="6"/>
  <c r="K131" i="6"/>
  <c r="L131" i="6" s="1"/>
  <c r="M131" i="6" s="1"/>
  <c r="O131" i="6"/>
  <c r="P131" i="6" s="1"/>
  <c r="AB132" i="6"/>
  <c r="I132" i="6"/>
  <c r="S132" i="6" s="1"/>
  <c r="W134" i="5"/>
  <c r="O133" i="5"/>
  <c r="K134" i="5"/>
  <c r="L131" i="5"/>
  <c r="P130" i="5"/>
  <c r="M132" i="5"/>
  <c r="N136" i="5"/>
  <c r="J137" i="5"/>
  <c r="AH134" i="6" l="1"/>
  <c r="AI133" i="6"/>
  <c r="AP134" i="6"/>
  <c r="AQ133" i="6"/>
  <c r="AL133" i="6"/>
  <c r="AM132" i="6"/>
  <c r="AE133" i="6"/>
  <c r="W132" i="6"/>
  <c r="X131" i="6"/>
  <c r="X132" i="6"/>
  <c r="T132" i="6"/>
  <c r="K132" i="6"/>
  <c r="L132" i="6" s="1"/>
  <c r="M132" i="6" s="1"/>
  <c r="O132" i="6"/>
  <c r="P132" i="6" s="1"/>
  <c r="I133" i="6"/>
  <c r="AB133" i="6"/>
  <c r="W135" i="5"/>
  <c r="K135" i="5"/>
  <c r="O134" i="5"/>
  <c r="L132" i="5"/>
  <c r="P131" i="5"/>
  <c r="N137" i="5"/>
  <c r="J138" i="5"/>
  <c r="M133" i="5"/>
  <c r="AQ134" i="6" l="1"/>
  <c r="AP135" i="6"/>
  <c r="AL134" i="6"/>
  <c r="AM133" i="6"/>
  <c r="AH135" i="6"/>
  <c r="AI134" i="6"/>
  <c r="AE134" i="6"/>
  <c r="W133" i="6"/>
  <c r="X133" i="6" s="1"/>
  <c r="S133" i="6"/>
  <c r="K133" i="6"/>
  <c r="L133" i="6" s="1"/>
  <c r="M133" i="6" s="1"/>
  <c r="O133" i="6"/>
  <c r="P133" i="6" s="1"/>
  <c r="AB134" i="6"/>
  <c r="I134" i="6"/>
  <c r="W136" i="5"/>
  <c r="O135" i="5"/>
  <c r="K136" i="5"/>
  <c r="L133" i="5"/>
  <c r="P132" i="5"/>
  <c r="M134" i="5"/>
  <c r="N138" i="5"/>
  <c r="J139" i="5"/>
  <c r="AL135" i="6" l="1"/>
  <c r="AM134" i="6"/>
  <c r="AH136" i="6"/>
  <c r="AI135" i="6"/>
  <c r="AP136" i="6"/>
  <c r="AQ135" i="6"/>
  <c r="AE135" i="6"/>
  <c r="S134" i="6"/>
  <c r="W134" i="6"/>
  <c r="T133" i="6"/>
  <c r="K134" i="6"/>
  <c r="L134" i="6" s="1"/>
  <c r="M134" i="6" s="1"/>
  <c r="O134" i="6"/>
  <c r="P134" i="6" s="1"/>
  <c r="I135" i="6"/>
  <c r="AB135" i="6"/>
  <c r="W137" i="5"/>
  <c r="K137" i="5"/>
  <c r="O136" i="5"/>
  <c r="L134" i="5"/>
  <c r="P133" i="5"/>
  <c r="J140" i="5"/>
  <c r="N139" i="5"/>
  <c r="M135" i="5"/>
  <c r="AH137" i="6" l="1"/>
  <c r="AI136" i="6"/>
  <c r="AP137" i="6"/>
  <c r="AQ136" i="6"/>
  <c r="AL136" i="6"/>
  <c r="AM135" i="6"/>
  <c r="AE136" i="6"/>
  <c r="W135" i="6"/>
  <c r="X135" i="6"/>
  <c r="S135" i="6"/>
  <c r="S136" i="6" s="1"/>
  <c r="X134" i="6"/>
  <c r="T134" i="6"/>
  <c r="K135" i="6"/>
  <c r="L135" i="6" s="1"/>
  <c r="M135" i="6" s="1"/>
  <c r="O135" i="6"/>
  <c r="P135" i="6" s="1"/>
  <c r="AB136" i="6"/>
  <c r="I136" i="6"/>
  <c r="W138" i="5"/>
  <c r="O137" i="5"/>
  <c r="K138" i="5"/>
  <c r="L135" i="5"/>
  <c r="P134" i="5"/>
  <c r="M136" i="5"/>
  <c r="J141" i="5"/>
  <c r="N140" i="5"/>
  <c r="AP138" i="6" l="1"/>
  <c r="AQ137" i="6"/>
  <c r="AL137" i="6"/>
  <c r="AM136" i="6"/>
  <c r="AH138" i="6"/>
  <c r="AI137" i="6"/>
  <c r="AE137" i="6"/>
  <c r="T135" i="6"/>
  <c r="T136" i="6"/>
  <c r="W136" i="6"/>
  <c r="K136" i="6"/>
  <c r="L136" i="6" s="1"/>
  <c r="M136" i="6" s="1"/>
  <c r="O136" i="6"/>
  <c r="P136" i="6" s="1"/>
  <c r="AB137" i="6"/>
  <c r="I137" i="6"/>
  <c r="W139" i="5"/>
  <c r="O138" i="5"/>
  <c r="K139" i="5"/>
  <c r="L136" i="5"/>
  <c r="P135" i="5"/>
  <c r="N141" i="5"/>
  <c r="J142" i="5"/>
  <c r="M137" i="5"/>
  <c r="AL138" i="6" l="1"/>
  <c r="AM137" i="6"/>
  <c r="AH139" i="6"/>
  <c r="AI138" i="6"/>
  <c r="AP139" i="6"/>
  <c r="AQ138" i="6"/>
  <c r="AE138" i="6"/>
  <c r="W137" i="6"/>
  <c r="X136" i="6"/>
  <c r="X137" i="6"/>
  <c r="S137" i="6"/>
  <c r="T137" i="6" s="1"/>
  <c r="K137" i="6"/>
  <c r="L137" i="6" s="1"/>
  <c r="M137" i="6" s="1"/>
  <c r="O137" i="6"/>
  <c r="P137" i="6" s="1"/>
  <c r="I138" i="6"/>
  <c r="AB138" i="6"/>
  <c r="W140" i="5"/>
  <c r="K140" i="5"/>
  <c r="O139" i="5"/>
  <c r="L137" i="5"/>
  <c r="P136" i="5"/>
  <c r="N142" i="5"/>
  <c r="J143" i="5"/>
  <c r="M138" i="5"/>
  <c r="AH140" i="6" l="1"/>
  <c r="AI139" i="6"/>
  <c r="AP140" i="6"/>
  <c r="AQ139" i="6"/>
  <c r="AL139" i="6"/>
  <c r="AM138" i="6"/>
  <c r="AE139" i="6"/>
  <c r="S138" i="6"/>
  <c r="W138" i="6"/>
  <c r="K138" i="6"/>
  <c r="L138" i="6" s="1"/>
  <c r="M138" i="6" s="1"/>
  <c r="O138" i="6"/>
  <c r="P138" i="6" s="1"/>
  <c r="AB139" i="6"/>
  <c r="I139" i="6"/>
  <c r="W141" i="5"/>
  <c r="K141" i="5"/>
  <c r="O140" i="5"/>
  <c r="L138" i="5"/>
  <c r="P137" i="5"/>
  <c r="M139" i="5"/>
  <c r="N143" i="5"/>
  <c r="J144" i="5"/>
  <c r="AL140" i="6" l="1"/>
  <c r="AM139" i="6"/>
  <c r="AP141" i="6"/>
  <c r="AQ140" i="6"/>
  <c r="AH141" i="6"/>
  <c r="AI140" i="6"/>
  <c r="AE140" i="6"/>
  <c r="S139" i="6"/>
  <c r="T139" i="6" s="1"/>
  <c r="W139" i="6"/>
  <c r="X138" i="6"/>
  <c r="T138" i="6"/>
  <c r="K139" i="6"/>
  <c r="L139" i="6" s="1"/>
  <c r="M139" i="6" s="1"/>
  <c r="O139" i="6"/>
  <c r="P139" i="6" s="1"/>
  <c r="I140" i="6"/>
  <c r="AB140" i="6"/>
  <c r="W142" i="5"/>
  <c r="K142" i="5"/>
  <c r="O141" i="5"/>
  <c r="L139" i="5"/>
  <c r="P138" i="5"/>
  <c r="N144" i="5"/>
  <c r="J145" i="5"/>
  <c r="M140" i="5"/>
  <c r="AP142" i="6" l="1"/>
  <c r="AQ141" i="6"/>
  <c r="AH142" i="6"/>
  <c r="AI141" i="6"/>
  <c r="AL141" i="6"/>
  <c r="AM140" i="6"/>
  <c r="AE141" i="6"/>
  <c r="W140" i="6"/>
  <c r="X139" i="6"/>
  <c r="X140" i="6"/>
  <c r="S140" i="6"/>
  <c r="K140" i="6"/>
  <c r="L140" i="6" s="1"/>
  <c r="M140" i="6" s="1"/>
  <c r="O140" i="6"/>
  <c r="P140" i="6" s="1"/>
  <c r="AB141" i="6"/>
  <c r="I141" i="6"/>
  <c r="W143" i="5"/>
  <c r="K143" i="5"/>
  <c r="O142" i="5"/>
  <c r="L140" i="5"/>
  <c r="P139" i="5"/>
  <c r="M141" i="5"/>
  <c r="N145" i="5"/>
  <c r="J146" i="5"/>
  <c r="AL142" i="6" l="1"/>
  <c r="AM141" i="6"/>
  <c r="AI142" i="6"/>
  <c r="AH143" i="6"/>
  <c r="AP143" i="6"/>
  <c r="AQ142" i="6"/>
  <c r="AE142" i="6"/>
  <c r="S141" i="6"/>
  <c r="T140" i="6"/>
  <c r="S142" i="6"/>
  <c r="T141" i="6"/>
  <c r="W141" i="6"/>
  <c r="W142" i="6" s="1"/>
  <c r="K141" i="6"/>
  <c r="L141" i="6" s="1"/>
  <c r="M141" i="6" s="1"/>
  <c r="O141" i="6"/>
  <c r="P141" i="6" s="1"/>
  <c r="AB142" i="6"/>
  <c r="I142" i="6"/>
  <c r="W144" i="5"/>
  <c r="O143" i="5"/>
  <c r="K144" i="5"/>
  <c r="L141" i="5"/>
  <c r="P140" i="5"/>
  <c r="N146" i="5"/>
  <c r="J147" i="5"/>
  <c r="M142" i="5"/>
  <c r="AH144" i="6" l="1"/>
  <c r="AI143" i="6"/>
  <c r="AP144" i="6"/>
  <c r="AQ143" i="6"/>
  <c r="AL143" i="6"/>
  <c r="AM142" i="6"/>
  <c r="AE143" i="6"/>
  <c r="X141" i="6"/>
  <c r="T142" i="6"/>
  <c r="X142" i="6"/>
  <c r="K142" i="6"/>
  <c r="L142" i="6" s="1"/>
  <c r="M142" i="6" s="1"/>
  <c r="O142" i="6"/>
  <c r="P142" i="6" s="1"/>
  <c r="AB143" i="6"/>
  <c r="I143" i="6"/>
  <c r="S143" i="6" s="1"/>
  <c r="W145" i="5"/>
  <c r="K145" i="5"/>
  <c r="O144" i="5"/>
  <c r="L142" i="5"/>
  <c r="P141" i="5"/>
  <c r="M143" i="5"/>
  <c r="N147" i="5"/>
  <c r="J148" i="5"/>
  <c r="AL144" i="6" l="1"/>
  <c r="AM143" i="6"/>
  <c r="AP145" i="6"/>
  <c r="AQ144" i="6"/>
  <c r="AH145" i="6"/>
  <c r="AI144" i="6"/>
  <c r="AE144" i="6"/>
  <c r="W143" i="6"/>
  <c r="T143" i="6"/>
  <c r="X143" i="6"/>
  <c r="K143" i="6"/>
  <c r="L143" i="6" s="1"/>
  <c r="M143" i="6" s="1"/>
  <c r="O143" i="6"/>
  <c r="P143" i="6" s="1"/>
  <c r="I144" i="6"/>
  <c r="AB144" i="6"/>
  <c r="W146" i="5"/>
  <c r="O145" i="5"/>
  <c r="K146" i="5"/>
  <c r="L143" i="5"/>
  <c r="P142" i="5"/>
  <c r="N148" i="5"/>
  <c r="J149" i="5"/>
  <c r="M144" i="5"/>
  <c r="AP146" i="6" l="1"/>
  <c r="AQ145" i="6"/>
  <c r="AH146" i="6"/>
  <c r="AI145" i="6"/>
  <c r="AL145" i="6"/>
  <c r="AM144" i="6"/>
  <c r="AE145" i="6"/>
  <c r="W144" i="6"/>
  <c r="S144" i="6"/>
  <c r="K144" i="6"/>
  <c r="L144" i="6" s="1"/>
  <c r="M144" i="6" s="1"/>
  <c r="O144" i="6"/>
  <c r="P144" i="6" s="1"/>
  <c r="AB145" i="6"/>
  <c r="I145" i="6"/>
  <c r="W147" i="5"/>
  <c r="K147" i="5"/>
  <c r="O146" i="5"/>
  <c r="L144" i="5"/>
  <c r="P143" i="5"/>
  <c r="M145" i="5"/>
  <c r="N149" i="5"/>
  <c r="J150" i="5"/>
  <c r="AH147" i="6" l="1"/>
  <c r="AI146" i="6"/>
  <c r="AM145" i="6"/>
  <c r="AL146" i="6"/>
  <c r="AP147" i="6"/>
  <c r="AQ146" i="6"/>
  <c r="AE146" i="6"/>
  <c r="W145" i="6"/>
  <c r="X144" i="6"/>
  <c r="S145" i="6"/>
  <c r="T144" i="6"/>
  <c r="K145" i="6"/>
  <c r="L145" i="6" s="1"/>
  <c r="M145" i="6" s="1"/>
  <c r="O145" i="6"/>
  <c r="P145" i="6" s="1"/>
  <c r="AB146" i="6"/>
  <c r="I146" i="6"/>
  <c r="W148" i="5"/>
  <c r="O147" i="5"/>
  <c r="K148" i="5"/>
  <c r="L145" i="5"/>
  <c r="P144" i="5"/>
  <c r="N150" i="5"/>
  <c r="J151" i="5"/>
  <c r="M146" i="5"/>
  <c r="AL147" i="6" l="1"/>
  <c r="AM146" i="6"/>
  <c r="AP148" i="6"/>
  <c r="AQ147" i="6"/>
  <c r="AH148" i="6"/>
  <c r="AI147" i="6"/>
  <c r="AE147" i="6"/>
  <c r="S146" i="6"/>
  <c r="T146" i="6" s="1"/>
  <c r="W146" i="6"/>
  <c r="X145" i="6"/>
  <c r="X146" i="6"/>
  <c r="T145" i="6"/>
  <c r="K146" i="6"/>
  <c r="L146" i="6" s="1"/>
  <c r="M146" i="6" s="1"/>
  <c r="O146" i="6"/>
  <c r="P146" i="6" s="1"/>
  <c r="I147" i="6"/>
  <c r="AB147" i="6"/>
  <c r="W149" i="5"/>
  <c r="K149" i="5"/>
  <c r="O148" i="5"/>
  <c r="L146" i="5"/>
  <c r="P145" i="5"/>
  <c r="M147" i="5"/>
  <c r="N151" i="5"/>
  <c r="J152" i="5"/>
  <c r="AP149" i="6" l="1"/>
  <c r="AQ148" i="6"/>
  <c r="AH149" i="6"/>
  <c r="AI148" i="6"/>
  <c r="AL148" i="6"/>
  <c r="AM147" i="6"/>
  <c r="AE148" i="6"/>
  <c r="W147" i="6"/>
  <c r="X147" i="6" s="1"/>
  <c r="S147" i="6"/>
  <c r="K147" i="6"/>
  <c r="L147" i="6" s="1"/>
  <c r="M147" i="6" s="1"/>
  <c r="O147" i="6"/>
  <c r="P147" i="6" s="1"/>
  <c r="AB148" i="6"/>
  <c r="I148" i="6"/>
  <c r="W150" i="5"/>
  <c r="K150" i="5"/>
  <c r="O149" i="5"/>
  <c r="L147" i="5"/>
  <c r="P146" i="5"/>
  <c r="N152" i="5"/>
  <c r="J153" i="5"/>
  <c r="M148" i="5"/>
  <c r="AL149" i="6" l="1"/>
  <c r="AM148" i="6"/>
  <c r="AH150" i="6"/>
  <c r="AI149" i="6"/>
  <c r="AP150" i="6"/>
  <c r="AQ149" i="6"/>
  <c r="AE149" i="6"/>
  <c r="S148" i="6"/>
  <c r="T147" i="6"/>
  <c r="W148" i="6"/>
  <c r="K148" i="6"/>
  <c r="L148" i="6" s="1"/>
  <c r="M148" i="6" s="1"/>
  <c r="O148" i="6"/>
  <c r="P148" i="6" s="1"/>
  <c r="I149" i="6"/>
  <c r="AB149" i="6"/>
  <c r="W151" i="5"/>
  <c r="K151" i="5"/>
  <c r="O150" i="5"/>
  <c r="L148" i="5"/>
  <c r="P147" i="5"/>
  <c r="M149" i="5"/>
  <c r="N153" i="5"/>
  <c r="J154" i="5"/>
  <c r="AH151" i="6" l="1"/>
  <c r="AI150" i="6"/>
  <c r="AP151" i="6"/>
  <c r="AQ150" i="6"/>
  <c r="AL150" i="6"/>
  <c r="AM149" i="6"/>
  <c r="AE150" i="6"/>
  <c r="S149" i="6"/>
  <c r="W149" i="6"/>
  <c r="T148" i="6"/>
  <c r="X148" i="6"/>
  <c r="K149" i="6"/>
  <c r="L149" i="6" s="1"/>
  <c r="M149" i="6" s="1"/>
  <c r="O149" i="6"/>
  <c r="P149" i="6" s="1"/>
  <c r="I150" i="6"/>
  <c r="AB150" i="6"/>
  <c r="W152" i="5"/>
  <c r="O151" i="5"/>
  <c r="K152" i="5"/>
  <c r="L149" i="5"/>
  <c r="P148" i="5"/>
  <c r="N154" i="5"/>
  <c r="J155" i="5"/>
  <c r="M150" i="5"/>
  <c r="AP152" i="6" l="1"/>
  <c r="AQ151" i="6"/>
  <c r="AL151" i="6"/>
  <c r="AM150" i="6"/>
  <c r="AH152" i="6"/>
  <c r="AI151" i="6"/>
  <c r="AE151" i="6"/>
  <c r="W150" i="6"/>
  <c r="S150" i="6"/>
  <c r="X149" i="6"/>
  <c r="T150" i="6"/>
  <c r="X150" i="6"/>
  <c r="T149" i="6"/>
  <c r="K150" i="6"/>
  <c r="L150" i="6" s="1"/>
  <c r="M150" i="6" s="1"/>
  <c r="O150" i="6"/>
  <c r="P150" i="6" s="1"/>
  <c r="AB151" i="6"/>
  <c r="I151" i="6"/>
  <c r="W153" i="5"/>
  <c r="K153" i="5"/>
  <c r="O152" i="5"/>
  <c r="L150" i="5"/>
  <c r="P149" i="5"/>
  <c r="M151" i="5"/>
  <c r="N155" i="5"/>
  <c r="J156" i="5"/>
  <c r="AH153" i="6" l="1"/>
  <c r="AI152" i="6"/>
  <c r="AL152" i="6"/>
  <c r="AM151" i="6"/>
  <c r="AQ152" i="6"/>
  <c r="AP153" i="6"/>
  <c r="AE152" i="6"/>
  <c r="S151" i="6"/>
  <c r="W151" i="6"/>
  <c r="K151" i="6"/>
  <c r="L151" i="6" s="1"/>
  <c r="M151" i="6" s="1"/>
  <c r="O151" i="6"/>
  <c r="P151" i="6" s="1"/>
  <c r="AB152" i="6"/>
  <c r="I152" i="6"/>
  <c r="W154" i="5"/>
  <c r="K154" i="5"/>
  <c r="O153" i="5"/>
  <c r="L151" i="5"/>
  <c r="P150" i="5"/>
  <c r="N156" i="5"/>
  <c r="J157" i="5"/>
  <c r="M152" i="5"/>
  <c r="AP154" i="6" l="1"/>
  <c r="AQ153" i="6"/>
  <c r="AL153" i="6"/>
  <c r="AM152" i="6"/>
  <c r="AH154" i="6"/>
  <c r="AI153" i="6"/>
  <c r="AE153" i="6"/>
  <c r="S152" i="6"/>
  <c r="T152" i="6" s="1"/>
  <c r="W152" i="6"/>
  <c r="X151" i="6"/>
  <c r="T151" i="6"/>
  <c r="K152" i="6"/>
  <c r="L152" i="6" s="1"/>
  <c r="M152" i="6" s="1"/>
  <c r="O152" i="6"/>
  <c r="P152" i="6" s="1"/>
  <c r="AB153" i="6"/>
  <c r="I153" i="6"/>
  <c r="W155" i="5"/>
  <c r="K155" i="5"/>
  <c r="O154" i="5"/>
  <c r="L152" i="5"/>
  <c r="P151" i="5"/>
  <c r="M153" i="5"/>
  <c r="N157" i="5"/>
  <c r="J158" i="5"/>
  <c r="AH155" i="6" l="1"/>
  <c r="AI154" i="6"/>
  <c r="AL154" i="6"/>
  <c r="AM153" i="6"/>
  <c r="AP155" i="6"/>
  <c r="AQ154" i="6"/>
  <c r="AE154" i="6"/>
  <c r="W153" i="6"/>
  <c r="X152" i="6"/>
  <c r="X153" i="6"/>
  <c r="S153" i="6"/>
  <c r="K153" i="6"/>
  <c r="L153" i="6" s="1"/>
  <c r="M153" i="6" s="1"/>
  <c r="O153" i="6"/>
  <c r="P153" i="6" s="1"/>
  <c r="I154" i="6"/>
  <c r="AB154" i="6"/>
  <c r="W156" i="5"/>
  <c r="O155" i="5"/>
  <c r="K156" i="5"/>
  <c r="L153" i="5"/>
  <c r="P152" i="5"/>
  <c r="N158" i="5"/>
  <c r="J159" i="5"/>
  <c r="M154" i="5"/>
  <c r="AP156" i="6" l="1"/>
  <c r="AQ155" i="6"/>
  <c r="AL155" i="6"/>
  <c r="AM154" i="6"/>
  <c r="AH156" i="6"/>
  <c r="AI155" i="6"/>
  <c r="AE155" i="6"/>
  <c r="S154" i="6"/>
  <c r="T153" i="6"/>
  <c r="W154" i="6"/>
  <c r="K154" i="6"/>
  <c r="L154" i="6" s="1"/>
  <c r="M154" i="6" s="1"/>
  <c r="O154" i="6"/>
  <c r="P154" i="6" s="1"/>
  <c r="AB155" i="6"/>
  <c r="I155" i="6"/>
  <c r="W157" i="5"/>
  <c r="O156" i="5"/>
  <c r="K157" i="5"/>
  <c r="L154" i="5"/>
  <c r="P153" i="5"/>
  <c r="M155" i="5"/>
  <c r="N159" i="5"/>
  <c r="J160" i="5"/>
  <c r="AI156" i="6" l="1"/>
  <c r="AH157" i="6"/>
  <c r="AL156" i="6"/>
  <c r="AM155" i="6"/>
  <c r="AP157" i="6"/>
  <c r="AQ156" i="6"/>
  <c r="AE156" i="6"/>
  <c r="S155" i="6"/>
  <c r="T155" i="6"/>
  <c r="W155" i="6"/>
  <c r="W156" i="6" s="1"/>
  <c r="T154" i="6"/>
  <c r="X154" i="6"/>
  <c r="S156" i="6"/>
  <c r="K155" i="6"/>
  <c r="L155" i="6" s="1"/>
  <c r="M155" i="6" s="1"/>
  <c r="O155" i="6"/>
  <c r="P155" i="6" s="1"/>
  <c r="I156" i="6"/>
  <c r="AB156" i="6"/>
  <c r="W158" i="5"/>
  <c r="O157" i="5"/>
  <c r="K158" i="5"/>
  <c r="L155" i="5"/>
  <c r="P154" i="5"/>
  <c r="N160" i="5"/>
  <c r="J161" i="5"/>
  <c r="M156" i="5"/>
  <c r="AL157" i="6" l="1"/>
  <c r="AM156" i="6"/>
  <c r="AH158" i="6"/>
  <c r="AI157" i="6"/>
  <c r="AP158" i="6"/>
  <c r="AQ157" i="6"/>
  <c r="AE157" i="6"/>
  <c r="X156" i="6"/>
  <c r="T156" i="6"/>
  <c r="X155" i="6"/>
  <c r="K156" i="6"/>
  <c r="L156" i="6" s="1"/>
  <c r="M156" i="6" s="1"/>
  <c r="O156" i="6"/>
  <c r="P156" i="6" s="1"/>
  <c r="AB157" i="6"/>
  <c r="I157" i="6"/>
  <c r="S157" i="6" s="1"/>
  <c r="W159" i="5"/>
  <c r="O158" i="5"/>
  <c r="K159" i="5"/>
  <c r="L156" i="5"/>
  <c r="P155" i="5"/>
  <c r="N161" i="5"/>
  <c r="J162" i="5"/>
  <c r="M157" i="5"/>
  <c r="AH159" i="6" l="1"/>
  <c r="AI158" i="6"/>
  <c r="AP159" i="6"/>
  <c r="AQ158" i="6"/>
  <c r="AL158" i="6"/>
  <c r="AM157" i="6"/>
  <c r="AE158" i="6"/>
  <c r="T157" i="6"/>
  <c r="W157" i="6"/>
  <c r="K157" i="6"/>
  <c r="L157" i="6" s="1"/>
  <c r="M157" i="6" s="1"/>
  <c r="O157" i="6"/>
  <c r="P157" i="6" s="1"/>
  <c r="AB158" i="6"/>
  <c r="I158" i="6"/>
  <c r="W160" i="5"/>
  <c r="O159" i="5"/>
  <c r="K160" i="5"/>
  <c r="L157" i="5"/>
  <c r="P156" i="5"/>
  <c r="N162" i="5"/>
  <c r="J163" i="5"/>
  <c r="M158" i="5"/>
  <c r="AL159" i="6" l="1"/>
  <c r="AM158" i="6"/>
  <c r="AP160" i="6"/>
  <c r="AQ159" i="6"/>
  <c r="AH160" i="6"/>
  <c r="AI159" i="6"/>
  <c r="AE159" i="6"/>
  <c r="W158" i="6"/>
  <c r="X158" i="6" s="1"/>
  <c r="X157" i="6"/>
  <c r="S158" i="6"/>
  <c r="T158" i="6" s="1"/>
  <c r="K158" i="6"/>
  <c r="L158" i="6" s="1"/>
  <c r="M158" i="6" s="1"/>
  <c r="O158" i="6"/>
  <c r="P158" i="6" s="1"/>
  <c r="I159" i="6"/>
  <c r="AB159" i="6"/>
  <c r="W161" i="5"/>
  <c r="K161" i="5"/>
  <c r="O160" i="5"/>
  <c r="L158" i="5"/>
  <c r="P157" i="5"/>
  <c r="M159" i="5"/>
  <c r="N163" i="5"/>
  <c r="J164" i="5"/>
  <c r="AP161" i="6" l="1"/>
  <c r="AQ160" i="6"/>
  <c r="AH161" i="6"/>
  <c r="AI160" i="6"/>
  <c r="AL160" i="6"/>
  <c r="AM159" i="6"/>
  <c r="AE160" i="6"/>
  <c r="S159" i="6"/>
  <c r="W159" i="6"/>
  <c r="K159" i="6"/>
  <c r="L159" i="6" s="1"/>
  <c r="M159" i="6" s="1"/>
  <c r="O159" i="6"/>
  <c r="P159" i="6" s="1"/>
  <c r="AB160" i="6"/>
  <c r="I160" i="6"/>
  <c r="W162" i="5"/>
  <c r="O161" i="5"/>
  <c r="K162" i="5"/>
  <c r="L159" i="5"/>
  <c r="P158" i="5"/>
  <c r="M160" i="5"/>
  <c r="N164" i="5"/>
  <c r="J165" i="5"/>
  <c r="AH162" i="6" l="1"/>
  <c r="AI161" i="6"/>
  <c r="AL161" i="6"/>
  <c r="AM160" i="6"/>
  <c r="AP162" i="6"/>
  <c r="AQ161" i="6"/>
  <c r="AE161" i="6"/>
  <c r="W160" i="6"/>
  <c r="S160" i="6"/>
  <c r="X159" i="6"/>
  <c r="T159" i="6"/>
  <c r="K160" i="6"/>
  <c r="L160" i="6" s="1"/>
  <c r="M160" i="6" s="1"/>
  <c r="O160" i="6"/>
  <c r="P160" i="6" s="1"/>
  <c r="I161" i="6"/>
  <c r="AB161" i="6"/>
  <c r="W163" i="5"/>
  <c r="K163" i="5"/>
  <c r="O162" i="5"/>
  <c r="L160" i="5"/>
  <c r="P159" i="5"/>
  <c r="N165" i="5"/>
  <c r="J166" i="5"/>
  <c r="M161" i="5"/>
  <c r="AL162" i="6" l="1"/>
  <c r="AM161" i="6"/>
  <c r="AP163" i="6"/>
  <c r="AQ162" i="6"/>
  <c r="AH163" i="6"/>
  <c r="AI162" i="6"/>
  <c r="AE162" i="6"/>
  <c r="S161" i="6"/>
  <c r="W161" i="6"/>
  <c r="X160" i="6"/>
  <c r="T161" i="6"/>
  <c r="X161" i="6"/>
  <c r="T160" i="6"/>
  <c r="K161" i="6"/>
  <c r="L161" i="6" s="1"/>
  <c r="M161" i="6" s="1"/>
  <c r="O161" i="6"/>
  <c r="P161" i="6" s="1"/>
  <c r="I162" i="6"/>
  <c r="W162" i="6" s="1"/>
  <c r="AB162" i="6"/>
  <c r="W164" i="5"/>
  <c r="K164" i="5"/>
  <c r="O163" i="5"/>
  <c r="L161" i="5"/>
  <c r="P160" i="5"/>
  <c r="N166" i="5"/>
  <c r="J167" i="5"/>
  <c r="M162" i="5"/>
  <c r="AH164" i="6" l="1"/>
  <c r="AI163" i="6"/>
  <c r="AP164" i="6"/>
  <c r="AQ163" i="6"/>
  <c r="AL163" i="6"/>
  <c r="AM162" i="6"/>
  <c r="AE163" i="6"/>
  <c r="X162" i="6"/>
  <c r="S162" i="6"/>
  <c r="K162" i="6"/>
  <c r="L162" i="6" s="1"/>
  <c r="M162" i="6" s="1"/>
  <c r="O162" i="6"/>
  <c r="P162" i="6" s="1"/>
  <c r="I163" i="6"/>
  <c r="AB163" i="6"/>
  <c r="W165" i="5"/>
  <c r="K165" i="5"/>
  <c r="O164" i="5"/>
  <c r="L162" i="5"/>
  <c r="P161" i="5"/>
  <c r="M163" i="5"/>
  <c r="N167" i="5"/>
  <c r="J168" i="5"/>
  <c r="AM163" i="6" l="1"/>
  <c r="AL164" i="6"/>
  <c r="AP165" i="6"/>
  <c r="AQ164" i="6"/>
  <c r="AH165" i="6"/>
  <c r="AI164" i="6"/>
  <c r="AE164" i="6"/>
  <c r="S163" i="6"/>
  <c r="T162" i="6"/>
  <c r="W163" i="6"/>
  <c r="K163" i="6"/>
  <c r="L163" i="6" s="1"/>
  <c r="M163" i="6" s="1"/>
  <c r="O163" i="6"/>
  <c r="P163" i="6" s="1"/>
  <c r="AB164" i="6"/>
  <c r="I164" i="6"/>
  <c r="W166" i="5"/>
  <c r="O165" i="5"/>
  <c r="K166" i="5"/>
  <c r="L163" i="5"/>
  <c r="P162" i="5"/>
  <c r="N168" i="5"/>
  <c r="J169" i="5"/>
  <c r="M164" i="5"/>
  <c r="AP166" i="6" l="1"/>
  <c r="AQ165" i="6"/>
  <c r="AH166" i="6"/>
  <c r="AI165" i="6"/>
  <c r="AL165" i="6"/>
  <c r="AM164" i="6"/>
  <c r="AE165" i="6"/>
  <c r="W164" i="6"/>
  <c r="S164" i="6"/>
  <c r="T164" i="6" s="1"/>
  <c r="T163" i="6"/>
  <c r="W165" i="6"/>
  <c r="X164" i="6"/>
  <c r="X163" i="6"/>
  <c r="K164" i="6"/>
  <c r="L164" i="6" s="1"/>
  <c r="M164" i="6" s="1"/>
  <c r="O164" i="6"/>
  <c r="P164" i="6" s="1"/>
  <c r="I165" i="6"/>
  <c r="AB165" i="6"/>
  <c r="W167" i="5"/>
  <c r="K167" i="5"/>
  <c r="O166" i="5"/>
  <c r="L164" i="5"/>
  <c r="P163" i="5"/>
  <c r="N169" i="5"/>
  <c r="J170" i="5"/>
  <c r="M165" i="5"/>
  <c r="AL166" i="6" l="1"/>
  <c r="AM165" i="6"/>
  <c r="AH167" i="6"/>
  <c r="AI166" i="6"/>
  <c r="AQ166" i="6"/>
  <c r="AP167" i="6"/>
  <c r="AE166" i="6"/>
  <c r="X165" i="6"/>
  <c r="S165" i="6"/>
  <c r="K165" i="6"/>
  <c r="L165" i="6" s="1"/>
  <c r="M165" i="6" s="1"/>
  <c r="O165" i="6"/>
  <c r="P165" i="6" s="1"/>
  <c r="AB166" i="6"/>
  <c r="I166" i="6"/>
  <c r="W168" i="5"/>
  <c r="K168" i="5"/>
  <c r="O167" i="5"/>
  <c r="L165" i="5"/>
  <c r="P164" i="5"/>
  <c r="M166" i="5"/>
  <c r="N170" i="5"/>
  <c r="J171" i="5"/>
  <c r="AH168" i="6" l="1"/>
  <c r="AI167" i="6"/>
  <c r="AP168" i="6"/>
  <c r="AQ167" i="6"/>
  <c r="AL167" i="6"/>
  <c r="AM166" i="6"/>
  <c r="AE167" i="6"/>
  <c r="S166" i="6"/>
  <c r="T165" i="6"/>
  <c r="W166" i="6"/>
  <c r="X166" i="6" s="1"/>
  <c r="K166" i="6"/>
  <c r="L166" i="6" s="1"/>
  <c r="M166" i="6" s="1"/>
  <c r="O166" i="6"/>
  <c r="P166" i="6" s="1"/>
  <c r="I167" i="6"/>
  <c r="AB167" i="6"/>
  <c r="W169" i="5"/>
  <c r="K169" i="5"/>
  <c r="O168" i="5"/>
  <c r="L166" i="5"/>
  <c r="P165" i="5"/>
  <c r="N171" i="5"/>
  <c r="J172" i="5"/>
  <c r="M167" i="5"/>
  <c r="AL168" i="6" l="1"/>
  <c r="AM167" i="6"/>
  <c r="AP169" i="6"/>
  <c r="AQ168" i="6"/>
  <c r="AH169" i="6"/>
  <c r="AI168" i="6"/>
  <c r="AE168" i="6"/>
  <c r="S167" i="6"/>
  <c r="W167" i="6"/>
  <c r="T166" i="6"/>
  <c r="K167" i="6"/>
  <c r="L167" i="6" s="1"/>
  <c r="M167" i="6" s="1"/>
  <c r="O167" i="6"/>
  <c r="P167" i="6" s="1"/>
  <c r="AB168" i="6"/>
  <c r="I168" i="6"/>
  <c r="W170" i="5"/>
  <c r="O169" i="5"/>
  <c r="K170" i="5"/>
  <c r="L167" i="5"/>
  <c r="P166" i="5"/>
  <c r="M168" i="5"/>
  <c r="N172" i="5"/>
  <c r="J173" i="5"/>
  <c r="AH170" i="6" l="1"/>
  <c r="AI169" i="6"/>
  <c r="AP170" i="6"/>
  <c r="AQ169" i="6"/>
  <c r="AL169" i="6"/>
  <c r="AM168" i="6"/>
  <c r="AE169" i="6"/>
  <c r="W168" i="6"/>
  <c r="X168" i="6" s="1"/>
  <c r="S168" i="6"/>
  <c r="T168" i="6" s="1"/>
  <c r="X167" i="6"/>
  <c r="T167" i="6"/>
  <c r="K168" i="6"/>
  <c r="L168" i="6" s="1"/>
  <c r="M168" i="6" s="1"/>
  <c r="O168" i="6"/>
  <c r="P168" i="6" s="1"/>
  <c r="AB169" i="6"/>
  <c r="I169" i="6"/>
  <c r="W169" i="6" s="1"/>
  <c r="W171" i="5"/>
  <c r="O170" i="5"/>
  <c r="K171" i="5"/>
  <c r="L168" i="5"/>
  <c r="P167" i="5"/>
  <c r="N173" i="5"/>
  <c r="J174" i="5"/>
  <c r="M169" i="5"/>
  <c r="AP171" i="6" l="1"/>
  <c r="AQ170" i="6"/>
  <c r="AL170" i="6"/>
  <c r="AM169" i="6"/>
  <c r="AH171" i="6"/>
  <c r="AI170" i="6"/>
  <c r="AE170" i="6"/>
  <c r="X169" i="6"/>
  <c r="S169" i="6"/>
  <c r="T169" i="6" s="1"/>
  <c r="K169" i="6"/>
  <c r="L169" i="6" s="1"/>
  <c r="M169" i="6" s="1"/>
  <c r="O169" i="6"/>
  <c r="P169" i="6" s="1"/>
  <c r="I170" i="6"/>
  <c r="AB170" i="6"/>
  <c r="W172" i="5"/>
  <c r="O171" i="5"/>
  <c r="K172" i="5"/>
  <c r="L169" i="5"/>
  <c r="P168" i="5"/>
  <c r="M170" i="5"/>
  <c r="J175" i="5"/>
  <c r="N174" i="5"/>
  <c r="AL171" i="6" l="1"/>
  <c r="AM170" i="6"/>
  <c r="AH172" i="6"/>
  <c r="AI171" i="6"/>
  <c r="AP172" i="6"/>
  <c r="AQ171" i="6"/>
  <c r="AE171" i="6"/>
  <c r="S170" i="6"/>
  <c r="W170" i="6"/>
  <c r="X170" i="6" s="1"/>
  <c r="K170" i="6"/>
  <c r="L170" i="6" s="1"/>
  <c r="M170" i="6" s="1"/>
  <c r="O170" i="6"/>
  <c r="P170" i="6" s="1"/>
  <c r="I171" i="6"/>
  <c r="AB171" i="6"/>
  <c r="W173" i="5"/>
  <c r="O172" i="5"/>
  <c r="K173" i="5"/>
  <c r="L170" i="5"/>
  <c r="P169" i="5"/>
  <c r="N175" i="5"/>
  <c r="J176" i="5"/>
  <c r="M171" i="5"/>
  <c r="AP173" i="6" l="1"/>
  <c r="AQ172" i="6"/>
  <c r="AH173" i="6"/>
  <c r="AI172" i="6"/>
  <c r="AL172" i="6"/>
  <c r="AM171" i="6"/>
  <c r="AE172" i="6"/>
  <c r="S171" i="6"/>
  <c r="T171" i="6" s="1"/>
  <c r="W171" i="6"/>
  <c r="T170" i="6"/>
  <c r="K171" i="6"/>
  <c r="L171" i="6" s="1"/>
  <c r="M171" i="6" s="1"/>
  <c r="O171" i="6"/>
  <c r="P171" i="6" s="1"/>
  <c r="AB172" i="6"/>
  <c r="I172" i="6"/>
  <c r="W174" i="5"/>
  <c r="O173" i="5"/>
  <c r="K174" i="5"/>
  <c r="L171" i="5"/>
  <c r="P170" i="5"/>
  <c r="N176" i="5"/>
  <c r="J177" i="5"/>
  <c r="M172" i="5"/>
  <c r="AL173" i="6" l="1"/>
  <c r="AM172" i="6"/>
  <c r="AH174" i="6"/>
  <c r="AI173" i="6"/>
  <c r="AP174" i="6"/>
  <c r="AQ173" i="6"/>
  <c r="AE173" i="6"/>
  <c r="W172" i="6"/>
  <c r="X171" i="6"/>
  <c r="X172" i="6"/>
  <c r="S172" i="6"/>
  <c r="K172" i="6"/>
  <c r="L172" i="6" s="1"/>
  <c r="M172" i="6" s="1"/>
  <c r="O172" i="6"/>
  <c r="P172" i="6" s="1"/>
  <c r="AB173" i="6"/>
  <c r="I173" i="6"/>
  <c r="W175" i="5"/>
  <c r="K175" i="5"/>
  <c r="O174" i="5"/>
  <c r="L172" i="5"/>
  <c r="P171" i="5"/>
  <c r="M173" i="5"/>
  <c r="N177" i="5"/>
  <c r="J178" i="5"/>
  <c r="AI174" i="6" l="1"/>
  <c r="AH175" i="6"/>
  <c r="AP175" i="6"/>
  <c r="AQ174" i="6"/>
  <c r="AL174" i="6"/>
  <c r="AM173" i="6"/>
  <c r="AE174" i="6"/>
  <c r="S173" i="6"/>
  <c r="T172" i="6"/>
  <c r="T173" i="6"/>
  <c r="W173" i="6"/>
  <c r="K173" i="6"/>
  <c r="L173" i="6" s="1"/>
  <c r="M173" i="6" s="1"/>
  <c r="O173" i="6"/>
  <c r="P173" i="6" s="1"/>
  <c r="I174" i="6"/>
  <c r="AB174" i="6"/>
  <c r="W176" i="5"/>
  <c r="K176" i="5"/>
  <c r="O175" i="5"/>
  <c r="L173" i="5"/>
  <c r="P172" i="5"/>
  <c r="N178" i="5"/>
  <c r="J179" i="5"/>
  <c r="M174" i="5"/>
  <c r="AP176" i="6" l="1"/>
  <c r="AQ175" i="6"/>
  <c r="AH176" i="6"/>
  <c r="AI175" i="6"/>
  <c r="AL175" i="6"/>
  <c r="AM174" i="6"/>
  <c r="AE175" i="6"/>
  <c r="W174" i="6"/>
  <c r="X173" i="6"/>
  <c r="S174" i="6"/>
  <c r="K174" i="6"/>
  <c r="L174" i="6" s="1"/>
  <c r="M174" i="6" s="1"/>
  <c r="O174" i="6"/>
  <c r="P174" i="6" s="1"/>
  <c r="AB175" i="6"/>
  <c r="I175" i="6"/>
  <c r="W177" i="5"/>
  <c r="O176" i="5"/>
  <c r="K177" i="5"/>
  <c r="L174" i="5"/>
  <c r="P173" i="5"/>
  <c r="M175" i="5"/>
  <c r="N179" i="5"/>
  <c r="J180" i="5"/>
  <c r="AH177" i="6" l="1"/>
  <c r="AI176" i="6"/>
  <c r="AL176" i="6"/>
  <c r="AM175" i="6"/>
  <c r="AP177" i="6"/>
  <c r="AQ176" i="6"/>
  <c r="AE176" i="6"/>
  <c r="S175" i="6"/>
  <c r="W175" i="6"/>
  <c r="X174" i="6"/>
  <c r="T175" i="6"/>
  <c r="X175" i="6"/>
  <c r="T174" i="6"/>
  <c r="K175" i="6"/>
  <c r="L175" i="6" s="1"/>
  <c r="M175" i="6" s="1"/>
  <c r="O175" i="6"/>
  <c r="P175" i="6" s="1"/>
  <c r="AB176" i="6"/>
  <c r="I176" i="6"/>
  <c r="W176" i="6" s="1"/>
  <c r="W178" i="5"/>
  <c r="K178" i="5"/>
  <c r="O177" i="5"/>
  <c r="L175" i="5"/>
  <c r="P174" i="5"/>
  <c r="N180" i="5"/>
  <c r="J181" i="5"/>
  <c r="M176" i="5"/>
  <c r="AP178" i="6" l="1"/>
  <c r="AQ177" i="6"/>
  <c r="AL177" i="6"/>
  <c r="AM176" i="6"/>
  <c r="AH178" i="6"/>
  <c r="AI177" i="6"/>
  <c r="AE177" i="6"/>
  <c r="X176" i="6"/>
  <c r="S176" i="6"/>
  <c r="K176" i="6"/>
  <c r="L176" i="6" s="1"/>
  <c r="M176" i="6" s="1"/>
  <c r="O176" i="6"/>
  <c r="P176" i="6" s="1"/>
  <c r="I177" i="6"/>
  <c r="AB177" i="6"/>
  <c r="W179" i="5"/>
  <c r="K179" i="5"/>
  <c r="O178" i="5"/>
  <c r="L176" i="5"/>
  <c r="P175" i="5"/>
  <c r="M177" i="5"/>
  <c r="N181" i="5"/>
  <c r="J182" i="5"/>
  <c r="AH179" i="6" l="1"/>
  <c r="AI178" i="6"/>
  <c r="AM177" i="6"/>
  <c r="AL178" i="6"/>
  <c r="AP179" i="6"/>
  <c r="AQ178" i="6"/>
  <c r="AE178" i="6"/>
  <c r="S177" i="6"/>
  <c r="T176" i="6"/>
  <c r="W177" i="6"/>
  <c r="K177" i="6"/>
  <c r="L177" i="6" s="1"/>
  <c r="M177" i="6" s="1"/>
  <c r="O177" i="6"/>
  <c r="P177" i="6" s="1"/>
  <c r="AB178" i="6"/>
  <c r="I178" i="6"/>
  <c r="W180" i="5"/>
  <c r="K180" i="5"/>
  <c r="O179" i="5"/>
  <c r="L177" i="5"/>
  <c r="P176" i="5"/>
  <c r="N182" i="5"/>
  <c r="J183" i="5"/>
  <c r="M178" i="5"/>
  <c r="AP180" i="6" l="1"/>
  <c r="AQ179" i="6"/>
  <c r="AL179" i="6"/>
  <c r="AM178" i="6"/>
  <c r="AH180" i="6"/>
  <c r="AI179" i="6"/>
  <c r="AE179" i="6"/>
  <c r="W178" i="6"/>
  <c r="S178" i="6"/>
  <c r="X177" i="6"/>
  <c r="X178" i="6"/>
  <c r="T178" i="6"/>
  <c r="T177" i="6"/>
  <c r="K178" i="6"/>
  <c r="L178" i="6" s="1"/>
  <c r="M178" i="6" s="1"/>
  <c r="O178" i="6"/>
  <c r="P178" i="6" s="1"/>
  <c r="AB179" i="6"/>
  <c r="I179" i="6"/>
  <c r="W179" i="6" s="1"/>
  <c r="W181" i="5"/>
  <c r="K181" i="5"/>
  <c r="O180" i="5"/>
  <c r="L178" i="5"/>
  <c r="P177" i="5"/>
  <c r="M179" i="5"/>
  <c r="N183" i="5"/>
  <c r="J184" i="5"/>
  <c r="AH181" i="6" l="1"/>
  <c r="AI180" i="6"/>
  <c r="AL180" i="6"/>
  <c r="AM179" i="6"/>
  <c r="AP181" i="6"/>
  <c r="AQ180" i="6"/>
  <c r="AE180" i="6"/>
  <c r="X179" i="6"/>
  <c r="S179" i="6"/>
  <c r="K179" i="6"/>
  <c r="L179" i="6" s="1"/>
  <c r="M179" i="6" s="1"/>
  <c r="O179" i="6"/>
  <c r="P179" i="6" s="1"/>
  <c r="I180" i="6"/>
  <c r="AB180" i="6"/>
  <c r="W182" i="5"/>
  <c r="O181" i="5"/>
  <c r="K182" i="5"/>
  <c r="L179" i="5"/>
  <c r="P178" i="5"/>
  <c r="N184" i="5"/>
  <c r="J185" i="5"/>
  <c r="M180" i="5"/>
  <c r="AP182" i="6" l="1"/>
  <c r="AQ181" i="6"/>
  <c r="AL181" i="6"/>
  <c r="AM180" i="6"/>
  <c r="AH182" i="6"/>
  <c r="AI181" i="6"/>
  <c r="AE181" i="6"/>
  <c r="S180" i="6"/>
  <c r="T179" i="6"/>
  <c r="W180" i="6"/>
  <c r="K180" i="6"/>
  <c r="L180" i="6" s="1"/>
  <c r="M180" i="6" s="1"/>
  <c r="O180" i="6"/>
  <c r="P180" i="6" s="1"/>
  <c r="AB181" i="6"/>
  <c r="I181" i="6"/>
  <c r="W183" i="5"/>
  <c r="K183" i="5"/>
  <c r="O182" i="5"/>
  <c r="L180" i="5"/>
  <c r="P179" i="5"/>
  <c r="M181" i="5"/>
  <c r="N185" i="5"/>
  <c r="J186" i="5"/>
  <c r="AL182" i="6" l="1"/>
  <c r="AM181" i="6"/>
  <c r="AH183" i="6"/>
  <c r="AI182" i="6"/>
  <c r="AP183" i="6"/>
  <c r="AQ182" i="6"/>
  <c r="AE182" i="6"/>
  <c r="W181" i="6"/>
  <c r="S181" i="6"/>
  <c r="T180" i="6"/>
  <c r="T181" i="6"/>
  <c r="X181" i="6"/>
  <c r="X180" i="6"/>
  <c r="K181" i="6"/>
  <c r="L181" i="6" s="1"/>
  <c r="M181" i="6" s="1"/>
  <c r="O181" i="6"/>
  <c r="P181" i="6" s="1"/>
  <c r="I182" i="6"/>
  <c r="S182" i="6" s="1"/>
  <c r="AB182" i="6"/>
  <c r="W184" i="5"/>
  <c r="O183" i="5"/>
  <c r="K184" i="5"/>
  <c r="L181" i="5"/>
  <c r="P180" i="5"/>
  <c r="N186" i="5"/>
  <c r="J187" i="5"/>
  <c r="M182" i="5"/>
  <c r="AP184" i="6" l="1"/>
  <c r="AQ183" i="6"/>
  <c r="AH184" i="6"/>
  <c r="AI183" i="6"/>
  <c r="AL183" i="6"/>
  <c r="AM182" i="6"/>
  <c r="AE183" i="6"/>
  <c r="T182" i="6"/>
  <c r="W182" i="6"/>
  <c r="X182" i="6" s="1"/>
  <c r="K182" i="6"/>
  <c r="L182" i="6" s="1"/>
  <c r="M182" i="6" s="1"/>
  <c r="O182" i="6"/>
  <c r="P182" i="6" s="1"/>
  <c r="I183" i="6"/>
  <c r="AB183" i="6"/>
  <c r="W185" i="5"/>
  <c r="K185" i="5"/>
  <c r="O184" i="5"/>
  <c r="L182" i="5"/>
  <c r="P181" i="5"/>
  <c r="M183" i="5"/>
  <c r="N187" i="5"/>
  <c r="J188" i="5"/>
  <c r="AL184" i="6" l="1"/>
  <c r="AM183" i="6"/>
  <c r="AH185" i="6"/>
  <c r="AI184" i="6"/>
  <c r="AQ184" i="6"/>
  <c r="AP185" i="6"/>
  <c r="AE184" i="6"/>
  <c r="W183" i="6"/>
  <c r="S183" i="6"/>
  <c r="K183" i="6"/>
  <c r="L183" i="6" s="1"/>
  <c r="M183" i="6" s="1"/>
  <c r="O183" i="6"/>
  <c r="P183" i="6" s="1"/>
  <c r="I184" i="6"/>
  <c r="AB184" i="6"/>
  <c r="W186" i="5"/>
  <c r="K186" i="5"/>
  <c r="O185" i="5"/>
  <c r="L183" i="5"/>
  <c r="P182" i="5"/>
  <c r="J189" i="5"/>
  <c r="N188" i="5"/>
  <c r="M184" i="5"/>
  <c r="AP186" i="6" l="1"/>
  <c r="AQ185" i="6"/>
  <c r="AH186" i="6"/>
  <c r="AI185" i="6"/>
  <c r="AL185" i="6"/>
  <c r="AM184" i="6"/>
  <c r="AE185" i="6"/>
  <c r="W184" i="6"/>
  <c r="X183" i="6"/>
  <c r="X184" i="6"/>
  <c r="S184" i="6"/>
  <c r="S185" i="6" s="1"/>
  <c r="T183" i="6"/>
  <c r="K184" i="6"/>
  <c r="L184" i="6" s="1"/>
  <c r="M184" i="6" s="1"/>
  <c r="O184" i="6"/>
  <c r="P184" i="6" s="1"/>
  <c r="AB185" i="6"/>
  <c r="I185" i="6"/>
  <c r="W187" i="5"/>
  <c r="K187" i="5"/>
  <c r="O186" i="5"/>
  <c r="L184" i="5"/>
  <c r="P183" i="5"/>
  <c r="N189" i="5"/>
  <c r="J190" i="5"/>
  <c r="M185" i="5"/>
  <c r="AH187" i="6" l="1"/>
  <c r="AI186" i="6"/>
  <c r="AL186" i="6"/>
  <c r="AM185" i="6"/>
  <c r="AP187" i="6"/>
  <c r="AQ186" i="6"/>
  <c r="AE186" i="6"/>
  <c r="T184" i="6"/>
  <c r="T185" i="6"/>
  <c r="W185" i="6"/>
  <c r="K185" i="6"/>
  <c r="L185" i="6" s="1"/>
  <c r="M185" i="6" s="1"/>
  <c r="O185" i="6"/>
  <c r="P185" i="6" s="1"/>
  <c r="I186" i="6"/>
  <c r="AB186" i="6"/>
  <c r="W188" i="5"/>
  <c r="O187" i="5"/>
  <c r="K188" i="5"/>
  <c r="L185" i="5"/>
  <c r="P184" i="5"/>
  <c r="M186" i="5"/>
  <c r="N190" i="5"/>
  <c r="J191" i="5"/>
  <c r="AP188" i="6" l="1"/>
  <c r="AQ187" i="6"/>
  <c r="AL187" i="6"/>
  <c r="AM186" i="6"/>
  <c r="AH188" i="6"/>
  <c r="AI187" i="6"/>
  <c r="AE187" i="6"/>
  <c r="W186" i="6"/>
  <c r="X186" i="6"/>
  <c r="X185" i="6"/>
  <c r="S186" i="6"/>
  <c r="K186" i="6"/>
  <c r="L186" i="6" s="1"/>
  <c r="M186" i="6" s="1"/>
  <c r="O186" i="6"/>
  <c r="P186" i="6" s="1"/>
  <c r="AB187" i="6"/>
  <c r="I187" i="6"/>
  <c r="W189" i="5"/>
  <c r="O188" i="5"/>
  <c r="K189" i="5"/>
  <c r="L186" i="5"/>
  <c r="P185" i="5"/>
  <c r="N191" i="5"/>
  <c r="J192" i="5"/>
  <c r="M187" i="5"/>
  <c r="AL188" i="6" l="1"/>
  <c r="AM187" i="6"/>
  <c r="AH189" i="6"/>
  <c r="AI188" i="6"/>
  <c r="AP189" i="6"/>
  <c r="AQ188" i="6"/>
  <c r="AE188" i="6"/>
  <c r="S187" i="6"/>
  <c r="T186" i="6"/>
  <c r="S188" i="6"/>
  <c r="T187" i="6"/>
  <c r="W187" i="6"/>
  <c r="W188" i="6" s="1"/>
  <c r="K187" i="6"/>
  <c r="L187" i="6" s="1"/>
  <c r="M187" i="6" s="1"/>
  <c r="O187" i="6"/>
  <c r="P187" i="6" s="1"/>
  <c r="AB188" i="6"/>
  <c r="I188" i="6"/>
  <c r="W190" i="5"/>
  <c r="O189" i="5"/>
  <c r="K190" i="5"/>
  <c r="L187" i="5"/>
  <c r="P186" i="5"/>
  <c r="M188" i="5"/>
  <c r="N192" i="5"/>
  <c r="J193" i="5"/>
  <c r="AH190" i="6" l="1"/>
  <c r="AI189" i="6"/>
  <c r="AP190" i="6"/>
  <c r="AQ189" i="6"/>
  <c r="AL189" i="6"/>
  <c r="AM188" i="6"/>
  <c r="AE189" i="6"/>
  <c r="X187" i="6"/>
  <c r="T188" i="6"/>
  <c r="X188" i="6"/>
  <c r="K188" i="6"/>
  <c r="L188" i="6" s="1"/>
  <c r="M188" i="6" s="1"/>
  <c r="O188" i="6"/>
  <c r="P188" i="6" s="1"/>
  <c r="AB189" i="6"/>
  <c r="I189" i="6"/>
  <c r="W189" i="6" s="1"/>
  <c r="W191" i="5"/>
  <c r="K191" i="5"/>
  <c r="O190" i="5"/>
  <c r="L188" i="5"/>
  <c r="P187" i="5"/>
  <c r="N193" i="5"/>
  <c r="J194" i="5"/>
  <c r="M189" i="5"/>
  <c r="AL190" i="6" l="1"/>
  <c r="AM189" i="6"/>
  <c r="AP191" i="6"/>
  <c r="AQ190" i="6"/>
  <c r="AI190" i="6"/>
  <c r="AH191" i="6"/>
  <c r="AE190" i="6"/>
  <c r="X189" i="6"/>
  <c r="S189" i="6"/>
  <c r="T189" i="6" s="1"/>
  <c r="K189" i="6"/>
  <c r="L189" i="6" s="1"/>
  <c r="M189" i="6" s="1"/>
  <c r="O189" i="6"/>
  <c r="P189" i="6" s="1"/>
  <c r="I190" i="6"/>
  <c r="AB190" i="6"/>
  <c r="W192" i="5"/>
  <c r="O191" i="5"/>
  <c r="K192" i="5"/>
  <c r="L189" i="5"/>
  <c r="P188" i="5"/>
  <c r="N194" i="5"/>
  <c r="J195" i="5"/>
  <c r="M190" i="5"/>
  <c r="AP192" i="6" l="1"/>
  <c r="AQ191" i="6"/>
  <c r="AH192" i="6"/>
  <c r="AI191" i="6"/>
  <c r="AL191" i="6"/>
  <c r="AM190" i="6"/>
  <c r="AE191" i="6"/>
  <c r="S190" i="6"/>
  <c r="W190" i="6"/>
  <c r="K190" i="6"/>
  <c r="L190" i="6" s="1"/>
  <c r="M190" i="6" s="1"/>
  <c r="O190" i="6"/>
  <c r="P190" i="6" s="1"/>
  <c r="AB191" i="6"/>
  <c r="I191" i="6"/>
  <c r="W193" i="5"/>
  <c r="K193" i="5"/>
  <c r="O192" i="5"/>
  <c r="L190" i="5"/>
  <c r="P189" i="5"/>
  <c r="M191" i="5"/>
  <c r="N195" i="5"/>
  <c r="J196" i="5"/>
  <c r="AL192" i="6" l="1"/>
  <c r="AM191" i="6"/>
  <c r="AH193" i="6"/>
  <c r="AI192" i="6"/>
  <c r="AP193" i="6"/>
  <c r="AQ192" i="6"/>
  <c r="AE192" i="6"/>
  <c r="W191" i="6"/>
  <c r="X190" i="6"/>
  <c r="S191" i="6"/>
  <c r="T190" i="6"/>
  <c r="K191" i="6"/>
  <c r="L191" i="6" s="1"/>
  <c r="M191" i="6" s="1"/>
  <c r="O191" i="6"/>
  <c r="P191" i="6" s="1"/>
  <c r="AB192" i="6"/>
  <c r="I192" i="6"/>
  <c r="W194" i="5"/>
  <c r="K194" i="5"/>
  <c r="O193" i="5"/>
  <c r="L191" i="5"/>
  <c r="P190" i="5"/>
  <c r="J197" i="5"/>
  <c r="N196" i="5"/>
  <c r="M192" i="5"/>
  <c r="AH194" i="6" l="1"/>
  <c r="AI193" i="6"/>
  <c r="AP194" i="6"/>
  <c r="AQ193" i="6"/>
  <c r="AL193" i="6"/>
  <c r="AM192" i="6"/>
  <c r="AE193" i="6"/>
  <c r="S192" i="6"/>
  <c r="W192" i="6"/>
  <c r="T192" i="6"/>
  <c r="X192" i="6"/>
  <c r="X191" i="6"/>
  <c r="S193" i="6"/>
  <c r="T191" i="6"/>
  <c r="K192" i="6"/>
  <c r="L192" i="6" s="1"/>
  <c r="M192" i="6" s="1"/>
  <c r="O192" i="6"/>
  <c r="P192" i="6" s="1"/>
  <c r="I193" i="6"/>
  <c r="AB193" i="6"/>
  <c r="W195" i="5"/>
  <c r="K195" i="5"/>
  <c r="O194" i="5"/>
  <c r="L192" i="5"/>
  <c r="P191" i="5"/>
  <c r="M193" i="5"/>
  <c r="N197" i="5"/>
  <c r="J198" i="5"/>
  <c r="AL194" i="6" l="1"/>
  <c r="AM193" i="6"/>
  <c r="AP195" i="6"/>
  <c r="AQ194" i="6"/>
  <c r="AH195" i="6"/>
  <c r="AI194" i="6"/>
  <c r="AE194" i="6"/>
  <c r="T193" i="6"/>
  <c r="W193" i="6"/>
  <c r="X193" i="6" s="1"/>
  <c r="K193" i="6"/>
  <c r="L193" i="6" s="1"/>
  <c r="M193" i="6" s="1"/>
  <c r="O193" i="6"/>
  <c r="P193" i="6" s="1"/>
  <c r="I194" i="6"/>
  <c r="AB194" i="6"/>
  <c r="W196" i="5"/>
  <c r="K196" i="5"/>
  <c r="O195" i="5"/>
  <c r="L193" i="5"/>
  <c r="P192" i="5"/>
  <c r="N198" i="5"/>
  <c r="J199" i="5"/>
  <c r="M194" i="5"/>
  <c r="AP196" i="6" l="1"/>
  <c r="AQ195" i="6"/>
  <c r="AH196" i="6"/>
  <c r="AI195" i="6"/>
  <c r="AL195" i="6"/>
  <c r="AM194" i="6"/>
  <c r="AE195" i="6"/>
  <c r="W194" i="6"/>
  <c r="S194" i="6"/>
  <c r="T194" i="6" s="1"/>
  <c r="K194" i="6"/>
  <c r="L194" i="6" s="1"/>
  <c r="M194" i="6" s="1"/>
  <c r="O194" i="6"/>
  <c r="P194" i="6" s="1"/>
  <c r="I195" i="6"/>
  <c r="AB195" i="6"/>
  <c r="W197" i="5"/>
  <c r="O196" i="5"/>
  <c r="K197" i="5"/>
  <c r="L194" i="5"/>
  <c r="P193" i="5"/>
  <c r="M195" i="5"/>
  <c r="N199" i="5"/>
  <c r="J200" i="5"/>
  <c r="AH197" i="6" l="1"/>
  <c r="AI196" i="6"/>
  <c r="AL196" i="6"/>
  <c r="AM195" i="6"/>
  <c r="AP197" i="6"/>
  <c r="AQ196" i="6"/>
  <c r="AE196" i="6"/>
  <c r="W195" i="6"/>
  <c r="S195" i="6"/>
  <c r="T195" i="6" s="1"/>
  <c r="X194" i="6"/>
  <c r="K195" i="6"/>
  <c r="L195" i="6" s="1"/>
  <c r="M195" i="6" s="1"/>
  <c r="O195" i="6"/>
  <c r="P195" i="6" s="1"/>
  <c r="I196" i="6"/>
  <c r="AB196" i="6"/>
  <c r="W198" i="5"/>
  <c r="O197" i="5"/>
  <c r="K198" i="5"/>
  <c r="L195" i="5"/>
  <c r="P194" i="5"/>
  <c r="N200" i="5"/>
  <c r="J201" i="5"/>
  <c r="M196" i="5"/>
  <c r="AP198" i="6" l="1"/>
  <c r="AQ197" i="6"/>
  <c r="AL197" i="6"/>
  <c r="AM196" i="6"/>
  <c r="AH198" i="6"/>
  <c r="AI197" i="6"/>
  <c r="AE197" i="6"/>
  <c r="W196" i="6"/>
  <c r="X196" i="6"/>
  <c r="S196" i="6"/>
  <c r="T196" i="6" s="1"/>
  <c r="X195" i="6"/>
  <c r="K196" i="6"/>
  <c r="L196" i="6" s="1"/>
  <c r="M196" i="6" s="1"/>
  <c r="O196" i="6"/>
  <c r="P196" i="6" s="1"/>
  <c r="I197" i="6"/>
  <c r="AB197" i="6"/>
  <c r="W199" i="5"/>
  <c r="K199" i="5"/>
  <c r="O198" i="5"/>
  <c r="L196" i="5"/>
  <c r="P195" i="5"/>
  <c r="N201" i="5"/>
  <c r="J202" i="5"/>
  <c r="M197" i="5"/>
  <c r="AH199" i="6" l="1"/>
  <c r="AI198" i="6"/>
  <c r="AL198" i="6"/>
  <c r="AM197" i="6"/>
  <c r="AP199" i="6"/>
  <c r="AQ198" i="6"/>
  <c r="AE198" i="6"/>
  <c r="S197" i="6"/>
  <c r="W197" i="6"/>
  <c r="X197" i="6" s="1"/>
  <c r="K197" i="6"/>
  <c r="L197" i="6" s="1"/>
  <c r="M197" i="6" s="1"/>
  <c r="O197" i="6"/>
  <c r="P197" i="6" s="1"/>
  <c r="I198" i="6"/>
  <c r="AB198" i="6"/>
  <c r="W200" i="5"/>
  <c r="K200" i="5"/>
  <c r="O199" i="5"/>
  <c r="L197" i="5"/>
  <c r="P196" i="5"/>
  <c r="M198" i="5"/>
  <c r="N202" i="5"/>
  <c r="J203" i="5"/>
  <c r="AL199" i="6" l="1"/>
  <c r="AM198" i="6"/>
  <c r="AP200" i="6"/>
  <c r="AQ199" i="6"/>
  <c r="AH200" i="6"/>
  <c r="AI199" i="6"/>
  <c r="AE199" i="6"/>
  <c r="S198" i="6"/>
  <c r="T198" i="6" s="1"/>
  <c r="W198" i="6"/>
  <c r="T197" i="6"/>
  <c r="K198" i="6"/>
  <c r="L198" i="6" s="1"/>
  <c r="M198" i="6" s="1"/>
  <c r="O198" i="6"/>
  <c r="P198" i="6" s="1"/>
  <c r="AB199" i="6"/>
  <c r="I199" i="6"/>
  <c r="W201" i="5"/>
  <c r="K201" i="5"/>
  <c r="O200" i="5"/>
  <c r="L198" i="5"/>
  <c r="P197" i="5"/>
  <c r="N203" i="5"/>
  <c r="J204" i="5"/>
  <c r="M199" i="5"/>
  <c r="AH201" i="6" l="1"/>
  <c r="AI200" i="6"/>
  <c r="AP201" i="6"/>
  <c r="AQ200" i="6"/>
  <c r="AL200" i="6"/>
  <c r="AM199" i="6"/>
  <c r="AE200" i="6"/>
  <c r="W199" i="6"/>
  <c r="X198" i="6"/>
  <c r="X199" i="6"/>
  <c r="S199" i="6"/>
  <c r="K199" i="6"/>
  <c r="L199" i="6" s="1"/>
  <c r="M199" i="6" s="1"/>
  <c r="O199" i="6"/>
  <c r="P199" i="6" s="1"/>
  <c r="AB200" i="6"/>
  <c r="I200" i="6"/>
  <c r="W202" i="5"/>
  <c r="K202" i="5"/>
  <c r="O201" i="5"/>
  <c r="L199" i="5"/>
  <c r="P198" i="5"/>
  <c r="N204" i="5"/>
  <c r="J205" i="5"/>
  <c r="M200" i="5"/>
  <c r="AP202" i="6" l="1"/>
  <c r="AQ201" i="6"/>
  <c r="AL201" i="6"/>
  <c r="AM200" i="6"/>
  <c r="AH202" i="6"/>
  <c r="AI201" i="6"/>
  <c r="AE201" i="6"/>
  <c r="S200" i="6"/>
  <c r="T200" i="6" s="1"/>
  <c r="T199" i="6"/>
  <c r="W200" i="6"/>
  <c r="K200" i="6"/>
  <c r="L200" i="6" s="1"/>
  <c r="M200" i="6" s="1"/>
  <c r="O200" i="6"/>
  <c r="P200" i="6" s="1"/>
  <c r="I201" i="6"/>
  <c r="AB201" i="6"/>
  <c r="W203" i="5"/>
  <c r="K203" i="5"/>
  <c r="O202" i="5"/>
  <c r="L200" i="5"/>
  <c r="P199" i="5"/>
  <c r="N205" i="5"/>
  <c r="J206" i="5"/>
  <c r="M201" i="5"/>
  <c r="AL202" i="6" l="1"/>
  <c r="AM201" i="6"/>
  <c r="AH203" i="6"/>
  <c r="AI202" i="6"/>
  <c r="AP203" i="6"/>
  <c r="AQ202" i="6"/>
  <c r="AE202" i="6"/>
  <c r="W201" i="6"/>
  <c r="X201" i="6" s="1"/>
  <c r="X200" i="6"/>
  <c r="S201" i="6"/>
  <c r="K201" i="6"/>
  <c r="L201" i="6" s="1"/>
  <c r="M201" i="6" s="1"/>
  <c r="O201" i="6"/>
  <c r="P201" i="6" s="1"/>
  <c r="AB202" i="6"/>
  <c r="I202" i="6"/>
  <c r="W204" i="5"/>
  <c r="O203" i="5"/>
  <c r="K204" i="5"/>
  <c r="L201" i="5"/>
  <c r="P200" i="5"/>
  <c r="M202" i="5"/>
  <c r="N206" i="5"/>
  <c r="J207" i="5"/>
  <c r="AP204" i="6" l="1"/>
  <c r="AQ203" i="6"/>
  <c r="AH204" i="6"/>
  <c r="AI203" i="6"/>
  <c r="AL203" i="6"/>
  <c r="AM202" i="6"/>
  <c r="AE203" i="6"/>
  <c r="S202" i="6"/>
  <c r="T202" i="6" s="1"/>
  <c r="T201" i="6"/>
  <c r="W202" i="6"/>
  <c r="K202" i="6"/>
  <c r="L202" i="6" s="1"/>
  <c r="M202" i="6" s="1"/>
  <c r="O202" i="6"/>
  <c r="P202" i="6" s="1"/>
  <c r="AB203" i="6"/>
  <c r="I203" i="6"/>
  <c r="W205" i="5"/>
  <c r="O204" i="5"/>
  <c r="K205" i="5"/>
  <c r="L202" i="5"/>
  <c r="P201" i="5"/>
  <c r="N207" i="5"/>
  <c r="J208" i="5"/>
  <c r="M203" i="5"/>
  <c r="AH205" i="6" l="1"/>
  <c r="AI204" i="6"/>
  <c r="AL204" i="6"/>
  <c r="AM203" i="6"/>
  <c r="AP205" i="6"/>
  <c r="AQ204" i="6"/>
  <c r="AE204" i="6"/>
  <c r="W203" i="6"/>
  <c r="X203" i="6" s="1"/>
  <c r="X202" i="6"/>
  <c r="S203" i="6"/>
  <c r="K203" i="6"/>
  <c r="L203" i="6" s="1"/>
  <c r="M203" i="6" s="1"/>
  <c r="O203" i="6"/>
  <c r="P203" i="6" s="1"/>
  <c r="AB204" i="6"/>
  <c r="I204" i="6"/>
  <c r="W204" i="6" s="1"/>
  <c r="W206" i="5"/>
  <c r="O205" i="5"/>
  <c r="K206" i="5"/>
  <c r="L203" i="5"/>
  <c r="P202" i="5"/>
  <c r="N208" i="5"/>
  <c r="J209" i="5"/>
  <c r="M204" i="5"/>
  <c r="AL205" i="6" l="1"/>
  <c r="AM204" i="6"/>
  <c r="AP206" i="6"/>
  <c r="AQ205" i="6"/>
  <c r="AH206" i="6"/>
  <c r="AI205" i="6"/>
  <c r="AE205" i="6"/>
  <c r="S204" i="6"/>
  <c r="T203" i="6"/>
  <c r="X204" i="6"/>
  <c r="T204" i="6"/>
  <c r="K204" i="6"/>
  <c r="L204" i="6" s="1"/>
  <c r="M204" i="6" s="1"/>
  <c r="O204" i="6"/>
  <c r="P204" i="6" s="1"/>
  <c r="I205" i="6"/>
  <c r="S205" i="6" s="1"/>
  <c r="AB205" i="6"/>
  <c r="W207" i="5"/>
  <c r="K207" i="5"/>
  <c r="O206" i="5"/>
  <c r="L204" i="5"/>
  <c r="P203" i="5"/>
  <c r="M205" i="5"/>
  <c r="N209" i="5"/>
  <c r="J210" i="5"/>
  <c r="AI206" i="6" l="1"/>
  <c r="AH207" i="6"/>
  <c r="AP207" i="6"/>
  <c r="AQ206" i="6"/>
  <c r="AL206" i="6"/>
  <c r="AM205" i="6"/>
  <c r="AE206" i="6"/>
  <c r="T205" i="6"/>
  <c r="W205" i="6"/>
  <c r="X205" i="6" s="1"/>
  <c r="K205" i="6"/>
  <c r="L205" i="6" s="1"/>
  <c r="M205" i="6" s="1"/>
  <c r="O205" i="6"/>
  <c r="P205" i="6" s="1"/>
  <c r="AB206" i="6"/>
  <c r="I206" i="6"/>
  <c r="W208" i="5"/>
  <c r="K208" i="5"/>
  <c r="O207" i="5"/>
  <c r="L205" i="5"/>
  <c r="P204" i="5"/>
  <c r="J211" i="5"/>
  <c r="N210" i="5"/>
  <c r="M206" i="5"/>
  <c r="AL207" i="6" l="1"/>
  <c r="AM206" i="6"/>
  <c r="AP208" i="6"/>
  <c r="AQ207" i="6"/>
  <c r="AH208" i="6"/>
  <c r="AI207" i="6"/>
  <c r="AE207" i="6"/>
  <c r="S206" i="6"/>
  <c r="W206" i="6"/>
  <c r="X206" i="6" s="1"/>
  <c r="K206" i="6"/>
  <c r="L206" i="6" s="1"/>
  <c r="M206" i="6" s="1"/>
  <c r="O206" i="6"/>
  <c r="P206" i="6" s="1"/>
  <c r="I207" i="6"/>
  <c r="AB207" i="6"/>
  <c r="W209" i="5"/>
  <c r="K209" i="5"/>
  <c r="O208" i="5"/>
  <c r="L206" i="5"/>
  <c r="P205" i="5"/>
  <c r="M207" i="5"/>
  <c r="N211" i="5"/>
  <c r="J212" i="5"/>
  <c r="AH209" i="6" l="1"/>
  <c r="AI208" i="6"/>
  <c r="AP209" i="6"/>
  <c r="AQ208" i="6"/>
  <c r="AL208" i="6"/>
  <c r="AM207" i="6"/>
  <c r="AE208" i="6"/>
  <c r="S207" i="6"/>
  <c r="T207" i="6" s="1"/>
  <c r="W207" i="6"/>
  <c r="T206" i="6"/>
  <c r="K207" i="6"/>
  <c r="L207" i="6" s="1"/>
  <c r="M207" i="6" s="1"/>
  <c r="O207" i="6"/>
  <c r="P207" i="6" s="1"/>
  <c r="I208" i="6"/>
  <c r="AB208" i="6"/>
  <c r="W210" i="5"/>
  <c r="K210" i="5"/>
  <c r="O209" i="5"/>
  <c r="L207" i="5"/>
  <c r="P206" i="5"/>
  <c r="N212" i="5"/>
  <c r="J213" i="5"/>
  <c r="M208" i="5"/>
  <c r="AL209" i="6" l="1"/>
  <c r="AM208" i="6"/>
  <c r="AP210" i="6"/>
  <c r="AQ209" i="6"/>
  <c r="AH210" i="6"/>
  <c r="AI209" i="6"/>
  <c r="AE209" i="6"/>
  <c r="W208" i="6"/>
  <c r="X207" i="6"/>
  <c r="X208" i="6"/>
  <c r="S208" i="6"/>
  <c r="T208" i="6" s="1"/>
  <c r="K208" i="6"/>
  <c r="L208" i="6" s="1"/>
  <c r="M208" i="6" s="1"/>
  <c r="O208" i="6"/>
  <c r="P208" i="6" s="1"/>
  <c r="I209" i="6"/>
  <c r="AB209" i="6"/>
  <c r="W211" i="5"/>
  <c r="K211" i="5"/>
  <c r="O210" i="5"/>
  <c r="L208" i="5"/>
  <c r="P207" i="5"/>
  <c r="N213" i="5"/>
  <c r="J214" i="5"/>
  <c r="M209" i="5"/>
  <c r="AH211" i="6" l="1"/>
  <c r="AI210" i="6"/>
  <c r="AP211" i="6"/>
  <c r="AQ210" i="6"/>
  <c r="AL210" i="6"/>
  <c r="AM209" i="6"/>
  <c r="AE210" i="6"/>
  <c r="S209" i="6"/>
  <c r="W209" i="6"/>
  <c r="K209" i="6"/>
  <c r="L209" i="6" s="1"/>
  <c r="M209" i="6" s="1"/>
  <c r="O209" i="6"/>
  <c r="P209" i="6" s="1"/>
  <c r="AB210" i="6"/>
  <c r="I210" i="6"/>
  <c r="W212" i="5"/>
  <c r="O211" i="5"/>
  <c r="K212" i="5"/>
  <c r="L209" i="5"/>
  <c r="P208" i="5"/>
  <c r="M210" i="5"/>
  <c r="N214" i="5"/>
  <c r="J215" i="5"/>
  <c r="AL211" i="6" l="1"/>
  <c r="AM210" i="6"/>
  <c r="AP212" i="6"/>
  <c r="AQ211" i="6"/>
  <c r="AH212" i="6"/>
  <c r="AI211" i="6"/>
  <c r="AE211" i="6"/>
  <c r="W210" i="6"/>
  <c r="X209" i="6"/>
  <c r="S210" i="6"/>
  <c r="T209" i="6"/>
  <c r="K210" i="6"/>
  <c r="L210" i="6" s="1"/>
  <c r="M210" i="6" s="1"/>
  <c r="O210" i="6"/>
  <c r="P210" i="6" s="1"/>
  <c r="AB211" i="6"/>
  <c r="I211" i="6"/>
  <c r="W213" i="5"/>
  <c r="K213" i="5"/>
  <c r="O212" i="5"/>
  <c r="L210" i="5"/>
  <c r="P209" i="5"/>
  <c r="N215" i="5"/>
  <c r="J216" i="5"/>
  <c r="M211" i="5"/>
  <c r="AH213" i="6" l="1"/>
  <c r="AI212" i="6"/>
  <c r="AP213" i="6"/>
  <c r="AQ212" i="6"/>
  <c r="AM211" i="6"/>
  <c r="AL212" i="6"/>
  <c r="AE212" i="6"/>
  <c r="S211" i="6"/>
  <c r="W211" i="6"/>
  <c r="X211" i="6"/>
  <c r="T211" i="6"/>
  <c r="T210" i="6"/>
  <c r="X210" i="6"/>
  <c r="K211" i="6"/>
  <c r="L211" i="6" s="1"/>
  <c r="M211" i="6" s="1"/>
  <c r="O211" i="6"/>
  <c r="P211" i="6" s="1"/>
  <c r="I212" i="6"/>
  <c r="S212" i="6" s="1"/>
  <c r="AB212" i="6"/>
  <c r="W214" i="5"/>
  <c r="K214" i="5"/>
  <c r="O213" i="5"/>
  <c r="L211" i="5"/>
  <c r="P210" i="5"/>
  <c r="M212" i="5"/>
  <c r="N216" i="5"/>
  <c r="J217" i="5"/>
  <c r="AL213" i="6" l="1"/>
  <c r="AM212" i="6"/>
  <c r="AP214" i="6"/>
  <c r="AQ213" i="6"/>
  <c r="AH214" i="6"/>
  <c r="AI213" i="6"/>
  <c r="AE213" i="6"/>
  <c r="T212" i="6"/>
  <c r="W212" i="6"/>
  <c r="X212" i="6" s="1"/>
  <c r="K212" i="6"/>
  <c r="L212" i="6" s="1"/>
  <c r="M212" i="6" s="1"/>
  <c r="O212" i="6"/>
  <c r="P212" i="6" s="1"/>
  <c r="I213" i="6"/>
  <c r="AB213" i="6"/>
  <c r="W215" i="5"/>
  <c r="K215" i="5"/>
  <c r="O214" i="5"/>
  <c r="L212" i="5"/>
  <c r="P211" i="5"/>
  <c r="N217" i="5"/>
  <c r="J218" i="5"/>
  <c r="M213" i="5"/>
  <c r="AH215" i="6" l="1"/>
  <c r="AI214" i="6"/>
  <c r="AP215" i="6"/>
  <c r="AQ214" i="6"/>
  <c r="AL214" i="6"/>
  <c r="AM213" i="6"/>
  <c r="AE214" i="6"/>
  <c r="W213" i="6"/>
  <c r="S213" i="6"/>
  <c r="K213" i="6"/>
  <c r="L213" i="6" s="1"/>
  <c r="M213" i="6" s="1"/>
  <c r="O213" i="6"/>
  <c r="P213" i="6" s="1"/>
  <c r="I214" i="6"/>
  <c r="AB214" i="6"/>
  <c r="W216" i="5"/>
  <c r="K216" i="5"/>
  <c r="O215" i="5"/>
  <c r="L213" i="5"/>
  <c r="P212" i="5"/>
  <c r="N218" i="5"/>
  <c r="J219" i="5"/>
  <c r="M214" i="5"/>
  <c r="AP216" i="6" l="1"/>
  <c r="AQ215" i="6"/>
  <c r="AL215" i="6"/>
  <c r="AM214" i="6"/>
  <c r="AH216" i="6"/>
  <c r="AI215" i="6"/>
  <c r="AE215" i="6"/>
  <c r="W214" i="6"/>
  <c r="X213" i="6"/>
  <c r="S214" i="6"/>
  <c r="T213" i="6"/>
  <c r="K214" i="6"/>
  <c r="L214" i="6" s="1"/>
  <c r="M214" i="6" s="1"/>
  <c r="O214" i="6"/>
  <c r="P214" i="6" s="1"/>
  <c r="I215" i="6"/>
  <c r="AB215" i="6"/>
  <c r="W217" i="5"/>
  <c r="K217" i="5"/>
  <c r="O216" i="5"/>
  <c r="L214" i="5"/>
  <c r="P213" i="5"/>
  <c r="M215" i="5"/>
  <c r="N219" i="5"/>
  <c r="J220" i="5"/>
  <c r="AH217" i="6" l="1"/>
  <c r="AI216" i="6"/>
  <c r="AL216" i="6"/>
  <c r="AM215" i="6"/>
  <c r="AP217" i="6"/>
  <c r="AQ216" i="6"/>
  <c r="AE216" i="6"/>
  <c r="S215" i="6"/>
  <c r="W215" i="6"/>
  <c r="X214" i="6"/>
  <c r="T215" i="6"/>
  <c r="X215" i="6"/>
  <c r="T214" i="6"/>
  <c r="K215" i="6"/>
  <c r="L215" i="6" s="1"/>
  <c r="M215" i="6" s="1"/>
  <c r="O215" i="6"/>
  <c r="P215" i="6" s="1"/>
  <c r="I216" i="6"/>
  <c r="AB216" i="6"/>
  <c r="W218" i="5"/>
  <c r="O217" i="5"/>
  <c r="K218" i="5"/>
  <c r="L215" i="5"/>
  <c r="P214" i="5"/>
  <c r="M216" i="5"/>
  <c r="N220" i="5"/>
  <c r="J221" i="5"/>
  <c r="AP218" i="6" l="1"/>
  <c r="AQ217" i="6"/>
  <c r="AL217" i="6"/>
  <c r="AM216" i="6"/>
  <c r="AH218" i="6"/>
  <c r="AI217" i="6"/>
  <c r="AE217" i="6"/>
  <c r="W216" i="6"/>
  <c r="X216" i="6"/>
  <c r="S216" i="6"/>
  <c r="T216" i="6" s="1"/>
  <c r="K216" i="6"/>
  <c r="L216" i="6" s="1"/>
  <c r="M216" i="6" s="1"/>
  <c r="O216" i="6"/>
  <c r="P216" i="6" s="1"/>
  <c r="I217" i="6"/>
  <c r="AB217" i="6"/>
  <c r="W219" i="5"/>
  <c r="K219" i="5"/>
  <c r="O218" i="5"/>
  <c r="L216" i="5"/>
  <c r="P215" i="5"/>
  <c r="N221" i="5"/>
  <c r="J222" i="5"/>
  <c r="M217" i="5"/>
  <c r="AL218" i="6" l="1"/>
  <c r="AM217" i="6"/>
  <c r="AH219" i="6"/>
  <c r="AI218" i="6"/>
  <c r="AP219" i="6"/>
  <c r="AQ218" i="6"/>
  <c r="AE218" i="6"/>
  <c r="S217" i="6"/>
  <c r="W217" i="6"/>
  <c r="X217" i="6" s="1"/>
  <c r="K217" i="6"/>
  <c r="L217" i="6" s="1"/>
  <c r="M217" i="6" s="1"/>
  <c r="O217" i="6"/>
  <c r="P217" i="6" s="1"/>
  <c r="AB218" i="6"/>
  <c r="I218" i="6"/>
  <c r="W220" i="5"/>
  <c r="K220" i="5"/>
  <c r="O219" i="5"/>
  <c r="L217" i="5"/>
  <c r="P216" i="5"/>
  <c r="N222" i="5"/>
  <c r="J223" i="5"/>
  <c r="M218" i="5"/>
  <c r="AP220" i="6" l="1"/>
  <c r="AQ219" i="6"/>
  <c r="AH220" i="6"/>
  <c r="AI219" i="6"/>
  <c r="AL219" i="6"/>
  <c r="AM218" i="6"/>
  <c r="AE219" i="6"/>
  <c r="S218" i="6"/>
  <c r="W218" i="6"/>
  <c r="T217" i="6"/>
  <c r="K218" i="6"/>
  <c r="L218" i="6" s="1"/>
  <c r="M218" i="6" s="1"/>
  <c r="O218" i="6"/>
  <c r="P218" i="6" s="1"/>
  <c r="I219" i="6"/>
  <c r="AB219" i="6"/>
  <c r="W221" i="5"/>
  <c r="O220" i="5"/>
  <c r="K221" i="5"/>
  <c r="L218" i="5"/>
  <c r="P217" i="5"/>
  <c r="N223" i="5"/>
  <c r="J224" i="5"/>
  <c r="M219" i="5"/>
  <c r="AL220" i="6" l="1"/>
  <c r="AM219" i="6"/>
  <c r="AH221" i="6"/>
  <c r="AI220" i="6"/>
  <c r="AP221" i="6"/>
  <c r="AQ220" i="6"/>
  <c r="AE220" i="6"/>
  <c r="S219" i="6"/>
  <c r="T219" i="6" s="1"/>
  <c r="W219" i="6"/>
  <c r="T218" i="6"/>
  <c r="X218" i="6"/>
  <c r="K219" i="6"/>
  <c r="L219" i="6" s="1"/>
  <c r="M219" i="6" s="1"/>
  <c r="O219" i="6"/>
  <c r="P219" i="6" s="1"/>
  <c r="I220" i="6"/>
  <c r="AB220" i="6"/>
  <c r="W222" i="5"/>
  <c r="O221" i="5"/>
  <c r="K222" i="5"/>
  <c r="L219" i="5"/>
  <c r="P218" i="5"/>
  <c r="N224" i="5"/>
  <c r="J225" i="5"/>
  <c r="M220" i="5"/>
  <c r="AP222" i="6" l="1"/>
  <c r="AQ221" i="6"/>
  <c r="AH222" i="6"/>
  <c r="AI221" i="6"/>
  <c r="AL221" i="6"/>
  <c r="AM220" i="6"/>
  <c r="AE221" i="6"/>
  <c r="W220" i="6"/>
  <c r="X220" i="6" s="1"/>
  <c r="X219" i="6"/>
  <c r="S220" i="6"/>
  <c r="K220" i="6"/>
  <c r="L220" i="6" s="1"/>
  <c r="M220" i="6" s="1"/>
  <c r="O220" i="6"/>
  <c r="P220" i="6" s="1"/>
  <c r="I221" i="6"/>
  <c r="AB221" i="6"/>
  <c r="W223" i="5"/>
  <c r="K223" i="5"/>
  <c r="O222" i="5"/>
  <c r="L220" i="5"/>
  <c r="P219" i="5"/>
  <c r="M221" i="5"/>
  <c r="N225" i="5"/>
  <c r="J226" i="5"/>
  <c r="AL222" i="6" l="1"/>
  <c r="AM221" i="6"/>
  <c r="AH223" i="6"/>
  <c r="AI222" i="6"/>
  <c r="AP223" i="6"/>
  <c r="AQ222" i="6"/>
  <c r="AE222" i="6"/>
  <c r="S221" i="6"/>
  <c r="T220" i="6"/>
  <c r="W221" i="6"/>
  <c r="K221" i="6"/>
  <c r="L221" i="6" s="1"/>
  <c r="M221" i="6" s="1"/>
  <c r="O221" i="6"/>
  <c r="P221" i="6" s="1"/>
  <c r="I222" i="6"/>
  <c r="AB222" i="6"/>
  <c r="W224" i="5"/>
  <c r="O223" i="5"/>
  <c r="K224" i="5"/>
  <c r="L221" i="5"/>
  <c r="P220" i="5"/>
  <c r="N226" i="5"/>
  <c r="J227" i="5"/>
  <c r="M222" i="5"/>
  <c r="AP224" i="6" l="1"/>
  <c r="AQ223" i="6"/>
  <c r="AH224" i="6"/>
  <c r="AI223" i="6"/>
  <c r="AL223" i="6"/>
  <c r="AM222" i="6"/>
  <c r="AE223" i="6"/>
  <c r="S222" i="6"/>
  <c r="W222" i="6"/>
  <c r="X222" i="6" s="1"/>
  <c r="T222" i="6"/>
  <c r="X221" i="6"/>
  <c r="T221" i="6"/>
  <c r="K222" i="6"/>
  <c r="L222" i="6" s="1"/>
  <c r="M222" i="6" s="1"/>
  <c r="O222" i="6"/>
  <c r="P222" i="6" s="1"/>
  <c r="AB223" i="6"/>
  <c r="I223" i="6"/>
  <c r="S223" i="6" s="1"/>
  <c r="W225" i="5"/>
  <c r="O224" i="5"/>
  <c r="K225" i="5"/>
  <c r="L222" i="5"/>
  <c r="P221" i="5"/>
  <c r="M223" i="5"/>
  <c r="J228" i="5"/>
  <c r="N227" i="5"/>
  <c r="AH225" i="6" l="1"/>
  <c r="AI224" i="6"/>
  <c r="AL224" i="6"/>
  <c r="AM223" i="6"/>
  <c r="AP225" i="6"/>
  <c r="AQ224" i="6"/>
  <c r="AE224" i="6"/>
  <c r="T223" i="6"/>
  <c r="W223" i="6"/>
  <c r="K223" i="6"/>
  <c r="L223" i="6" s="1"/>
  <c r="M223" i="6" s="1"/>
  <c r="O223" i="6"/>
  <c r="P223" i="6" s="1"/>
  <c r="I224" i="6"/>
  <c r="S224" i="6" s="1"/>
  <c r="AB224" i="6"/>
  <c r="W226" i="5"/>
  <c r="O225" i="5"/>
  <c r="K226" i="5"/>
  <c r="L223" i="5"/>
  <c r="P222" i="5"/>
  <c r="N228" i="5"/>
  <c r="J229" i="5"/>
  <c r="M224" i="5"/>
  <c r="AL225" i="6" l="1"/>
  <c r="AM224" i="6"/>
  <c r="AP226" i="6"/>
  <c r="AQ225" i="6"/>
  <c r="AH226" i="6"/>
  <c r="AI225" i="6"/>
  <c r="AE225" i="6"/>
  <c r="T224" i="6"/>
  <c r="W224" i="6"/>
  <c r="X223" i="6"/>
  <c r="K224" i="6"/>
  <c r="L224" i="6" s="1"/>
  <c r="M224" i="6" s="1"/>
  <c r="O224" i="6"/>
  <c r="P224" i="6" s="1"/>
  <c r="AB225" i="6"/>
  <c r="I225" i="6"/>
  <c r="W227" i="5"/>
  <c r="K227" i="5"/>
  <c r="O226" i="5"/>
  <c r="L224" i="5"/>
  <c r="P223" i="5"/>
  <c r="M225" i="5"/>
  <c r="N229" i="5"/>
  <c r="J230" i="5"/>
  <c r="AH227" i="6" l="1"/>
  <c r="AI226" i="6"/>
  <c r="AP227" i="6"/>
  <c r="AQ226" i="6"/>
  <c r="AL226" i="6"/>
  <c r="AM225" i="6"/>
  <c r="AE226" i="6"/>
  <c r="W225" i="6"/>
  <c r="X224" i="6"/>
  <c r="X225" i="6"/>
  <c r="S225" i="6"/>
  <c r="K225" i="6"/>
  <c r="L225" i="6" s="1"/>
  <c r="M225" i="6" s="1"/>
  <c r="O225" i="6"/>
  <c r="P225" i="6" s="1"/>
  <c r="I226" i="6"/>
  <c r="AB226" i="6"/>
  <c r="W228" i="5"/>
  <c r="O227" i="5"/>
  <c r="K228" i="5"/>
  <c r="L225" i="5"/>
  <c r="P224" i="5"/>
  <c r="N230" i="5"/>
  <c r="J231" i="5"/>
  <c r="M226" i="5"/>
  <c r="AL227" i="6" l="1"/>
  <c r="AM226" i="6"/>
  <c r="AP228" i="6"/>
  <c r="AQ227" i="6"/>
  <c r="AH228" i="6"/>
  <c r="AI227" i="6"/>
  <c r="AE227" i="6"/>
  <c r="S226" i="6"/>
  <c r="T225" i="6"/>
  <c r="T226" i="6"/>
  <c r="W226" i="6"/>
  <c r="K226" i="6"/>
  <c r="L226" i="6" s="1"/>
  <c r="M226" i="6" s="1"/>
  <c r="O226" i="6"/>
  <c r="P226" i="6" s="1"/>
  <c r="AB227" i="6"/>
  <c r="I227" i="6"/>
  <c r="W229" i="5"/>
  <c r="K229" i="5"/>
  <c r="O228" i="5"/>
  <c r="L226" i="5"/>
  <c r="P225" i="5"/>
  <c r="N231" i="5"/>
  <c r="J232" i="5"/>
  <c r="M227" i="5"/>
  <c r="AH229" i="6" l="1"/>
  <c r="AI228" i="6"/>
  <c r="AP229" i="6"/>
  <c r="AQ228" i="6"/>
  <c r="AM227" i="6"/>
  <c r="AL228" i="6"/>
  <c r="AE228" i="6"/>
  <c r="W227" i="6"/>
  <c r="X226" i="6"/>
  <c r="X227" i="6"/>
  <c r="S227" i="6"/>
  <c r="K227" i="6"/>
  <c r="L227" i="6" s="1"/>
  <c r="M227" i="6" s="1"/>
  <c r="O227" i="6"/>
  <c r="P227" i="6" s="1"/>
  <c r="AB228" i="6"/>
  <c r="I228" i="6"/>
  <c r="W230" i="5"/>
  <c r="O229" i="5"/>
  <c r="K230" i="5"/>
  <c r="L227" i="5"/>
  <c r="P226" i="5"/>
  <c r="N232" i="5"/>
  <c r="J233" i="5"/>
  <c r="M228" i="5"/>
  <c r="AP230" i="6" l="1"/>
  <c r="AQ229" i="6"/>
  <c r="AL229" i="6"/>
  <c r="AM228" i="6"/>
  <c r="AH230" i="6"/>
  <c r="AI229" i="6"/>
  <c r="AE229" i="6"/>
  <c r="S228" i="6"/>
  <c r="T228" i="6" s="1"/>
  <c r="T227" i="6"/>
  <c r="W228" i="6"/>
  <c r="X228" i="6" s="1"/>
  <c r="K228" i="6"/>
  <c r="L228" i="6" s="1"/>
  <c r="M228" i="6" s="1"/>
  <c r="O228" i="6"/>
  <c r="P228" i="6" s="1"/>
  <c r="I229" i="6"/>
  <c r="AB229" i="6"/>
  <c r="W231" i="5"/>
  <c r="O230" i="5"/>
  <c r="K231" i="5"/>
  <c r="L228" i="5"/>
  <c r="P227" i="5"/>
  <c r="M229" i="5"/>
  <c r="N233" i="5"/>
  <c r="J234" i="5"/>
  <c r="AL230" i="6" l="1"/>
  <c r="AM229" i="6"/>
  <c r="AH231" i="6"/>
  <c r="AI230" i="6"/>
  <c r="AP231" i="6"/>
  <c r="AQ230" i="6"/>
  <c r="AE230" i="6"/>
  <c r="W229" i="6"/>
  <c r="S229" i="6"/>
  <c r="K229" i="6"/>
  <c r="L229" i="6" s="1"/>
  <c r="M229" i="6" s="1"/>
  <c r="O229" i="6"/>
  <c r="P229" i="6" s="1"/>
  <c r="AB230" i="6"/>
  <c r="I230" i="6"/>
  <c r="W232" i="5"/>
  <c r="K232" i="5"/>
  <c r="O231" i="5"/>
  <c r="L229" i="5"/>
  <c r="P228" i="5"/>
  <c r="M230" i="5"/>
  <c r="N234" i="5"/>
  <c r="J235" i="5"/>
  <c r="AH232" i="6" l="1"/>
  <c r="AI231" i="6"/>
  <c r="AP232" i="6"/>
  <c r="AQ231" i="6"/>
  <c r="AL231" i="6"/>
  <c r="AM230" i="6"/>
  <c r="AE231" i="6"/>
  <c r="S230" i="6"/>
  <c r="T230" i="6" s="1"/>
  <c r="W230" i="6"/>
  <c r="X230" i="6" s="1"/>
  <c r="X229" i="6"/>
  <c r="T229" i="6"/>
  <c r="K230" i="6"/>
  <c r="L230" i="6" s="1"/>
  <c r="M230" i="6" s="1"/>
  <c r="O230" i="6"/>
  <c r="P230" i="6" s="1"/>
  <c r="I231" i="6"/>
  <c r="AB231" i="6"/>
  <c r="W233" i="5"/>
  <c r="K233" i="5"/>
  <c r="O232" i="5"/>
  <c r="L230" i="5"/>
  <c r="P229" i="5"/>
  <c r="M231" i="5"/>
  <c r="N235" i="5"/>
  <c r="J236" i="5"/>
  <c r="AQ232" i="6" l="1"/>
  <c r="AP233" i="6"/>
  <c r="AL232" i="6"/>
  <c r="AM231" i="6"/>
  <c r="AH233" i="6"/>
  <c r="AI232" i="6"/>
  <c r="AE232" i="6"/>
  <c r="W231" i="6"/>
  <c r="X231" i="6" s="1"/>
  <c r="S231" i="6"/>
  <c r="K231" i="6"/>
  <c r="L231" i="6" s="1"/>
  <c r="M231" i="6" s="1"/>
  <c r="O231" i="6"/>
  <c r="P231" i="6" s="1"/>
  <c r="AB232" i="6"/>
  <c r="I232" i="6"/>
  <c r="W234" i="5"/>
  <c r="K234" i="5"/>
  <c r="O233" i="5"/>
  <c r="L231" i="5"/>
  <c r="P230" i="5"/>
  <c r="N236" i="5"/>
  <c r="J237" i="5"/>
  <c r="M232" i="5"/>
  <c r="AH234" i="6" l="1"/>
  <c r="AI233" i="6"/>
  <c r="AP234" i="6"/>
  <c r="AQ233" i="6"/>
  <c r="AL233" i="6"/>
  <c r="AM232" i="6"/>
  <c r="AE233" i="6"/>
  <c r="S232" i="6"/>
  <c r="T232" i="6" s="1"/>
  <c r="T231" i="6"/>
  <c r="W232" i="6"/>
  <c r="K232" i="6"/>
  <c r="L232" i="6" s="1"/>
  <c r="M232" i="6" s="1"/>
  <c r="O232" i="6"/>
  <c r="P232" i="6" s="1"/>
  <c r="AB233" i="6"/>
  <c r="I233" i="6"/>
  <c r="W235" i="5"/>
  <c r="O234" i="5"/>
  <c r="K235" i="5"/>
  <c r="L232" i="5"/>
  <c r="P231" i="5"/>
  <c r="M233" i="5"/>
  <c r="N237" i="5"/>
  <c r="J238" i="5"/>
  <c r="AP235" i="6" l="1"/>
  <c r="AQ234" i="6"/>
  <c r="AL234" i="6"/>
  <c r="AM233" i="6"/>
  <c r="AH235" i="6"/>
  <c r="AI234" i="6"/>
  <c r="AE234" i="6"/>
  <c r="W233" i="6"/>
  <c r="X232" i="6"/>
  <c r="X233" i="6"/>
  <c r="S233" i="6"/>
  <c r="K233" i="6"/>
  <c r="L233" i="6" s="1"/>
  <c r="M233" i="6" s="1"/>
  <c r="O233" i="6"/>
  <c r="P233" i="6" s="1"/>
  <c r="AB234" i="6"/>
  <c r="I234" i="6"/>
  <c r="W234" i="6" s="1"/>
  <c r="W236" i="5"/>
  <c r="K236" i="5"/>
  <c r="O235" i="5"/>
  <c r="L233" i="5"/>
  <c r="P232" i="5"/>
  <c r="N238" i="5"/>
  <c r="J239" i="5"/>
  <c r="M234" i="5"/>
  <c r="AH236" i="6" l="1"/>
  <c r="AI235" i="6"/>
  <c r="AL235" i="6"/>
  <c r="AM234" i="6"/>
  <c r="AP236" i="6"/>
  <c r="AQ235" i="6"/>
  <c r="AE235" i="6"/>
  <c r="S234" i="6"/>
  <c r="T233" i="6"/>
  <c r="X234" i="6"/>
  <c r="T234" i="6"/>
  <c r="K234" i="6"/>
  <c r="L234" i="6" s="1"/>
  <c r="M234" i="6" s="1"/>
  <c r="O234" i="6"/>
  <c r="P234" i="6" s="1"/>
  <c r="I235" i="6"/>
  <c r="AB235" i="6"/>
  <c r="W237" i="5"/>
  <c r="O236" i="5"/>
  <c r="K237" i="5"/>
  <c r="L234" i="5"/>
  <c r="P233" i="5"/>
  <c r="M235" i="5"/>
  <c r="N239" i="5"/>
  <c r="J240" i="5"/>
  <c r="AP237" i="6" l="1"/>
  <c r="AQ236" i="6"/>
  <c r="AL236" i="6"/>
  <c r="AM235" i="6"/>
  <c r="AH237" i="6"/>
  <c r="AI236" i="6"/>
  <c r="AE236" i="6"/>
  <c r="S235" i="6"/>
  <c r="W235" i="6"/>
  <c r="K235" i="6"/>
  <c r="L235" i="6" s="1"/>
  <c r="M235" i="6" s="1"/>
  <c r="O235" i="6"/>
  <c r="P235" i="6" s="1"/>
  <c r="I236" i="6"/>
  <c r="AB236" i="6"/>
  <c r="W238" i="5"/>
  <c r="K238" i="5"/>
  <c r="O237" i="5"/>
  <c r="L235" i="5"/>
  <c r="P234" i="5"/>
  <c r="N240" i="5"/>
  <c r="J241" i="5"/>
  <c r="M236" i="5"/>
  <c r="AL237" i="6" l="1"/>
  <c r="AM236" i="6"/>
  <c r="AH238" i="6"/>
  <c r="AI237" i="6"/>
  <c r="AP238" i="6"/>
  <c r="AQ237" i="6"/>
  <c r="AE237" i="6"/>
  <c r="W236" i="6"/>
  <c r="X236" i="6" s="1"/>
  <c r="S236" i="6"/>
  <c r="T235" i="6"/>
  <c r="T236" i="6"/>
  <c r="X235" i="6"/>
  <c r="K236" i="6"/>
  <c r="L236" i="6" s="1"/>
  <c r="M236" i="6" s="1"/>
  <c r="O236" i="6"/>
  <c r="P236" i="6" s="1"/>
  <c r="I237" i="6"/>
  <c r="AB237" i="6"/>
  <c r="W239" i="5"/>
  <c r="O238" i="5"/>
  <c r="K239" i="5"/>
  <c r="L236" i="5"/>
  <c r="P235" i="5"/>
  <c r="M237" i="5"/>
  <c r="J242" i="5"/>
  <c r="N241" i="5"/>
  <c r="AH239" i="6" l="1"/>
  <c r="AI238" i="6"/>
  <c r="AP239" i="6"/>
  <c r="AQ238" i="6"/>
  <c r="AL238" i="6"/>
  <c r="AM237" i="6"/>
  <c r="AE238" i="6"/>
  <c r="S237" i="6"/>
  <c r="W237" i="6"/>
  <c r="K237" i="6"/>
  <c r="L237" i="6" s="1"/>
  <c r="M237" i="6" s="1"/>
  <c r="O237" i="6"/>
  <c r="P237" i="6" s="1"/>
  <c r="AB238" i="6"/>
  <c r="I238" i="6"/>
  <c r="W240" i="5"/>
  <c r="O239" i="5"/>
  <c r="K240" i="5"/>
  <c r="L237" i="5"/>
  <c r="P236" i="5"/>
  <c r="N242" i="5"/>
  <c r="J243" i="5"/>
  <c r="M238" i="5"/>
  <c r="AL239" i="6" l="1"/>
  <c r="AM238" i="6"/>
  <c r="AP240" i="6"/>
  <c r="AQ239" i="6"/>
  <c r="AH240" i="6"/>
  <c r="AI239" i="6"/>
  <c r="AE239" i="6"/>
  <c r="S238" i="6"/>
  <c r="T238" i="6" s="1"/>
  <c r="W238" i="6"/>
  <c r="X238" i="6" s="1"/>
  <c r="X237" i="6"/>
  <c r="S239" i="6"/>
  <c r="T237" i="6"/>
  <c r="K238" i="6"/>
  <c r="L238" i="6" s="1"/>
  <c r="M238" i="6" s="1"/>
  <c r="O238" i="6"/>
  <c r="P238" i="6" s="1"/>
  <c r="I239" i="6"/>
  <c r="AB239" i="6"/>
  <c r="W241" i="5"/>
  <c r="K241" i="5"/>
  <c r="O240" i="5"/>
  <c r="L238" i="5"/>
  <c r="P237" i="5"/>
  <c r="M239" i="5"/>
  <c r="N243" i="5"/>
  <c r="J244" i="5"/>
  <c r="AH241" i="6" l="1"/>
  <c r="AI240" i="6"/>
  <c r="AP241" i="6"/>
  <c r="AQ240" i="6"/>
  <c r="AL240" i="6"/>
  <c r="AM239" i="6"/>
  <c r="AE240" i="6"/>
  <c r="T239" i="6"/>
  <c r="W239" i="6"/>
  <c r="K239" i="6"/>
  <c r="L239" i="6" s="1"/>
  <c r="M239" i="6" s="1"/>
  <c r="O239" i="6"/>
  <c r="P239" i="6" s="1"/>
  <c r="AB240" i="6"/>
  <c r="I240" i="6"/>
  <c r="W242" i="5"/>
  <c r="K242" i="5"/>
  <c r="O241" i="5"/>
  <c r="L239" i="5"/>
  <c r="P238" i="5"/>
  <c r="N244" i="5"/>
  <c r="J245" i="5"/>
  <c r="M240" i="5"/>
  <c r="AL241" i="6" l="1"/>
  <c r="AM240" i="6"/>
  <c r="AP242" i="6"/>
  <c r="AQ241" i="6"/>
  <c r="AH242" i="6"/>
  <c r="AI241" i="6"/>
  <c r="AE241" i="6"/>
  <c r="W240" i="6"/>
  <c r="X239" i="6"/>
  <c r="X240" i="6"/>
  <c r="S240" i="6"/>
  <c r="K240" i="6"/>
  <c r="L240" i="6" s="1"/>
  <c r="M240" i="6" s="1"/>
  <c r="O240" i="6"/>
  <c r="P240" i="6" s="1"/>
  <c r="AB241" i="6"/>
  <c r="I241" i="6"/>
  <c r="W243" i="5"/>
  <c r="O242" i="5"/>
  <c r="K243" i="5"/>
  <c r="L240" i="5"/>
  <c r="P239" i="5"/>
  <c r="N245" i="5"/>
  <c r="J246" i="5"/>
  <c r="M241" i="5"/>
  <c r="AP243" i="6" l="1"/>
  <c r="AQ242" i="6"/>
  <c r="AH243" i="6"/>
  <c r="AI242" i="6"/>
  <c r="AL242" i="6"/>
  <c r="AM241" i="6"/>
  <c r="AE242" i="6"/>
  <c r="S241" i="6"/>
  <c r="T240" i="6"/>
  <c r="T241" i="6"/>
  <c r="W241" i="6"/>
  <c r="K241" i="6"/>
  <c r="L241" i="6" s="1"/>
  <c r="M241" i="6" s="1"/>
  <c r="O241" i="6"/>
  <c r="P241" i="6" s="1"/>
  <c r="AB242" i="6"/>
  <c r="I242" i="6"/>
  <c r="W244" i="5"/>
  <c r="K244" i="5"/>
  <c r="O243" i="5"/>
  <c r="L241" i="5"/>
  <c r="P240" i="5"/>
  <c r="M242" i="5"/>
  <c r="N246" i="5"/>
  <c r="J247" i="5"/>
  <c r="AH244" i="6" l="1"/>
  <c r="AI243" i="6"/>
  <c r="AL243" i="6"/>
  <c r="AM242" i="6"/>
  <c r="AP244" i="6"/>
  <c r="AQ243" i="6"/>
  <c r="AE243" i="6"/>
  <c r="W242" i="6"/>
  <c r="X241" i="6"/>
  <c r="X242" i="6"/>
  <c r="S242" i="6"/>
  <c r="K242" i="6"/>
  <c r="L242" i="6" s="1"/>
  <c r="M242" i="6" s="1"/>
  <c r="O242" i="6"/>
  <c r="P242" i="6" s="1"/>
  <c r="I243" i="6"/>
  <c r="AB243" i="6"/>
  <c r="W245" i="5"/>
  <c r="K245" i="5"/>
  <c r="O244" i="5"/>
  <c r="L242" i="5"/>
  <c r="P241" i="5"/>
  <c r="N247" i="5"/>
  <c r="J248" i="5"/>
  <c r="M243" i="5"/>
  <c r="AL244" i="6" l="1"/>
  <c r="AM243" i="6"/>
  <c r="AP245" i="6"/>
  <c r="AQ244" i="6"/>
  <c r="AH245" i="6"/>
  <c r="AI244" i="6"/>
  <c r="AE244" i="6"/>
  <c r="S243" i="6"/>
  <c r="W243" i="6"/>
  <c r="T242" i="6"/>
  <c r="K243" i="6"/>
  <c r="L243" i="6" s="1"/>
  <c r="M243" i="6" s="1"/>
  <c r="O243" i="6"/>
  <c r="P243" i="6" s="1"/>
  <c r="I244" i="6"/>
  <c r="AB244" i="6"/>
  <c r="W246" i="5"/>
  <c r="O245" i="5"/>
  <c r="K246" i="5"/>
  <c r="L243" i="5"/>
  <c r="P242" i="5"/>
  <c r="M244" i="5"/>
  <c r="N248" i="5"/>
  <c r="J249" i="5"/>
  <c r="AP246" i="6" l="1"/>
  <c r="AQ245" i="6"/>
  <c r="AH246" i="6"/>
  <c r="AI245" i="6"/>
  <c r="AL245" i="6"/>
  <c r="AM244" i="6"/>
  <c r="AE245" i="6"/>
  <c r="S244" i="6"/>
  <c r="W244" i="6"/>
  <c r="T243" i="6"/>
  <c r="X243" i="6"/>
  <c r="K244" i="6"/>
  <c r="L244" i="6" s="1"/>
  <c r="M244" i="6" s="1"/>
  <c r="O244" i="6"/>
  <c r="P244" i="6" s="1"/>
  <c r="AB245" i="6"/>
  <c r="I245" i="6"/>
  <c r="W247" i="5"/>
  <c r="O246" i="5"/>
  <c r="K247" i="5"/>
  <c r="L244" i="5"/>
  <c r="P243" i="5"/>
  <c r="N249" i="5"/>
  <c r="J250" i="5"/>
  <c r="M245" i="5"/>
  <c r="AH247" i="6" l="1"/>
  <c r="AI246" i="6"/>
  <c r="AL246" i="6"/>
  <c r="AM245" i="6"/>
  <c r="AP247" i="6"/>
  <c r="AQ246" i="6"/>
  <c r="AE246" i="6"/>
  <c r="W245" i="6"/>
  <c r="X245" i="6" s="1"/>
  <c r="S245" i="6"/>
  <c r="T245" i="6" s="1"/>
  <c r="T244" i="6"/>
  <c r="X244" i="6"/>
  <c r="K245" i="6"/>
  <c r="L245" i="6" s="1"/>
  <c r="M245" i="6" s="1"/>
  <c r="O245" i="6"/>
  <c r="P245" i="6" s="1"/>
  <c r="I246" i="6"/>
  <c r="S246" i="6" s="1"/>
  <c r="AB246" i="6"/>
  <c r="W248" i="5"/>
  <c r="O247" i="5"/>
  <c r="K248" i="5"/>
  <c r="L245" i="5"/>
  <c r="P244" i="5"/>
  <c r="M246" i="5"/>
  <c r="N250" i="5"/>
  <c r="J251" i="5"/>
  <c r="AL247" i="6" l="1"/>
  <c r="AM246" i="6"/>
  <c r="AP248" i="6"/>
  <c r="AQ247" i="6"/>
  <c r="AH248" i="6"/>
  <c r="AI247" i="6"/>
  <c r="AE247" i="6"/>
  <c r="T246" i="6"/>
  <c r="W246" i="6"/>
  <c r="X246" i="6" s="1"/>
  <c r="K246" i="6"/>
  <c r="L246" i="6" s="1"/>
  <c r="M246" i="6" s="1"/>
  <c r="O246" i="6"/>
  <c r="P246" i="6" s="1"/>
  <c r="AB247" i="6"/>
  <c r="I247" i="6"/>
  <c r="W249" i="5"/>
  <c r="K249" i="5"/>
  <c r="O248" i="5"/>
  <c r="L246" i="5"/>
  <c r="P245" i="5"/>
  <c r="N251" i="5"/>
  <c r="J252" i="5"/>
  <c r="M247" i="5"/>
  <c r="AQ248" i="6" l="1"/>
  <c r="AP249" i="6"/>
  <c r="AH249" i="6"/>
  <c r="AI248" i="6"/>
  <c r="AL248" i="6"/>
  <c r="AM247" i="6"/>
  <c r="AE248" i="6"/>
  <c r="W247" i="6"/>
  <c r="S247" i="6"/>
  <c r="K247" i="6"/>
  <c r="L247" i="6" s="1"/>
  <c r="M247" i="6" s="1"/>
  <c r="O247" i="6"/>
  <c r="P247" i="6" s="1"/>
  <c r="I248" i="6"/>
  <c r="AB248" i="6"/>
  <c r="W250" i="5"/>
  <c r="K250" i="5"/>
  <c r="O249" i="5"/>
  <c r="L247" i="5"/>
  <c r="P246" i="5"/>
  <c r="M248" i="5"/>
  <c r="N252" i="5"/>
  <c r="J253" i="5"/>
  <c r="AH250" i="6" l="1"/>
  <c r="AI249" i="6"/>
  <c r="AL249" i="6"/>
  <c r="AM248" i="6"/>
  <c r="AP250" i="6"/>
  <c r="AQ249" i="6"/>
  <c r="AE249" i="6"/>
  <c r="S248" i="6"/>
  <c r="W248" i="6"/>
  <c r="X247" i="6"/>
  <c r="T247" i="6"/>
  <c r="K248" i="6"/>
  <c r="L248" i="6" s="1"/>
  <c r="M248" i="6" s="1"/>
  <c r="O248" i="6"/>
  <c r="P248" i="6" s="1"/>
  <c r="AB249" i="6"/>
  <c r="I249" i="6"/>
  <c r="W251" i="5"/>
  <c r="O250" i="5"/>
  <c r="K251" i="5"/>
  <c r="L248" i="5"/>
  <c r="P247" i="5"/>
  <c r="N253" i="5"/>
  <c r="J254" i="5"/>
  <c r="M249" i="5"/>
  <c r="AL250" i="6" l="1"/>
  <c r="AM249" i="6"/>
  <c r="AP251" i="6"/>
  <c r="AQ250" i="6"/>
  <c r="AH251" i="6"/>
  <c r="AI250" i="6"/>
  <c r="AE250" i="6"/>
  <c r="W249" i="6"/>
  <c r="X249" i="6" s="1"/>
  <c r="S249" i="6"/>
  <c r="T249" i="6" s="1"/>
  <c r="X248" i="6"/>
  <c r="W250" i="6"/>
  <c r="T248" i="6"/>
  <c r="K249" i="6"/>
  <c r="L249" i="6" s="1"/>
  <c r="M249" i="6" s="1"/>
  <c r="O249" i="6"/>
  <c r="P249" i="6" s="1"/>
  <c r="I250" i="6"/>
  <c r="AB250" i="6"/>
  <c r="W252" i="5"/>
  <c r="K252" i="5"/>
  <c r="O251" i="5"/>
  <c r="L249" i="5"/>
  <c r="P248" i="5"/>
  <c r="M250" i="5"/>
  <c r="AH252" i="6" l="1"/>
  <c r="AI251" i="6"/>
  <c r="AP252" i="6"/>
  <c r="AQ251" i="6"/>
  <c r="AL251" i="6"/>
  <c r="AM250" i="6"/>
  <c r="AE251" i="6"/>
  <c r="X250" i="6"/>
  <c r="S250" i="6"/>
  <c r="K250" i="6"/>
  <c r="L250" i="6" s="1"/>
  <c r="M250" i="6" s="1"/>
  <c r="O250" i="6"/>
  <c r="P250" i="6" s="1"/>
  <c r="AB251" i="6"/>
  <c r="I251" i="6"/>
  <c r="W253" i="5"/>
  <c r="O252" i="5"/>
  <c r="K253" i="5"/>
  <c r="L250" i="5"/>
  <c r="P249" i="5"/>
  <c r="M251" i="5"/>
  <c r="AL252" i="6" l="1"/>
  <c r="AM251" i="6"/>
  <c r="AP253" i="6"/>
  <c r="AQ252" i="6"/>
  <c r="AH253" i="6"/>
  <c r="AI252" i="6"/>
  <c r="AE252" i="6"/>
  <c r="S251" i="6"/>
  <c r="T251" i="6" s="1"/>
  <c r="T250" i="6"/>
  <c r="W251" i="6"/>
  <c r="K251" i="6"/>
  <c r="L251" i="6" s="1"/>
  <c r="M251" i="6" s="1"/>
  <c r="O251" i="6"/>
  <c r="P251" i="6" s="1"/>
  <c r="AB252" i="6"/>
  <c r="I252" i="6"/>
  <c r="K254" i="5"/>
  <c r="O253" i="5"/>
  <c r="L251" i="5"/>
  <c r="P250" i="5"/>
  <c r="M252" i="5"/>
  <c r="AH254" i="6" l="1"/>
  <c r="AI254" i="6" s="1"/>
  <c r="AI253" i="6"/>
  <c r="AP254" i="6"/>
  <c r="AQ254" i="6" s="1"/>
  <c r="AQ253" i="6"/>
  <c r="AL253" i="6"/>
  <c r="AM252" i="6"/>
  <c r="AD254" i="6"/>
  <c r="AE254" i="6" s="1"/>
  <c r="AE253" i="6"/>
  <c r="W252" i="6"/>
  <c r="X252" i="6" s="1"/>
  <c r="X251" i="6"/>
  <c r="S252" i="6"/>
  <c r="K252" i="6"/>
  <c r="L252" i="6" s="1"/>
  <c r="M252" i="6" s="1"/>
  <c r="O252" i="6"/>
  <c r="P252" i="6" s="1"/>
  <c r="I253" i="6"/>
  <c r="AB253" i="6"/>
  <c r="L252" i="5"/>
  <c r="P251" i="5"/>
  <c r="M253" i="5"/>
  <c r="AL254" i="6" l="1"/>
  <c r="AM254" i="6" s="1"/>
  <c r="AM253" i="6"/>
  <c r="S253" i="6"/>
  <c r="T253" i="6" s="1"/>
  <c r="T252" i="6"/>
  <c r="W253" i="6"/>
  <c r="K253" i="6"/>
  <c r="L253" i="6" s="1"/>
  <c r="M253" i="6" s="1"/>
  <c r="M254" i="6" s="1"/>
  <c r="O253" i="6"/>
  <c r="P253" i="6" s="1"/>
  <c r="AB254" i="6"/>
  <c r="I254" i="6"/>
  <c r="L253" i="5"/>
  <c r="P252" i="5"/>
  <c r="W254" i="6" l="1"/>
  <c r="X254" i="6" s="1"/>
  <c r="X253" i="6"/>
  <c r="S254" i="6"/>
  <c r="T254" i="6" s="1"/>
  <c r="K254" i="6"/>
  <c r="L254" i="6" s="1"/>
  <c r="O254" i="6"/>
  <c r="P254" i="6" s="1"/>
  <c r="L254" i="5"/>
  <c r="P253" i="5"/>
</calcChain>
</file>

<file path=xl/sharedStrings.xml><?xml version="1.0" encoding="utf-8"?>
<sst xmlns="http://schemas.openxmlformats.org/spreadsheetml/2006/main" count="90" uniqueCount="24">
  <si>
    <t>Date</t>
  </si>
  <si>
    <t>Period</t>
  </si>
  <si>
    <t>Cost volume</t>
  </si>
  <si>
    <t>COST closing price</t>
  </si>
  <si>
    <t>KO volumne</t>
  </si>
  <si>
    <t xml:space="preserve">KO closing price </t>
  </si>
  <si>
    <t>MAPD_1</t>
  </si>
  <si>
    <t>MAPD_2</t>
  </si>
  <si>
    <t>MAPD_3</t>
  </si>
  <si>
    <t>MAPD_4</t>
  </si>
  <si>
    <t>COSTCO</t>
  </si>
  <si>
    <t>KOLA</t>
  </si>
  <si>
    <t>BETA</t>
  </si>
  <si>
    <t>TREND</t>
  </si>
  <si>
    <t>AFT</t>
  </si>
  <si>
    <t>MAPE</t>
  </si>
  <si>
    <t>α = 0.15</t>
  </si>
  <si>
    <t>α = 0.35</t>
  </si>
  <si>
    <t>α = 0.55</t>
  </si>
  <si>
    <t>α = 0.75</t>
  </si>
  <si>
    <t>KO volume</t>
  </si>
  <si>
    <t>MA3</t>
  </si>
  <si>
    <t>NA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</si>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</sst>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0" fillId="0" borderId="0" xfId="0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10" fontId="16" fillId="33" borderId="0" xfId="0" applyNumberFormat="1" applyFont="1" applyFill="1"/>
    <xf numFmtId="0" fontId="16" fillId="34" borderId="0" xfId="0" applyFont="1" applyFill="1" applyAlignment="1">
      <alignment horizontal="center" vertical="center"/>
    </xf>
    <xf numFmtId="10" fontId="16" fillId="34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4" borderId="11" xfId="0" applyFont="1" applyFill="1" applyBorder="1" applyAlignment="1">
      <alignment horizontal="center" vertical="center"/>
    </xf>
    <xf numFmtId="10" fontId="16" fillId="33" borderId="0" xfId="0" applyNumberFormat="1" applyFont="1" applyFill="1" applyAlignment="1">
      <alignment horizontal="center" vertical="center"/>
    </xf>
    <xf numFmtId="0" fontId="16" fillId="33" borderId="11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</a:t>
            </a:r>
            <a:r>
              <a:rPr lang="en-IN" sz="1400" b="0" i="0" u="none" strike="noStrike" baseline="0">
                <a:effectLst/>
              </a:rPr>
              <a:t>Closing Price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Project_Data!$C$1</c:f>
              <c:strCache>
                <c:ptCount val="1"/>
                <c:pt idx="0">
                  <c:v>COST closing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Project_Data!$C$2:$C$258</c:f>
              <c:numCache>
                <c:formatCode>General</c:formatCode>
                <c:ptCount val="257"/>
                <c:pt idx="0">
                  <c:v>356.39001500000001</c:v>
                </c:pt>
                <c:pt idx="1">
                  <c:v>357.05999800000001</c:v>
                </c:pt>
                <c:pt idx="2">
                  <c:v>352.42999300000002</c:v>
                </c:pt>
                <c:pt idx="3">
                  <c:v>350.51998900000001</c:v>
                </c:pt>
                <c:pt idx="4">
                  <c:v>355.57998700000002</c:v>
                </c:pt>
                <c:pt idx="5">
                  <c:v>355.209991</c:v>
                </c:pt>
                <c:pt idx="6">
                  <c:v>355.85000600000001</c:v>
                </c:pt>
                <c:pt idx="7">
                  <c:v>355.17001299999998</c:v>
                </c:pt>
                <c:pt idx="8">
                  <c:v>359.82998700000002</c:v>
                </c:pt>
                <c:pt idx="9">
                  <c:v>359.55999800000001</c:v>
                </c:pt>
                <c:pt idx="10">
                  <c:v>356.11999500000002</c:v>
                </c:pt>
                <c:pt idx="11">
                  <c:v>352.20001200000002</c:v>
                </c:pt>
                <c:pt idx="12">
                  <c:v>352.75</c:v>
                </c:pt>
                <c:pt idx="13">
                  <c:v>354</c:v>
                </c:pt>
                <c:pt idx="14">
                  <c:v>358.040009</c:v>
                </c:pt>
                <c:pt idx="15">
                  <c:v>356.92001299999998</c:v>
                </c:pt>
                <c:pt idx="16">
                  <c:v>354.76998900000001</c:v>
                </c:pt>
                <c:pt idx="17">
                  <c:v>350.209991</c:v>
                </c:pt>
                <c:pt idx="18">
                  <c:v>342.14999399999999</c:v>
                </c:pt>
                <c:pt idx="19">
                  <c:v>340.70001200000002</c:v>
                </c:pt>
                <c:pt idx="20">
                  <c:v>333.89999399999999</c:v>
                </c:pt>
                <c:pt idx="21">
                  <c:v>331</c:v>
                </c:pt>
                <c:pt idx="22">
                  <c:v>331.76998900000001</c:v>
                </c:pt>
                <c:pt idx="23">
                  <c:v>328.459991</c:v>
                </c:pt>
                <c:pt idx="24">
                  <c:v>323.92001299999998</c:v>
                </c:pt>
                <c:pt idx="25">
                  <c:v>319.040009</c:v>
                </c:pt>
                <c:pt idx="26">
                  <c:v>317.32000699999998</c:v>
                </c:pt>
                <c:pt idx="27">
                  <c:v>311.42001299999998</c:v>
                </c:pt>
                <c:pt idx="28">
                  <c:v>318.77999899999998</c:v>
                </c:pt>
                <c:pt idx="29">
                  <c:v>323.82998700000002</c:v>
                </c:pt>
                <c:pt idx="30">
                  <c:v>328.64999399999999</c:v>
                </c:pt>
                <c:pt idx="31">
                  <c:v>331.14001500000001</c:v>
                </c:pt>
                <c:pt idx="32">
                  <c:v>330.51001000000002</c:v>
                </c:pt>
                <c:pt idx="33">
                  <c:v>327.25</c:v>
                </c:pt>
                <c:pt idx="34">
                  <c:v>329.19000199999999</c:v>
                </c:pt>
                <c:pt idx="35">
                  <c:v>322.98001099999999</c:v>
                </c:pt>
                <c:pt idx="36">
                  <c:v>328.91000400000001</c:v>
                </c:pt>
                <c:pt idx="37">
                  <c:v>334.48998999999998</c:v>
                </c:pt>
                <c:pt idx="38">
                  <c:v>340.33999599999999</c:v>
                </c:pt>
                <c:pt idx="39">
                  <c:v>338.040009</c:v>
                </c:pt>
                <c:pt idx="40">
                  <c:v>346.33999599999999</c:v>
                </c:pt>
                <c:pt idx="41">
                  <c:v>352.01998900000001</c:v>
                </c:pt>
                <c:pt idx="42">
                  <c:v>356.14999399999999</c:v>
                </c:pt>
                <c:pt idx="43">
                  <c:v>349.75</c:v>
                </c:pt>
                <c:pt idx="44">
                  <c:v>352.48001099999999</c:v>
                </c:pt>
                <c:pt idx="45">
                  <c:v>354.94000199999999</c:v>
                </c:pt>
                <c:pt idx="46">
                  <c:v>360.82000699999998</c:v>
                </c:pt>
                <c:pt idx="47">
                  <c:v>360.11999500000002</c:v>
                </c:pt>
                <c:pt idx="48">
                  <c:v>358.80999800000001</c:v>
                </c:pt>
                <c:pt idx="49">
                  <c:v>361.22000100000002</c:v>
                </c:pt>
                <c:pt idx="50">
                  <c:v>363.209991</c:v>
                </c:pt>
                <c:pt idx="51">
                  <c:v>364.80999800000001</c:v>
                </c:pt>
                <c:pt idx="52">
                  <c:v>365.209991</c:v>
                </c:pt>
                <c:pt idx="53">
                  <c:v>363.17001299999998</c:v>
                </c:pt>
                <c:pt idx="54">
                  <c:v>368.79998799999998</c:v>
                </c:pt>
                <c:pt idx="55">
                  <c:v>370.72000100000002</c:v>
                </c:pt>
                <c:pt idx="56">
                  <c:v>369.54998799999998</c:v>
                </c:pt>
                <c:pt idx="57">
                  <c:v>371.73001099999999</c:v>
                </c:pt>
                <c:pt idx="58">
                  <c:v>374.08999599999999</c:v>
                </c:pt>
                <c:pt idx="59">
                  <c:v>371.26001000000002</c:v>
                </c:pt>
                <c:pt idx="60">
                  <c:v>373.27999899999998</c:v>
                </c:pt>
                <c:pt idx="61">
                  <c:v>368.51998900000001</c:v>
                </c:pt>
                <c:pt idx="62">
                  <c:v>370.209991</c:v>
                </c:pt>
                <c:pt idx="63">
                  <c:v>369.58999599999999</c:v>
                </c:pt>
                <c:pt idx="64">
                  <c:v>373.540009</c:v>
                </c:pt>
                <c:pt idx="65">
                  <c:v>372.08999599999999</c:v>
                </c:pt>
                <c:pt idx="66">
                  <c:v>379.32000699999998</c:v>
                </c:pt>
                <c:pt idx="67">
                  <c:v>375.290009</c:v>
                </c:pt>
                <c:pt idx="68">
                  <c:v>372.5</c:v>
                </c:pt>
                <c:pt idx="69">
                  <c:v>382.76001000000002</c:v>
                </c:pt>
                <c:pt idx="70">
                  <c:v>384.32000699999998</c:v>
                </c:pt>
                <c:pt idx="71">
                  <c:v>381.48001099999999</c:v>
                </c:pt>
                <c:pt idx="72">
                  <c:v>378.17999300000002</c:v>
                </c:pt>
                <c:pt idx="73">
                  <c:v>372.20001200000002</c:v>
                </c:pt>
                <c:pt idx="74">
                  <c:v>379.52999899999998</c:v>
                </c:pt>
                <c:pt idx="75">
                  <c:v>384.42001299999998</c:v>
                </c:pt>
                <c:pt idx="76">
                  <c:v>383.959991</c:v>
                </c:pt>
                <c:pt idx="77">
                  <c:v>382.80999800000001</c:v>
                </c:pt>
                <c:pt idx="78">
                  <c:v>379.66000400000001</c:v>
                </c:pt>
                <c:pt idx="79">
                  <c:v>383.57998700000002</c:v>
                </c:pt>
                <c:pt idx="80">
                  <c:v>380.72000100000002</c:v>
                </c:pt>
                <c:pt idx="81">
                  <c:v>383.45001200000002</c:v>
                </c:pt>
                <c:pt idx="82">
                  <c:v>385.38000499999998</c:v>
                </c:pt>
                <c:pt idx="83">
                  <c:v>385.61999500000002</c:v>
                </c:pt>
                <c:pt idx="84">
                  <c:v>387.5</c:v>
                </c:pt>
                <c:pt idx="85">
                  <c:v>378.26998900000001</c:v>
                </c:pt>
                <c:pt idx="86">
                  <c:v>378.23001099999999</c:v>
                </c:pt>
                <c:pt idx="87">
                  <c:v>380.58999599999999</c:v>
                </c:pt>
                <c:pt idx="88">
                  <c:v>383.86999500000002</c:v>
                </c:pt>
                <c:pt idx="89">
                  <c:v>387.51998900000001</c:v>
                </c:pt>
                <c:pt idx="90">
                  <c:v>380.39999399999999</c:v>
                </c:pt>
                <c:pt idx="91">
                  <c:v>379.70001200000002</c:v>
                </c:pt>
                <c:pt idx="92">
                  <c:v>379.959991</c:v>
                </c:pt>
                <c:pt idx="93">
                  <c:v>383.01001000000002</c:v>
                </c:pt>
                <c:pt idx="94">
                  <c:v>381.82998700000002</c:v>
                </c:pt>
                <c:pt idx="95">
                  <c:v>383.76001000000002</c:v>
                </c:pt>
                <c:pt idx="96">
                  <c:v>383.91000400000001</c:v>
                </c:pt>
                <c:pt idx="97">
                  <c:v>379.41000400000001</c:v>
                </c:pt>
                <c:pt idx="98">
                  <c:v>384.75</c:v>
                </c:pt>
                <c:pt idx="99">
                  <c:v>380.88000499999998</c:v>
                </c:pt>
                <c:pt idx="100">
                  <c:v>386.79998799999998</c:v>
                </c:pt>
                <c:pt idx="101">
                  <c:v>392.17999300000002</c:v>
                </c:pt>
                <c:pt idx="102">
                  <c:v>391.97000100000002</c:v>
                </c:pt>
                <c:pt idx="103">
                  <c:v>392.07000699999998</c:v>
                </c:pt>
                <c:pt idx="104">
                  <c:v>394.51001000000002</c:v>
                </c:pt>
                <c:pt idx="105">
                  <c:v>396.540009</c:v>
                </c:pt>
                <c:pt idx="106">
                  <c:v>398.790009</c:v>
                </c:pt>
                <c:pt idx="107">
                  <c:v>395.67001299999998</c:v>
                </c:pt>
                <c:pt idx="108">
                  <c:v>394.52999899999998</c:v>
                </c:pt>
                <c:pt idx="109">
                  <c:v>398.94000199999999</c:v>
                </c:pt>
                <c:pt idx="110">
                  <c:v>398.85998499999999</c:v>
                </c:pt>
                <c:pt idx="111">
                  <c:v>404.67999300000002</c:v>
                </c:pt>
                <c:pt idx="112">
                  <c:v>407.14999399999999</c:v>
                </c:pt>
                <c:pt idx="113">
                  <c:v>412.36999500000002</c:v>
                </c:pt>
                <c:pt idx="114">
                  <c:v>407.88000499999998</c:v>
                </c:pt>
                <c:pt idx="115">
                  <c:v>407.05999800000001</c:v>
                </c:pt>
                <c:pt idx="116">
                  <c:v>409.95001200000002</c:v>
                </c:pt>
                <c:pt idx="117">
                  <c:v>411.82000699999998</c:v>
                </c:pt>
                <c:pt idx="118">
                  <c:v>410.36999500000002</c:v>
                </c:pt>
                <c:pt idx="119">
                  <c:v>414.14999399999999</c:v>
                </c:pt>
                <c:pt idx="120">
                  <c:v>416.23998999999998</c:v>
                </c:pt>
                <c:pt idx="121">
                  <c:v>415.01001000000002</c:v>
                </c:pt>
                <c:pt idx="122">
                  <c:v>417.540009</c:v>
                </c:pt>
                <c:pt idx="123">
                  <c:v>423.42999300000002</c:v>
                </c:pt>
                <c:pt idx="124">
                  <c:v>423.23001099999999</c:v>
                </c:pt>
                <c:pt idx="125">
                  <c:v>424.33999599999999</c:v>
                </c:pt>
                <c:pt idx="126">
                  <c:v>422.22000100000002</c:v>
                </c:pt>
                <c:pt idx="127">
                  <c:v>425.27999899999998</c:v>
                </c:pt>
                <c:pt idx="128">
                  <c:v>429.72000100000002</c:v>
                </c:pt>
                <c:pt idx="129">
                  <c:v>428.92001299999998</c:v>
                </c:pt>
                <c:pt idx="130">
                  <c:v>435.07000699999998</c:v>
                </c:pt>
                <c:pt idx="131">
                  <c:v>435.040009</c:v>
                </c:pt>
                <c:pt idx="132">
                  <c:v>443.19000199999999</c:v>
                </c:pt>
                <c:pt idx="133">
                  <c:v>439.63000499999998</c:v>
                </c:pt>
                <c:pt idx="134">
                  <c:v>440.47000100000002</c:v>
                </c:pt>
                <c:pt idx="135">
                  <c:v>443.02999899999998</c:v>
                </c:pt>
                <c:pt idx="136">
                  <c:v>444.29998799999998</c:v>
                </c:pt>
                <c:pt idx="137">
                  <c:v>445.35998499999999</c:v>
                </c:pt>
                <c:pt idx="138">
                  <c:v>447.82000699999998</c:v>
                </c:pt>
                <c:pt idx="139">
                  <c:v>452.85998499999999</c:v>
                </c:pt>
                <c:pt idx="140">
                  <c:v>452.33999599999999</c:v>
                </c:pt>
                <c:pt idx="141">
                  <c:v>446.209991</c:v>
                </c:pt>
                <c:pt idx="142">
                  <c:v>454.26001000000002</c:v>
                </c:pt>
                <c:pt idx="143">
                  <c:v>458.98998999999998</c:v>
                </c:pt>
                <c:pt idx="144">
                  <c:v>454.92999300000002</c:v>
                </c:pt>
                <c:pt idx="145">
                  <c:v>451.790009</c:v>
                </c:pt>
                <c:pt idx="146">
                  <c:v>451.23001099999999</c:v>
                </c:pt>
                <c:pt idx="147">
                  <c:v>449.30999800000001</c:v>
                </c:pt>
                <c:pt idx="148">
                  <c:v>450.33999599999999</c:v>
                </c:pt>
                <c:pt idx="149">
                  <c:v>455.92999300000002</c:v>
                </c:pt>
                <c:pt idx="150">
                  <c:v>455.48998999999998</c:v>
                </c:pt>
                <c:pt idx="151">
                  <c:v>456.51998900000001</c:v>
                </c:pt>
                <c:pt idx="152">
                  <c:v>460.97000100000002</c:v>
                </c:pt>
                <c:pt idx="153">
                  <c:v>462.54998799999998</c:v>
                </c:pt>
                <c:pt idx="154">
                  <c:v>459.60000600000001</c:v>
                </c:pt>
                <c:pt idx="155">
                  <c:v>465.70001200000002</c:v>
                </c:pt>
                <c:pt idx="156">
                  <c:v>465.94000199999999</c:v>
                </c:pt>
                <c:pt idx="157">
                  <c:v>465.16000400000001</c:v>
                </c:pt>
                <c:pt idx="158">
                  <c:v>459.66000400000001</c:v>
                </c:pt>
                <c:pt idx="159">
                  <c:v>458.41000400000001</c:v>
                </c:pt>
                <c:pt idx="160">
                  <c:v>460.73001099999999</c:v>
                </c:pt>
                <c:pt idx="161">
                  <c:v>463.30999800000001</c:v>
                </c:pt>
                <c:pt idx="162">
                  <c:v>459.51001000000002</c:v>
                </c:pt>
                <c:pt idx="163">
                  <c:v>451.14001500000001</c:v>
                </c:pt>
                <c:pt idx="164">
                  <c:v>452.10998499999999</c:v>
                </c:pt>
                <c:pt idx="165">
                  <c:v>452.32998700000002</c:v>
                </c:pt>
                <c:pt idx="166">
                  <c:v>452.77999899999998</c:v>
                </c:pt>
                <c:pt idx="167">
                  <c:v>467.75</c:v>
                </c:pt>
                <c:pt idx="168">
                  <c:v>460.55999800000001</c:v>
                </c:pt>
                <c:pt idx="169">
                  <c:v>447.35000600000001</c:v>
                </c:pt>
                <c:pt idx="170">
                  <c:v>451.790009</c:v>
                </c:pt>
                <c:pt idx="171">
                  <c:v>449.35000600000001</c:v>
                </c:pt>
                <c:pt idx="172">
                  <c:v>448.32998700000002</c:v>
                </c:pt>
                <c:pt idx="173">
                  <c:v>440.14001500000001</c:v>
                </c:pt>
                <c:pt idx="174">
                  <c:v>446.23998999999998</c:v>
                </c:pt>
                <c:pt idx="175">
                  <c:v>449.33999599999999</c:v>
                </c:pt>
                <c:pt idx="176">
                  <c:v>452.86999500000002</c:v>
                </c:pt>
                <c:pt idx="177">
                  <c:v>451.85000600000001</c:v>
                </c:pt>
                <c:pt idx="178">
                  <c:v>449.70001200000002</c:v>
                </c:pt>
                <c:pt idx="179">
                  <c:v>446.86999500000002</c:v>
                </c:pt>
                <c:pt idx="180">
                  <c:v>445.29998799999998</c:v>
                </c:pt>
                <c:pt idx="181">
                  <c:v>450.66000400000001</c:v>
                </c:pt>
                <c:pt idx="182">
                  <c:v>452.39001500000001</c:v>
                </c:pt>
                <c:pt idx="183">
                  <c:v>461.95001200000002</c:v>
                </c:pt>
                <c:pt idx="184">
                  <c:v>467.07998700000002</c:v>
                </c:pt>
                <c:pt idx="185">
                  <c:v>469.76998900000001</c:v>
                </c:pt>
                <c:pt idx="186">
                  <c:v>477.23001099999999</c:v>
                </c:pt>
                <c:pt idx="187">
                  <c:v>481.98998999999998</c:v>
                </c:pt>
                <c:pt idx="188">
                  <c:v>490.10000600000001</c:v>
                </c:pt>
                <c:pt idx="189">
                  <c:v>485.52999899999998</c:v>
                </c:pt>
                <c:pt idx="190">
                  <c:v>489.10998499999999</c:v>
                </c:pt>
                <c:pt idx="191">
                  <c:v>490.52999899999998</c:v>
                </c:pt>
                <c:pt idx="192">
                  <c:v>491.540009</c:v>
                </c:pt>
                <c:pt idx="193">
                  <c:v>491.86999500000002</c:v>
                </c:pt>
                <c:pt idx="194">
                  <c:v>496.98998999999998</c:v>
                </c:pt>
                <c:pt idx="195">
                  <c:v>502.32998700000002</c:v>
                </c:pt>
                <c:pt idx="196">
                  <c:v>515.61999500000002</c:v>
                </c:pt>
                <c:pt idx="197">
                  <c:v>513.11999500000002</c:v>
                </c:pt>
                <c:pt idx="198">
                  <c:v>503.80999800000001</c:v>
                </c:pt>
                <c:pt idx="199">
                  <c:v>508.709991</c:v>
                </c:pt>
                <c:pt idx="200">
                  <c:v>505.51001000000002</c:v>
                </c:pt>
                <c:pt idx="201">
                  <c:v>512.17999299999997</c:v>
                </c:pt>
                <c:pt idx="202">
                  <c:v>517.169983</c:v>
                </c:pt>
                <c:pt idx="203">
                  <c:v>519.89001499999995</c:v>
                </c:pt>
                <c:pt idx="204">
                  <c:v>526.71997099999999</c:v>
                </c:pt>
                <c:pt idx="205">
                  <c:v>526.28997800000002</c:v>
                </c:pt>
                <c:pt idx="206">
                  <c:v>529.36999500000002</c:v>
                </c:pt>
                <c:pt idx="207">
                  <c:v>533.78997800000002</c:v>
                </c:pt>
                <c:pt idx="208">
                  <c:v>539.65002400000003</c:v>
                </c:pt>
                <c:pt idx="209">
                  <c:v>545.26000999999997</c:v>
                </c:pt>
                <c:pt idx="210">
                  <c:v>549.72997999999995</c:v>
                </c:pt>
                <c:pt idx="211">
                  <c:v>546.13000499999998</c:v>
                </c:pt>
                <c:pt idx="212">
                  <c:v>554.88000499999998</c:v>
                </c:pt>
                <c:pt idx="213">
                  <c:v>539.38000499999998</c:v>
                </c:pt>
                <c:pt idx="214">
                  <c:v>529.84002699999996</c:v>
                </c:pt>
                <c:pt idx="215">
                  <c:v>525.51000999999997</c:v>
                </c:pt>
                <c:pt idx="216">
                  <c:v>528.92999299999997</c:v>
                </c:pt>
                <c:pt idx="217">
                  <c:v>533.20001200000002</c:v>
                </c:pt>
                <c:pt idx="218">
                  <c:v>542.02002000000005</c:v>
                </c:pt>
                <c:pt idx="219">
                  <c:v>530.10998500000005</c:v>
                </c:pt>
                <c:pt idx="220">
                  <c:v>524.330017</c:v>
                </c:pt>
                <c:pt idx="221">
                  <c:v>558.82000700000003</c:v>
                </c:pt>
                <c:pt idx="222">
                  <c:v>557.21997099999999</c:v>
                </c:pt>
                <c:pt idx="223">
                  <c:v>545.34002699999996</c:v>
                </c:pt>
                <c:pt idx="224">
                  <c:v>565.47997999999995</c:v>
                </c:pt>
                <c:pt idx="225">
                  <c:v>552.63000499999998</c:v>
                </c:pt>
                <c:pt idx="226">
                  <c:v>547.60998500000005</c:v>
                </c:pt>
                <c:pt idx="227">
                  <c:v>548.55999799999995</c:v>
                </c:pt>
                <c:pt idx="228">
                  <c:v>545.42999299999997</c:v>
                </c:pt>
                <c:pt idx="229">
                  <c:v>549.669983</c:v>
                </c:pt>
                <c:pt idx="230">
                  <c:v>550.36999500000002</c:v>
                </c:pt>
                <c:pt idx="231">
                  <c:v>563.46997099999999</c:v>
                </c:pt>
                <c:pt idx="232">
                  <c:v>564.64001499999995</c:v>
                </c:pt>
                <c:pt idx="233">
                  <c:v>567.77002000000005</c:v>
                </c:pt>
                <c:pt idx="234">
                  <c:v>563.90997300000004</c:v>
                </c:pt>
                <c:pt idx="235">
                  <c:v>567.70001200000002</c:v>
                </c:pt>
                <c:pt idx="236">
                  <c:v>566.71002199999998</c:v>
                </c:pt>
                <c:pt idx="237">
                  <c:v>564.22997999999995</c:v>
                </c:pt>
                <c:pt idx="238">
                  <c:v>549.919983</c:v>
                </c:pt>
                <c:pt idx="239">
                  <c:v>549.79998799999998</c:v>
                </c:pt>
                <c:pt idx="240">
                  <c:v>536.17999299999997</c:v>
                </c:pt>
                <c:pt idx="241">
                  <c:v>518.79998799999998</c:v>
                </c:pt>
                <c:pt idx="242">
                  <c:v>522.03002900000001</c:v>
                </c:pt>
                <c:pt idx="243">
                  <c:v>525.79998799999998</c:v>
                </c:pt>
                <c:pt idx="244">
                  <c:v>516.88000499999998</c:v>
                </c:pt>
                <c:pt idx="245">
                  <c:v>502.98998999999998</c:v>
                </c:pt>
                <c:pt idx="246">
                  <c:v>488.07000699999998</c:v>
                </c:pt>
                <c:pt idx="247">
                  <c:v>490.16000400000001</c:v>
                </c:pt>
                <c:pt idx="248">
                  <c:v>482.82000699999998</c:v>
                </c:pt>
                <c:pt idx="249">
                  <c:v>481.60998499999999</c:v>
                </c:pt>
                <c:pt idx="250">
                  <c:v>488.89999399999999</c:v>
                </c:pt>
                <c:pt idx="251">
                  <c:v>477.32000699999998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A-4D7D-B8B7-2246C3646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30640"/>
        <c:axId val="602827728"/>
      </c:scatterChart>
      <c:valAx>
        <c:axId val="6028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728"/>
        <c:crosses val="autoZero"/>
        <c:crossBetween val="midCat"/>
      </c:valAx>
      <c:valAx>
        <c:axId val="6028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 i="0" baseline="0">
                    <a:effectLst/>
                  </a:rPr>
                  <a:t>Price  in $</a:t>
                </a:r>
                <a:endParaRPr lang="en-IN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3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KO Closing Price Trend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Project_Data!$E$1</c:f>
              <c:strCache>
                <c:ptCount val="1"/>
                <c:pt idx="0">
                  <c:v>KO closing price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Project_Data!$E$2:$E$258</c:f>
              <c:numCache>
                <c:formatCode>General</c:formatCode>
                <c:ptCount val="257"/>
                <c:pt idx="0">
                  <c:v>48.529998999999997</c:v>
                </c:pt>
                <c:pt idx="1">
                  <c:v>49.150002000000001</c:v>
                </c:pt>
                <c:pt idx="2">
                  <c:v>48.150002000000001</c:v>
                </c:pt>
                <c:pt idx="3">
                  <c:v>48.48</c:v>
                </c:pt>
                <c:pt idx="4">
                  <c:v>48.959999000000003</c:v>
                </c:pt>
                <c:pt idx="5">
                  <c:v>48.77</c:v>
                </c:pt>
                <c:pt idx="6">
                  <c:v>49.009998000000003</c:v>
                </c:pt>
                <c:pt idx="7">
                  <c:v>49.650002000000001</c:v>
                </c:pt>
                <c:pt idx="8">
                  <c:v>49.919998</c:v>
                </c:pt>
                <c:pt idx="9">
                  <c:v>49.700001</c:v>
                </c:pt>
                <c:pt idx="10">
                  <c:v>49.599997999999999</c:v>
                </c:pt>
                <c:pt idx="11">
                  <c:v>50.299999</c:v>
                </c:pt>
                <c:pt idx="12">
                  <c:v>50.689999</c:v>
                </c:pt>
                <c:pt idx="13">
                  <c:v>50.27</c:v>
                </c:pt>
                <c:pt idx="14">
                  <c:v>50.130001</c:v>
                </c:pt>
                <c:pt idx="15">
                  <c:v>50.77</c:v>
                </c:pt>
                <c:pt idx="16">
                  <c:v>50.110000999999997</c:v>
                </c:pt>
                <c:pt idx="17">
                  <c:v>50.630001</c:v>
                </c:pt>
                <c:pt idx="18">
                  <c:v>50.540000999999997</c:v>
                </c:pt>
                <c:pt idx="19">
                  <c:v>50.709999000000003</c:v>
                </c:pt>
                <c:pt idx="20">
                  <c:v>50.169998</c:v>
                </c:pt>
                <c:pt idx="21">
                  <c:v>48.990001999999997</c:v>
                </c:pt>
                <c:pt idx="22">
                  <c:v>49.900002000000001</c:v>
                </c:pt>
                <c:pt idx="23">
                  <c:v>50.099997999999999</c:v>
                </c:pt>
                <c:pt idx="24">
                  <c:v>49.98</c:v>
                </c:pt>
                <c:pt idx="25">
                  <c:v>49.939999</c:v>
                </c:pt>
                <c:pt idx="26">
                  <c:v>50.790000999999997</c:v>
                </c:pt>
                <c:pt idx="27">
                  <c:v>51.639999000000003</c:v>
                </c:pt>
                <c:pt idx="28">
                  <c:v>50.860000999999997</c:v>
                </c:pt>
                <c:pt idx="29">
                  <c:v>51.439999</c:v>
                </c:pt>
                <c:pt idx="30">
                  <c:v>50.880001</c:v>
                </c:pt>
                <c:pt idx="31">
                  <c:v>50.360000999999997</c:v>
                </c:pt>
                <c:pt idx="32">
                  <c:v>51.029998999999997</c:v>
                </c:pt>
                <c:pt idx="33">
                  <c:v>51.220001000000003</c:v>
                </c:pt>
                <c:pt idx="34">
                  <c:v>51.240001999999997</c:v>
                </c:pt>
                <c:pt idx="35">
                  <c:v>50.57</c:v>
                </c:pt>
                <c:pt idx="36">
                  <c:v>50.810001</c:v>
                </c:pt>
                <c:pt idx="37">
                  <c:v>51</c:v>
                </c:pt>
                <c:pt idx="38">
                  <c:v>51.389999000000003</c:v>
                </c:pt>
                <c:pt idx="39">
                  <c:v>51.52</c:v>
                </c:pt>
                <c:pt idx="40">
                  <c:v>52.02</c:v>
                </c:pt>
                <c:pt idx="41">
                  <c:v>53.040000999999997</c:v>
                </c:pt>
                <c:pt idx="42">
                  <c:v>53.849997999999999</c:v>
                </c:pt>
                <c:pt idx="43">
                  <c:v>53.150002000000001</c:v>
                </c:pt>
                <c:pt idx="44">
                  <c:v>52.709999000000003</c:v>
                </c:pt>
                <c:pt idx="45">
                  <c:v>52.509998000000003</c:v>
                </c:pt>
                <c:pt idx="46">
                  <c:v>52.810001</c:v>
                </c:pt>
                <c:pt idx="47">
                  <c:v>53.189999</c:v>
                </c:pt>
                <c:pt idx="48">
                  <c:v>53.279998999999997</c:v>
                </c:pt>
                <c:pt idx="49">
                  <c:v>53.119999</c:v>
                </c:pt>
                <c:pt idx="50">
                  <c:v>53.18</c:v>
                </c:pt>
                <c:pt idx="51">
                  <c:v>53.349997999999999</c:v>
                </c:pt>
                <c:pt idx="52">
                  <c:v>53.09</c:v>
                </c:pt>
                <c:pt idx="53">
                  <c:v>53.080002</c:v>
                </c:pt>
                <c:pt idx="54">
                  <c:v>53.330002</c:v>
                </c:pt>
                <c:pt idx="55">
                  <c:v>53.68</c:v>
                </c:pt>
                <c:pt idx="56">
                  <c:v>54</c:v>
                </c:pt>
                <c:pt idx="57">
                  <c:v>54.169998</c:v>
                </c:pt>
                <c:pt idx="58">
                  <c:v>54.610000999999997</c:v>
                </c:pt>
                <c:pt idx="59">
                  <c:v>54.439999</c:v>
                </c:pt>
                <c:pt idx="60">
                  <c:v>54.470001000000003</c:v>
                </c:pt>
                <c:pt idx="61">
                  <c:v>53.66</c:v>
                </c:pt>
                <c:pt idx="62">
                  <c:v>53.580002</c:v>
                </c:pt>
                <c:pt idx="63">
                  <c:v>53.59</c:v>
                </c:pt>
                <c:pt idx="64">
                  <c:v>54.259998000000003</c:v>
                </c:pt>
                <c:pt idx="65">
                  <c:v>53.98</c:v>
                </c:pt>
                <c:pt idx="66">
                  <c:v>54.48</c:v>
                </c:pt>
                <c:pt idx="67">
                  <c:v>54.139999000000003</c:v>
                </c:pt>
                <c:pt idx="68">
                  <c:v>54</c:v>
                </c:pt>
                <c:pt idx="69">
                  <c:v>54.540000999999997</c:v>
                </c:pt>
                <c:pt idx="70">
                  <c:v>54.509998000000003</c:v>
                </c:pt>
                <c:pt idx="71">
                  <c:v>54.91</c:v>
                </c:pt>
                <c:pt idx="72">
                  <c:v>54.32</c:v>
                </c:pt>
                <c:pt idx="73">
                  <c:v>54.040000999999997</c:v>
                </c:pt>
                <c:pt idx="74">
                  <c:v>54.509998000000003</c:v>
                </c:pt>
                <c:pt idx="75">
                  <c:v>54.73</c:v>
                </c:pt>
                <c:pt idx="76">
                  <c:v>54.639999000000003</c:v>
                </c:pt>
                <c:pt idx="77">
                  <c:v>54.34</c:v>
                </c:pt>
                <c:pt idx="78">
                  <c:v>54.169998</c:v>
                </c:pt>
                <c:pt idx="79">
                  <c:v>54.650002000000001</c:v>
                </c:pt>
                <c:pt idx="80">
                  <c:v>54.619999</c:v>
                </c:pt>
                <c:pt idx="81">
                  <c:v>54.799999</c:v>
                </c:pt>
                <c:pt idx="82">
                  <c:v>54.790000999999997</c:v>
                </c:pt>
                <c:pt idx="83">
                  <c:v>55.029998999999997</c:v>
                </c:pt>
                <c:pt idx="84">
                  <c:v>55.490001999999997</c:v>
                </c:pt>
                <c:pt idx="85">
                  <c:v>55.290000999999997</c:v>
                </c:pt>
                <c:pt idx="86">
                  <c:v>55.279998999999997</c:v>
                </c:pt>
                <c:pt idx="87">
                  <c:v>55.5</c:v>
                </c:pt>
                <c:pt idx="88">
                  <c:v>55.639999000000003</c:v>
                </c:pt>
                <c:pt idx="89">
                  <c:v>56.240001999999997</c:v>
                </c:pt>
                <c:pt idx="90">
                  <c:v>56.040000999999997</c:v>
                </c:pt>
                <c:pt idx="91">
                  <c:v>55.650002000000001</c:v>
                </c:pt>
                <c:pt idx="92">
                  <c:v>55.48</c:v>
                </c:pt>
                <c:pt idx="93">
                  <c:v>55.91</c:v>
                </c:pt>
                <c:pt idx="94">
                  <c:v>56.16</c:v>
                </c:pt>
                <c:pt idx="95">
                  <c:v>55.549999</c:v>
                </c:pt>
                <c:pt idx="96">
                  <c:v>55.41</c:v>
                </c:pt>
                <c:pt idx="97">
                  <c:v>54.669998</c:v>
                </c:pt>
                <c:pt idx="98">
                  <c:v>54.950001</c:v>
                </c:pt>
                <c:pt idx="99">
                  <c:v>53.77</c:v>
                </c:pt>
                <c:pt idx="100">
                  <c:v>54.360000999999997</c:v>
                </c:pt>
                <c:pt idx="101">
                  <c:v>54.560001</c:v>
                </c:pt>
                <c:pt idx="102">
                  <c:v>54.119999</c:v>
                </c:pt>
                <c:pt idx="103">
                  <c:v>54.389999000000003</c:v>
                </c:pt>
                <c:pt idx="104">
                  <c:v>54.32</c:v>
                </c:pt>
                <c:pt idx="105">
                  <c:v>54.259998000000003</c:v>
                </c:pt>
                <c:pt idx="106">
                  <c:v>53.860000999999997</c:v>
                </c:pt>
                <c:pt idx="107">
                  <c:v>54.110000999999997</c:v>
                </c:pt>
                <c:pt idx="108">
                  <c:v>53.959999000000003</c:v>
                </c:pt>
                <c:pt idx="109">
                  <c:v>54.18</c:v>
                </c:pt>
                <c:pt idx="110">
                  <c:v>53.880001</c:v>
                </c:pt>
                <c:pt idx="111">
                  <c:v>54.32</c:v>
                </c:pt>
                <c:pt idx="112">
                  <c:v>54.130001</c:v>
                </c:pt>
                <c:pt idx="113">
                  <c:v>54.459999000000003</c:v>
                </c:pt>
                <c:pt idx="114">
                  <c:v>54.48</c:v>
                </c:pt>
                <c:pt idx="115">
                  <c:v>55.02</c:v>
                </c:pt>
                <c:pt idx="116">
                  <c:v>56.259998000000003</c:v>
                </c:pt>
                <c:pt idx="117">
                  <c:v>56.439999</c:v>
                </c:pt>
                <c:pt idx="118">
                  <c:v>56.400002000000001</c:v>
                </c:pt>
                <c:pt idx="119">
                  <c:v>55.73</c:v>
                </c:pt>
                <c:pt idx="120">
                  <c:v>55.830002</c:v>
                </c:pt>
                <c:pt idx="121">
                  <c:v>56.549999</c:v>
                </c:pt>
                <c:pt idx="122">
                  <c:v>56.470001000000003</c:v>
                </c:pt>
                <c:pt idx="123">
                  <c:v>57.009998000000003</c:v>
                </c:pt>
                <c:pt idx="124">
                  <c:v>57.060001</c:v>
                </c:pt>
                <c:pt idx="125">
                  <c:v>57.259998000000003</c:v>
                </c:pt>
                <c:pt idx="126">
                  <c:v>56.740001999999997</c:v>
                </c:pt>
                <c:pt idx="127">
                  <c:v>57.049999</c:v>
                </c:pt>
                <c:pt idx="128">
                  <c:v>57.029998999999997</c:v>
                </c:pt>
                <c:pt idx="129">
                  <c:v>56.880001</c:v>
                </c:pt>
                <c:pt idx="130">
                  <c:v>56.919998</c:v>
                </c:pt>
                <c:pt idx="131">
                  <c:v>56.099997999999999</c:v>
                </c:pt>
                <c:pt idx="132">
                  <c:v>56.5</c:v>
                </c:pt>
                <c:pt idx="133">
                  <c:v>56.639999000000003</c:v>
                </c:pt>
                <c:pt idx="134">
                  <c:v>56.650002000000001</c:v>
                </c:pt>
                <c:pt idx="135">
                  <c:v>56.799999</c:v>
                </c:pt>
                <c:pt idx="136">
                  <c:v>56.73</c:v>
                </c:pt>
                <c:pt idx="137">
                  <c:v>56.84</c:v>
                </c:pt>
                <c:pt idx="138">
                  <c:v>57.23</c:v>
                </c:pt>
                <c:pt idx="139">
                  <c:v>57.48</c:v>
                </c:pt>
                <c:pt idx="140">
                  <c:v>57.279998999999997</c:v>
                </c:pt>
                <c:pt idx="141">
                  <c:v>56.5</c:v>
                </c:pt>
                <c:pt idx="142">
                  <c:v>56.860000999999997</c:v>
                </c:pt>
                <c:pt idx="143">
                  <c:v>56.639999000000003</c:v>
                </c:pt>
                <c:pt idx="144">
                  <c:v>56.439999</c:v>
                </c:pt>
                <c:pt idx="145">
                  <c:v>56.009998000000003</c:v>
                </c:pt>
                <c:pt idx="146">
                  <c:v>56.07</c:v>
                </c:pt>
                <c:pt idx="147">
                  <c:v>55.540000999999997</c:v>
                </c:pt>
                <c:pt idx="148">
                  <c:v>55.650002000000001</c:v>
                </c:pt>
                <c:pt idx="149">
                  <c:v>56.18</c:v>
                </c:pt>
                <c:pt idx="150">
                  <c:v>56.310001</c:v>
                </c:pt>
                <c:pt idx="151">
                  <c:v>56.689999</c:v>
                </c:pt>
                <c:pt idx="152">
                  <c:v>56.77</c:v>
                </c:pt>
                <c:pt idx="153">
                  <c:v>56.73</c:v>
                </c:pt>
                <c:pt idx="154">
                  <c:v>55.669998</c:v>
                </c:pt>
                <c:pt idx="155">
                  <c:v>56.419998</c:v>
                </c:pt>
                <c:pt idx="156">
                  <c:v>55.860000999999997</c:v>
                </c:pt>
                <c:pt idx="157">
                  <c:v>55.610000999999997</c:v>
                </c:pt>
                <c:pt idx="158">
                  <c:v>56.07</c:v>
                </c:pt>
                <c:pt idx="159">
                  <c:v>55.689999</c:v>
                </c:pt>
                <c:pt idx="160">
                  <c:v>55.880001</c:v>
                </c:pt>
                <c:pt idx="161">
                  <c:v>55.349997999999999</c:v>
                </c:pt>
                <c:pt idx="162">
                  <c:v>54.439999</c:v>
                </c:pt>
                <c:pt idx="163">
                  <c:v>54.060001</c:v>
                </c:pt>
                <c:pt idx="164">
                  <c:v>54.049999</c:v>
                </c:pt>
                <c:pt idx="165">
                  <c:v>54.130001</c:v>
                </c:pt>
                <c:pt idx="166">
                  <c:v>54.040000999999997</c:v>
                </c:pt>
                <c:pt idx="167">
                  <c:v>53.889999000000003</c:v>
                </c:pt>
                <c:pt idx="168">
                  <c:v>53.610000999999997</c:v>
                </c:pt>
                <c:pt idx="169">
                  <c:v>52.639999000000003</c:v>
                </c:pt>
                <c:pt idx="170">
                  <c:v>52.959999000000003</c:v>
                </c:pt>
                <c:pt idx="171">
                  <c:v>52.470001000000003</c:v>
                </c:pt>
                <c:pt idx="172">
                  <c:v>53.02</c:v>
                </c:pt>
                <c:pt idx="173">
                  <c:v>52.990001999999997</c:v>
                </c:pt>
                <c:pt idx="174">
                  <c:v>53.080002</c:v>
                </c:pt>
                <c:pt idx="175">
                  <c:v>53.709999000000003</c:v>
                </c:pt>
                <c:pt idx="176">
                  <c:v>53.880001</c:v>
                </c:pt>
                <c:pt idx="177">
                  <c:v>54.119999</c:v>
                </c:pt>
                <c:pt idx="178">
                  <c:v>54.23</c:v>
                </c:pt>
                <c:pt idx="179">
                  <c:v>54.23</c:v>
                </c:pt>
                <c:pt idx="180">
                  <c:v>54.240001999999997</c:v>
                </c:pt>
                <c:pt idx="181">
                  <c:v>54.610000999999997</c:v>
                </c:pt>
                <c:pt idx="182">
                  <c:v>54.48</c:v>
                </c:pt>
                <c:pt idx="183">
                  <c:v>53.939999</c:v>
                </c:pt>
                <c:pt idx="184">
                  <c:v>54.150002000000001</c:v>
                </c:pt>
                <c:pt idx="185">
                  <c:v>54.630001</c:v>
                </c:pt>
                <c:pt idx="186">
                  <c:v>54.349997999999999</c:v>
                </c:pt>
                <c:pt idx="187">
                  <c:v>54.450001</c:v>
                </c:pt>
                <c:pt idx="188">
                  <c:v>54.23</c:v>
                </c:pt>
                <c:pt idx="189">
                  <c:v>54.470001000000003</c:v>
                </c:pt>
                <c:pt idx="190">
                  <c:v>55.52</c:v>
                </c:pt>
                <c:pt idx="191">
                  <c:v>56.040000999999997</c:v>
                </c:pt>
                <c:pt idx="192">
                  <c:v>56.369999</c:v>
                </c:pt>
                <c:pt idx="193">
                  <c:v>56.169998</c:v>
                </c:pt>
                <c:pt idx="194">
                  <c:v>56.099997999999999</c:v>
                </c:pt>
                <c:pt idx="195">
                  <c:v>56.290000999999997</c:v>
                </c:pt>
                <c:pt idx="196">
                  <c:v>56.599997999999999</c:v>
                </c:pt>
                <c:pt idx="197">
                  <c:v>56.84</c:v>
                </c:pt>
                <c:pt idx="198">
                  <c:v>56.330002</c:v>
                </c:pt>
                <c:pt idx="199">
                  <c:v>56.490001999999997</c:v>
                </c:pt>
                <c:pt idx="200">
                  <c:v>56.720001000000003</c:v>
                </c:pt>
                <c:pt idx="201">
                  <c:v>56.740001999999997</c:v>
                </c:pt>
                <c:pt idx="202">
                  <c:v>56.610000999999997</c:v>
                </c:pt>
                <c:pt idx="203">
                  <c:v>56.619999</c:v>
                </c:pt>
                <c:pt idx="204">
                  <c:v>56.220001000000003</c:v>
                </c:pt>
                <c:pt idx="205">
                  <c:v>55.91</c:v>
                </c:pt>
                <c:pt idx="206">
                  <c:v>55.41</c:v>
                </c:pt>
                <c:pt idx="207">
                  <c:v>55.130001</c:v>
                </c:pt>
                <c:pt idx="208">
                  <c:v>55.470001000000003</c:v>
                </c:pt>
                <c:pt idx="209">
                  <c:v>55.880001</c:v>
                </c:pt>
                <c:pt idx="210">
                  <c:v>55.43</c:v>
                </c:pt>
                <c:pt idx="211">
                  <c:v>53.73</c:v>
                </c:pt>
                <c:pt idx="212">
                  <c:v>54.580002</c:v>
                </c:pt>
                <c:pt idx="213">
                  <c:v>52.450001</c:v>
                </c:pt>
                <c:pt idx="214">
                  <c:v>52.299999</c:v>
                </c:pt>
                <c:pt idx="215">
                  <c:v>53.07</c:v>
                </c:pt>
                <c:pt idx="216">
                  <c:v>53.540000999999997</c:v>
                </c:pt>
                <c:pt idx="217">
                  <c:v>54.91</c:v>
                </c:pt>
                <c:pt idx="218">
                  <c:v>55.209999000000003</c:v>
                </c:pt>
                <c:pt idx="219">
                  <c:v>55</c:v>
                </c:pt>
                <c:pt idx="220">
                  <c:v>54.860000999999997</c:v>
                </c:pt>
                <c:pt idx="221">
                  <c:v>56.279998999999997</c:v>
                </c:pt>
                <c:pt idx="222">
                  <c:v>57.759998000000003</c:v>
                </c:pt>
                <c:pt idx="223">
                  <c:v>57.799999</c:v>
                </c:pt>
                <c:pt idx="224">
                  <c:v>58.060001</c:v>
                </c:pt>
                <c:pt idx="225">
                  <c:v>58.650002000000001</c:v>
                </c:pt>
                <c:pt idx="226">
                  <c:v>57.73</c:v>
                </c:pt>
                <c:pt idx="227">
                  <c:v>57.540000999999997</c:v>
                </c:pt>
                <c:pt idx="228">
                  <c:v>57.77</c:v>
                </c:pt>
                <c:pt idx="229">
                  <c:v>58.18</c:v>
                </c:pt>
                <c:pt idx="230">
                  <c:v>58.220001000000003</c:v>
                </c:pt>
                <c:pt idx="231">
                  <c:v>58.650002000000001</c:v>
                </c:pt>
                <c:pt idx="232">
                  <c:v>58.880001</c:v>
                </c:pt>
                <c:pt idx="233">
                  <c:v>58.950001</c:v>
                </c:pt>
                <c:pt idx="234">
                  <c:v>58.779998999999997</c:v>
                </c:pt>
                <c:pt idx="235">
                  <c:v>59.209999000000003</c:v>
                </c:pt>
                <c:pt idx="236">
                  <c:v>59.299999</c:v>
                </c:pt>
                <c:pt idx="237">
                  <c:v>60.290000999999997</c:v>
                </c:pt>
                <c:pt idx="238">
                  <c:v>60.790000999999997</c:v>
                </c:pt>
                <c:pt idx="239">
                  <c:v>60.470001000000003</c:v>
                </c:pt>
                <c:pt idx="240">
                  <c:v>60.330002</c:v>
                </c:pt>
                <c:pt idx="241">
                  <c:v>60.43</c:v>
                </c:pt>
                <c:pt idx="242">
                  <c:v>60.450001</c:v>
                </c:pt>
                <c:pt idx="243">
                  <c:v>60.540000999999997</c:v>
                </c:pt>
                <c:pt idx="244">
                  <c:v>60.900002000000001</c:v>
                </c:pt>
                <c:pt idx="245">
                  <c:v>61.389999000000003</c:v>
                </c:pt>
                <c:pt idx="246">
                  <c:v>60.900002000000001</c:v>
                </c:pt>
                <c:pt idx="247">
                  <c:v>61</c:v>
                </c:pt>
                <c:pt idx="248">
                  <c:v>60.75</c:v>
                </c:pt>
                <c:pt idx="249">
                  <c:v>60.450001</c:v>
                </c:pt>
                <c:pt idx="250">
                  <c:v>59.959999000000003</c:v>
                </c:pt>
                <c:pt idx="251">
                  <c:v>59.82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8-4EFB-B57E-AA2743B29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85616"/>
        <c:axId val="767490608"/>
      </c:scatterChart>
      <c:valAx>
        <c:axId val="76748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90608"/>
        <c:crosses val="autoZero"/>
        <c:crossBetween val="midCat"/>
      </c:valAx>
      <c:valAx>
        <c:axId val="7674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Price  in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8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 Long-term Predictions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2'!$C$1</c:f>
              <c:strCache>
                <c:ptCount val="1"/>
                <c:pt idx="0">
                  <c:v>COST closing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'Part 2'!$C$2:$C$258</c:f>
              <c:numCache>
                <c:formatCode>General</c:formatCode>
                <c:ptCount val="257"/>
                <c:pt idx="0">
                  <c:v>356.39001500000001</c:v>
                </c:pt>
                <c:pt idx="1">
                  <c:v>357.05999800000001</c:v>
                </c:pt>
                <c:pt idx="2">
                  <c:v>352.42999300000002</c:v>
                </c:pt>
                <c:pt idx="3">
                  <c:v>350.51998900000001</c:v>
                </c:pt>
                <c:pt idx="4">
                  <c:v>355.57998700000002</c:v>
                </c:pt>
                <c:pt idx="5">
                  <c:v>355.209991</c:v>
                </c:pt>
                <c:pt idx="6">
                  <c:v>355.85000600000001</c:v>
                </c:pt>
                <c:pt idx="7">
                  <c:v>355.17001299999998</c:v>
                </c:pt>
                <c:pt idx="8">
                  <c:v>359.82998700000002</c:v>
                </c:pt>
                <c:pt idx="9">
                  <c:v>359.55999800000001</c:v>
                </c:pt>
                <c:pt idx="10">
                  <c:v>356.11999500000002</c:v>
                </c:pt>
                <c:pt idx="11">
                  <c:v>352.20001200000002</c:v>
                </c:pt>
                <c:pt idx="12">
                  <c:v>352.75</c:v>
                </c:pt>
                <c:pt idx="13">
                  <c:v>354</c:v>
                </c:pt>
                <c:pt idx="14">
                  <c:v>358.040009</c:v>
                </c:pt>
                <c:pt idx="15">
                  <c:v>356.92001299999998</c:v>
                </c:pt>
                <c:pt idx="16">
                  <c:v>354.76998900000001</c:v>
                </c:pt>
                <c:pt idx="17">
                  <c:v>350.209991</c:v>
                </c:pt>
                <c:pt idx="18">
                  <c:v>342.14999399999999</c:v>
                </c:pt>
                <c:pt idx="19">
                  <c:v>340.70001200000002</c:v>
                </c:pt>
                <c:pt idx="20">
                  <c:v>333.89999399999999</c:v>
                </c:pt>
                <c:pt idx="21">
                  <c:v>331</c:v>
                </c:pt>
                <c:pt idx="22">
                  <c:v>331.76998900000001</c:v>
                </c:pt>
                <c:pt idx="23">
                  <c:v>328.459991</c:v>
                </c:pt>
                <c:pt idx="24">
                  <c:v>323.92001299999998</c:v>
                </c:pt>
                <c:pt idx="25">
                  <c:v>319.040009</c:v>
                </c:pt>
                <c:pt idx="26">
                  <c:v>317.32000699999998</c:v>
                </c:pt>
                <c:pt idx="27">
                  <c:v>311.42001299999998</c:v>
                </c:pt>
                <c:pt idx="28">
                  <c:v>318.77999899999998</c:v>
                </c:pt>
                <c:pt idx="29">
                  <c:v>323.82998700000002</c:v>
                </c:pt>
                <c:pt idx="30">
                  <c:v>328.64999399999999</c:v>
                </c:pt>
                <c:pt idx="31">
                  <c:v>331.14001500000001</c:v>
                </c:pt>
                <c:pt idx="32">
                  <c:v>330.51001000000002</c:v>
                </c:pt>
                <c:pt idx="33">
                  <c:v>327.25</c:v>
                </c:pt>
                <c:pt idx="34">
                  <c:v>329.19000199999999</c:v>
                </c:pt>
                <c:pt idx="35">
                  <c:v>322.98001099999999</c:v>
                </c:pt>
                <c:pt idx="36">
                  <c:v>328.91000400000001</c:v>
                </c:pt>
                <c:pt idx="37">
                  <c:v>334.48998999999998</c:v>
                </c:pt>
                <c:pt idx="38">
                  <c:v>340.33999599999999</c:v>
                </c:pt>
                <c:pt idx="39">
                  <c:v>338.040009</c:v>
                </c:pt>
                <c:pt idx="40">
                  <c:v>346.33999599999999</c:v>
                </c:pt>
                <c:pt idx="41">
                  <c:v>352.01998900000001</c:v>
                </c:pt>
                <c:pt idx="42">
                  <c:v>356.14999399999999</c:v>
                </c:pt>
                <c:pt idx="43">
                  <c:v>349.75</c:v>
                </c:pt>
                <c:pt idx="44">
                  <c:v>352.48001099999999</c:v>
                </c:pt>
                <c:pt idx="45">
                  <c:v>354.94000199999999</c:v>
                </c:pt>
                <c:pt idx="46">
                  <c:v>360.82000699999998</c:v>
                </c:pt>
                <c:pt idx="47">
                  <c:v>360.11999500000002</c:v>
                </c:pt>
                <c:pt idx="48">
                  <c:v>358.80999800000001</c:v>
                </c:pt>
                <c:pt idx="49">
                  <c:v>361.22000100000002</c:v>
                </c:pt>
                <c:pt idx="50">
                  <c:v>363.209991</c:v>
                </c:pt>
                <c:pt idx="51">
                  <c:v>364.80999800000001</c:v>
                </c:pt>
                <c:pt idx="52">
                  <c:v>365.209991</c:v>
                </c:pt>
                <c:pt idx="53">
                  <c:v>363.17001299999998</c:v>
                </c:pt>
                <c:pt idx="54">
                  <c:v>368.79998799999998</c:v>
                </c:pt>
                <c:pt idx="55">
                  <c:v>370.72000100000002</c:v>
                </c:pt>
                <c:pt idx="56">
                  <c:v>369.54998799999998</c:v>
                </c:pt>
                <c:pt idx="57">
                  <c:v>371.73001099999999</c:v>
                </c:pt>
                <c:pt idx="58">
                  <c:v>374.08999599999999</c:v>
                </c:pt>
                <c:pt idx="59">
                  <c:v>371.26001000000002</c:v>
                </c:pt>
                <c:pt idx="60">
                  <c:v>373.27999899999998</c:v>
                </c:pt>
                <c:pt idx="61">
                  <c:v>368.51998900000001</c:v>
                </c:pt>
                <c:pt idx="62">
                  <c:v>370.209991</c:v>
                </c:pt>
                <c:pt idx="63">
                  <c:v>369.58999599999999</c:v>
                </c:pt>
                <c:pt idx="64">
                  <c:v>373.540009</c:v>
                </c:pt>
                <c:pt idx="65">
                  <c:v>372.08999599999999</c:v>
                </c:pt>
                <c:pt idx="66">
                  <c:v>379.32000699999998</c:v>
                </c:pt>
                <c:pt idx="67">
                  <c:v>375.290009</c:v>
                </c:pt>
                <c:pt idx="68">
                  <c:v>372.5</c:v>
                </c:pt>
                <c:pt idx="69">
                  <c:v>382.76001000000002</c:v>
                </c:pt>
                <c:pt idx="70">
                  <c:v>384.32000699999998</c:v>
                </c:pt>
                <c:pt idx="71">
                  <c:v>381.48001099999999</c:v>
                </c:pt>
                <c:pt idx="72">
                  <c:v>378.17999300000002</c:v>
                </c:pt>
                <c:pt idx="73">
                  <c:v>372.20001200000002</c:v>
                </c:pt>
                <c:pt idx="74">
                  <c:v>379.52999899999998</c:v>
                </c:pt>
                <c:pt idx="75">
                  <c:v>384.42001299999998</c:v>
                </c:pt>
                <c:pt idx="76">
                  <c:v>383.959991</c:v>
                </c:pt>
                <c:pt idx="77">
                  <c:v>382.80999800000001</c:v>
                </c:pt>
                <c:pt idx="78">
                  <c:v>379.66000400000001</c:v>
                </c:pt>
                <c:pt idx="79">
                  <c:v>383.57998700000002</c:v>
                </c:pt>
                <c:pt idx="80">
                  <c:v>380.72000100000002</c:v>
                </c:pt>
                <c:pt idx="81">
                  <c:v>383.45001200000002</c:v>
                </c:pt>
                <c:pt idx="82">
                  <c:v>385.38000499999998</c:v>
                </c:pt>
                <c:pt idx="83">
                  <c:v>385.61999500000002</c:v>
                </c:pt>
                <c:pt idx="84">
                  <c:v>387.5</c:v>
                </c:pt>
                <c:pt idx="85">
                  <c:v>378.26998900000001</c:v>
                </c:pt>
                <c:pt idx="86">
                  <c:v>378.23001099999999</c:v>
                </c:pt>
                <c:pt idx="87">
                  <c:v>380.58999599999999</c:v>
                </c:pt>
                <c:pt idx="88">
                  <c:v>383.86999500000002</c:v>
                </c:pt>
                <c:pt idx="89">
                  <c:v>387.51998900000001</c:v>
                </c:pt>
                <c:pt idx="90">
                  <c:v>380.39999399999999</c:v>
                </c:pt>
                <c:pt idx="91">
                  <c:v>379.70001200000002</c:v>
                </c:pt>
                <c:pt idx="92">
                  <c:v>379.959991</c:v>
                </c:pt>
                <c:pt idx="93">
                  <c:v>383.01001000000002</c:v>
                </c:pt>
                <c:pt idx="94">
                  <c:v>381.82998700000002</c:v>
                </c:pt>
                <c:pt idx="95">
                  <c:v>383.76001000000002</c:v>
                </c:pt>
                <c:pt idx="96">
                  <c:v>383.91000400000001</c:v>
                </c:pt>
                <c:pt idx="97">
                  <c:v>379.41000400000001</c:v>
                </c:pt>
                <c:pt idx="98">
                  <c:v>384.75</c:v>
                </c:pt>
                <c:pt idx="99">
                  <c:v>380.88000499999998</c:v>
                </c:pt>
                <c:pt idx="100">
                  <c:v>386.79998799999998</c:v>
                </c:pt>
                <c:pt idx="101">
                  <c:v>392.17999300000002</c:v>
                </c:pt>
                <c:pt idx="102">
                  <c:v>391.97000100000002</c:v>
                </c:pt>
                <c:pt idx="103">
                  <c:v>392.07000699999998</c:v>
                </c:pt>
                <c:pt idx="104">
                  <c:v>394.51001000000002</c:v>
                </c:pt>
                <c:pt idx="105">
                  <c:v>396.540009</c:v>
                </c:pt>
                <c:pt idx="106">
                  <c:v>398.790009</c:v>
                </c:pt>
                <c:pt idx="107">
                  <c:v>395.67001299999998</c:v>
                </c:pt>
                <c:pt idx="108">
                  <c:v>394.52999899999998</c:v>
                </c:pt>
                <c:pt idx="109">
                  <c:v>398.94000199999999</c:v>
                </c:pt>
                <c:pt idx="110">
                  <c:v>398.85998499999999</c:v>
                </c:pt>
                <c:pt idx="111">
                  <c:v>404.67999300000002</c:v>
                </c:pt>
                <c:pt idx="112">
                  <c:v>407.14999399999999</c:v>
                </c:pt>
                <c:pt idx="113">
                  <c:v>412.36999500000002</c:v>
                </c:pt>
                <c:pt idx="114">
                  <c:v>407.88000499999998</c:v>
                </c:pt>
                <c:pt idx="115">
                  <c:v>407.05999800000001</c:v>
                </c:pt>
                <c:pt idx="116">
                  <c:v>409.95001200000002</c:v>
                </c:pt>
                <c:pt idx="117">
                  <c:v>411.82000699999998</c:v>
                </c:pt>
                <c:pt idx="118">
                  <c:v>410.36999500000002</c:v>
                </c:pt>
                <c:pt idx="119">
                  <c:v>414.14999399999999</c:v>
                </c:pt>
                <c:pt idx="120">
                  <c:v>416.23998999999998</c:v>
                </c:pt>
                <c:pt idx="121">
                  <c:v>415.01001000000002</c:v>
                </c:pt>
                <c:pt idx="122">
                  <c:v>417.540009</c:v>
                </c:pt>
                <c:pt idx="123">
                  <c:v>423.42999300000002</c:v>
                </c:pt>
                <c:pt idx="124">
                  <c:v>423.23001099999999</c:v>
                </c:pt>
                <c:pt idx="125">
                  <c:v>424.33999599999999</c:v>
                </c:pt>
                <c:pt idx="126">
                  <c:v>422.22000100000002</c:v>
                </c:pt>
                <c:pt idx="127">
                  <c:v>425.27999899999998</c:v>
                </c:pt>
                <c:pt idx="128">
                  <c:v>429.72000100000002</c:v>
                </c:pt>
                <c:pt idx="129">
                  <c:v>428.92001299999998</c:v>
                </c:pt>
                <c:pt idx="130">
                  <c:v>435.07000699999998</c:v>
                </c:pt>
                <c:pt idx="131">
                  <c:v>435.040009</c:v>
                </c:pt>
                <c:pt idx="132">
                  <c:v>443.19000199999999</c:v>
                </c:pt>
                <c:pt idx="133">
                  <c:v>439.63000499999998</c:v>
                </c:pt>
                <c:pt idx="134">
                  <c:v>440.47000100000002</c:v>
                </c:pt>
                <c:pt idx="135">
                  <c:v>443.02999899999998</c:v>
                </c:pt>
                <c:pt idx="136">
                  <c:v>444.29998799999998</c:v>
                </c:pt>
                <c:pt idx="137">
                  <c:v>445.35998499999999</c:v>
                </c:pt>
                <c:pt idx="138">
                  <c:v>447.82000699999998</c:v>
                </c:pt>
                <c:pt idx="139">
                  <c:v>452.85998499999999</c:v>
                </c:pt>
                <c:pt idx="140">
                  <c:v>452.33999599999999</c:v>
                </c:pt>
                <c:pt idx="141">
                  <c:v>446.209991</c:v>
                </c:pt>
                <c:pt idx="142">
                  <c:v>454.26001000000002</c:v>
                </c:pt>
                <c:pt idx="143">
                  <c:v>458.98998999999998</c:v>
                </c:pt>
                <c:pt idx="144">
                  <c:v>454.92999300000002</c:v>
                </c:pt>
                <c:pt idx="145">
                  <c:v>451.790009</c:v>
                </c:pt>
                <c:pt idx="146">
                  <c:v>451.23001099999999</c:v>
                </c:pt>
                <c:pt idx="147">
                  <c:v>449.30999800000001</c:v>
                </c:pt>
                <c:pt idx="148">
                  <c:v>450.33999599999999</c:v>
                </c:pt>
                <c:pt idx="149">
                  <c:v>455.92999300000002</c:v>
                </c:pt>
                <c:pt idx="150">
                  <c:v>455.48998999999998</c:v>
                </c:pt>
                <c:pt idx="151">
                  <c:v>456.51998900000001</c:v>
                </c:pt>
                <c:pt idx="152">
                  <c:v>460.97000100000002</c:v>
                </c:pt>
                <c:pt idx="153">
                  <c:v>462.54998799999998</c:v>
                </c:pt>
                <c:pt idx="154">
                  <c:v>459.60000600000001</c:v>
                </c:pt>
                <c:pt idx="155">
                  <c:v>465.70001200000002</c:v>
                </c:pt>
                <c:pt idx="156">
                  <c:v>465.94000199999999</c:v>
                </c:pt>
                <c:pt idx="157">
                  <c:v>465.16000400000001</c:v>
                </c:pt>
                <c:pt idx="158">
                  <c:v>459.66000400000001</c:v>
                </c:pt>
                <c:pt idx="159">
                  <c:v>458.41000400000001</c:v>
                </c:pt>
                <c:pt idx="160">
                  <c:v>460.73001099999999</c:v>
                </c:pt>
                <c:pt idx="161">
                  <c:v>463.30999800000001</c:v>
                </c:pt>
                <c:pt idx="162">
                  <c:v>459.51001000000002</c:v>
                </c:pt>
                <c:pt idx="163">
                  <c:v>451.14001500000001</c:v>
                </c:pt>
                <c:pt idx="164">
                  <c:v>452.10998499999999</c:v>
                </c:pt>
                <c:pt idx="165">
                  <c:v>452.32998700000002</c:v>
                </c:pt>
                <c:pt idx="166">
                  <c:v>452.77999899999998</c:v>
                </c:pt>
                <c:pt idx="167">
                  <c:v>467.75</c:v>
                </c:pt>
                <c:pt idx="168">
                  <c:v>460.55999800000001</c:v>
                </c:pt>
                <c:pt idx="169">
                  <c:v>447.35000600000001</c:v>
                </c:pt>
                <c:pt idx="170">
                  <c:v>451.790009</c:v>
                </c:pt>
                <c:pt idx="171">
                  <c:v>449.35000600000001</c:v>
                </c:pt>
                <c:pt idx="172">
                  <c:v>448.32998700000002</c:v>
                </c:pt>
                <c:pt idx="173">
                  <c:v>440.14001500000001</c:v>
                </c:pt>
                <c:pt idx="174">
                  <c:v>446.23998999999998</c:v>
                </c:pt>
                <c:pt idx="175">
                  <c:v>449.33999599999999</c:v>
                </c:pt>
                <c:pt idx="176">
                  <c:v>452.86999500000002</c:v>
                </c:pt>
                <c:pt idx="177">
                  <c:v>451.85000600000001</c:v>
                </c:pt>
                <c:pt idx="178">
                  <c:v>449.70001200000002</c:v>
                </c:pt>
                <c:pt idx="179">
                  <c:v>446.86999500000002</c:v>
                </c:pt>
                <c:pt idx="180">
                  <c:v>445.29998799999998</c:v>
                </c:pt>
                <c:pt idx="181">
                  <c:v>450.66000400000001</c:v>
                </c:pt>
                <c:pt idx="182">
                  <c:v>452.39001500000001</c:v>
                </c:pt>
                <c:pt idx="183">
                  <c:v>461.95001200000002</c:v>
                </c:pt>
                <c:pt idx="184">
                  <c:v>467.07998700000002</c:v>
                </c:pt>
                <c:pt idx="185">
                  <c:v>469.76998900000001</c:v>
                </c:pt>
                <c:pt idx="186">
                  <c:v>477.23001099999999</c:v>
                </c:pt>
                <c:pt idx="187">
                  <c:v>481.98998999999998</c:v>
                </c:pt>
                <c:pt idx="188">
                  <c:v>490.10000600000001</c:v>
                </c:pt>
                <c:pt idx="189">
                  <c:v>485.52999899999998</c:v>
                </c:pt>
                <c:pt idx="190">
                  <c:v>489.10998499999999</c:v>
                </c:pt>
                <c:pt idx="191">
                  <c:v>490.52999899999998</c:v>
                </c:pt>
                <c:pt idx="192">
                  <c:v>491.540009</c:v>
                </c:pt>
                <c:pt idx="193">
                  <c:v>491.86999500000002</c:v>
                </c:pt>
                <c:pt idx="194">
                  <c:v>496.98998999999998</c:v>
                </c:pt>
                <c:pt idx="195">
                  <c:v>502.32998700000002</c:v>
                </c:pt>
                <c:pt idx="196">
                  <c:v>515.61999500000002</c:v>
                </c:pt>
                <c:pt idx="197">
                  <c:v>513.11999500000002</c:v>
                </c:pt>
                <c:pt idx="198">
                  <c:v>503.80999800000001</c:v>
                </c:pt>
                <c:pt idx="199">
                  <c:v>508.709991</c:v>
                </c:pt>
                <c:pt idx="200">
                  <c:v>505.51001000000002</c:v>
                </c:pt>
                <c:pt idx="201">
                  <c:v>512.17999299999997</c:v>
                </c:pt>
                <c:pt idx="202">
                  <c:v>517.169983</c:v>
                </c:pt>
                <c:pt idx="203">
                  <c:v>519.89001499999995</c:v>
                </c:pt>
                <c:pt idx="204">
                  <c:v>526.71997099999999</c:v>
                </c:pt>
                <c:pt idx="205">
                  <c:v>526.28997800000002</c:v>
                </c:pt>
                <c:pt idx="206">
                  <c:v>529.36999500000002</c:v>
                </c:pt>
                <c:pt idx="207">
                  <c:v>533.78997800000002</c:v>
                </c:pt>
                <c:pt idx="208">
                  <c:v>539.65002400000003</c:v>
                </c:pt>
                <c:pt idx="209">
                  <c:v>545.26000999999997</c:v>
                </c:pt>
                <c:pt idx="210">
                  <c:v>549.72997999999995</c:v>
                </c:pt>
                <c:pt idx="211">
                  <c:v>546.13000499999998</c:v>
                </c:pt>
                <c:pt idx="212">
                  <c:v>554.88000499999998</c:v>
                </c:pt>
                <c:pt idx="213">
                  <c:v>539.38000499999998</c:v>
                </c:pt>
                <c:pt idx="214">
                  <c:v>529.84002699999996</c:v>
                </c:pt>
                <c:pt idx="215">
                  <c:v>525.51000999999997</c:v>
                </c:pt>
                <c:pt idx="216">
                  <c:v>528.92999299999997</c:v>
                </c:pt>
                <c:pt idx="217">
                  <c:v>533.20001200000002</c:v>
                </c:pt>
                <c:pt idx="218">
                  <c:v>542.02002000000005</c:v>
                </c:pt>
                <c:pt idx="219">
                  <c:v>530.10998500000005</c:v>
                </c:pt>
                <c:pt idx="220">
                  <c:v>524.330017</c:v>
                </c:pt>
                <c:pt idx="221">
                  <c:v>558.82000700000003</c:v>
                </c:pt>
                <c:pt idx="222">
                  <c:v>557.21997099999999</c:v>
                </c:pt>
                <c:pt idx="223">
                  <c:v>545.34002699999996</c:v>
                </c:pt>
                <c:pt idx="224">
                  <c:v>565.47997999999995</c:v>
                </c:pt>
                <c:pt idx="225">
                  <c:v>552.63000499999998</c:v>
                </c:pt>
                <c:pt idx="226">
                  <c:v>547.60998500000005</c:v>
                </c:pt>
                <c:pt idx="227">
                  <c:v>548.55999799999995</c:v>
                </c:pt>
                <c:pt idx="228">
                  <c:v>545.42999299999997</c:v>
                </c:pt>
                <c:pt idx="229">
                  <c:v>549.669983</c:v>
                </c:pt>
                <c:pt idx="230">
                  <c:v>550.36999500000002</c:v>
                </c:pt>
                <c:pt idx="231">
                  <c:v>563.46997099999999</c:v>
                </c:pt>
                <c:pt idx="232">
                  <c:v>564.64001499999995</c:v>
                </c:pt>
                <c:pt idx="233">
                  <c:v>567.77002000000005</c:v>
                </c:pt>
                <c:pt idx="234">
                  <c:v>563.90997300000004</c:v>
                </c:pt>
                <c:pt idx="235">
                  <c:v>567.70001200000002</c:v>
                </c:pt>
                <c:pt idx="236">
                  <c:v>566.71002199999998</c:v>
                </c:pt>
                <c:pt idx="237">
                  <c:v>564.22997999999995</c:v>
                </c:pt>
                <c:pt idx="238">
                  <c:v>549.919983</c:v>
                </c:pt>
                <c:pt idx="239">
                  <c:v>549.79998799999998</c:v>
                </c:pt>
                <c:pt idx="240">
                  <c:v>536.17999299999997</c:v>
                </c:pt>
                <c:pt idx="241">
                  <c:v>518.79998799999998</c:v>
                </c:pt>
                <c:pt idx="242">
                  <c:v>522.03002900000001</c:v>
                </c:pt>
                <c:pt idx="243">
                  <c:v>525.79998799999998</c:v>
                </c:pt>
                <c:pt idx="244">
                  <c:v>516.88000499999998</c:v>
                </c:pt>
                <c:pt idx="245">
                  <c:v>502.98998999999998</c:v>
                </c:pt>
                <c:pt idx="246">
                  <c:v>488.07000699999998</c:v>
                </c:pt>
                <c:pt idx="247">
                  <c:v>490.16000400000001</c:v>
                </c:pt>
                <c:pt idx="248">
                  <c:v>482.82000699999998</c:v>
                </c:pt>
                <c:pt idx="249">
                  <c:v>481.60998499999999</c:v>
                </c:pt>
                <c:pt idx="250">
                  <c:v>488.89999399999999</c:v>
                </c:pt>
                <c:pt idx="251">
                  <c:v>477.32000699999998</c:v>
                </c:pt>
                <c:pt idx="252">
                  <c:v>483.47</c:v>
                </c:pt>
                <c:pt idx="253">
                  <c:v>482.52</c:v>
                </c:pt>
                <c:pt idx="254">
                  <c:v>492.43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6-4683-87DA-CEAAF3BCF51F}"/>
            </c:ext>
          </c:extLst>
        </c:ser>
        <c:ser>
          <c:idx val="1"/>
          <c:order val="1"/>
          <c:tx>
            <c:v>MA3 Prediction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'Part 2'!$B$5:$B$258</c:f>
              <c:numCache>
                <c:formatCode>General</c:formatCode>
                <c:ptCount val="25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</c:numCache>
            </c:numRef>
          </c:xVal>
          <c:yVal>
            <c:numRef>
              <c:f>'Part 2'!$I$5:$I$258</c:f>
              <c:numCache>
                <c:formatCode>General</c:formatCode>
                <c:ptCount val="254"/>
                <c:pt idx="0">
                  <c:v>354.61099890000003</c:v>
                </c:pt>
                <c:pt idx="1">
                  <c:v>352.40099200000003</c:v>
                </c:pt>
                <c:pt idx="2">
                  <c:v>353.4319888</c:v>
                </c:pt>
                <c:pt idx="3">
                  <c:v>354.38298940000004</c:v>
                </c:pt>
                <c:pt idx="4">
                  <c:v>355.60399770000004</c:v>
                </c:pt>
                <c:pt idx="5">
                  <c:v>355.38200649999999</c:v>
                </c:pt>
                <c:pt idx="6">
                  <c:v>357.63599859999999</c:v>
                </c:pt>
                <c:pt idx="7">
                  <c:v>358.76299770000003</c:v>
                </c:pt>
                <c:pt idx="8">
                  <c:v>357.89399430000003</c:v>
                </c:pt>
                <c:pt idx="9">
                  <c:v>354.84800410000003</c:v>
                </c:pt>
                <c:pt idx="10">
                  <c:v>353.25900260000003</c:v>
                </c:pt>
                <c:pt idx="11">
                  <c:v>353.26500240000001</c:v>
                </c:pt>
                <c:pt idx="12">
                  <c:v>355.77000450000003</c:v>
                </c:pt>
                <c:pt idx="13">
                  <c:v>356.67200919999999</c:v>
                </c:pt>
                <c:pt idx="14">
                  <c:v>356.0690002</c:v>
                </c:pt>
                <c:pt idx="15">
                  <c:v>352.91999480000004</c:v>
                </c:pt>
                <c:pt idx="16">
                  <c:v>347.09199209999997</c:v>
                </c:pt>
                <c:pt idx="17">
                  <c:v>343.03700240000001</c:v>
                </c:pt>
                <c:pt idx="18">
                  <c:v>337.58999940000001</c:v>
                </c:pt>
                <c:pt idx="19">
                  <c:v>333.81000059999997</c:v>
                </c:pt>
                <c:pt idx="20">
                  <c:v>331.9649933</c:v>
                </c:pt>
                <c:pt idx="21">
                  <c:v>329.96099219999996</c:v>
                </c:pt>
                <c:pt idx="22">
                  <c:v>326.85200159999999</c:v>
                </c:pt>
                <c:pt idx="23">
                  <c:v>322.38800660000004</c:v>
                </c:pt>
                <c:pt idx="24">
                  <c:v>319.1560088</c:v>
                </c:pt>
                <c:pt idx="25">
                  <c:v>314.71401040000001</c:v>
                </c:pt>
                <c:pt idx="26">
                  <c:v>316.28000479999997</c:v>
                </c:pt>
                <c:pt idx="27">
                  <c:v>319.83299579999999</c:v>
                </c:pt>
                <c:pt idx="28">
                  <c:v>325.22999290000001</c:v>
                </c:pt>
                <c:pt idx="29">
                  <c:v>328.9310031</c:v>
                </c:pt>
                <c:pt idx="30">
                  <c:v>330.32700829999999</c:v>
                </c:pt>
                <c:pt idx="31">
                  <c:v>329.00600600000001</c:v>
                </c:pt>
                <c:pt idx="32">
                  <c:v>328.87200300000001</c:v>
                </c:pt>
                <c:pt idx="33">
                  <c:v>325.69700610000001</c:v>
                </c:pt>
                <c:pt idx="34">
                  <c:v>327.18700569999999</c:v>
                </c:pt>
                <c:pt idx="35">
                  <c:v>330.51399839999999</c:v>
                </c:pt>
                <c:pt idx="36">
                  <c:v>336.29899579999994</c:v>
                </c:pt>
                <c:pt idx="37">
                  <c:v>338.02000129999999</c:v>
                </c:pt>
                <c:pt idx="38">
                  <c:v>342.64999990000001</c:v>
                </c:pt>
                <c:pt idx="39">
                  <c:v>347.51999509999996</c:v>
                </c:pt>
                <c:pt idx="40">
                  <c:v>352.94899290000001</c:v>
                </c:pt>
                <c:pt idx="41">
                  <c:v>352.12399599999998</c:v>
                </c:pt>
                <c:pt idx="42">
                  <c:v>352.39500429999998</c:v>
                </c:pt>
                <c:pt idx="43">
                  <c:v>353.16400429999999</c:v>
                </c:pt>
                <c:pt idx="44">
                  <c:v>357.38800630000003</c:v>
                </c:pt>
                <c:pt idx="45">
                  <c:v>359.29399999999998</c:v>
                </c:pt>
                <c:pt idx="46">
                  <c:v>359.60499890000006</c:v>
                </c:pt>
                <c:pt idx="47">
                  <c:v>360.27699890000002</c:v>
                </c:pt>
                <c:pt idx="48">
                  <c:v>361.73299540000005</c:v>
                </c:pt>
                <c:pt idx="49">
                  <c:v>363.61199650000003</c:v>
                </c:pt>
                <c:pt idx="50">
                  <c:v>364.68999310000004</c:v>
                </c:pt>
                <c:pt idx="51">
                  <c:v>364.11000339999998</c:v>
                </c:pt>
                <c:pt idx="52">
                  <c:v>366.3929961</c:v>
                </c:pt>
                <c:pt idx="53">
                  <c:v>368.63399950000002</c:v>
                </c:pt>
                <c:pt idx="54">
                  <c:v>369.75099190000003</c:v>
                </c:pt>
                <c:pt idx="55">
                  <c:v>370.87400209999998</c:v>
                </c:pt>
                <c:pt idx="56">
                  <c:v>372.47399889999997</c:v>
                </c:pt>
                <c:pt idx="57">
                  <c:v>372.20300599999996</c:v>
                </c:pt>
                <c:pt idx="58">
                  <c:v>372.8360017</c:v>
                </c:pt>
                <c:pt idx="59">
                  <c:v>370.49599619999998</c:v>
                </c:pt>
                <c:pt idx="60">
                  <c:v>370.31699200000003</c:v>
                </c:pt>
                <c:pt idx="61">
                  <c:v>369.5619931</c:v>
                </c:pt>
                <c:pt idx="62">
                  <c:v>371.68900150000002</c:v>
                </c:pt>
                <c:pt idx="63">
                  <c:v>372.02499990000001</c:v>
                </c:pt>
                <c:pt idx="64">
                  <c:v>375.99500409999996</c:v>
                </c:pt>
                <c:pt idx="65">
                  <c:v>375.85900579999998</c:v>
                </c:pt>
                <c:pt idx="66">
                  <c:v>374.70100409999998</c:v>
                </c:pt>
                <c:pt idx="67">
                  <c:v>378.18800680000004</c:v>
                </c:pt>
                <c:pt idx="68">
                  <c:v>381.48800649999998</c:v>
                </c:pt>
                <c:pt idx="69">
                  <c:v>382.58800959999996</c:v>
                </c:pt>
                <c:pt idx="70">
                  <c:v>380.39800120000001</c:v>
                </c:pt>
                <c:pt idx="71">
                  <c:v>375.85000610000003</c:v>
                </c:pt>
                <c:pt idx="72">
                  <c:v>377.06100170000002</c:v>
                </c:pt>
                <c:pt idx="73">
                  <c:v>380.50900860000002</c:v>
                </c:pt>
                <c:pt idx="74">
                  <c:v>383.21199920000004</c:v>
                </c:pt>
                <c:pt idx="75">
                  <c:v>383.47699890000001</c:v>
                </c:pt>
                <c:pt idx="76">
                  <c:v>381.46499960000006</c:v>
                </c:pt>
                <c:pt idx="77">
                  <c:v>382.24999430000003</c:v>
                </c:pt>
                <c:pt idx="78">
                  <c:v>381.36599740000003</c:v>
                </c:pt>
                <c:pt idx="79">
                  <c:v>382.65700370000002</c:v>
                </c:pt>
                <c:pt idx="80">
                  <c:v>383.86900630000002</c:v>
                </c:pt>
                <c:pt idx="81">
                  <c:v>385.11400140000001</c:v>
                </c:pt>
                <c:pt idx="82">
                  <c:v>386.5119995</c:v>
                </c:pt>
                <c:pt idx="83">
                  <c:v>382.50899350000003</c:v>
                </c:pt>
                <c:pt idx="84">
                  <c:v>380.09600219999999</c:v>
                </c:pt>
                <c:pt idx="85">
                  <c:v>379.41799909999997</c:v>
                </c:pt>
                <c:pt idx="86">
                  <c:v>381.75799849999999</c:v>
                </c:pt>
                <c:pt idx="87">
                  <c:v>385.0389922</c:v>
                </c:pt>
                <c:pt idx="88">
                  <c:v>383.22999270000003</c:v>
                </c:pt>
                <c:pt idx="89">
                  <c:v>381.47400200000004</c:v>
                </c:pt>
                <c:pt idx="90">
                  <c:v>379.96999789999995</c:v>
                </c:pt>
                <c:pt idx="91">
                  <c:v>381.43300470000003</c:v>
                </c:pt>
                <c:pt idx="92">
                  <c:v>381.8099947</c:v>
                </c:pt>
                <c:pt idx="93">
                  <c:v>383.03100310000002</c:v>
                </c:pt>
                <c:pt idx="94">
                  <c:v>383.44900240000004</c:v>
                </c:pt>
                <c:pt idx="95">
                  <c:v>381.63000520000003</c:v>
                </c:pt>
                <c:pt idx="96">
                  <c:v>382.98000200000001</c:v>
                </c:pt>
                <c:pt idx="97">
                  <c:v>397.27838065866888</c:v>
                </c:pt>
                <c:pt idx="98">
                  <c:v>398.31867484069068</c:v>
                </c:pt>
                <c:pt idx="99">
                  <c:v>399.35896902271247</c:v>
                </c:pt>
                <c:pt idx="100">
                  <c:v>400.39926320473432</c:v>
                </c:pt>
                <c:pt idx="101">
                  <c:v>401.43955738675612</c:v>
                </c:pt>
                <c:pt idx="102">
                  <c:v>402.47985156877792</c:v>
                </c:pt>
                <c:pt idx="103">
                  <c:v>403.52014575079977</c:v>
                </c:pt>
                <c:pt idx="104">
                  <c:v>404.56043993282157</c:v>
                </c:pt>
                <c:pt idx="105">
                  <c:v>405.60073411484336</c:v>
                </c:pt>
                <c:pt idx="106">
                  <c:v>406.64102829686522</c:v>
                </c:pt>
                <c:pt idx="107">
                  <c:v>407.68132247888701</c:v>
                </c:pt>
                <c:pt idx="108">
                  <c:v>408.72161666090881</c:v>
                </c:pt>
                <c:pt idx="109">
                  <c:v>409.76191084293066</c:v>
                </c:pt>
                <c:pt idx="110">
                  <c:v>410.80220502495246</c:v>
                </c:pt>
                <c:pt idx="111">
                  <c:v>411.84249920697425</c:v>
                </c:pt>
                <c:pt idx="112">
                  <c:v>412.88279338899611</c:v>
                </c:pt>
                <c:pt idx="113">
                  <c:v>413.9230875710179</c:v>
                </c:pt>
                <c:pt idx="114">
                  <c:v>414.9633817530397</c:v>
                </c:pt>
                <c:pt idx="115">
                  <c:v>416.00367593506155</c:v>
                </c:pt>
                <c:pt idx="116">
                  <c:v>417.04397011708335</c:v>
                </c:pt>
                <c:pt idx="117">
                  <c:v>418.08426429910514</c:v>
                </c:pt>
                <c:pt idx="118">
                  <c:v>419.124558481127</c:v>
                </c:pt>
                <c:pt idx="119">
                  <c:v>420.16485266314879</c:v>
                </c:pt>
                <c:pt idx="120">
                  <c:v>421.20514684517059</c:v>
                </c:pt>
                <c:pt idx="121">
                  <c:v>422.24544102719244</c:v>
                </c:pt>
                <c:pt idx="122">
                  <c:v>423.28573520921424</c:v>
                </c:pt>
                <c:pt idx="123">
                  <c:v>424.32602939123603</c:v>
                </c:pt>
                <c:pt idx="124">
                  <c:v>425.36632357325789</c:v>
                </c:pt>
                <c:pt idx="125">
                  <c:v>426.40661775527968</c:v>
                </c:pt>
                <c:pt idx="126">
                  <c:v>427.44691193730148</c:v>
                </c:pt>
                <c:pt idx="127">
                  <c:v>428.48720611932333</c:v>
                </c:pt>
                <c:pt idx="128">
                  <c:v>429.52750030134513</c:v>
                </c:pt>
                <c:pt idx="129">
                  <c:v>430.56779448336692</c:v>
                </c:pt>
                <c:pt idx="130">
                  <c:v>431.60808866538878</c:v>
                </c:pt>
                <c:pt idx="131">
                  <c:v>432.64838284741057</c:v>
                </c:pt>
                <c:pt idx="132">
                  <c:v>433.68867702943237</c:v>
                </c:pt>
                <c:pt idx="133">
                  <c:v>434.72897121145422</c:v>
                </c:pt>
                <c:pt idx="134">
                  <c:v>435.76926539347596</c:v>
                </c:pt>
                <c:pt idx="135">
                  <c:v>436.80955957549781</c:v>
                </c:pt>
                <c:pt idx="136">
                  <c:v>437.84985375751967</c:v>
                </c:pt>
                <c:pt idx="137">
                  <c:v>438.89014793954141</c:v>
                </c:pt>
                <c:pt idx="138">
                  <c:v>439.93044212156326</c:v>
                </c:pt>
                <c:pt idx="139">
                  <c:v>440.97073630358511</c:v>
                </c:pt>
                <c:pt idx="140">
                  <c:v>442.01103048560685</c:v>
                </c:pt>
                <c:pt idx="141">
                  <c:v>443.05132466762871</c:v>
                </c:pt>
                <c:pt idx="142">
                  <c:v>444.09161884965056</c:v>
                </c:pt>
                <c:pt idx="143">
                  <c:v>445.1319130316723</c:v>
                </c:pt>
                <c:pt idx="144">
                  <c:v>446.17220721369415</c:v>
                </c:pt>
                <c:pt idx="145">
                  <c:v>447.212501395716</c:v>
                </c:pt>
                <c:pt idx="146">
                  <c:v>448.25279557773774</c:v>
                </c:pt>
                <c:pt idx="147">
                  <c:v>449.2930897597596</c:v>
                </c:pt>
                <c:pt idx="148">
                  <c:v>450.33338394178145</c:v>
                </c:pt>
                <c:pt idx="149">
                  <c:v>451.37367812380319</c:v>
                </c:pt>
                <c:pt idx="150">
                  <c:v>452.41397230582504</c:v>
                </c:pt>
                <c:pt idx="151">
                  <c:v>453.45426648784689</c:v>
                </c:pt>
                <c:pt idx="152">
                  <c:v>454.49456066986863</c:v>
                </c:pt>
                <c:pt idx="153">
                  <c:v>455.53485485189049</c:v>
                </c:pt>
                <c:pt idx="154">
                  <c:v>456.57514903391228</c:v>
                </c:pt>
                <c:pt idx="155">
                  <c:v>457.61544321593408</c:v>
                </c:pt>
                <c:pt idx="156">
                  <c:v>458.65573739795593</c:v>
                </c:pt>
                <c:pt idx="157">
                  <c:v>459.69603157997773</c:v>
                </c:pt>
                <c:pt idx="158">
                  <c:v>460.73632576199952</c:v>
                </c:pt>
                <c:pt idx="159">
                  <c:v>461.77661994402138</c:v>
                </c:pt>
                <c:pt idx="160">
                  <c:v>462.81691412604317</c:v>
                </c:pt>
                <c:pt idx="161">
                  <c:v>463.85720830806497</c:v>
                </c:pt>
                <c:pt idx="162">
                  <c:v>464.89750249008682</c:v>
                </c:pt>
                <c:pt idx="163">
                  <c:v>465.93779667210862</c:v>
                </c:pt>
                <c:pt idx="164">
                  <c:v>466.97809085413041</c:v>
                </c:pt>
                <c:pt idx="165">
                  <c:v>468.01838503615227</c:v>
                </c:pt>
                <c:pt idx="166">
                  <c:v>469.05867921817406</c:v>
                </c:pt>
                <c:pt idx="167">
                  <c:v>470.09897340019586</c:v>
                </c:pt>
                <c:pt idx="168">
                  <c:v>471.13926758221771</c:v>
                </c:pt>
                <c:pt idx="169">
                  <c:v>472.17956176423951</c:v>
                </c:pt>
                <c:pt idx="170">
                  <c:v>473.2198559462613</c:v>
                </c:pt>
                <c:pt idx="171">
                  <c:v>474.26015012828316</c:v>
                </c:pt>
                <c:pt idx="172">
                  <c:v>475.30044431030495</c:v>
                </c:pt>
                <c:pt idx="173">
                  <c:v>476.34073849232675</c:v>
                </c:pt>
                <c:pt idx="174">
                  <c:v>477.3810326743486</c:v>
                </c:pt>
                <c:pt idx="175">
                  <c:v>478.4213268563704</c:v>
                </c:pt>
                <c:pt idx="176">
                  <c:v>479.4616210383922</c:v>
                </c:pt>
                <c:pt idx="177">
                  <c:v>480.50191522041405</c:v>
                </c:pt>
                <c:pt idx="178">
                  <c:v>481.54220940243584</c:v>
                </c:pt>
                <c:pt idx="179">
                  <c:v>482.58250358445764</c:v>
                </c:pt>
                <c:pt idx="180">
                  <c:v>483.62279776647949</c:v>
                </c:pt>
                <c:pt idx="181">
                  <c:v>484.66309194850129</c:v>
                </c:pt>
                <c:pt idx="182">
                  <c:v>485.70338613052309</c:v>
                </c:pt>
                <c:pt idx="183">
                  <c:v>486.74368031254494</c:v>
                </c:pt>
                <c:pt idx="184">
                  <c:v>487.78397449456673</c:v>
                </c:pt>
                <c:pt idx="185">
                  <c:v>488.82426867658853</c:v>
                </c:pt>
                <c:pt idx="186">
                  <c:v>489.86456285861038</c:v>
                </c:pt>
                <c:pt idx="187">
                  <c:v>490.90485704063218</c:v>
                </c:pt>
                <c:pt idx="188">
                  <c:v>491.94515122265398</c:v>
                </c:pt>
                <c:pt idx="189">
                  <c:v>492.98544540467583</c:v>
                </c:pt>
                <c:pt idx="190">
                  <c:v>494.02573958669763</c:v>
                </c:pt>
                <c:pt idx="191">
                  <c:v>495.06603376871942</c:v>
                </c:pt>
                <c:pt idx="192">
                  <c:v>496.10632795074127</c:v>
                </c:pt>
                <c:pt idx="193">
                  <c:v>497.14662213276307</c:v>
                </c:pt>
                <c:pt idx="194">
                  <c:v>498.18691631478487</c:v>
                </c:pt>
                <c:pt idx="195">
                  <c:v>499.22721049680672</c:v>
                </c:pt>
                <c:pt idx="196">
                  <c:v>500.26750467882852</c:v>
                </c:pt>
                <c:pt idx="197">
                  <c:v>501.30779886085031</c:v>
                </c:pt>
                <c:pt idx="198">
                  <c:v>502.34809304287216</c:v>
                </c:pt>
                <c:pt idx="199">
                  <c:v>503.38838722489396</c:v>
                </c:pt>
                <c:pt idx="200">
                  <c:v>504.42868140691576</c:v>
                </c:pt>
                <c:pt idx="201">
                  <c:v>505.46897558893761</c:v>
                </c:pt>
                <c:pt idx="202">
                  <c:v>506.50926977095941</c:v>
                </c:pt>
                <c:pt idx="203">
                  <c:v>507.5495639529812</c:v>
                </c:pt>
                <c:pt idx="204">
                  <c:v>508.58985813500306</c:v>
                </c:pt>
                <c:pt idx="205">
                  <c:v>509.63015231702485</c:v>
                </c:pt>
                <c:pt idx="206">
                  <c:v>510.67044649904665</c:v>
                </c:pt>
                <c:pt idx="207">
                  <c:v>511.7107406810685</c:v>
                </c:pt>
                <c:pt idx="208">
                  <c:v>512.75103486309024</c:v>
                </c:pt>
                <c:pt idx="209">
                  <c:v>513.79132904511209</c:v>
                </c:pt>
                <c:pt idx="210">
                  <c:v>514.83162322713395</c:v>
                </c:pt>
                <c:pt idx="211">
                  <c:v>515.87191740915569</c:v>
                </c:pt>
                <c:pt idx="212">
                  <c:v>516.91221159117754</c:v>
                </c:pt>
                <c:pt idx="213">
                  <c:v>517.95250577319939</c:v>
                </c:pt>
                <c:pt idx="214">
                  <c:v>518.99279995522113</c:v>
                </c:pt>
                <c:pt idx="215">
                  <c:v>520.03309413724298</c:v>
                </c:pt>
                <c:pt idx="216">
                  <c:v>521.07338831926484</c:v>
                </c:pt>
                <c:pt idx="217">
                  <c:v>522.11368250128658</c:v>
                </c:pt>
                <c:pt idx="218">
                  <c:v>523.15397668330843</c:v>
                </c:pt>
                <c:pt idx="219">
                  <c:v>524.19427086533028</c:v>
                </c:pt>
                <c:pt idx="220">
                  <c:v>525.23456504735202</c:v>
                </c:pt>
                <c:pt idx="221">
                  <c:v>526.27485922937387</c:v>
                </c:pt>
                <c:pt idx="222">
                  <c:v>527.31515341139573</c:v>
                </c:pt>
                <c:pt idx="223">
                  <c:v>528.35544759341747</c:v>
                </c:pt>
                <c:pt idx="224">
                  <c:v>529.39574177543932</c:v>
                </c:pt>
                <c:pt idx="225">
                  <c:v>530.43603595746117</c:v>
                </c:pt>
                <c:pt idx="226">
                  <c:v>531.47633013948291</c:v>
                </c:pt>
                <c:pt idx="227">
                  <c:v>532.51662432150476</c:v>
                </c:pt>
                <c:pt idx="228">
                  <c:v>533.5569185035265</c:v>
                </c:pt>
                <c:pt idx="229">
                  <c:v>534.59721268554836</c:v>
                </c:pt>
                <c:pt idx="230">
                  <c:v>535.63750686757021</c:v>
                </c:pt>
                <c:pt idx="231">
                  <c:v>536.67780104959206</c:v>
                </c:pt>
                <c:pt idx="232">
                  <c:v>537.7180952316138</c:v>
                </c:pt>
                <c:pt idx="233">
                  <c:v>538.75838941363565</c:v>
                </c:pt>
                <c:pt idx="234">
                  <c:v>539.79868359565739</c:v>
                </c:pt>
                <c:pt idx="235">
                  <c:v>540.83897777767925</c:v>
                </c:pt>
                <c:pt idx="236">
                  <c:v>541.8792719597011</c:v>
                </c:pt>
                <c:pt idx="237">
                  <c:v>542.91956614172295</c:v>
                </c:pt>
                <c:pt idx="238">
                  <c:v>543.95986032374469</c:v>
                </c:pt>
                <c:pt idx="239">
                  <c:v>545.00015450576655</c:v>
                </c:pt>
                <c:pt idx="240">
                  <c:v>546.04044868778828</c:v>
                </c:pt>
                <c:pt idx="241">
                  <c:v>547.08074286981014</c:v>
                </c:pt>
                <c:pt idx="242">
                  <c:v>548.12103705183199</c:v>
                </c:pt>
                <c:pt idx="243">
                  <c:v>549.16133123385384</c:v>
                </c:pt>
                <c:pt idx="244">
                  <c:v>550.20162541587558</c:v>
                </c:pt>
                <c:pt idx="245">
                  <c:v>551.24191959789744</c:v>
                </c:pt>
                <c:pt idx="246">
                  <c:v>552.28221377991918</c:v>
                </c:pt>
                <c:pt idx="247">
                  <c:v>553.32250796194103</c:v>
                </c:pt>
                <c:pt idx="248">
                  <c:v>554.36280214396288</c:v>
                </c:pt>
                <c:pt idx="249">
                  <c:v>555.40309632598473</c:v>
                </c:pt>
                <c:pt idx="250">
                  <c:v>556.44339050800647</c:v>
                </c:pt>
                <c:pt idx="251">
                  <c:v>557.48368469002833</c:v>
                </c:pt>
                <c:pt idx="252">
                  <c:v>558.52397887205007</c:v>
                </c:pt>
                <c:pt idx="253">
                  <c:v>559.56427305407192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8-4EB4-805B-6642DB254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87696"/>
        <c:axId val="767491440"/>
      </c:scatterChart>
      <c:valAx>
        <c:axId val="7674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91440"/>
        <c:crosses val="autoZero"/>
        <c:crossBetween val="midCat"/>
      </c:valAx>
      <c:valAx>
        <c:axId val="7674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 in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8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KO Long-term Predictions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2'!$E$1</c:f>
              <c:strCache>
                <c:ptCount val="1"/>
                <c:pt idx="0">
                  <c:v>KO closing price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'Part 2'!$E$2:$E$258</c:f>
              <c:numCache>
                <c:formatCode>General</c:formatCode>
                <c:ptCount val="257"/>
                <c:pt idx="0">
                  <c:v>48.529998999999997</c:v>
                </c:pt>
                <c:pt idx="1">
                  <c:v>49.150002000000001</c:v>
                </c:pt>
                <c:pt idx="2">
                  <c:v>48.150002000000001</c:v>
                </c:pt>
                <c:pt idx="3">
                  <c:v>48.48</c:v>
                </c:pt>
                <c:pt idx="4">
                  <c:v>48.959999000000003</c:v>
                </c:pt>
                <c:pt idx="5">
                  <c:v>48.77</c:v>
                </c:pt>
                <c:pt idx="6">
                  <c:v>49.009998000000003</c:v>
                </c:pt>
                <c:pt idx="7">
                  <c:v>49.650002000000001</c:v>
                </c:pt>
                <c:pt idx="8">
                  <c:v>49.919998</c:v>
                </c:pt>
                <c:pt idx="9">
                  <c:v>49.700001</c:v>
                </c:pt>
                <c:pt idx="10">
                  <c:v>49.599997999999999</c:v>
                </c:pt>
                <c:pt idx="11">
                  <c:v>50.299999</c:v>
                </c:pt>
                <c:pt idx="12">
                  <c:v>50.689999</c:v>
                </c:pt>
                <c:pt idx="13">
                  <c:v>50.27</c:v>
                </c:pt>
                <c:pt idx="14">
                  <c:v>50.130001</c:v>
                </c:pt>
                <c:pt idx="15">
                  <c:v>50.77</c:v>
                </c:pt>
                <c:pt idx="16">
                  <c:v>50.110000999999997</c:v>
                </c:pt>
                <c:pt idx="17">
                  <c:v>50.630001</c:v>
                </c:pt>
                <c:pt idx="18">
                  <c:v>50.540000999999997</c:v>
                </c:pt>
                <c:pt idx="19">
                  <c:v>50.709999000000003</c:v>
                </c:pt>
                <c:pt idx="20">
                  <c:v>50.169998</c:v>
                </c:pt>
                <c:pt idx="21">
                  <c:v>48.990001999999997</c:v>
                </c:pt>
                <c:pt idx="22">
                  <c:v>49.900002000000001</c:v>
                </c:pt>
                <c:pt idx="23">
                  <c:v>50.099997999999999</c:v>
                </c:pt>
                <c:pt idx="24">
                  <c:v>49.98</c:v>
                </c:pt>
                <c:pt idx="25">
                  <c:v>49.939999</c:v>
                </c:pt>
                <c:pt idx="26">
                  <c:v>50.790000999999997</c:v>
                </c:pt>
                <c:pt idx="27">
                  <c:v>51.639999000000003</c:v>
                </c:pt>
                <c:pt idx="28">
                  <c:v>50.860000999999997</c:v>
                </c:pt>
                <c:pt idx="29">
                  <c:v>51.439999</c:v>
                </c:pt>
                <c:pt idx="30">
                  <c:v>50.880001</c:v>
                </c:pt>
                <c:pt idx="31">
                  <c:v>50.360000999999997</c:v>
                </c:pt>
                <c:pt idx="32">
                  <c:v>51.029998999999997</c:v>
                </c:pt>
                <c:pt idx="33">
                  <c:v>51.220001000000003</c:v>
                </c:pt>
                <c:pt idx="34">
                  <c:v>51.240001999999997</c:v>
                </c:pt>
                <c:pt idx="35">
                  <c:v>50.57</c:v>
                </c:pt>
                <c:pt idx="36">
                  <c:v>50.810001</c:v>
                </c:pt>
                <c:pt idx="37">
                  <c:v>51</c:v>
                </c:pt>
                <c:pt idx="38">
                  <c:v>51.389999000000003</c:v>
                </c:pt>
                <c:pt idx="39">
                  <c:v>51.52</c:v>
                </c:pt>
                <c:pt idx="40">
                  <c:v>52.02</c:v>
                </c:pt>
                <c:pt idx="41">
                  <c:v>53.040000999999997</c:v>
                </c:pt>
                <c:pt idx="42">
                  <c:v>53.849997999999999</c:v>
                </c:pt>
                <c:pt idx="43">
                  <c:v>53.150002000000001</c:v>
                </c:pt>
                <c:pt idx="44">
                  <c:v>52.709999000000003</c:v>
                </c:pt>
                <c:pt idx="45">
                  <c:v>52.509998000000003</c:v>
                </c:pt>
                <c:pt idx="46">
                  <c:v>52.810001</c:v>
                </c:pt>
                <c:pt idx="47">
                  <c:v>53.189999</c:v>
                </c:pt>
                <c:pt idx="48">
                  <c:v>53.279998999999997</c:v>
                </c:pt>
                <c:pt idx="49">
                  <c:v>53.119999</c:v>
                </c:pt>
                <c:pt idx="50">
                  <c:v>53.18</c:v>
                </c:pt>
                <c:pt idx="51">
                  <c:v>53.349997999999999</c:v>
                </c:pt>
                <c:pt idx="52">
                  <c:v>53.09</c:v>
                </c:pt>
                <c:pt idx="53">
                  <c:v>53.080002</c:v>
                </c:pt>
                <c:pt idx="54">
                  <c:v>53.330002</c:v>
                </c:pt>
                <c:pt idx="55">
                  <c:v>53.68</c:v>
                </c:pt>
                <c:pt idx="56">
                  <c:v>54</c:v>
                </c:pt>
                <c:pt idx="57">
                  <c:v>54.169998</c:v>
                </c:pt>
                <c:pt idx="58">
                  <c:v>54.610000999999997</c:v>
                </c:pt>
                <c:pt idx="59">
                  <c:v>54.439999</c:v>
                </c:pt>
                <c:pt idx="60">
                  <c:v>54.470001000000003</c:v>
                </c:pt>
                <c:pt idx="61">
                  <c:v>53.66</c:v>
                </c:pt>
                <c:pt idx="62">
                  <c:v>53.580002</c:v>
                </c:pt>
                <c:pt idx="63">
                  <c:v>53.59</c:v>
                </c:pt>
                <c:pt idx="64">
                  <c:v>54.259998000000003</c:v>
                </c:pt>
                <c:pt idx="65">
                  <c:v>53.98</c:v>
                </c:pt>
                <c:pt idx="66">
                  <c:v>54.48</c:v>
                </c:pt>
                <c:pt idx="67">
                  <c:v>54.139999000000003</c:v>
                </c:pt>
                <c:pt idx="68">
                  <c:v>54</c:v>
                </c:pt>
                <c:pt idx="69">
                  <c:v>54.540000999999997</c:v>
                </c:pt>
                <c:pt idx="70">
                  <c:v>54.509998000000003</c:v>
                </c:pt>
                <c:pt idx="71">
                  <c:v>54.91</c:v>
                </c:pt>
                <c:pt idx="72">
                  <c:v>54.32</c:v>
                </c:pt>
                <c:pt idx="73">
                  <c:v>54.040000999999997</c:v>
                </c:pt>
                <c:pt idx="74">
                  <c:v>54.509998000000003</c:v>
                </c:pt>
                <c:pt idx="75">
                  <c:v>54.73</c:v>
                </c:pt>
                <c:pt idx="76">
                  <c:v>54.639999000000003</c:v>
                </c:pt>
                <c:pt idx="77">
                  <c:v>54.34</c:v>
                </c:pt>
                <c:pt idx="78">
                  <c:v>54.169998</c:v>
                </c:pt>
                <c:pt idx="79">
                  <c:v>54.650002000000001</c:v>
                </c:pt>
                <c:pt idx="80">
                  <c:v>54.619999</c:v>
                </c:pt>
                <c:pt idx="81">
                  <c:v>54.799999</c:v>
                </c:pt>
                <c:pt idx="82">
                  <c:v>54.790000999999997</c:v>
                </c:pt>
                <c:pt idx="83">
                  <c:v>55.029998999999997</c:v>
                </c:pt>
                <c:pt idx="84">
                  <c:v>55.490001999999997</c:v>
                </c:pt>
                <c:pt idx="85">
                  <c:v>55.290000999999997</c:v>
                </c:pt>
                <c:pt idx="86">
                  <c:v>55.279998999999997</c:v>
                </c:pt>
                <c:pt idx="87">
                  <c:v>55.5</c:v>
                </c:pt>
                <c:pt idx="88">
                  <c:v>55.639999000000003</c:v>
                </c:pt>
                <c:pt idx="89">
                  <c:v>56.240001999999997</c:v>
                </c:pt>
                <c:pt idx="90">
                  <c:v>56.040000999999997</c:v>
                </c:pt>
                <c:pt idx="91">
                  <c:v>55.650002000000001</c:v>
                </c:pt>
                <c:pt idx="92">
                  <c:v>55.48</c:v>
                </c:pt>
                <c:pt idx="93">
                  <c:v>55.91</c:v>
                </c:pt>
                <c:pt idx="94">
                  <c:v>56.16</c:v>
                </c:pt>
                <c:pt idx="95">
                  <c:v>55.549999</c:v>
                </c:pt>
                <c:pt idx="96">
                  <c:v>55.41</c:v>
                </c:pt>
                <c:pt idx="97">
                  <c:v>54.669998</c:v>
                </c:pt>
                <c:pt idx="98">
                  <c:v>54.950001</c:v>
                </c:pt>
                <c:pt idx="99">
                  <c:v>53.77</c:v>
                </c:pt>
                <c:pt idx="100">
                  <c:v>54.360000999999997</c:v>
                </c:pt>
                <c:pt idx="101">
                  <c:v>54.560001</c:v>
                </c:pt>
                <c:pt idx="102">
                  <c:v>54.119999</c:v>
                </c:pt>
                <c:pt idx="103">
                  <c:v>54.389999000000003</c:v>
                </c:pt>
                <c:pt idx="104">
                  <c:v>54.32</c:v>
                </c:pt>
                <c:pt idx="105">
                  <c:v>54.259998000000003</c:v>
                </c:pt>
                <c:pt idx="106">
                  <c:v>53.860000999999997</c:v>
                </c:pt>
                <c:pt idx="107">
                  <c:v>54.110000999999997</c:v>
                </c:pt>
                <c:pt idx="108">
                  <c:v>53.959999000000003</c:v>
                </c:pt>
                <c:pt idx="109">
                  <c:v>54.18</c:v>
                </c:pt>
                <c:pt idx="110">
                  <c:v>53.880001</c:v>
                </c:pt>
                <c:pt idx="111">
                  <c:v>54.32</c:v>
                </c:pt>
                <c:pt idx="112">
                  <c:v>54.130001</c:v>
                </c:pt>
                <c:pt idx="113">
                  <c:v>54.459999000000003</c:v>
                </c:pt>
                <c:pt idx="114">
                  <c:v>54.48</c:v>
                </c:pt>
                <c:pt idx="115">
                  <c:v>55.02</c:v>
                </c:pt>
                <c:pt idx="116">
                  <c:v>56.259998000000003</c:v>
                </c:pt>
                <c:pt idx="117">
                  <c:v>56.439999</c:v>
                </c:pt>
                <c:pt idx="118">
                  <c:v>56.400002000000001</c:v>
                </c:pt>
                <c:pt idx="119">
                  <c:v>55.73</c:v>
                </c:pt>
                <c:pt idx="120">
                  <c:v>55.830002</c:v>
                </c:pt>
                <c:pt idx="121">
                  <c:v>56.549999</c:v>
                </c:pt>
                <c:pt idx="122">
                  <c:v>56.470001000000003</c:v>
                </c:pt>
                <c:pt idx="123">
                  <c:v>57.009998000000003</c:v>
                </c:pt>
                <c:pt idx="124">
                  <c:v>57.060001</c:v>
                </c:pt>
                <c:pt idx="125">
                  <c:v>57.259998000000003</c:v>
                </c:pt>
                <c:pt idx="126">
                  <c:v>56.740001999999997</c:v>
                </c:pt>
                <c:pt idx="127">
                  <c:v>57.049999</c:v>
                </c:pt>
                <c:pt idx="128">
                  <c:v>57.029998999999997</c:v>
                </c:pt>
                <c:pt idx="129">
                  <c:v>56.880001</c:v>
                </c:pt>
                <c:pt idx="130">
                  <c:v>56.919998</c:v>
                </c:pt>
                <c:pt idx="131">
                  <c:v>56.099997999999999</c:v>
                </c:pt>
                <c:pt idx="132">
                  <c:v>56.5</c:v>
                </c:pt>
                <c:pt idx="133">
                  <c:v>56.639999000000003</c:v>
                </c:pt>
                <c:pt idx="134">
                  <c:v>56.650002000000001</c:v>
                </c:pt>
                <c:pt idx="135">
                  <c:v>56.799999</c:v>
                </c:pt>
                <c:pt idx="136">
                  <c:v>56.73</c:v>
                </c:pt>
                <c:pt idx="137">
                  <c:v>56.84</c:v>
                </c:pt>
                <c:pt idx="138">
                  <c:v>57.23</c:v>
                </c:pt>
                <c:pt idx="139">
                  <c:v>57.48</c:v>
                </c:pt>
                <c:pt idx="140">
                  <c:v>57.279998999999997</c:v>
                </c:pt>
                <c:pt idx="141">
                  <c:v>56.5</c:v>
                </c:pt>
                <c:pt idx="142">
                  <c:v>56.860000999999997</c:v>
                </c:pt>
                <c:pt idx="143">
                  <c:v>56.639999000000003</c:v>
                </c:pt>
                <c:pt idx="144">
                  <c:v>56.439999</c:v>
                </c:pt>
                <c:pt idx="145">
                  <c:v>56.009998000000003</c:v>
                </c:pt>
                <c:pt idx="146">
                  <c:v>56.07</c:v>
                </c:pt>
                <c:pt idx="147">
                  <c:v>55.540000999999997</c:v>
                </c:pt>
                <c:pt idx="148">
                  <c:v>55.650002000000001</c:v>
                </c:pt>
                <c:pt idx="149">
                  <c:v>56.18</c:v>
                </c:pt>
                <c:pt idx="150">
                  <c:v>56.310001</c:v>
                </c:pt>
                <c:pt idx="151">
                  <c:v>56.689999</c:v>
                </c:pt>
                <c:pt idx="152">
                  <c:v>56.77</c:v>
                </c:pt>
                <c:pt idx="153">
                  <c:v>56.73</c:v>
                </c:pt>
                <c:pt idx="154">
                  <c:v>55.669998</c:v>
                </c:pt>
                <c:pt idx="155">
                  <c:v>56.419998</c:v>
                </c:pt>
                <c:pt idx="156">
                  <c:v>55.860000999999997</c:v>
                </c:pt>
                <c:pt idx="157">
                  <c:v>55.610000999999997</c:v>
                </c:pt>
                <c:pt idx="158">
                  <c:v>56.07</c:v>
                </c:pt>
                <c:pt idx="159">
                  <c:v>55.689999</c:v>
                </c:pt>
                <c:pt idx="160">
                  <c:v>55.880001</c:v>
                </c:pt>
                <c:pt idx="161">
                  <c:v>55.349997999999999</c:v>
                </c:pt>
                <c:pt idx="162">
                  <c:v>54.439999</c:v>
                </c:pt>
                <c:pt idx="163">
                  <c:v>54.060001</c:v>
                </c:pt>
                <c:pt idx="164">
                  <c:v>54.049999</c:v>
                </c:pt>
                <c:pt idx="165">
                  <c:v>54.130001</c:v>
                </c:pt>
                <c:pt idx="166">
                  <c:v>54.040000999999997</c:v>
                </c:pt>
                <c:pt idx="167">
                  <c:v>53.889999000000003</c:v>
                </c:pt>
                <c:pt idx="168">
                  <c:v>53.610000999999997</c:v>
                </c:pt>
                <c:pt idx="169">
                  <c:v>52.639999000000003</c:v>
                </c:pt>
                <c:pt idx="170">
                  <c:v>52.959999000000003</c:v>
                </c:pt>
                <c:pt idx="171">
                  <c:v>52.470001000000003</c:v>
                </c:pt>
                <c:pt idx="172">
                  <c:v>53.02</c:v>
                </c:pt>
                <c:pt idx="173">
                  <c:v>52.990001999999997</c:v>
                </c:pt>
                <c:pt idx="174">
                  <c:v>53.080002</c:v>
                </c:pt>
                <c:pt idx="175">
                  <c:v>53.709999000000003</c:v>
                </c:pt>
                <c:pt idx="176">
                  <c:v>53.880001</c:v>
                </c:pt>
                <c:pt idx="177">
                  <c:v>54.119999</c:v>
                </c:pt>
                <c:pt idx="178">
                  <c:v>54.23</c:v>
                </c:pt>
                <c:pt idx="179">
                  <c:v>54.23</c:v>
                </c:pt>
                <c:pt idx="180">
                  <c:v>54.240001999999997</c:v>
                </c:pt>
                <c:pt idx="181">
                  <c:v>54.610000999999997</c:v>
                </c:pt>
                <c:pt idx="182">
                  <c:v>54.48</c:v>
                </c:pt>
                <c:pt idx="183">
                  <c:v>53.939999</c:v>
                </c:pt>
                <c:pt idx="184">
                  <c:v>54.150002000000001</c:v>
                </c:pt>
                <c:pt idx="185">
                  <c:v>54.630001</c:v>
                </c:pt>
                <c:pt idx="186">
                  <c:v>54.349997999999999</c:v>
                </c:pt>
                <c:pt idx="187">
                  <c:v>54.450001</c:v>
                </c:pt>
                <c:pt idx="188">
                  <c:v>54.23</c:v>
                </c:pt>
                <c:pt idx="189">
                  <c:v>54.470001000000003</c:v>
                </c:pt>
                <c:pt idx="190">
                  <c:v>55.52</c:v>
                </c:pt>
                <c:pt idx="191">
                  <c:v>56.040000999999997</c:v>
                </c:pt>
                <c:pt idx="192">
                  <c:v>56.369999</c:v>
                </c:pt>
                <c:pt idx="193">
                  <c:v>56.169998</c:v>
                </c:pt>
                <c:pt idx="194">
                  <c:v>56.099997999999999</c:v>
                </c:pt>
                <c:pt idx="195">
                  <c:v>56.290000999999997</c:v>
                </c:pt>
                <c:pt idx="196">
                  <c:v>56.599997999999999</c:v>
                </c:pt>
                <c:pt idx="197">
                  <c:v>56.84</c:v>
                </c:pt>
                <c:pt idx="198">
                  <c:v>56.330002</c:v>
                </c:pt>
                <c:pt idx="199">
                  <c:v>56.490001999999997</c:v>
                </c:pt>
                <c:pt idx="200">
                  <c:v>56.720001000000003</c:v>
                </c:pt>
                <c:pt idx="201">
                  <c:v>56.740001999999997</c:v>
                </c:pt>
                <c:pt idx="202">
                  <c:v>56.610000999999997</c:v>
                </c:pt>
                <c:pt idx="203">
                  <c:v>56.619999</c:v>
                </c:pt>
                <c:pt idx="204">
                  <c:v>56.220001000000003</c:v>
                </c:pt>
                <c:pt idx="205">
                  <c:v>55.91</c:v>
                </c:pt>
                <c:pt idx="206">
                  <c:v>55.41</c:v>
                </c:pt>
                <c:pt idx="207">
                  <c:v>55.130001</c:v>
                </c:pt>
                <c:pt idx="208">
                  <c:v>55.470001000000003</c:v>
                </c:pt>
                <c:pt idx="209">
                  <c:v>55.880001</c:v>
                </c:pt>
                <c:pt idx="210">
                  <c:v>55.43</c:v>
                </c:pt>
                <c:pt idx="211">
                  <c:v>53.73</c:v>
                </c:pt>
                <c:pt idx="212">
                  <c:v>54.580002</c:v>
                </c:pt>
                <c:pt idx="213">
                  <c:v>52.450001</c:v>
                </c:pt>
                <c:pt idx="214">
                  <c:v>52.299999</c:v>
                </c:pt>
                <c:pt idx="215">
                  <c:v>53.07</c:v>
                </c:pt>
                <c:pt idx="216">
                  <c:v>53.540000999999997</c:v>
                </c:pt>
                <c:pt idx="217">
                  <c:v>54.91</c:v>
                </c:pt>
                <c:pt idx="218">
                  <c:v>55.209999000000003</c:v>
                </c:pt>
                <c:pt idx="219">
                  <c:v>55</c:v>
                </c:pt>
                <c:pt idx="220">
                  <c:v>54.860000999999997</c:v>
                </c:pt>
                <c:pt idx="221">
                  <c:v>56.279998999999997</c:v>
                </c:pt>
                <c:pt idx="222">
                  <c:v>57.759998000000003</c:v>
                </c:pt>
                <c:pt idx="223">
                  <c:v>57.799999</c:v>
                </c:pt>
                <c:pt idx="224">
                  <c:v>58.060001</c:v>
                </c:pt>
                <c:pt idx="225">
                  <c:v>58.650002000000001</c:v>
                </c:pt>
                <c:pt idx="226">
                  <c:v>57.73</c:v>
                </c:pt>
                <c:pt idx="227">
                  <c:v>57.540000999999997</c:v>
                </c:pt>
                <c:pt idx="228">
                  <c:v>57.77</c:v>
                </c:pt>
                <c:pt idx="229">
                  <c:v>58.18</c:v>
                </c:pt>
                <c:pt idx="230">
                  <c:v>58.220001000000003</c:v>
                </c:pt>
                <c:pt idx="231">
                  <c:v>58.650002000000001</c:v>
                </c:pt>
                <c:pt idx="232">
                  <c:v>58.880001</c:v>
                </c:pt>
                <c:pt idx="233">
                  <c:v>58.950001</c:v>
                </c:pt>
                <c:pt idx="234">
                  <c:v>58.779998999999997</c:v>
                </c:pt>
                <c:pt idx="235">
                  <c:v>59.209999000000003</c:v>
                </c:pt>
                <c:pt idx="236">
                  <c:v>59.299999</c:v>
                </c:pt>
                <c:pt idx="237">
                  <c:v>60.290000999999997</c:v>
                </c:pt>
                <c:pt idx="238">
                  <c:v>60.790000999999997</c:v>
                </c:pt>
                <c:pt idx="239">
                  <c:v>60.470001000000003</c:v>
                </c:pt>
                <c:pt idx="240">
                  <c:v>60.330002</c:v>
                </c:pt>
                <c:pt idx="241">
                  <c:v>60.43</c:v>
                </c:pt>
                <c:pt idx="242">
                  <c:v>60.450001</c:v>
                </c:pt>
                <c:pt idx="243">
                  <c:v>60.540000999999997</c:v>
                </c:pt>
                <c:pt idx="244">
                  <c:v>60.900002000000001</c:v>
                </c:pt>
                <c:pt idx="245">
                  <c:v>61.389999000000003</c:v>
                </c:pt>
                <c:pt idx="246">
                  <c:v>60.900002000000001</c:v>
                </c:pt>
                <c:pt idx="247">
                  <c:v>61</c:v>
                </c:pt>
                <c:pt idx="248">
                  <c:v>60.75</c:v>
                </c:pt>
                <c:pt idx="249">
                  <c:v>60.450001</c:v>
                </c:pt>
                <c:pt idx="250">
                  <c:v>59.959999000000003</c:v>
                </c:pt>
                <c:pt idx="251">
                  <c:v>59.82</c:v>
                </c:pt>
                <c:pt idx="252">
                  <c:v>59.6</c:v>
                </c:pt>
                <c:pt idx="253">
                  <c:v>59.65</c:v>
                </c:pt>
                <c:pt idx="254">
                  <c:v>60.84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1-4C05-96FB-59BD2E3DA639}"/>
            </c:ext>
          </c:extLst>
        </c:ser>
        <c:ser>
          <c:idx val="1"/>
          <c:order val="1"/>
          <c:tx>
            <c:v>MA3 Prediction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'Part 2'!$B$5:$B$258</c:f>
              <c:numCache>
                <c:formatCode>General</c:formatCode>
                <c:ptCount val="25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</c:numCache>
            </c:numRef>
          </c:xVal>
          <c:yVal>
            <c:numRef>
              <c:f>'Part 2'!$L$5:$L$258</c:f>
              <c:numCache>
                <c:formatCode>General</c:formatCode>
                <c:ptCount val="254"/>
                <c:pt idx="0">
                  <c:v>48.526001399999998</c:v>
                </c:pt>
                <c:pt idx="1">
                  <c:v>48.515000999999998</c:v>
                </c:pt>
                <c:pt idx="2">
                  <c:v>48.653999900000002</c:v>
                </c:pt>
                <c:pt idx="3">
                  <c:v>48.768999700000002</c:v>
                </c:pt>
                <c:pt idx="4">
                  <c:v>48.927998799999997</c:v>
                </c:pt>
                <c:pt idx="5">
                  <c:v>49.282000400000001</c:v>
                </c:pt>
                <c:pt idx="6">
                  <c:v>49.656999200000001</c:v>
                </c:pt>
                <c:pt idx="7">
                  <c:v>49.756000299999997</c:v>
                </c:pt>
                <c:pt idx="8">
                  <c:v>49.693998899999997</c:v>
                </c:pt>
                <c:pt idx="9">
                  <c:v>49.969999099999995</c:v>
                </c:pt>
                <c:pt idx="10">
                  <c:v>50.354998800000004</c:v>
                </c:pt>
                <c:pt idx="11">
                  <c:v>50.401999500000002</c:v>
                </c:pt>
                <c:pt idx="12">
                  <c:v>50.284000300000002</c:v>
                </c:pt>
                <c:pt idx="13">
                  <c:v>50.478000300000005</c:v>
                </c:pt>
                <c:pt idx="14">
                  <c:v>50.312000699999999</c:v>
                </c:pt>
                <c:pt idx="15">
                  <c:v>50.502000800000005</c:v>
                </c:pt>
                <c:pt idx="16">
                  <c:v>50.481000999999999</c:v>
                </c:pt>
                <c:pt idx="17">
                  <c:v>50.643000000000001</c:v>
                </c:pt>
                <c:pt idx="18">
                  <c:v>50.4059989</c:v>
                </c:pt>
                <c:pt idx="19">
                  <c:v>49.688000199999998</c:v>
                </c:pt>
                <c:pt idx="20">
                  <c:v>49.681001199999997</c:v>
                </c:pt>
                <c:pt idx="21">
                  <c:v>49.817999999999998</c:v>
                </c:pt>
                <c:pt idx="22">
                  <c:v>49.999999799999998</c:v>
                </c:pt>
                <c:pt idx="23">
                  <c:v>49.983999099999998</c:v>
                </c:pt>
                <c:pt idx="24">
                  <c:v>50.373000199999993</c:v>
                </c:pt>
                <c:pt idx="25">
                  <c:v>51.044999599999997</c:v>
                </c:pt>
                <c:pt idx="26">
                  <c:v>51.080000400000003</c:v>
                </c:pt>
                <c:pt idx="27">
                  <c:v>51.3059996</c:v>
                </c:pt>
                <c:pt idx="28">
                  <c:v>51.044000400000002</c:v>
                </c:pt>
                <c:pt idx="29">
                  <c:v>50.732000599999999</c:v>
                </c:pt>
                <c:pt idx="30">
                  <c:v>50.798999999999992</c:v>
                </c:pt>
                <c:pt idx="31">
                  <c:v>50.991000400000004</c:v>
                </c:pt>
                <c:pt idx="32">
                  <c:v>51.192001099999999</c:v>
                </c:pt>
                <c:pt idx="33">
                  <c:v>50.901000800000006</c:v>
                </c:pt>
                <c:pt idx="34">
                  <c:v>50.824000900000001</c:v>
                </c:pt>
                <c:pt idx="35">
                  <c:v>50.857000299999996</c:v>
                </c:pt>
                <c:pt idx="36">
                  <c:v>51.1569997</c:v>
                </c:pt>
                <c:pt idx="37">
                  <c:v>51.376999699999999</c:v>
                </c:pt>
                <c:pt idx="38">
                  <c:v>51.743999799999997</c:v>
                </c:pt>
                <c:pt idx="39">
                  <c:v>52.430000500000006</c:v>
                </c:pt>
                <c:pt idx="40">
                  <c:v>53.240999299999999</c:v>
                </c:pt>
                <c:pt idx="41">
                  <c:v>53.338000600000001</c:v>
                </c:pt>
                <c:pt idx="42">
                  <c:v>53.069999699999997</c:v>
                </c:pt>
                <c:pt idx="43">
                  <c:v>52.697999100000004</c:v>
                </c:pt>
                <c:pt idx="44">
                  <c:v>52.699999699999999</c:v>
                </c:pt>
                <c:pt idx="45">
                  <c:v>52.939999400000005</c:v>
                </c:pt>
                <c:pt idx="46">
                  <c:v>53.158999399999999</c:v>
                </c:pt>
                <c:pt idx="47">
                  <c:v>53.181999000000005</c:v>
                </c:pt>
                <c:pt idx="48">
                  <c:v>53.181999500000003</c:v>
                </c:pt>
                <c:pt idx="49">
                  <c:v>53.2529988</c:v>
                </c:pt>
                <c:pt idx="50">
                  <c:v>53.1859994</c:v>
                </c:pt>
                <c:pt idx="51">
                  <c:v>53.1370006</c:v>
                </c:pt>
                <c:pt idx="52">
                  <c:v>53.207001599999998</c:v>
                </c:pt>
                <c:pt idx="53">
                  <c:v>53.455000999999996</c:v>
                </c:pt>
                <c:pt idx="54">
                  <c:v>53.770000400000001</c:v>
                </c:pt>
                <c:pt idx="55">
                  <c:v>54.020999000000003</c:v>
                </c:pt>
                <c:pt idx="56">
                  <c:v>54.3559999</c:v>
                </c:pt>
                <c:pt idx="57">
                  <c:v>54.436999399999998</c:v>
                </c:pt>
                <c:pt idx="58">
                  <c:v>54.489000400000002</c:v>
                </c:pt>
                <c:pt idx="59">
                  <c:v>54.059000099999999</c:v>
                </c:pt>
                <c:pt idx="60">
                  <c:v>53.782001199999996</c:v>
                </c:pt>
                <c:pt idx="61">
                  <c:v>53.601000599999999</c:v>
                </c:pt>
                <c:pt idx="62">
                  <c:v>53.922999400000009</c:v>
                </c:pt>
                <c:pt idx="63">
                  <c:v>53.985999399999997</c:v>
                </c:pt>
                <c:pt idx="64">
                  <c:v>54.285999599999997</c:v>
                </c:pt>
                <c:pt idx="65">
                  <c:v>54.209999499999995</c:v>
                </c:pt>
                <c:pt idx="66">
                  <c:v>54.137999700000002</c:v>
                </c:pt>
                <c:pt idx="67">
                  <c:v>54.298000299999998</c:v>
                </c:pt>
                <c:pt idx="68">
                  <c:v>54.416999300000001</c:v>
                </c:pt>
                <c:pt idx="69">
                  <c:v>54.715999600000004</c:v>
                </c:pt>
                <c:pt idx="70">
                  <c:v>54.534999600000006</c:v>
                </c:pt>
                <c:pt idx="71">
                  <c:v>54.298000500000001</c:v>
                </c:pt>
                <c:pt idx="72">
                  <c:v>54.330999300000002</c:v>
                </c:pt>
                <c:pt idx="73">
                  <c:v>54.525999600000006</c:v>
                </c:pt>
                <c:pt idx="74">
                  <c:v>54.640999100000002</c:v>
                </c:pt>
                <c:pt idx="75">
                  <c:v>54.507999699999999</c:v>
                </c:pt>
                <c:pt idx="76">
                  <c:v>54.314998799999998</c:v>
                </c:pt>
                <c:pt idx="77">
                  <c:v>54.4440004</c:v>
                </c:pt>
                <c:pt idx="78">
                  <c:v>54.538999700000005</c:v>
                </c:pt>
                <c:pt idx="79">
                  <c:v>54.715999600000004</c:v>
                </c:pt>
                <c:pt idx="80">
                  <c:v>54.759</c:v>
                </c:pt>
                <c:pt idx="81">
                  <c:v>54.911999600000001</c:v>
                </c:pt>
                <c:pt idx="82">
                  <c:v>55.212000899999992</c:v>
                </c:pt>
                <c:pt idx="83">
                  <c:v>55.298000899999991</c:v>
                </c:pt>
                <c:pt idx="84">
                  <c:v>55.325000199999998</c:v>
                </c:pt>
                <c:pt idx="85">
                  <c:v>55.391999900000002</c:v>
                </c:pt>
                <c:pt idx="86">
                  <c:v>55.525999300000002</c:v>
                </c:pt>
                <c:pt idx="87">
                  <c:v>55.9120007</c:v>
                </c:pt>
                <c:pt idx="88">
                  <c:v>56.020000899999999</c:v>
                </c:pt>
                <c:pt idx="89">
                  <c:v>55.885001699999997</c:v>
                </c:pt>
                <c:pt idx="90">
                  <c:v>55.643000799999996</c:v>
                </c:pt>
                <c:pt idx="91">
                  <c:v>55.729000399999997</c:v>
                </c:pt>
                <c:pt idx="92">
                  <c:v>55.948999999999998</c:v>
                </c:pt>
                <c:pt idx="93">
                  <c:v>55.804999500000001</c:v>
                </c:pt>
                <c:pt idx="94">
                  <c:v>55.601999699999993</c:v>
                </c:pt>
                <c:pt idx="95">
                  <c:v>55.067998799999998</c:v>
                </c:pt>
                <c:pt idx="96">
                  <c:v>54.957999900000004</c:v>
                </c:pt>
                <c:pt idx="97">
                  <c:v>54.355763419504626</c:v>
                </c:pt>
                <c:pt idx="98">
                  <c:v>54.379380008841963</c:v>
                </c:pt>
                <c:pt idx="99">
                  <c:v>54.4029965981793</c:v>
                </c:pt>
                <c:pt idx="100">
                  <c:v>54.426613187516644</c:v>
                </c:pt>
                <c:pt idx="101">
                  <c:v>54.45022977685398</c:v>
                </c:pt>
                <c:pt idx="102">
                  <c:v>54.473846366191317</c:v>
                </c:pt>
                <c:pt idx="103">
                  <c:v>54.497462955528654</c:v>
                </c:pt>
                <c:pt idx="104">
                  <c:v>54.521079544865998</c:v>
                </c:pt>
                <c:pt idx="105">
                  <c:v>54.544696134203335</c:v>
                </c:pt>
                <c:pt idx="106">
                  <c:v>54.568312723540672</c:v>
                </c:pt>
                <c:pt idx="107">
                  <c:v>54.591929312878008</c:v>
                </c:pt>
                <c:pt idx="108">
                  <c:v>54.615545902215345</c:v>
                </c:pt>
                <c:pt idx="109">
                  <c:v>54.639162491552689</c:v>
                </c:pt>
                <c:pt idx="110">
                  <c:v>54.662779080890026</c:v>
                </c:pt>
                <c:pt idx="111">
                  <c:v>54.686395670227363</c:v>
                </c:pt>
                <c:pt idx="112">
                  <c:v>54.710012259564699</c:v>
                </c:pt>
                <c:pt idx="113">
                  <c:v>54.733628848902036</c:v>
                </c:pt>
                <c:pt idx="114">
                  <c:v>54.75724543823938</c:v>
                </c:pt>
                <c:pt idx="115">
                  <c:v>54.780862027576717</c:v>
                </c:pt>
                <c:pt idx="116">
                  <c:v>54.804478616914054</c:v>
                </c:pt>
                <c:pt idx="117">
                  <c:v>54.82809520625139</c:v>
                </c:pt>
                <c:pt idx="118">
                  <c:v>54.851711795588727</c:v>
                </c:pt>
                <c:pt idx="119">
                  <c:v>54.875328384926071</c:v>
                </c:pt>
                <c:pt idx="120">
                  <c:v>54.898944974263408</c:v>
                </c:pt>
                <c:pt idx="121">
                  <c:v>54.922561563600745</c:v>
                </c:pt>
                <c:pt idx="122">
                  <c:v>54.946178152938081</c:v>
                </c:pt>
                <c:pt idx="123">
                  <c:v>54.969794742275425</c:v>
                </c:pt>
                <c:pt idx="124">
                  <c:v>54.993411331612762</c:v>
                </c:pt>
                <c:pt idx="125">
                  <c:v>55.017027920950099</c:v>
                </c:pt>
                <c:pt idx="126">
                  <c:v>55.040644510287436</c:v>
                </c:pt>
                <c:pt idx="127">
                  <c:v>55.064261099624773</c:v>
                </c:pt>
                <c:pt idx="128">
                  <c:v>55.087877688962116</c:v>
                </c:pt>
                <c:pt idx="129">
                  <c:v>55.111494278299453</c:v>
                </c:pt>
                <c:pt idx="130">
                  <c:v>55.13511086763679</c:v>
                </c:pt>
                <c:pt idx="131">
                  <c:v>55.158727456974127</c:v>
                </c:pt>
                <c:pt idx="132">
                  <c:v>55.182344046311464</c:v>
                </c:pt>
                <c:pt idx="133">
                  <c:v>55.205960635648808</c:v>
                </c:pt>
                <c:pt idx="134">
                  <c:v>55.229577224986144</c:v>
                </c:pt>
                <c:pt idx="135">
                  <c:v>55.253193814323481</c:v>
                </c:pt>
                <c:pt idx="136">
                  <c:v>55.276810403660818</c:v>
                </c:pt>
                <c:pt idx="137">
                  <c:v>55.300426992998155</c:v>
                </c:pt>
                <c:pt idx="138">
                  <c:v>55.324043582335499</c:v>
                </c:pt>
                <c:pt idx="139">
                  <c:v>55.347660171672835</c:v>
                </c:pt>
                <c:pt idx="140">
                  <c:v>55.371276761010172</c:v>
                </c:pt>
                <c:pt idx="141">
                  <c:v>55.394893350347509</c:v>
                </c:pt>
                <c:pt idx="142">
                  <c:v>55.418509939684853</c:v>
                </c:pt>
                <c:pt idx="143">
                  <c:v>55.44212652902219</c:v>
                </c:pt>
                <c:pt idx="144">
                  <c:v>55.465743118359526</c:v>
                </c:pt>
                <c:pt idx="145">
                  <c:v>55.489359707696863</c:v>
                </c:pt>
                <c:pt idx="146">
                  <c:v>55.5129762970342</c:v>
                </c:pt>
                <c:pt idx="147">
                  <c:v>55.536592886371544</c:v>
                </c:pt>
                <c:pt idx="148">
                  <c:v>55.560209475708881</c:v>
                </c:pt>
                <c:pt idx="149">
                  <c:v>55.583826065046217</c:v>
                </c:pt>
                <c:pt idx="150">
                  <c:v>55.607442654383554</c:v>
                </c:pt>
                <c:pt idx="151">
                  <c:v>55.631059243720891</c:v>
                </c:pt>
                <c:pt idx="152">
                  <c:v>55.654675833058235</c:v>
                </c:pt>
                <c:pt idx="153">
                  <c:v>55.678292422395572</c:v>
                </c:pt>
                <c:pt idx="154">
                  <c:v>55.701909011732909</c:v>
                </c:pt>
                <c:pt idx="155">
                  <c:v>55.725525601070245</c:v>
                </c:pt>
                <c:pt idx="156">
                  <c:v>55.749142190407582</c:v>
                </c:pt>
                <c:pt idx="157">
                  <c:v>55.772758779744926</c:v>
                </c:pt>
                <c:pt idx="158">
                  <c:v>55.796375369082263</c:v>
                </c:pt>
                <c:pt idx="159">
                  <c:v>55.8199919584196</c:v>
                </c:pt>
                <c:pt idx="160">
                  <c:v>55.843608547756936</c:v>
                </c:pt>
                <c:pt idx="161">
                  <c:v>55.86722513709428</c:v>
                </c:pt>
                <c:pt idx="162">
                  <c:v>55.890841726431617</c:v>
                </c:pt>
                <c:pt idx="163">
                  <c:v>55.914458315768954</c:v>
                </c:pt>
                <c:pt idx="164">
                  <c:v>55.938074905106291</c:v>
                </c:pt>
                <c:pt idx="165">
                  <c:v>55.961691494443627</c:v>
                </c:pt>
                <c:pt idx="166">
                  <c:v>55.985308083780964</c:v>
                </c:pt>
                <c:pt idx="167">
                  <c:v>56.008924673118308</c:v>
                </c:pt>
                <c:pt idx="168">
                  <c:v>56.032541262455645</c:v>
                </c:pt>
                <c:pt idx="169">
                  <c:v>56.056157851792982</c:v>
                </c:pt>
                <c:pt idx="170">
                  <c:v>56.079774441130319</c:v>
                </c:pt>
                <c:pt idx="171">
                  <c:v>56.103391030467662</c:v>
                </c:pt>
                <c:pt idx="172">
                  <c:v>56.127007619804999</c:v>
                </c:pt>
                <c:pt idx="173">
                  <c:v>56.150624209142336</c:v>
                </c:pt>
                <c:pt idx="174">
                  <c:v>56.174240798479673</c:v>
                </c:pt>
                <c:pt idx="175">
                  <c:v>56.19785738781701</c:v>
                </c:pt>
                <c:pt idx="176">
                  <c:v>56.221473977154353</c:v>
                </c:pt>
                <c:pt idx="177">
                  <c:v>56.24509056649169</c:v>
                </c:pt>
                <c:pt idx="178">
                  <c:v>56.268707155829027</c:v>
                </c:pt>
                <c:pt idx="179">
                  <c:v>56.292323745166364</c:v>
                </c:pt>
                <c:pt idx="180">
                  <c:v>56.315940334503708</c:v>
                </c:pt>
                <c:pt idx="181">
                  <c:v>56.339556923841045</c:v>
                </c:pt>
                <c:pt idx="182">
                  <c:v>56.363173513178381</c:v>
                </c:pt>
                <c:pt idx="183">
                  <c:v>56.386790102515718</c:v>
                </c:pt>
                <c:pt idx="184">
                  <c:v>56.410406691853055</c:v>
                </c:pt>
                <c:pt idx="185">
                  <c:v>56.434023281190392</c:v>
                </c:pt>
                <c:pt idx="186">
                  <c:v>56.457639870527736</c:v>
                </c:pt>
                <c:pt idx="187">
                  <c:v>56.481256459865072</c:v>
                </c:pt>
                <c:pt idx="188">
                  <c:v>56.504873049202409</c:v>
                </c:pt>
                <c:pt idx="189">
                  <c:v>56.528489638539746</c:v>
                </c:pt>
                <c:pt idx="190">
                  <c:v>56.55210622787709</c:v>
                </c:pt>
                <c:pt idx="191">
                  <c:v>56.575722817214427</c:v>
                </c:pt>
                <c:pt idx="192">
                  <c:v>56.599339406551763</c:v>
                </c:pt>
                <c:pt idx="193">
                  <c:v>56.6229559958891</c:v>
                </c:pt>
                <c:pt idx="194">
                  <c:v>56.646572585226437</c:v>
                </c:pt>
                <c:pt idx="195">
                  <c:v>56.670189174563781</c:v>
                </c:pt>
                <c:pt idx="196">
                  <c:v>56.693805763901118</c:v>
                </c:pt>
                <c:pt idx="197">
                  <c:v>56.717422353238454</c:v>
                </c:pt>
                <c:pt idx="198">
                  <c:v>56.741038942575791</c:v>
                </c:pt>
                <c:pt idx="199">
                  <c:v>56.764655531913128</c:v>
                </c:pt>
                <c:pt idx="200">
                  <c:v>56.788272121250472</c:v>
                </c:pt>
                <c:pt idx="201">
                  <c:v>56.811888710587809</c:v>
                </c:pt>
                <c:pt idx="202">
                  <c:v>56.835505299925146</c:v>
                </c:pt>
                <c:pt idx="203">
                  <c:v>56.859121889262482</c:v>
                </c:pt>
                <c:pt idx="204">
                  <c:v>56.882738478599819</c:v>
                </c:pt>
                <c:pt idx="205">
                  <c:v>56.906355067937163</c:v>
                </c:pt>
                <c:pt idx="206">
                  <c:v>56.9299716572745</c:v>
                </c:pt>
                <c:pt idx="207">
                  <c:v>56.953588246611837</c:v>
                </c:pt>
                <c:pt idx="208">
                  <c:v>56.977204835949173</c:v>
                </c:pt>
                <c:pt idx="209">
                  <c:v>57.000821425286517</c:v>
                </c:pt>
                <c:pt idx="210">
                  <c:v>57.024438014623854</c:v>
                </c:pt>
                <c:pt idx="211">
                  <c:v>57.048054603961191</c:v>
                </c:pt>
                <c:pt idx="212">
                  <c:v>57.071671193298528</c:v>
                </c:pt>
                <c:pt idx="213">
                  <c:v>57.095287782635864</c:v>
                </c:pt>
                <c:pt idx="214">
                  <c:v>57.118904371973201</c:v>
                </c:pt>
                <c:pt idx="215">
                  <c:v>57.142520961310545</c:v>
                </c:pt>
                <c:pt idx="216">
                  <c:v>57.166137550647882</c:v>
                </c:pt>
                <c:pt idx="217">
                  <c:v>57.189754139985219</c:v>
                </c:pt>
                <c:pt idx="218">
                  <c:v>57.213370729322556</c:v>
                </c:pt>
                <c:pt idx="219">
                  <c:v>57.236987318659899</c:v>
                </c:pt>
                <c:pt idx="220">
                  <c:v>57.260603907997236</c:v>
                </c:pt>
                <c:pt idx="221">
                  <c:v>57.284220497334573</c:v>
                </c:pt>
                <c:pt idx="222">
                  <c:v>57.30783708667191</c:v>
                </c:pt>
                <c:pt idx="223">
                  <c:v>57.331453676009247</c:v>
                </c:pt>
                <c:pt idx="224">
                  <c:v>57.35507026534659</c:v>
                </c:pt>
                <c:pt idx="225">
                  <c:v>57.378686854683927</c:v>
                </c:pt>
                <c:pt idx="226">
                  <c:v>57.402303444021264</c:v>
                </c:pt>
                <c:pt idx="227">
                  <c:v>57.425920033358601</c:v>
                </c:pt>
                <c:pt idx="228">
                  <c:v>57.449536622695945</c:v>
                </c:pt>
                <c:pt idx="229">
                  <c:v>57.473153212033282</c:v>
                </c:pt>
                <c:pt idx="230">
                  <c:v>57.496769801370618</c:v>
                </c:pt>
                <c:pt idx="231">
                  <c:v>57.520386390707955</c:v>
                </c:pt>
                <c:pt idx="232">
                  <c:v>57.544002980045292</c:v>
                </c:pt>
                <c:pt idx="233">
                  <c:v>57.567619569382629</c:v>
                </c:pt>
                <c:pt idx="234">
                  <c:v>57.591236158719973</c:v>
                </c:pt>
                <c:pt idx="235">
                  <c:v>57.614852748057309</c:v>
                </c:pt>
                <c:pt idx="236">
                  <c:v>57.638469337394646</c:v>
                </c:pt>
                <c:pt idx="237">
                  <c:v>57.662085926731983</c:v>
                </c:pt>
                <c:pt idx="238">
                  <c:v>57.685702516069327</c:v>
                </c:pt>
                <c:pt idx="239">
                  <c:v>57.709319105406664</c:v>
                </c:pt>
                <c:pt idx="240">
                  <c:v>57.732935694744</c:v>
                </c:pt>
                <c:pt idx="241">
                  <c:v>57.756552284081337</c:v>
                </c:pt>
                <c:pt idx="242">
                  <c:v>57.780168873418674</c:v>
                </c:pt>
                <c:pt idx="243">
                  <c:v>57.803785462756018</c:v>
                </c:pt>
                <c:pt idx="244">
                  <c:v>57.827402052093355</c:v>
                </c:pt>
                <c:pt idx="245">
                  <c:v>57.851018641430692</c:v>
                </c:pt>
                <c:pt idx="246">
                  <c:v>57.874635230768028</c:v>
                </c:pt>
                <c:pt idx="247">
                  <c:v>57.898251820105372</c:v>
                </c:pt>
                <c:pt idx="248">
                  <c:v>57.921868409442709</c:v>
                </c:pt>
                <c:pt idx="249">
                  <c:v>57.945484998780046</c:v>
                </c:pt>
                <c:pt idx="250">
                  <c:v>57.969101588117383</c:v>
                </c:pt>
                <c:pt idx="251">
                  <c:v>57.992718177454719</c:v>
                </c:pt>
                <c:pt idx="252">
                  <c:v>58.016334766792056</c:v>
                </c:pt>
                <c:pt idx="253">
                  <c:v>58.0399513561294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81-4C05-96FB-59BD2E3DA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538944"/>
        <c:axId val="936545184"/>
      </c:scatterChart>
      <c:valAx>
        <c:axId val="9365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45184"/>
        <c:crosses val="autoZero"/>
        <c:crossBetween val="midCat"/>
      </c:valAx>
      <c:valAx>
        <c:axId val="9365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 Price in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3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</xdr:row>
      <xdr:rowOff>99060</xdr:rowOff>
    </xdr:from>
    <xdr:to>
      <xdr:col>7</xdr:col>
      <xdr:colOff>594360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E381A-E83C-498B-98FE-50F30DDD9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441960</xdr:colOff>
      <xdr:row>3</xdr:row>
      <xdr:rowOff>0</xdr:rowOff>
    </xdr:from>
    <xdr:to>
      <xdr:col>15</xdr:col>
      <xdr:colOff>320040</xdr:colOff>
      <xdr:row>16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26DC8D-78FF-44D8-B690-70A003C76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440690</xdr:colOff>
      <xdr:row>2</xdr:row>
      <xdr:rowOff>8890</xdr:rowOff>
    </xdr:from>
    <xdr:to>
      <xdr:col>19</xdr:col>
      <xdr:colOff>821690</xdr:colOff>
      <xdr:row>15</xdr:row>
      <xdr:rowOff>181610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8CC88-4190-2761-DD47-AA94BE6CE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448734</xdr:colOff>
      <xdr:row>17</xdr:row>
      <xdr:rowOff>190500</xdr:rowOff>
    </xdr:from>
    <xdr:to>
      <xdr:col>19</xdr:col>
      <xdr:colOff>829734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6E998D-1F2E-0763-3CCF-3DA909EEF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258"/>
  <sheetViews>
    <sheetView tabSelected="1" workbookViewId="0">
      <selection activeCell="G19" sqref="G19"/>
    </sheetView>
  </sheetViews>
  <sheetFormatPr defaultColWidth="11" defaultRowHeight="15.6" x14ac:dyDescent="0.3"/>
  <cols>
    <col min="1" max="1" width="10.3984375" style="1" bestFit="1" customWidth="1"/>
    <col min="2" max="2" width="6" style="1" bestFit="1" customWidth="1"/>
    <col min="3" max="3" width="16.09765625" style="1" bestFit="1" customWidth="1"/>
    <col min="4" max="4" width="10.8984375" style="1" bestFit="1" customWidth="1"/>
    <col min="5" max="5" width="14.59765625" style="1" bestFit="1" customWidth="1"/>
    <col min="6" max="6" width="10.59765625" style="1" bestFit="1" customWidth="1"/>
  </cols>
  <sheetData>
    <row r="1" spans="1:6" s="5" customFormat="1" x14ac:dyDescent="0.3">
      <c r="A1" s="4" t="s">
        <v>0</v>
      </c>
      <c r="B1" s="4" t="s">
        <v>1</v>
      </c>
      <c r="C1" s="5" t="s">
        <v>3</v>
      </c>
      <c r="D1" s="5" t="s">
        <v>2</v>
      </c>
      <c r="E1" s="5" t="s">
        <v>5</v>
      </c>
      <c r="F1" s="5" t="s">
        <v>20</v>
      </c>
    </row>
    <row r="2" spans="1:6" x14ac:dyDescent="0.3">
      <c r="A2" s="3">
        <v>44223</v>
      </c>
      <c r="B2" s="1">
        <v>1</v>
      </c>
      <c r="C2">
        <v>356.39001500000001</v>
      </c>
      <c r="D2">
        <v>3120800</v>
      </c>
      <c r="E2">
        <v>48.529998999999997</v>
      </c>
      <c r="F2">
        <v>21242400</v>
      </c>
    </row>
    <row r="3" spans="1:6" x14ac:dyDescent="0.3">
      <c r="A3" s="3">
        <v>44224</v>
      </c>
      <c r="B3" s="1">
        <v>2</v>
      </c>
      <c r="C3">
        <v>357.05999800000001</v>
      </c>
      <c r="D3">
        <v>2251100</v>
      </c>
      <c r="E3">
        <v>49.150002000000001</v>
      </c>
      <c r="F3">
        <v>17498900</v>
      </c>
    </row>
    <row r="4" spans="1:6" x14ac:dyDescent="0.3">
      <c r="A4" s="3">
        <v>44225</v>
      </c>
      <c r="B4" s="1">
        <v>3</v>
      </c>
      <c r="C4">
        <v>352.42999300000002</v>
      </c>
      <c r="D4">
        <v>2598700</v>
      </c>
      <c r="E4">
        <v>48.150002000000001</v>
      </c>
      <c r="F4">
        <v>18670300</v>
      </c>
    </row>
    <row r="5" spans="1:6" x14ac:dyDescent="0.3">
      <c r="A5" s="3">
        <v>44228</v>
      </c>
      <c r="B5" s="1">
        <v>4</v>
      </c>
      <c r="C5">
        <v>350.51998900000001</v>
      </c>
      <c r="D5">
        <v>2371200</v>
      </c>
      <c r="E5">
        <v>48.48</v>
      </c>
      <c r="F5">
        <v>12183600</v>
      </c>
    </row>
    <row r="6" spans="1:6" x14ac:dyDescent="0.3">
      <c r="A6" s="3">
        <v>44229</v>
      </c>
      <c r="B6" s="1">
        <v>5</v>
      </c>
      <c r="C6">
        <v>355.57998700000002</v>
      </c>
      <c r="D6">
        <v>1905000</v>
      </c>
      <c r="E6">
        <v>48.959999000000003</v>
      </c>
      <c r="F6">
        <v>13319800</v>
      </c>
    </row>
    <row r="7" spans="1:6" x14ac:dyDescent="0.3">
      <c r="A7" s="3">
        <v>44230</v>
      </c>
      <c r="B7" s="1">
        <v>6</v>
      </c>
      <c r="C7">
        <v>355.209991</v>
      </c>
      <c r="D7">
        <v>1759800</v>
      </c>
      <c r="E7">
        <v>48.77</v>
      </c>
      <c r="F7">
        <v>12274100</v>
      </c>
    </row>
    <row r="8" spans="1:6" x14ac:dyDescent="0.3">
      <c r="A8" s="3">
        <v>44231</v>
      </c>
      <c r="B8" s="1">
        <v>7</v>
      </c>
      <c r="C8">
        <v>355.85000600000001</v>
      </c>
      <c r="D8">
        <v>3411600</v>
      </c>
      <c r="E8">
        <v>49.009998000000003</v>
      </c>
      <c r="F8">
        <v>20597400</v>
      </c>
    </row>
    <row r="9" spans="1:6" x14ac:dyDescent="0.3">
      <c r="A9" s="3">
        <v>44232</v>
      </c>
      <c r="B9" s="1">
        <v>8</v>
      </c>
      <c r="C9">
        <v>355.17001299999998</v>
      </c>
      <c r="D9">
        <v>2165600</v>
      </c>
      <c r="E9">
        <v>49.650002000000001</v>
      </c>
      <c r="F9">
        <v>12742000</v>
      </c>
    </row>
    <row r="10" spans="1:6" x14ac:dyDescent="0.3">
      <c r="A10" s="3">
        <v>44235</v>
      </c>
      <c r="B10" s="1">
        <v>9</v>
      </c>
      <c r="C10">
        <v>359.82998700000002</v>
      </c>
      <c r="D10">
        <v>2520700</v>
      </c>
      <c r="E10">
        <v>49.919998</v>
      </c>
      <c r="F10">
        <v>17833200</v>
      </c>
    </row>
    <row r="11" spans="1:6" x14ac:dyDescent="0.3">
      <c r="A11" s="3">
        <v>44236</v>
      </c>
      <c r="B11" s="1">
        <v>10</v>
      </c>
      <c r="C11">
        <v>359.55999800000001</v>
      </c>
      <c r="D11">
        <v>2154000</v>
      </c>
      <c r="E11">
        <v>49.700001</v>
      </c>
      <c r="F11">
        <v>14592900</v>
      </c>
    </row>
    <row r="12" spans="1:6" x14ac:dyDescent="0.3">
      <c r="A12" s="3">
        <v>44237</v>
      </c>
      <c r="B12" s="1">
        <v>11</v>
      </c>
      <c r="C12">
        <v>356.11999500000002</v>
      </c>
      <c r="D12">
        <v>2162400</v>
      </c>
      <c r="E12">
        <v>49.599997999999999</v>
      </c>
      <c r="F12">
        <v>22965400</v>
      </c>
    </row>
    <row r="13" spans="1:6" x14ac:dyDescent="0.3">
      <c r="A13" s="3">
        <v>44238</v>
      </c>
      <c r="B13" s="1">
        <v>12</v>
      </c>
      <c r="C13">
        <v>352.20001200000002</v>
      </c>
      <c r="D13">
        <v>2088400</v>
      </c>
      <c r="E13">
        <v>50.299999</v>
      </c>
      <c r="F13">
        <v>21928600</v>
      </c>
    </row>
    <row r="14" spans="1:6" x14ac:dyDescent="0.3">
      <c r="A14" s="3">
        <v>44239</v>
      </c>
      <c r="B14" s="1">
        <v>13</v>
      </c>
      <c r="C14">
        <v>352.75</v>
      </c>
      <c r="D14">
        <v>2096600</v>
      </c>
      <c r="E14">
        <v>50.689999</v>
      </c>
      <c r="F14">
        <v>13137100</v>
      </c>
    </row>
    <row r="15" spans="1:6" x14ac:dyDescent="0.3">
      <c r="A15" s="3">
        <v>44243</v>
      </c>
      <c r="B15" s="1">
        <v>14</v>
      </c>
      <c r="C15">
        <v>354</v>
      </c>
      <c r="D15">
        <v>1829000</v>
      </c>
      <c r="E15">
        <v>50.27</v>
      </c>
      <c r="F15">
        <v>15093400</v>
      </c>
    </row>
    <row r="16" spans="1:6" x14ac:dyDescent="0.3">
      <c r="A16" s="3">
        <v>44244</v>
      </c>
      <c r="B16" s="1">
        <v>15</v>
      </c>
      <c r="C16">
        <v>358.040009</v>
      </c>
      <c r="D16">
        <v>2143000</v>
      </c>
      <c r="E16">
        <v>50.130001</v>
      </c>
      <c r="F16">
        <v>12794300</v>
      </c>
    </row>
    <row r="17" spans="1:6" x14ac:dyDescent="0.3">
      <c r="A17" s="3">
        <v>44245</v>
      </c>
      <c r="B17" s="1">
        <v>16</v>
      </c>
      <c r="C17">
        <v>356.92001299999998</v>
      </c>
      <c r="D17">
        <v>1914900</v>
      </c>
      <c r="E17">
        <v>50.77</v>
      </c>
      <c r="F17">
        <v>12747100</v>
      </c>
    </row>
    <row r="18" spans="1:6" x14ac:dyDescent="0.3">
      <c r="A18" s="3">
        <v>44246</v>
      </c>
      <c r="B18" s="1">
        <v>17</v>
      </c>
      <c r="C18">
        <v>354.76998900000001</v>
      </c>
      <c r="D18">
        <v>1839400</v>
      </c>
      <c r="E18">
        <v>50.110000999999997</v>
      </c>
      <c r="F18">
        <v>15968800</v>
      </c>
    </row>
    <row r="19" spans="1:6" x14ac:dyDescent="0.3">
      <c r="A19" s="3">
        <v>44249</v>
      </c>
      <c r="B19" s="1">
        <v>18</v>
      </c>
      <c r="C19">
        <v>350.209991</v>
      </c>
      <c r="D19">
        <v>2215600</v>
      </c>
      <c r="E19">
        <v>50.630001</v>
      </c>
      <c r="F19">
        <v>14370900</v>
      </c>
    </row>
    <row r="20" spans="1:6" x14ac:dyDescent="0.3">
      <c r="A20" s="3">
        <v>44250</v>
      </c>
      <c r="B20" s="1">
        <v>19</v>
      </c>
      <c r="C20">
        <v>342.14999399999999</v>
      </c>
      <c r="D20">
        <v>3692600</v>
      </c>
      <c r="E20">
        <v>50.540000999999997</v>
      </c>
      <c r="F20">
        <v>16222300</v>
      </c>
    </row>
    <row r="21" spans="1:6" x14ac:dyDescent="0.3">
      <c r="A21" s="3">
        <v>44251</v>
      </c>
      <c r="B21" s="1">
        <v>20</v>
      </c>
      <c r="C21">
        <v>340.70001200000002</v>
      </c>
      <c r="D21">
        <v>3305800</v>
      </c>
      <c r="E21">
        <v>50.709999000000003</v>
      </c>
      <c r="F21">
        <v>14442000</v>
      </c>
    </row>
    <row r="22" spans="1:6" x14ac:dyDescent="0.3">
      <c r="A22" s="3">
        <v>44252</v>
      </c>
      <c r="B22" s="1">
        <v>21</v>
      </c>
      <c r="C22">
        <v>333.89999399999999</v>
      </c>
      <c r="D22">
        <v>3618100</v>
      </c>
      <c r="E22">
        <v>50.169998</v>
      </c>
      <c r="F22">
        <v>14211100</v>
      </c>
    </row>
    <row r="23" spans="1:6" x14ac:dyDescent="0.3">
      <c r="A23" s="3">
        <v>44253</v>
      </c>
      <c r="B23" s="1">
        <v>22</v>
      </c>
      <c r="C23">
        <v>331</v>
      </c>
      <c r="D23">
        <v>3362200</v>
      </c>
      <c r="E23">
        <v>48.990001999999997</v>
      </c>
      <c r="F23">
        <v>23638400</v>
      </c>
    </row>
    <row r="24" spans="1:6" x14ac:dyDescent="0.3">
      <c r="A24" s="3">
        <v>44256</v>
      </c>
      <c r="B24" s="1">
        <v>23</v>
      </c>
      <c r="C24">
        <v>331.76998900000001</v>
      </c>
      <c r="D24">
        <v>4653200</v>
      </c>
      <c r="E24">
        <v>49.900002000000001</v>
      </c>
      <c r="F24">
        <v>13901200</v>
      </c>
    </row>
    <row r="25" spans="1:6" x14ac:dyDescent="0.3">
      <c r="A25" s="3">
        <v>44257</v>
      </c>
      <c r="B25" s="1">
        <v>24</v>
      </c>
      <c r="C25">
        <v>328.459991</v>
      </c>
      <c r="D25">
        <v>4660100</v>
      </c>
      <c r="E25">
        <v>50.099997999999999</v>
      </c>
      <c r="F25">
        <v>11755100</v>
      </c>
    </row>
    <row r="26" spans="1:6" x14ac:dyDescent="0.3">
      <c r="A26" s="3">
        <v>44258</v>
      </c>
      <c r="B26" s="1">
        <v>25</v>
      </c>
      <c r="C26">
        <v>323.92001299999998</v>
      </c>
      <c r="D26">
        <v>4064200</v>
      </c>
      <c r="E26">
        <v>49.98</v>
      </c>
      <c r="F26">
        <v>15410700</v>
      </c>
    </row>
    <row r="27" spans="1:6" x14ac:dyDescent="0.3">
      <c r="A27" s="3">
        <v>44259</v>
      </c>
      <c r="B27" s="1">
        <v>26</v>
      </c>
      <c r="C27">
        <v>319.040009</v>
      </c>
      <c r="D27">
        <v>5501200</v>
      </c>
      <c r="E27">
        <v>49.939999</v>
      </c>
      <c r="F27">
        <v>22036400</v>
      </c>
    </row>
    <row r="28" spans="1:6" x14ac:dyDescent="0.3">
      <c r="A28" s="3">
        <v>44260</v>
      </c>
      <c r="B28" s="1">
        <v>27</v>
      </c>
      <c r="C28">
        <v>317.32000699999998</v>
      </c>
      <c r="D28">
        <v>8102800</v>
      </c>
      <c r="E28">
        <v>50.790000999999997</v>
      </c>
      <c r="F28">
        <v>21310800</v>
      </c>
    </row>
    <row r="29" spans="1:6" x14ac:dyDescent="0.3">
      <c r="A29" s="3">
        <v>44263</v>
      </c>
      <c r="B29" s="1">
        <v>28</v>
      </c>
      <c r="C29">
        <v>311.42001299999998</v>
      </c>
      <c r="D29">
        <v>4873500</v>
      </c>
      <c r="E29">
        <v>51.639999000000003</v>
      </c>
      <c r="F29">
        <v>25084900</v>
      </c>
    </row>
    <row r="30" spans="1:6" x14ac:dyDescent="0.3">
      <c r="A30" s="3">
        <v>44264</v>
      </c>
      <c r="B30" s="1">
        <v>29</v>
      </c>
      <c r="C30">
        <v>318.77999899999998</v>
      </c>
      <c r="D30">
        <v>5426800</v>
      </c>
      <c r="E30">
        <v>50.860000999999997</v>
      </c>
      <c r="F30">
        <v>23082700</v>
      </c>
    </row>
    <row r="31" spans="1:6" x14ac:dyDescent="0.3">
      <c r="A31" s="3">
        <v>44265</v>
      </c>
      <c r="B31" s="1">
        <v>30</v>
      </c>
      <c r="C31">
        <v>323.82998700000002</v>
      </c>
      <c r="D31">
        <v>4523500</v>
      </c>
      <c r="E31">
        <v>51.439999</v>
      </c>
      <c r="F31">
        <v>21331600</v>
      </c>
    </row>
    <row r="32" spans="1:6" x14ac:dyDescent="0.3">
      <c r="A32" s="3">
        <v>44266</v>
      </c>
      <c r="B32" s="1">
        <v>31</v>
      </c>
      <c r="C32">
        <v>328.64999399999999</v>
      </c>
      <c r="D32">
        <v>4338900</v>
      </c>
      <c r="E32">
        <v>50.880001</v>
      </c>
      <c r="F32">
        <v>17417700</v>
      </c>
    </row>
    <row r="33" spans="1:6" x14ac:dyDescent="0.3">
      <c r="A33" s="3">
        <v>44267</v>
      </c>
      <c r="B33" s="1">
        <v>32</v>
      </c>
      <c r="C33">
        <v>331.14001500000001</v>
      </c>
      <c r="D33">
        <v>3182100</v>
      </c>
      <c r="E33">
        <v>50.360000999999997</v>
      </c>
      <c r="F33">
        <v>17598600</v>
      </c>
    </row>
    <row r="34" spans="1:6" x14ac:dyDescent="0.3">
      <c r="A34" s="3">
        <v>44270</v>
      </c>
      <c r="B34" s="1">
        <v>33</v>
      </c>
      <c r="C34">
        <v>330.51001000000002</v>
      </c>
      <c r="D34">
        <v>3243000</v>
      </c>
      <c r="E34">
        <v>51.029998999999997</v>
      </c>
      <c r="F34">
        <v>13411900</v>
      </c>
    </row>
    <row r="35" spans="1:6" x14ac:dyDescent="0.3">
      <c r="A35" s="3">
        <v>44271</v>
      </c>
      <c r="B35" s="1">
        <v>34</v>
      </c>
      <c r="C35">
        <v>327.25</v>
      </c>
      <c r="D35">
        <v>3066700</v>
      </c>
      <c r="E35">
        <v>51.220001000000003</v>
      </c>
      <c r="F35">
        <v>14214200</v>
      </c>
    </row>
    <row r="36" spans="1:6" x14ac:dyDescent="0.3">
      <c r="A36" s="3">
        <v>44272</v>
      </c>
      <c r="B36" s="1">
        <v>35</v>
      </c>
      <c r="C36">
        <v>329.19000199999999</v>
      </c>
      <c r="D36">
        <v>2672400</v>
      </c>
      <c r="E36">
        <v>51.240001999999997</v>
      </c>
      <c r="F36">
        <v>17502700</v>
      </c>
    </row>
    <row r="37" spans="1:6" x14ac:dyDescent="0.3">
      <c r="A37" s="3">
        <v>44273</v>
      </c>
      <c r="B37" s="1">
        <v>36</v>
      </c>
      <c r="C37">
        <v>322.98001099999999</v>
      </c>
      <c r="D37">
        <v>2736900</v>
      </c>
      <c r="E37">
        <v>50.57</v>
      </c>
      <c r="F37">
        <v>18007300</v>
      </c>
    </row>
    <row r="38" spans="1:6" x14ac:dyDescent="0.3">
      <c r="A38" s="3">
        <v>44274</v>
      </c>
      <c r="B38" s="1">
        <v>37</v>
      </c>
      <c r="C38">
        <v>328.91000400000001</v>
      </c>
      <c r="D38">
        <v>4859300</v>
      </c>
      <c r="E38">
        <v>50.810001</v>
      </c>
      <c r="F38">
        <v>67845700</v>
      </c>
    </row>
    <row r="39" spans="1:6" x14ac:dyDescent="0.3">
      <c r="A39" s="3">
        <v>44277</v>
      </c>
      <c r="B39" s="1">
        <v>38</v>
      </c>
      <c r="C39">
        <v>334.48998999999998</v>
      </c>
      <c r="D39">
        <v>4064900</v>
      </c>
      <c r="E39">
        <v>51</v>
      </c>
      <c r="F39">
        <v>17911400</v>
      </c>
    </row>
    <row r="40" spans="1:6" x14ac:dyDescent="0.3">
      <c r="A40" s="3">
        <v>44278</v>
      </c>
      <c r="B40" s="1">
        <v>39</v>
      </c>
      <c r="C40">
        <v>340.33999599999999</v>
      </c>
      <c r="D40">
        <v>3641200</v>
      </c>
      <c r="E40">
        <v>51.389999000000003</v>
      </c>
      <c r="F40">
        <v>16936700</v>
      </c>
    </row>
    <row r="41" spans="1:6" x14ac:dyDescent="0.3">
      <c r="A41" s="3">
        <v>44279</v>
      </c>
      <c r="B41" s="1">
        <v>40</v>
      </c>
      <c r="C41">
        <v>338.040009</v>
      </c>
      <c r="D41">
        <v>3006400</v>
      </c>
      <c r="E41">
        <v>51.52</v>
      </c>
      <c r="F41">
        <v>14997400</v>
      </c>
    </row>
    <row r="42" spans="1:6" x14ac:dyDescent="0.3">
      <c r="A42" s="3">
        <v>44280</v>
      </c>
      <c r="B42" s="1">
        <v>41</v>
      </c>
      <c r="C42">
        <v>346.33999599999999</v>
      </c>
      <c r="D42">
        <v>4307100</v>
      </c>
      <c r="E42">
        <v>52.02</v>
      </c>
      <c r="F42">
        <v>17091900</v>
      </c>
    </row>
    <row r="43" spans="1:6" x14ac:dyDescent="0.3">
      <c r="A43" s="3">
        <v>44281</v>
      </c>
      <c r="B43" s="1">
        <v>42</v>
      </c>
      <c r="C43">
        <v>352.01998900000001</v>
      </c>
      <c r="D43">
        <v>3061200</v>
      </c>
      <c r="E43">
        <v>53.040000999999997</v>
      </c>
      <c r="F43">
        <v>17126700</v>
      </c>
    </row>
    <row r="44" spans="1:6" x14ac:dyDescent="0.3">
      <c r="A44" s="3">
        <v>44284</v>
      </c>
      <c r="B44" s="1">
        <v>43</v>
      </c>
      <c r="C44">
        <v>356.14999399999999</v>
      </c>
      <c r="D44">
        <v>3012000</v>
      </c>
      <c r="E44">
        <v>53.849997999999999</v>
      </c>
      <c r="F44">
        <v>17514100</v>
      </c>
    </row>
    <row r="45" spans="1:6" x14ac:dyDescent="0.3">
      <c r="A45" s="3">
        <v>44285</v>
      </c>
      <c r="B45" s="1">
        <v>44</v>
      </c>
      <c r="C45">
        <v>349.75</v>
      </c>
      <c r="D45">
        <v>2602400</v>
      </c>
      <c r="E45">
        <v>53.150002000000001</v>
      </c>
      <c r="F45">
        <v>14871800</v>
      </c>
    </row>
    <row r="46" spans="1:6" x14ac:dyDescent="0.3">
      <c r="A46" s="3">
        <v>44286</v>
      </c>
      <c r="B46" s="1">
        <v>45</v>
      </c>
      <c r="C46">
        <v>352.48001099999999</v>
      </c>
      <c r="D46">
        <v>2832200</v>
      </c>
      <c r="E46">
        <v>52.709999000000003</v>
      </c>
      <c r="F46">
        <v>15826500</v>
      </c>
    </row>
    <row r="47" spans="1:6" x14ac:dyDescent="0.3">
      <c r="A47" s="3">
        <v>44287</v>
      </c>
      <c r="B47" s="1">
        <v>46</v>
      </c>
      <c r="C47">
        <v>354.94000199999999</v>
      </c>
      <c r="D47">
        <v>2938600</v>
      </c>
      <c r="E47">
        <v>52.509998000000003</v>
      </c>
      <c r="F47">
        <v>15834700</v>
      </c>
    </row>
    <row r="48" spans="1:6" x14ac:dyDescent="0.3">
      <c r="A48" s="3">
        <v>44291</v>
      </c>
      <c r="B48" s="1">
        <v>47</v>
      </c>
      <c r="C48">
        <v>360.82000699999998</v>
      </c>
      <c r="D48">
        <v>2705700</v>
      </c>
      <c r="E48">
        <v>52.810001</v>
      </c>
      <c r="F48">
        <v>16368700</v>
      </c>
    </row>
    <row r="49" spans="1:6" x14ac:dyDescent="0.3">
      <c r="A49" s="3">
        <v>44292</v>
      </c>
      <c r="B49" s="1">
        <v>48</v>
      </c>
      <c r="C49">
        <v>360.11999500000002</v>
      </c>
      <c r="D49">
        <v>2142000</v>
      </c>
      <c r="E49">
        <v>53.189999</v>
      </c>
      <c r="F49">
        <v>15614300</v>
      </c>
    </row>
    <row r="50" spans="1:6" x14ac:dyDescent="0.3">
      <c r="A50" s="3">
        <v>44293</v>
      </c>
      <c r="B50" s="1">
        <v>49</v>
      </c>
      <c r="C50">
        <v>358.80999800000001</v>
      </c>
      <c r="D50">
        <v>1808400</v>
      </c>
      <c r="E50">
        <v>53.279998999999997</v>
      </c>
      <c r="F50">
        <v>10062700</v>
      </c>
    </row>
    <row r="51" spans="1:6" x14ac:dyDescent="0.3">
      <c r="A51" s="3">
        <v>44294</v>
      </c>
      <c r="B51" s="1">
        <v>50</v>
      </c>
      <c r="C51">
        <v>361.22000100000002</v>
      </c>
      <c r="D51">
        <v>2839200</v>
      </c>
      <c r="E51">
        <v>53.119999</v>
      </c>
      <c r="F51">
        <v>9695600</v>
      </c>
    </row>
    <row r="52" spans="1:6" x14ac:dyDescent="0.3">
      <c r="A52" s="3">
        <v>44295</v>
      </c>
      <c r="B52" s="1">
        <v>51</v>
      </c>
      <c r="C52">
        <v>363.209991</v>
      </c>
      <c r="D52">
        <v>1610800</v>
      </c>
      <c r="E52">
        <v>53.18</v>
      </c>
      <c r="F52">
        <v>10828200</v>
      </c>
    </row>
    <row r="53" spans="1:6" x14ac:dyDescent="0.3">
      <c r="A53" s="3">
        <v>44298</v>
      </c>
      <c r="B53" s="1">
        <v>52</v>
      </c>
      <c r="C53">
        <v>364.80999800000001</v>
      </c>
      <c r="D53">
        <v>1836600</v>
      </c>
      <c r="E53">
        <v>53.349997999999999</v>
      </c>
      <c r="F53">
        <v>8565300</v>
      </c>
    </row>
    <row r="54" spans="1:6" x14ac:dyDescent="0.3">
      <c r="A54" s="3">
        <v>44299</v>
      </c>
      <c r="B54" s="1">
        <v>53</v>
      </c>
      <c r="C54">
        <v>365.209991</v>
      </c>
      <c r="D54">
        <v>1796400</v>
      </c>
      <c r="E54">
        <v>53.09</v>
      </c>
      <c r="F54">
        <v>11071700</v>
      </c>
    </row>
    <row r="55" spans="1:6" x14ac:dyDescent="0.3">
      <c r="A55" s="3">
        <v>44300</v>
      </c>
      <c r="B55" s="1">
        <v>54</v>
      </c>
      <c r="C55">
        <v>363.17001299999998</v>
      </c>
      <c r="D55">
        <v>1509400</v>
      </c>
      <c r="E55">
        <v>53.080002</v>
      </c>
      <c r="F55">
        <v>9787600</v>
      </c>
    </row>
    <row r="56" spans="1:6" x14ac:dyDescent="0.3">
      <c r="A56" s="3">
        <v>44301</v>
      </c>
      <c r="B56" s="1">
        <v>55</v>
      </c>
      <c r="C56">
        <v>368.79998799999998</v>
      </c>
      <c r="D56">
        <v>1850100</v>
      </c>
      <c r="E56">
        <v>53.330002</v>
      </c>
      <c r="F56">
        <v>13078100</v>
      </c>
    </row>
    <row r="57" spans="1:6" x14ac:dyDescent="0.3">
      <c r="A57" s="3">
        <v>44302</v>
      </c>
      <c r="B57" s="1">
        <v>56</v>
      </c>
      <c r="C57">
        <v>370.72000100000002</v>
      </c>
      <c r="D57">
        <v>2249200</v>
      </c>
      <c r="E57">
        <v>53.68</v>
      </c>
      <c r="F57">
        <v>17974100</v>
      </c>
    </row>
    <row r="58" spans="1:6" x14ac:dyDescent="0.3">
      <c r="A58" s="3">
        <v>44305</v>
      </c>
      <c r="B58" s="1">
        <v>57</v>
      </c>
      <c r="C58">
        <v>369.54998799999998</v>
      </c>
      <c r="D58">
        <v>1560000</v>
      </c>
      <c r="E58">
        <v>54</v>
      </c>
      <c r="F58">
        <v>19352900</v>
      </c>
    </row>
    <row r="59" spans="1:6" x14ac:dyDescent="0.3">
      <c r="A59" s="3">
        <v>44306</v>
      </c>
      <c r="B59" s="1">
        <v>58</v>
      </c>
      <c r="C59">
        <v>371.73001099999999</v>
      </c>
      <c r="D59">
        <v>2330700</v>
      </c>
      <c r="E59">
        <v>54.169998</v>
      </c>
      <c r="F59">
        <v>14419200</v>
      </c>
    </row>
    <row r="60" spans="1:6" x14ac:dyDescent="0.3">
      <c r="A60" s="3">
        <v>44307</v>
      </c>
      <c r="B60" s="1">
        <v>59</v>
      </c>
      <c r="C60">
        <v>374.08999599999999</v>
      </c>
      <c r="D60">
        <v>1531800</v>
      </c>
      <c r="E60">
        <v>54.610000999999997</v>
      </c>
      <c r="F60">
        <v>13866500</v>
      </c>
    </row>
    <row r="61" spans="1:6" x14ac:dyDescent="0.3">
      <c r="A61" s="3">
        <v>44308</v>
      </c>
      <c r="B61" s="1">
        <v>60</v>
      </c>
      <c r="C61">
        <v>371.26001000000002</v>
      </c>
      <c r="D61">
        <v>2138000</v>
      </c>
      <c r="E61">
        <v>54.439999</v>
      </c>
      <c r="F61">
        <v>12558900</v>
      </c>
    </row>
    <row r="62" spans="1:6" x14ac:dyDescent="0.3">
      <c r="A62" s="3">
        <v>44309</v>
      </c>
      <c r="B62" s="1">
        <v>61</v>
      </c>
      <c r="C62">
        <v>373.27999899999998</v>
      </c>
      <c r="D62">
        <v>1404500</v>
      </c>
      <c r="E62">
        <v>54.470001000000003</v>
      </c>
      <c r="F62">
        <v>9020500</v>
      </c>
    </row>
    <row r="63" spans="1:6" x14ac:dyDescent="0.3">
      <c r="A63" s="3">
        <v>44312</v>
      </c>
      <c r="B63" s="1">
        <v>62</v>
      </c>
      <c r="C63">
        <v>368.51998900000001</v>
      </c>
      <c r="D63">
        <v>2059700</v>
      </c>
      <c r="E63">
        <v>53.66</v>
      </c>
      <c r="F63">
        <v>11684600</v>
      </c>
    </row>
    <row r="64" spans="1:6" x14ac:dyDescent="0.3">
      <c r="A64" s="3">
        <v>44313</v>
      </c>
      <c r="B64" s="1">
        <v>63</v>
      </c>
      <c r="C64">
        <v>370.209991</v>
      </c>
      <c r="D64">
        <v>1875900</v>
      </c>
      <c r="E64">
        <v>53.580002</v>
      </c>
      <c r="F64">
        <v>9852400</v>
      </c>
    </row>
    <row r="65" spans="1:6" x14ac:dyDescent="0.3">
      <c r="A65" s="3">
        <v>44314</v>
      </c>
      <c r="B65" s="1">
        <v>64</v>
      </c>
      <c r="C65">
        <v>369.58999599999999</v>
      </c>
      <c r="D65">
        <v>1305600</v>
      </c>
      <c r="E65">
        <v>53.59</v>
      </c>
      <c r="F65">
        <v>10868100</v>
      </c>
    </row>
    <row r="66" spans="1:6" x14ac:dyDescent="0.3">
      <c r="A66" s="3">
        <v>44315</v>
      </c>
      <c r="B66" s="1">
        <v>65</v>
      </c>
      <c r="C66">
        <v>373.540009</v>
      </c>
      <c r="D66">
        <v>1848300</v>
      </c>
      <c r="E66">
        <v>54.259998000000003</v>
      </c>
      <c r="F66">
        <v>15391000</v>
      </c>
    </row>
    <row r="67" spans="1:6" x14ac:dyDescent="0.3">
      <c r="A67" s="3">
        <v>44316</v>
      </c>
      <c r="B67" s="1">
        <v>66</v>
      </c>
      <c r="C67">
        <v>372.08999599999999</v>
      </c>
      <c r="D67">
        <v>2118900</v>
      </c>
      <c r="E67">
        <v>53.98</v>
      </c>
      <c r="F67">
        <v>14912600</v>
      </c>
    </row>
    <row r="68" spans="1:6" x14ac:dyDescent="0.3">
      <c r="A68" s="3">
        <v>44319</v>
      </c>
      <c r="B68" s="1">
        <v>67</v>
      </c>
      <c r="C68">
        <v>379.32000699999998</v>
      </c>
      <c r="D68">
        <v>2685800</v>
      </c>
      <c r="E68">
        <v>54.48</v>
      </c>
      <c r="F68">
        <v>10417900</v>
      </c>
    </row>
    <row r="69" spans="1:6" x14ac:dyDescent="0.3">
      <c r="A69" s="3">
        <v>44320</v>
      </c>
      <c r="B69" s="1">
        <v>68</v>
      </c>
      <c r="C69">
        <v>375.290009</v>
      </c>
      <c r="D69">
        <v>2133800</v>
      </c>
      <c r="E69">
        <v>54.139999000000003</v>
      </c>
      <c r="F69">
        <v>14151000</v>
      </c>
    </row>
    <row r="70" spans="1:6" x14ac:dyDescent="0.3">
      <c r="A70" s="3">
        <v>44321</v>
      </c>
      <c r="B70" s="1">
        <v>69</v>
      </c>
      <c r="C70">
        <v>372.5</v>
      </c>
      <c r="D70">
        <v>1905300</v>
      </c>
      <c r="E70">
        <v>54</v>
      </c>
      <c r="F70">
        <v>9665900</v>
      </c>
    </row>
    <row r="71" spans="1:6" x14ac:dyDescent="0.3">
      <c r="A71" s="3">
        <v>44322</v>
      </c>
      <c r="B71" s="1">
        <v>70</v>
      </c>
      <c r="C71">
        <v>382.76001000000002</v>
      </c>
      <c r="D71">
        <v>2641400</v>
      </c>
      <c r="E71">
        <v>54.540000999999997</v>
      </c>
      <c r="F71">
        <v>11572700</v>
      </c>
    </row>
    <row r="72" spans="1:6" x14ac:dyDescent="0.3">
      <c r="A72" s="3">
        <v>44323</v>
      </c>
      <c r="B72" s="1">
        <v>71</v>
      </c>
      <c r="C72">
        <v>384.32000699999998</v>
      </c>
      <c r="D72">
        <v>1817100</v>
      </c>
      <c r="E72">
        <v>54.509998000000003</v>
      </c>
      <c r="F72">
        <v>10637500</v>
      </c>
    </row>
    <row r="73" spans="1:6" x14ac:dyDescent="0.3">
      <c r="A73" s="3">
        <v>44326</v>
      </c>
      <c r="B73" s="1">
        <v>72</v>
      </c>
      <c r="C73">
        <v>381.48001099999999</v>
      </c>
      <c r="D73">
        <v>1998700</v>
      </c>
      <c r="E73">
        <v>54.91</v>
      </c>
      <c r="F73">
        <v>15545800</v>
      </c>
    </row>
    <row r="74" spans="1:6" x14ac:dyDescent="0.3">
      <c r="A74" s="3">
        <v>44327</v>
      </c>
      <c r="B74" s="1">
        <v>73</v>
      </c>
      <c r="C74">
        <v>378.17999300000002</v>
      </c>
      <c r="D74">
        <v>1859700</v>
      </c>
      <c r="E74">
        <v>54.32</v>
      </c>
      <c r="F74">
        <v>12986700</v>
      </c>
    </row>
    <row r="75" spans="1:6" x14ac:dyDescent="0.3">
      <c r="A75" s="3">
        <v>44328</v>
      </c>
      <c r="B75" s="1">
        <v>74</v>
      </c>
      <c r="C75">
        <v>372.20001200000002</v>
      </c>
      <c r="D75">
        <v>2344600</v>
      </c>
      <c r="E75">
        <v>54.040000999999997</v>
      </c>
      <c r="F75">
        <v>15836500</v>
      </c>
    </row>
    <row r="76" spans="1:6" x14ac:dyDescent="0.3">
      <c r="A76" s="3">
        <v>44329</v>
      </c>
      <c r="B76" s="1">
        <v>75</v>
      </c>
      <c r="C76">
        <v>379.52999899999998</v>
      </c>
      <c r="D76">
        <v>2023100</v>
      </c>
      <c r="E76">
        <v>54.509998000000003</v>
      </c>
      <c r="F76">
        <v>15475800</v>
      </c>
    </row>
    <row r="77" spans="1:6" x14ac:dyDescent="0.3">
      <c r="A77" s="3">
        <v>44330</v>
      </c>
      <c r="B77" s="1">
        <v>76</v>
      </c>
      <c r="C77">
        <v>384.42001299999998</v>
      </c>
      <c r="D77">
        <v>1876100</v>
      </c>
      <c r="E77">
        <v>54.73</v>
      </c>
      <c r="F77">
        <v>11725300</v>
      </c>
    </row>
    <row r="78" spans="1:6" x14ac:dyDescent="0.3">
      <c r="A78" s="3">
        <v>44333</v>
      </c>
      <c r="B78" s="1">
        <v>77</v>
      </c>
      <c r="C78">
        <v>383.959991</v>
      </c>
      <c r="D78">
        <v>1830800</v>
      </c>
      <c r="E78">
        <v>54.639999000000003</v>
      </c>
      <c r="F78">
        <v>12119800</v>
      </c>
    </row>
    <row r="79" spans="1:6" x14ac:dyDescent="0.3">
      <c r="A79" s="3">
        <v>44334</v>
      </c>
      <c r="B79" s="1">
        <v>78</v>
      </c>
      <c r="C79">
        <v>382.80999800000001</v>
      </c>
      <c r="D79">
        <v>1698200</v>
      </c>
      <c r="E79">
        <v>54.34</v>
      </c>
      <c r="F79">
        <v>13232500</v>
      </c>
    </row>
    <row r="80" spans="1:6" x14ac:dyDescent="0.3">
      <c r="A80" s="3">
        <v>44335</v>
      </c>
      <c r="B80" s="1">
        <v>79</v>
      </c>
      <c r="C80">
        <v>379.66000400000001</v>
      </c>
      <c r="D80">
        <v>1725000</v>
      </c>
      <c r="E80">
        <v>54.169998</v>
      </c>
      <c r="F80">
        <v>15126100</v>
      </c>
    </row>
    <row r="81" spans="1:6" x14ac:dyDescent="0.3">
      <c r="A81" s="3">
        <v>44336</v>
      </c>
      <c r="B81" s="1">
        <v>80</v>
      </c>
      <c r="C81">
        <v>383.57998700000002</v>
      </c>
      <c r="D81">
        <v>1427300</v>
      </c>
      <c r="E81">
        <v>54.650002000000001</v>
      </c>
      <c r="F81">
        <v>10948400</v>
      </c>
    </row>
    <row r="82" spans="1:6" x14ac:dyDescent="0.3">
      <c r="A82" s="3">
        <v>44337</v>
      </c>
      <c r="B82" s="1">
        <v>81</v>
      </c>
      <c r="C82">
        <v>380.72000100000002</v>
      </c>
      <c r="D82">
        <v>1706600</v>
      </c>
      <c r="E82">
        <v>54.619999</v>
      </c>
      <c r="F82">
        <v>16033200</v>
      </c>
    </row>
    <row r="83" spans="1:6" x14ac:dyDescent="0.3">
      <c r="A83" s="3">
        <v>44340</v>
      </c>
      <c r="B83" s="1">
        <v>82</v>
      </c>
      <c r="C83">
        <v>383.45001200000002</v>
      </c>
      <c r="D83">
        <v>1657000</v>
      </c>
      <c r="E83">
        <v>54.799999</v>
      </c>
      <c r="F83">
        <v>10326100</v>
      </c>
    </row>
    <row r="84" spans="1:6" x14ac:dyDescent="0.3">
      <c r="A84" s="3">
        <v>44341</v>
      </c>
      <c r="B84" s="1">
        <v>83</v>
      </c>
      <c r="C84">
        <v>385.38000499999998</v>
      </c>
      <c r="D84">
        <v>1379700</v>
      </c>
      <c r="E84">
        <v>54.790000999999997</v>
      </c>
      <c r="F84">
        <v>11916500</v>
      </c>
    </row>
    <row r="85" spans="1:6" x14ac:dyDescent="0.3">
      <c r="A85" s="3">
        <v>44342</v>
      </c>
      <c r="B85" s="1">
        <v>84</v>
      </c>
      <c r="C85">
        <v>385.61999500000002</v>
      </c>
      <c r="D85">
        <v>1648000</v>
      </c>
      <c r="E85">
        <v>55.029998999999997</v>
      </c>
      <c r="F85">
        <v>16064300</v>
      </c>
    </row>
    <row r="86" spans="1:6" x14ac:dyDescent="0.3">
      <c r="A86" s="3">
        <v>44343</v>
      </c>
      <c r="B86" s="1">
        <v>85</v>
      </c>
      <c r="C86">
        <v>387.5</v>
      </c>
      <c r="D86">
        <v>4452000</v>
      </c>
      <c r="E86">
        <v>55.490001999999997</v>
      </c>
      <c r="F86">
        <v>59109600</v>
      </c>
    </row>
    <row r="87" spans="1:6" x14ac:dyDescent="0.3">
      <c r="A87" s="3">
        <v>44344</v>
      </c>
      <c r="B87" s="1">
        <v>86</v>
      </c>
      <c r="C87">
        <v>378.26998900000001</v>
      </c>
      <c r="D87">
        <v>4681200</v>
      </c>
      <c r="E87">
        <v>55.290000999999997</v>
      </c>
      <c r="F87">
        <v>17011600</v>
      </c>
    </row>
    <row r="88" spans="1:6" x14ac:dyDescent="0.3">
      <c r="A88" s="3">
        <v>44348</v>
      </c>
      <c r="B88" s="1">
        <v>87</v>
      </c>
      <c r="C88">
        <v>378.23001099999999</v>
      </c>
      <c r="D88">
        <v>2117800</v>
      </c>
      <c r="E88">
        <v>55.279998999999997</v>
      </c>
      <c r="F88">
        <v>13304000</v>
      </c>
    </row>
    <row r="89" spans="1:6" x14ac:dyDescent="0.3">
      <c r="A89" s="3">
        <v>44349</v>
      </c>
      <c r="B89" s="1">
        <v>88</v>
      </c>
      <c r="C89">
        <v>380.58999599999999</v>
      </c>
      <c r="D89">
        <v>1881000</v>
      </c>
      <c r="E89">
        <v>55.5</v>
      </c>
      <c r="F89">
        <v>11328500</v>
      </c>
    </row>
    <row r="90" spans="1:6" x14ac:dyDescent="0.3">
      <c r="A90" s="3">
        <v>44350</v>
      </c>
      <c r="B90" s="1">
        <v>89</v>
      </c>
      <c r="C90">
        <v>383.86999500000002</v>
      </c>
      <c r="D90">
        <v>1780300</v>
      </c>
      <c r="E90">
        <v>55.639999000000003</v>
      </c>
      <c r="F90">
        <v>17364300</v>
      </c>
    </row>
    <row r="91" spans="1:6" x14ac:dyDescent="0.3">
      <c r="A91" s="3">
        <v>44351</v>
      </c>
      <c r="B91" s="1">
        <v>90</v>
      </c>
      <c r="C91">
        <v>387.51998900000001</v>
      </c>
      <c r="D91">
        <v>1765900</v>
      </c>
      <c r="E91">
        <v>56.240001999999997</v>
      </c>
      <c r="F91">
        <v>18935100</v>
      </c>
    </row>
    <row r="92" spans="1:6" x14ac:dyDescent="0.3">
      <c r="A92" s="3">
        <v>44354</v>
      </c>
      <c r="B92" s="1">
        <v>91</v>
      </c>
      <c r="C92">
        <v>380.39999399999999</v>
      </c>
      <c r="D92">
        <v>2515800</v>
      </c>
      <c r="E92">
        <v>56.040000999999997</v>
      </c>
      <c r="F92">
        <v>14010800</v>
      </c>
    </row>
    <row r="93" spans="1:6" x14ac:dyDescent="0.3">
      <c r="A93" s="3">
        <v>44355</v>
      </c>
      <c r="B93" s="1">
        <v>92</v>
      </c>
      <c r="C93">
        <v>379.70001200000002</v>
      </c>
      <c r="D93">
        <v>1553800</v>
      </c>
      <c r="E93">
        <v>55.650002000000001</v>
      </c>
      <c r="F93">
        <v>10968300</v>
      </c>
    </row>
    <row r="94" spans="1:6" x14ac:dyDescent="0.3">
      <c r="A94" s="3">
        <v>44356</v>
      </c>
      <c r="B94" s="1">
        <v>93</v>
      </c>
      <c r="C94">
        <v>379.959991</v>
      </c>
      <c r="D94">
        <v>1398900</v>
      </c>
      <c r="E94">
        <v>55.48</v>
      </c>
      <c r="F94">
        <v>9838800</v>
      </c>
    </row>
    <row r="95" spans="1:6" x14ac:dyDescent="0.3">
      <c r="A95" s="3">
        <v>44357</v>
      </c>
      <c r="B95" s="1">
        <v>94</v>
      </c>
      <c r="C95">
        <v>383.01001000000002</v>
      </c>
      <c r="D95">
        <v>1404000</v>
      </c>
      <c r="E95">
        <v>55.91</v>
      </c>
      <c r="F95">
        <v>12444400</v>
      </c>
    </row>
    <row r="96" spans="1:6" x14ac:dyDescent="0.3">
      <c r="A96" s="3">
        <v>44358</v>
      </c>
      <c r="B96" s="1">
        <v>95</v>
      </c>
      <c r="C96">
        <v>381.82998700000002</v>
      </c>
      <c r="D96">
        <v>1404200</v>
      </c>
      <c r="E96">
        <v>56.16</v>
      </c>
      <c r="F96">
        <v>11825800</v>
      </c>
    </row>
    <row r="97" spans="1:6" x14ac:dyDescent="0.3">
      <c r="A97" s="3">
        <v>44361</v>
      </c>
      <c r="B97" s="1">
        <v>96</v>
      </c>
      <c r="C97">
        <v>383.76001000000002</v>
      </c>
      <c r="D97">
        <v>1652600</v>
      </c>
      <c r="E97">
        <v>55.549999</v>
      </c>
      <c r="F97">
        <v>9710800</v>
      </c>
    </row>
    <row r="98" spans="1:6" x14ac:dyDescent="0.3">
      <c r="A98" s="3">
        <v>44362</v>
      </c>
      <c r="B98" s="1">
        <v>97</v>
      </c>
      <c r="C98">
        <v>383.91000400000001</v>
      </c>
      <c r="D98">
        <v>1252000</v>
      </c>
      <c r="E98">
        <v>55.41</v>
      </c>
      <c r="F98">
        <v>11154200</v>
      </c>
    </row>
    <row r="99" spans="1:6" x14ac:dyDescent="0.3">
      <c r="A99" s="3">
        <v>44363</v>
      </c>
      <c r="B99" s="1">
        <v>98</v>
      </c>
      <c r="C99">
        <v>379.41000400000001</v>
      </c>
      <c r="D99">
        <v>1801700</v>
      </c>
      <c r="E99">
        <v>54.669998</v>
      </c>
      <c r="F99">
        <v>15211700</v>
      </c>
    </row>
    <row r="100" spans="1:6" x14ac:dyDescent="0.3">
      <c r="A100" s="3">
        <v>44364</v>
      </c>
      <c r="B100" s="1">
        <v>99</v>
      </c>
      <c r="C100">
        <v>384.75</v>
      </c>
      <c r="D100">
        <v>1686500</v>
      </c>
      <c r="E100">
        <v>54.950001</v>
      </c>
      <c r="F100">
        <v>10658400</v>
      </c>
    </row>
    <row r="101" spans="1:6" x14ac:dyDescent="0.3">
      <c r="A101" s="3">
        <v>44365</v>
      </c>
      <c r="B101" s="1">
        <v>100</v>
      </c>
      <c r="C101">
        <v>380.88000499999998</v>
      </c>
      <c r="D101">
        <v>3415700</v>
      </c>
      <c r="E101">
        <v>53.77</v>
      </c>
      <c r="F101">
        <v>31445600</v>
      </c>
    </row>
    <row r="102" spans="1:6" x14ac:dyDescent="0.3">
      <c r="A102" s="3">
        <v>44368</v>
      </c>
      <c r="B102" s="1">
        <v>101</v>
      </c>
      <c r="C102">
        <v>386.79998799999998</v>
      </c>
      <c r="D102">
        <v>1631600</v>
      </c>
      <c r="E102">
        <v>54.360000999999997</v>
      </c>
      <c r="F102">
        <v>14404300</v>
      </c>
    </row>
    <row r="103" spans="1:6" x14ac:dyDescent="0.3">
      <c r="A103" s="3">
        <v>44369</v>
      </c>
      <c r="B103" s="1">
        <v>102</v>
      </c>
      <c r="C103">
        <v>392.17999300000002</v>
      </c>
      <c r="D103">
        <v>1934800</v>
      </c>
      <c r="E103">
        <v>54.560001</v>
      </c>
      <c r="F103">
        <v>13072800</v>
      </c>
    </row>
    <row r="104" spans="1:6" x14ac:dyDescent="0.3">
      <c r="A104" s="3">
        <v>44370</v>
      </c>
      <c r="B104" s="1">
        <v>103</v>
      </c>
      <c r="C104">
        <v>391.97000100000002</v>
      </c>
      <c r="D104">
        <v>1538000</v>
      </c>
      <c r="E104">
        <v>54.119999</v>
      </c>
      <c r="F104">
        <v>12339200</v>
      </c>
    </row>
    <row r="105" spans="1:6" x14ac:dyDescent="0.3">
      <c r="A105" s="3">
        <v>44371</v>
      </c>
      <c r="B105" s="1">
        <v>104</v>
      </c>
      <c r="C105">
        <v>392.07000699999998</v>
      </c>
      <c r="D105">
        <v>1487300</v>
      </c>
      <c r="E105">
        <v>54.389999000000003</v>
      </c>
      <c r="F105">
        <v>11488400</v>
      </c>
    </row>
    <row r="106" spans="1:6" x14ac:dyDescent="0.3">
      <c r="A106" s="3">
        <v>44372</v>
      </c>
      <c r="B106" s="1">
        <v>105</v>
      </c>
      <c r="C106">
        <v>394.51001000000002</v>
      </c>
      <c r="D106">
        <v>2056100</v>
      </c>
      <c r="E106">
        <v>54.32</v>
      </c>
      <c r="F106">
        <v>18880300</v>
      </c>
    </row>
    <row r="107" spans="1:6" x14ac:dyDescent="0.3">
      <c r="A107" s="3">
        <v>44375</v>
      </c>
      <c r="B107" s="1">
        <v>106</v>
      </c>
      <c r="C107">
        <v>396.540009</v>
      </c>
      <c r="D107">
        <v>1645500</v>
      </c>
      <c r="E107">
        <v>54.259998000000003</v>
      </c>
      <c r="F107">
        <v>10556900</v>
      </c>
    </row>
    <row r="108" spans="1:6" x14ac:dyDescent="0.3">
      <c r="A108" s="3">
        <v>44376</v>
      </c>
      <c r="B108" s="1">
        <v>107</v>
      </c>
      <c r="C108">
        <v>398.790009</v>
      </c>
      <c r="D108">
        <v>1523600</v>
      </c>
      <c r="E108">
        <v>53.860000999999997</v>
      </c>
      <c r="F108">
        <v>12300900</v>
      </c>
    </row>
    <row r="109" spans="1:6" x14ac:dyDescent="0.3">
      <c r="A109" s="3">
        <v>44377</v>
      </c>
      <c r="B109" s="1">
        <v>108</v>
      </c>
      <c r="C109">
        <v>395.67001299999998</v>
      </c>
      <c r="D109">
        <v>2031700</v>
      </c>
      <c r="E109">
        <v>54.110000999999997</v>
      </c>
      <c r="F109">
        <v>14614200</v>
      </c>
    </row>
    <row r="110" spans="1:6" x14ac:dyDescent="0.3">
      <c r="A110" s="3">
        <v>44378</v>
      </c>
      <c r="B110" s="1">
        <v>109</v>
      </c>
      <c r="C110">
        <v>394.52999899999998</v>
      </c>
      <c r="D110">
        <v>1523400</v>
      </c>
      <c r="E110">
        <v>53.959999000000003</v>
      </c>
      <c r="F110">
        <v>13214700</v>
      </c>
    </row>
    <row r="111" spans="1:6" x14ac:dyDescent="0.3">
      <c r="A111" s="3">
        <v>44379</v>
      </c>
      <c r="B111" s="1">
        <v>110</v>
      </c>
      <c r="C111">
        <v>398.94000199999999</v>
      </c>
      <c r="D111">
        <v>1676600</v>
      </c>
      <c r="E111">
        <v>54.18</v>
      </c>
      <c r="F111">
        <v>10604600</v>
      </c>
    </row>
    <row r="112" spans="1:6" x14ac:dyDescent="0.3">
      <c r="A112" s="3">
        <v>44383</v>
      </c>
      <c r="B112" s="1">
        <v>111</v>
      </c>
      <c r="C112">
        <v>398.85998499999999</v>
      </c>
      <c r="D112">
        <v>2113100</v>
      </c>
      <c r="E112">
        <v>53.880001</v>
      </c>
      <c r="F112">
        <v>15278200</v>
      </c>
    </row>
    <row r="113" spans="1:6" x14ac:dyDescent="0.3">
      <c r="A113" s="3">
        <v>44384</v>
      </c>
      <c r="B113" s="1">
        <v>112</v>
      </c>
      <c r="C113">
        <v>404.67999300000002</v>
      </c>
      <c r="D113">
        <v>2308600</v>
      </c>
      <c r="E113">
        <v>54.32</v>
      </c>
      <c r="F113">
        <v>14377700</v>
      </c>
    </row>
    <row r="114" spans="1:6" x14ac:dyDescent="0.3">
      <c r="A114" s="3">
        <v>44385</v>
      </c>
      <c r="B114" s="1">
        <v>113</v>
      </c>
      <c r="C114">
        <v>407.14999399999999</v>
      </c>
      <c r="D114">
        <v>2235500</v>
      </c>
      <c r="E114">
        <v>54.130001</v>
      </c>
      <c r="F114">
        <v>11943900</v>
      </c>
    </row>
    <row r="115" spans="1:6" x14ac:dyDescent="0.3">
      <c r="A115" s="3">
        <v>44386</v>
      </c>
      <c r="B115" s="1">
        <v>114</v>
      </c>
      <c r="C115">
        <v>412.36999500000002</v>
      </c>
      <c r="D115">
        <v>2304200</v>
      </c>
      <c r="E115">
        <v>54.459999000000003</v>
      </c>
      <c r="F115">
        <v>10847000</v>
      </c>
    </row>
    <row r="116" spans="1:6" x14ac:dyDescent="0.3">
      <c r="A116" s="3">
        <v>44389</v>
      </c>
      <c r="B116" s="1">
        <v>115</v>
      </c>
      <c r="C116">
        <v>407.88000499999998</v>
      </c>
      <c r="D116">
        <v>2491300</v>
      </c>
      <c r="E116">
        <v>54.48</v>
      </c>
      <c r="F116">
        <v>15107600</v>
      </c>
    </row>
    <row r="117" spans="1:6" x14ac:dyDescent="0.3">
      <c r="A117" s="3">
        <v>44390</v>
      </c>
      <c r="B117" s="1">
        <v>116</v>
      </c>
      <c r="C117">
        <v>407.05999800000001</v>
      </c>
      <c r="D117">
        <v>1540300</v>
      </c>
      <c r="E117">
        <v>55.02</v>
      </c>
      <c r="F117">
        <v>15170800</v>
      </c>
    </row>
    <row r="118" spans="1:6" x14ac:dyDescent="0.3">
      <c r="A118" s="3">
        <v>44391</v>
      </c>
      <c r="B118" s="1">
        <v>117</v>
      </c>
      <c r="C118">
        <v>409.95001200000002</v>
      </c>
      <c r="D118">
        <v>1265800</v>
      </c>
      <c r="E118">
        <v>56.259998000000003</v>
      </c>
      <c r="F118">
        <v>22002700</v>
      </c>
    </row>
    <row r="119" spans="1:6" x14ac:dyDescent="0.3">
      <c r="A119" s="3">
        <v>44392</v>
      </c>
      <c r="B119" s="1">
        <v>118</v>
      </c>
      <c r="C119">
        <v>411.82000699999998</v>
      </c>
      <c r="D119">
        <v>1894100</v>
      </c>
      <c r="E119">
        <v>56.439999</v>
      </c>
      <c r="F119">
        <v>15068200</v>
      </c>
    </row>
    <row r="120" spans="1:6" x14ac:dyDescent="0.3">
      <c r="A120" s="3">
        <v>44393</v>
      </c>
      <c r="B120" s="1">
        <v>119</v>
      </c>
      <c r="C120">
        <v>410.36999500000002</v>
      </c>
      <c r="D120">
        <v>1413900</v>
      </c>
      <c r="E120">
        <v>56.400002000000001</v>
      </c>
      <c r="F120">
        <v>14860500</v>
      </c>
    </row>
    <row r="121" spans="1:6" x14ac:dyDescent="0.3">
      <c r="A121" s="3">
        <v>44396</v>
      </c>
      <c r="B121" s="1">
        <v>120</v>
      </c>
      <c r="C121">
        <v>414.14999399999999</v>
      </c>
      <c r="D121">
        <v>2293100</v>
      </c>
      <c r="E121">
        <v>55.73</v>
      </c>
      <c r="F121">
        <v>19527000</v>
      </c>
    </row>
    <row r="122" spans="1:6" x14ac:dyDescent="0.3">
      <c r="A122" s="3">
        <v>44397</v>
      </c>
      <c r="B122" s="1">
        <v>121</v>
      </c>
      <c r="C122">
        <v>416.23998999999998</v>
      </c>
      <c r="D122">
        <v>2045400</v>
      </c>
      <c r="E122">
        <v>55.830002</v>
      </c>
      <c r="F122">
        <v>16257900</v>
      </c>
    </row>
    <row r="123" spans="1:6" x14ac:dyDescent="0.3">
      <c r="A123" s="3">
        <v>44398</v>
      </c>
      <c r="B123" s="1">
        <v>122</v>
      </c>
      <c r="C123">
        <v>415.01001000000002</v>
      </c>
      <c r="D123">
        <v>1480000</v>
      </c>
      <c r="E123">
        <v>56.549999</v>
      </c>
      <c r="F123">
        <v>20918200</v>
      </c>
    </row>
    <row r="124" spans="1:6" x14ac:dyDescent="0.3">
      <c r="A124" s="3">
        <v>44399</v>
      </c>
      <c r="B124" s="1">
        <v>123</v>
      </c>
      <c r="C124">
        <v>417.540009</v>
      </c>
      <c r="D124">
        <v>1339200</v>
      </c>
      <c r="E124">
        <v>56.470001000000003</v>
      </c>
      <c r="F124">
        <v>13402700</v>
      </c>
    </row>
    <row r="125" spans="1:6" x14ac:dyDescent="0.3">
      <c r="A125" s="3">
        <v>44400</v>
      </c>
      <c r="B125" s="1">
        <v>124</v>
      </c>
      <c r="C125">
        <v>423.42999300000002</v>
      </c>
      <c r="D125">
        <v>1344500</v>
      </c>
      <c r="E125">
        <v>57.009998000000003</v>
      </c>
      <c r="F125">
        <v>12144000</v>
      </c>
    </row>
    <row r="126" spans="1:6" x14ac:dyDescent="0.3">
      <c r="A126" s="3">
        <v>44403</v>
      </c>
      <c r="B126" s="1">
        <v>125</v>
      </c>
      <c r="C126">
        <v>423.23001099999999</v>
      </c>
      <c r="D126">
        <v>1220000</v>
      </c>
      <c r="E126">
        <v>57.060001</v>
      </c>
      <c r="F126">
        <v>8681100</v>
      </c>
    </row>
    <row r="127" spans="1:6" x14ac:dyDescent="0.3">
      <c r="A127" s="3">
        <v>44404</v>
      </c>
      <c r="B127" s="1">
        <v>126</v>
      </c>
      <c r="C127">
        <v>424.33999599999999</v>
      </c>
      <c r="D127">
        <v>1666500</v>
      </c>
      <c r="E127">
        <v>57.259998000000003</v>
      </c>
      <c r="F127">
        <v>12794400</v>
      </c>
    </row>
    <row r="128" spans="1:6" x14ac:dyDescent="0.3">
      <c r="A128" s="3">
        <v>44405</v>
      </c>
      <c r="B128" s="1">
        <v>127</v>
      </c>
      <c r="C128">
        <v>422.22000100000002</v>
      </c>
      <c r="D128">
        <v>1362700</v>
      </c>
      <c r="E128">
        <v>56.740001999999997</v>
      </c>
      <c r="F128">
        <v>9858000</v>
      </c>
    </row>
    <row r="129" spans="1:6" x14ac:dyDescent="0.3">
      <c r="A129" s="3">
        <v>44406</v>
      </c>
      <c r="B129" s="1">
        <v>128</v>
      </c>
      <c r="C129">
        <v>425.27999899999998</v>
      </c>
      <c r="D129">
        <v>1434200</v>
      </c>
      <c r="E129">
        <v>57.049999</v>
      </c>
      <c r="F129">
        <v>9599100</v>
      </c>
    </row>
    <row r="130" spans="1:6" x14ac:dyDescent="0.3">
      <c r="A130" s="3">
        <v>44407</v>
      </c>
      <c r="B130" s="1">
        <v>129</v>
      </c>
      <c r="C130">
        <v>429.72000100000002</v>
      </c>
      <c r="D130">
        <v>2283900</v>
      </c>
      <c r="E130">
        <v>57.029998999999997</v>
      </c>
      <c r="F130">
        <v>11727000</v>
      </c>
    </row>
    <row r="131" spans="1:6" x14ac:dyDescent="0.3">
      <c r="A131" s="3">
        <v>44410</v>
      </c>
      <c r="B131" s="1">
        <v>130</v>
      </c>
      <c r="C131">
        <v>428.92001299999998</v>
      </c>
      <c r="D131">
        <v>1366900</v>
      </c>
      <c r="E131">
        <v>56.880001</v>
      </c>
      <c r="F131">
        <v>9778000</v>
      </c>
    </row>
    <row r="132" spans="1:6" x14ac:dyDescent="0.3">
      <c r="A132" s="3">
        <v>44411</v>
      </c>
      <c r="B132" s="1">
        <v>131</v>
      </c>
      <c r="C132">
        <v>435.07000699999998</v>
      </c>
      <c r="D132">
        <v>1448100</v>
      </c>
      <c r="E132">
        <v>56.919998</v>
      </c>
      <c r="F132">
        <v>8825500</v>
      </c>
    </row>
    <row r="133" spans="1:6" x14ac:dyDescent="0.3">
      <c r="A133" s="3">
        <v>44412</v>
      </c>
      <c r="B133" s="1">
        <v>132</v>
      </c>
      <c r="C133">
        <v>435.040009</v>
      </c>
      <c r="D133">
        <v>1280500</v>
      </c>
      <c r="E133">
        <v>56.099997999999999</v>
      </c>
      <c r="F133">
        <v>11888400</v>
      </c>
    </row>
    <row r="134" spans="1:6" x14ac:dyDescent="0.3">
      <c r="A134" s="3">
        <v>44413</v>
      </c>
      <c r="B134" s="1">
        <v>133</v>
      </c>
      <c r="C134">
        <v>443.19000199999999</v>
      </c>
      <c r="D134">
        <v>1742600</v>
      </c>
      <c r="E134">
        <v>56.5</v>
      </c>
      <c r="F134">
        <v>9806800</v>
      </c>
    </row>
    <row r="135" spans="1:6" x14ac:dyDescent="0.3">
      <c r="A135" s="3">
        <v>44414</v>
      </c>
      <c r="B135" s="1">
        <v>134</v>
      </c>
      <c r="C135">
        <v>439.63000499999998</v>
      </c>
      <c r="D135">
        <v>1789200</v>
      </c>
      <c r="E135">
        <v>56.639999000000003</v>
      </c>
      <c r="F135">
        <v>10407900</v>
      </c>
    </row>
    <row r="136" spans="1:6" x14ac:dyDescent="0.3">
      <c r="A136" s="3">
        <v>44417</v>
      </c>
      <c r="B136" s="1">
        <v>135</v>
      </c>
      <c r="C136">
        <v>440.47000100000002</v>
      </c>
      <c r="D136">
        <v>1472500</v>
      </c>
      <c r="E136">
        <v>56.650002000000001</v>
      </c>
      <c r="F136">
        <v>8859900</v>
      </c>
    </row>
    <row r="137" spans="1:6" x14ac:dyDescent="0.3">
      <c r="A137" s="3">
        <v>44418</v>
      </c>
      <c r="B137" s="1">
        <v>136</v>
      </c>
      <c r="C137">
        <v>443.02999899999998</v>
      </c>
      <c r="D137">
        <v>1893700</v>
      </c>
      <c r="E137">
        <v>56.799999</v>
      </c>
      <c r="F137">
        <v>10906900</v>
      </c>
    </row>
    <row r="138" spans="1:6" x14ac:dyDescent="0.3">
      <c r="A138" s="3">
        <v>44419</v>
      </c>
      <c r="B138" s="1">
        <v>137</v>
      </c>
      <c r="C138">
        <v>444.29998799999998</v>
      </c>
      <c r="D138">
        <v>2267500</v>
      </c>
      <c r="E138">
        <v>56.73</v>
      </c>
      <c r="F138">
        <v>8370700</v>
      </c>
    </row>
    <row r="139" spans="1:6" x14ac:dyDescent="0.3">
      <c r="A139" s="3">
        <v>44420</v>
      </c>
      <c r="B139" s="1">
        <v>138</v>
      </c>
      <c r="C139">
        <v>445.35998499999999</v>
      </c>
      <c r="D139">
        <v>1230700</v>
      </c>
      <c r="E139">
        <v>56.84</v>
      </c>
      <c r="F139">
        <v>6169200</v>
      </c>
    </row>
    <row r="140" spans="1:6" x14ac:dyDescent="0.3">
      <c r="A140" s="3">
        <v>44421</v>
      </c>
      <c r="B140" s="1">
        <v>139</v>
      </c>
      <c r="C140">
        <v>447.82000699999998</v>
      </c>
      <c r="D140">
        <v>1308500</v>
      </c>
      <c r="E140">
        <v>57.23</v>
      </c>
      <c r="F140">
        <v>7713600</v>
      </c>
    </row>
    <row r="141" spans="1:6" x14ac:dyDescent="0.3">
      <c r="A141" s="3">
        <v>44424</v>
      </c>
      <c r="B141" s="1">
        <v>140</v>
      </c>
      <c r="C141">
        <v>452.85998499999999</v>
      </c>
      <c r="D141">
        <v>1515600</v>
      </c>
      <c r="E141">
        <v>57.48</v>
      </c>
      <c r="F141">
        <v>7972000</v>
      </c>
    </row>
    <row r="142" spans="1:6" x14ac:dyDescent="0.3">
      <c r="A142" s="3">
        <v>44425</v>
      </c>
      <c r="B142" s="1">
        <v>141</v>
      </c>
      <c r="C142">
        <v>452.33999599999999</v>
      </c>
      <c r="D142">
        <v>1936700</v>
      </c>
      <c r="E142">
        <v>57.279998999999997</v>
      </c>
      <c r="F142">
        <v>10346400</v>
      </c>
    </row>
    <row r="143" spans="1:6" x14ac:dyDescent="0.3">
      <c r="A143" s="3">
        <v>44426</v>
      </c>
      <c r="B143" s="1">
        <v>142</v>
      </c>
      <c r="C143">
        <v>446.209991</v>
      </c>
      <c r="D143">
        <v>2030100</v>
      </c>
      <c r="E143">
        <v>56.5</v>
      </c>
      <c r="F143">
        <v>13873700</v>
      </c>
    </row>
    <row r="144" spans="1:6" x14ac:dyDescent="0.3">
      <c r="A144" s="3">
        <v>44427</v>
      </c>
      <c r="B144" s="1">
        <v>143</v>
      </c>
      <c r="C144">
        <v>454.26001000000002</v>
      </c>
      <c r="D144">
        <v>1953700</v>
      </c>
      <c r="E144">
        <v>56.860000999999997</v>
      </c>
      <c r="F144">
        <v>9223700</v>
      </c>
    </row>
    <row r="145" spans="1:6" x14ac:dyDescent="0.3">
      <c r="A145" s="3">
        <v>44428</v>
      </c>
      <c r="B145" s="1">
        <v>144</v>
      </c>
      <c r="C145">
        <v>458.98998999999998</v>
      </c>
      <c r="D145">
        <v>1909800</v>
      </c>
      <c r="E145">
        <v>56.639999000000003</v>
      </c>
      <c r="F145">
        <v>10541000</v>
      </c>
    </row>
    <row r="146" spans="1:6" x14ac:dyDescent="0.3">
      <c r="A146" s="3">
        <v>44431</v>
      </c>
      <c r="B146" s="1">
        <v>145</v>
      </c>
      <c r="C146">
        <v>454.92999300000002</v>
      </c>
      <c r="D146">
        <v>1835900</v>
      </c>
      <c r="E146">
        <v>56.439999</v>
      </c>
      <c r="F146">
        <v>8912800</v>
      </c>
    </row>
    <row r="147" spans="1:6" x14ac:dyDescent="0.3">
      <c r="A147" s="3">
        <v>44432</v>
      </c>
      <c r="B147" s="1">
        <v>146</v>
      </c>
      <c r="C147">
        <v>451.790009</v>
      </c>
      <c r="D147">
        <v>1541700</v>
      </c>
      <c r="E147">
        <v>56.009998000000003</v>
      </c>
      <c r="F147">
        <v>12067200</v>
      </c>
    </row>
    <row r="148" spans="1:6" x14ac:dyDescent="0.3">
      <c r="A148" s="3">
        <v>44433</v>
      </c>
      <c r="B148" s="1">
        <v>147</v>
      </c>
      <c r="C148">
        <v>451.23001099999999</v>
      </c>
      <c r="D148">
        <v>1520600</v>
      </c>
      <c r="E148">
        <v>56.07</v>
      </c>
      <c r="F148">
        <v>11270700</v>
      </c>
    </row>
    <row r="149" spans="1:6" x14ac:dyDescent="0.3">
      <c r="A149" s="3">
        <v>44434</v>
      </c>
      <c r="B149" s="1">
        <v>148</v>
      </c>
      <c r="C149">
        <v>449.30999800000001</v>
      </c>
      <c r="D149">
        <v>1418600</v>
      </c>
      <c r="E149">
        <v>55.540000999999997</v>
      </c>
      <c r="F149">
        <v>10331500</v>
      </c>
    </row>
    <row r="150" spans="1:6" x14ac:dyDescent="0.3">
      <c r="A150" s="3">
        <v>44435</v>
      </c>
      <c r="B150" s="1">
        <v>149</v>
      </c>
      <c r="C150">
        <v>450.33999599999999</v>
      </c>
      <c r="D150">
        <v>1310200</v>
      </c>
      <c r="E150">
        <v>55.650002000000001</v>
      </c>
      <c r="F150">
        <v>8842200</v>
      </c>
    </row>
    <row r="151" spans="1:6" x14ac:dyDescent="0.3">
      <c r="A151" s="3">
        <v>44438</v>
      </c>
      <c r="B151" s="1">
        <v>150</v>
      </c>
      <c r="C151">
        <v>455.92999300000002</v>
      </c>
      <c r="D151">
        <v>1219800</v>
      </c>
      <c r="E151">
        <v>56.18</v>
      </c>
      <c r="F151">
        <v>10034700</v>
      </c>
    </row>
    <row r="152" spans="1:6" x14ac:dyDescent="0.3">
      <c r="A152" s="3">
        <v>44439</v>
      </c>
      <c r="B152" s="1">
        <v>151</v>
      </c>
      <c r="C152">
        <v>455.48998999999998</v>
      </c>
      <c r="D152">
        <v>1699000</v>
      </c>
      <c r="E152">
        <v>56.310001</v>
      </c>
      <c r="F152">
        <v>14185700</v>
      </c>
    </row>
    <row r="153" spans="1:6" x14ac:dyDescent="0.3">
      <c r="A153" s="3">
        <v>44440</v>
      </c>
      <c r="B153" s="1">
        <v>152</v>
      </c>
      <c r="C153">
        <v>456.51998900000001</v>
      </c>
      <c r="D153">
        <v>1325400</v>
      </c>
      <c r="E153">
        <v>56.689999</v>
      </c>
      <c r="F153">
        <v>9518900</v>
      </c>
    </row>
    <row r="154" spans="1:6" x14ac:dyDescent="0.3">
      <c r="A154" s="3">
        <v>44441</v>
      </c>
      <c r="B154" s="1">
        <v>153</v>
      </c>
      <c r="C154">
        <v>460.97000100000002</v>
      </c>
      <c r="D154">
        <v>1455000</v>
      </c>
      <c r="E154">
        <v>56.77</v>
      </c>
      <c r="F154">
        <v>11653200</v>
      </c>
    </row>
    <row r="155" spans="1:6" x14ac:dyDescent="0.3">
      <c r="A155" s="3">
        <v>44442</v>
      </c>
      <c r="B155" s="1">
        <v>154</v>
      </c>
      <c r="C155">
        <v>462.54998799999998</v>
      </c>
      <c r="D155">
        <v>1302400</v>
      </c>
      <c r="E155">
        <v>56.73</v>
      </c>
      <c r="F155">
        <v>13220400</v>
      </c>
    </row>
    <row r="156" spans="1:6" x14ac:dyDescent="0.3">
      <c r="A156" s="3">
        <v>44446</v>
      </c>
      <c r="B156" s="1">
        <v>155</v>
      </c>
      <c r="C156">
        <v>459.60000600000001</v>
      </c>
      <c r="D156">
        <v>1463400</v>
      </c>
      <c r="E156">
        <v>55.669998</v>
      </c>
      <c r="F156">
        <v>20035300</v>
      </c>
    </row>
    <row r="157" spans="1:6" x14ac:dyDescent="0.3">
      <c r="A157" s="3">
        <v>44447</v>
      </c>
      <c r="B157" s="1">
        <v>156</v>
      </c>
      <c r="C157">
        <v>465.70001200000002</v>
      </c>
      <c r="D157">
        <v>1372000</v>
      </c>
      <c r="E157">
        <v>56.419998</v>
      </c>
      <c r="F157">
        <v>12040100</v>
      </c>
    </row>
    <row r="158" spans="1:6" x14ac:dyDescent="0.3">
      <c r="A158" s="3">
        <v>44448</v>
      </c>
      <c r="B158" s="1">
        <v>157</v>
      </c>
      <c r="C158">
        <v>465.94000199999999</v>
      </c>
      <c r="D158">
        <v>1398700</v>
      </c>
      <c r="E158">
        <v>55.860000999999997</v>
      </c>
      <c r="F158">
        <v>12545400</v>
      </c>
    </row>
    <row r="159" spans="1:6" x14ac:dyDescent="0.3">
      <c r="A159" s="3">
        <v>44449</v>
      </c>
      <c r="B159" s="1">
        <v>158</v>
      </c>
      <c r="C159">
        <v>465.16000400000001</v>
      </c>
      <c r="D159">
        <v>1323600</v>
      </c>
      <c r="E159">
        <v>55.610000999999997</v>
      </c>
      <c r="F159">
        <v>10569400</v>
      </c>
    </row>
    <row r="160" spans="1:6" x14ac:dyDescent="0.3">
      <c r="A160" s="3">
        <v>44452</v>
      </c>
      <c r="B160" s="1">
        <v>159</v>
      </c>
      <c r="C160">
        <v>459.66000400000001</v>
      </c>
      <c r="D160">
        <v>1679500</v>
      </c>
      <c r="E160">
        <v>56.07</v>
      </c>
      <c r="F160">
        <v>20274300</v>
      </c>
    </row>
    <row r="161" spans="1:6" x14ac:dyDescent="0.3">
      <c r="A161" s="3">
        <v>44453</v>
      </c>
      <c r="B161" s="1">
        <v>160</v>
      </c>
      <c r="C161">
        <v>458.41000400000001</v>
      </c>
      <c r="D161">
        <v>1383900</v>
      </c>
      <c r="E161">
        <v>55.689999</v>
      </c>
      <c r="F161">
        <v>13918900</v>
      </c>
    </row>
    <row r="162" spans="1:6" x14ac:dyDescent="0.3">
      <c r="A162" s="3">
        <v>44454</v>
      </c>
      <c r="B162" s="1">
        <v>161</v>
      </c>
      <c r="C162">
        <v>460.73001099999999</v>
      </c>
      <c r="D162">
        <v>1770300</v>
      </c>
      <c r="E162">
        <v>55.880001</v>
      </c>
      <c r="F162">
        <v>15746000</v>
      </c>
    </row>
    <row r="163" spans="1:6" x14ac:dyDescent="0.3">
      <c r="A163" s="3">
        <v>44455</v>
      </c>
      <c r="B163" s="1">
        <v>162</v>
      </c>
      <c r="C163">
        <v>463.30999800000001</v>
      </c>
      <c r="D163">
        <v>1577500</v>
      </c>
      <c r="E163">
        <v>55.349997999999999</v>
      </c>
      <c r="F163">
        <v>17430400</v>
      </c>
    </row>
    <row r="164" spans="1:6" x14ac:dyDescent="0.3">
      <c r="A164" s="3">
        <v>44456</v>
      </c>
      <c r="B164" s="1">
        <v>163</v>
      </c>
      <c r="C164">
        <v>459.51001000000002</v>
      </c>
      <c r="D164">
        <v>3411400</v>
      </c>
      <c r="E164">
        <v>54.439999</v>
      </c>
      <c r="F164">
        <v>33370200</v>
      </c>
    </row>
    <row r="165" spans="1:6" x14ac:dyDescent="0.3">
      <c r="A165" s="3">
        <v>44459</v>
      </c>
      <c r="B165" s="1">
        <v>164</v>
      </c>
      <c r="C165">
        <v>451.14001500000001</v>
      </c>
      <c r="D165">
        <v>2602000</v>
      </c>
      <c r="E165">
        <v>54.060001</v>
      </c>
      <c r="F165">
        <v>27542500</v>
      </c>
    </row>
    <row r="166" spans="1:6" x14ac:dyDescent="0.3">
      <c r="A166" s="3">
        <v>44460</v>
      </c>
      <c r="B166" s="1">
        <v>165</v>
      </c>
      <c r="C166">
        <v>452.10998499999999</v>
      </c>
      <c r="D166">
        <v>1531300</v>
      </c>
      <c r="E166">
        <v>54.049999</v>
      </c>
      <c r="F166">
        <v>16418200</v>
      </c>
    </row>
    <row r="167" spans="1:6" x14ac:dyDescent="0.3">
      <c r="A167" s="3">
        <v>44461</v>
      </c>
      <c r="B167" s="1">
        <v>166</v>
      </c>
      <c r="C167">
        <v>452.32998700000002</v>
      </c>
      <c r="D167">
        <v>1380800</v>
      </c>
      <c r="E167">
        <v>54.130001</v>
      </c>
      <c r="F167">
        <v>12719700</v>
      </c>
    </row>
    <row r="168" spans="1:6" x14ac:dyDescent="0.3">
      <c r="A168" s="3">
        <v>44462</v>
      </c>
      <c r="B168" s="1">
        <v>167</v>
      </c>
      <c r="C168">
        <v>452.77999899999998</v>
      </c>
      <c r="D168">
        <v>2061200</v>
      </c>
      <c r="E168">
        <v>54.040000999999997</v>
      </c>
      <c r="F168">
        <v>13836200</v>
      </c>
    </row>
    <row r="169" spans="1:6" x14ac:dyDescent="0.3">
      <c r="A169" s="3">
        <v>44463</v>
      </c>
      <c r="B169" s="1">
        <v>168</v>
      </c>
      <c r="C169">
        <v>467.75</v>
      </c>
      <c r="D169">
        <v>3353800</v>
      </c>
      <c r="E169">
        <v>53.889999000000003</v>
      </c>
      <c r="F169">
        <v>9682200</v>
      </c>
    </row>
    <row r="170" spans="1:6" x14ac:dyDescent="0.3">
      <c r="A170" s="3">
        <v>44466</v>
      </c>
      <c r="B170" s="1">
        <v>169</v>
      </c>
      <c r="C170">
        <v>460.55999800000001</v>
      </c>
      <c r="D170">
        <v>2526000</v>
      </c>
      <c r="E170">
        <v>53.610000999999997</v>
      </c>
      <c r="F170">
        <v>12429500</v>
      </c>
    </row>
    <row r="171" spans="1:6" x14ac:dyDescent="0.3">
      <c r="A171" s="3">
        <v>44467</v>
      </c>
      <c r="B171" s="1">
        <v>170</v>
      </c>
      <c r="C171">
        <v>447.35000600000001</v>
      </c>
      <c r="D171">
        <v>2632700</v>
      </c>
      <c r="E171">
        <v>52.639999000000003</v>
      </c>
      <c r="F171">
        <v>19926100</v>
      </c>
    </row>
    <row r="172" spans="1:6" x14ac:dyDescent="0.3">
      <c r="A172" s="3">
        <v>44468</v>
      </c>
      <c r="B172" s="1">
        <v>171</v>
      </c>
      <c r="C172">
        <v>451.790009</v>
      </c>
      <c r="D172">
        <v>1922000</v>
      </c>
      <c r="E172">
        <v>52.959999000000003</v>
      </c>
      <c r="F172">
        <v>13941500</v>
      </c>
    </row>
    <row r="173" spans="1:6" x14ac:dyDescent="0.3">
      <c r="A173" s="3">
        <v>44469</v>
      </c>
      <c r="B173" s="1">
        <v>172</v>
      </c>
      <c r="C173">
        <v>449.35000600000001</v>
      </c>
      <c r="D173">
        <v>1836400</v>
      </c>
      <c r="E173">
        <v>52.470001000000003</v>
      </c>
      <c r="F173">
        <v>17672000</v>
      </c>
    </row>
    <row r="174" spans="1:6" x14ac:dyDescent="0.3">
      <c r="A174" s="3">
        <v>44470</v>
      </c>
      <c r="B174" s="1">
        <v>173</v>
      </c>
      <c r="C174">
        <v>448.32998700000002</v>
      </c>
      <c r="D174">
        <v>1860700</v>
      </c>
      <c r="E174">
        <v>53.02</v>
      </c>
      <c r="F174">
        <v>16277400</v>
      </c>
    </row>
    <row r="175" spans="1:6" x14ac:dyDescent="0.3">
      <c r="A175" s="3">
        <v>44473</v>
      </c>
      <c r="B175" s="1">
        <v>174</v>
      </c>
      <c r="C175">
        <v>440.14001500000001</v>
      </c>
      <c r="D175">
        <v>2264000</v>
      </c>
      <c r="E175">
        <v>52.990001999999997</v>
      </c>
      <c r="F175">
        <v>18973400</v>
      </c>
    </row>
    <row r="176" spans="1:6" x14ac:dyDescent="0.3">
      <c r="A176" s="3">
        <v>44474</v>
      </c>
      <c r="B176" s="1">
        <v>175</v>
      </c>
      <c r="C176">
        <v>446.23998999999998</v>
      </c>
      <c r="D176">
        <v>1808700</v>
      </c>
      <c r="E176">
        <v>53.080002</v>
      </c>
      <c r="F176">
        <v>17173100</v>
      </c>
    </row>
    <row r="177" spans="1:6" x14ac:dyDescent="0.3">
      <c r="A177" s="3">
        <v>44475</v>
      </c>
      <c r="B177" s="1">
        <v>176</v>
      </c>
      <c r="C177">
        <v>449.33999599999999</v>
      </c>
      <c r="D177">
        <v>1334600</v>
      </c>
      <c r="E177">
        <v>53.709999000000003</v>
      </c>
      <c r="F177">
        <v>21284500</v>
      </c>
    </row>
    <row r="178" spans="1:6" x14ac:dyDescent="0.3">
      <c r="A178" s="3">
        <v>44476</v>
      </c>
      <c r="B178" s="1">
        <v>177</v>
      </c>
      <c r="C178">
        <v>452.86999500000002</v>
      </c>
      <c r="D178">
        <v>1966200</v>
      </c>
      <c r="E178">
        <v>53.880001</v>
      </c>
      <c r="F178">
        <v>13774400</v>
      </c>
    </row>
    <row r="179" spans="1:6" x14ac:dyDescent="0.3">
      <c r="A179" s="3">
        <v>44477</v>
      </c>
      <c r="B179" s="1">
        <v>178</v>
      </c>
      <c r="C179">
        <v>451.85000600000001</v>
      </c>
      <c r="D179">
        <v>1542500</v>
      </c>
      <c r="E179">
        <v>54.119999</v>
      </c>
      <c r="F179">
        <v>13786000</v>
      </c>
    </row>
    <row r="180" spans="1:6" x14ac:dyDescent="0.3">
      <c r="A180" s="3">
        <v>44480</v>
      </c>
      <c r="B180" s="1">
        <v>179</v>
      </c>
      <c r="C180">
        <v>449.70001200000002</v>
      </c>
      <c r="D180">
        <v>1011700</v>
      </c>
      <c r="E180">
        <v>54.23</v>
      </c>
      <c r="F180">
        <v>12378500</v>
      </c>
    </row>
    <row r="181" spans="1:6" x14ac:dyDescent="0.3">
      <c r="A181" s="3">
        <v>44481</v>
      </c>
      <c r="B181" s="1">
        <v>180</v>
      </c>
      <c r="C181">
        <v>446.86999500000002</v>
      </c>
      <c r="D181">
        <v>1380900</v>
      </c>
      <c r="E181">
        <v>54.23</v>
      </c>
      <c r="F181">
        <v>19474400</v>
      </c>
    </row>
    <row r="182" spans="1:6" x14ac:dyDescent="0.3">
      <c r="A182" s="3">
        <v>44482</v>
      </c>
      <c r="B182" s="1">
        <v>181</v>
      </c>
      <c r="C182">
        <v>445.29998799999998</v>
      </c>
      <c r="D182">
        <v>1621500</v>
      </c>
      <c r="E182">
        <v>54.240001999999997</v>
      </c>
      <c r="F182">
        <v>12143300</v>
      </c>
    </row>
    <row r="183" spans="1:6" x14ac:dyDescent="0.3">
      <c r="A183" s="3">
        <v>44483</v>
      </c>
      <c r="B183" s="1">
        <v>182</v>
      </c>
      <c r="C183">
        <v>450.66000400000001</v>
      </c>
      <c r="D183">
        <v>1480400</v>
      </c>
      <c r="E183">
        <v>54.610000999999997</v>
      </c>
      <c r="F183">
        <v>13704000</v>
      </c>
    </row>
    <row r="184" spans="1:6" x14ac:dyDescent="0.3">
      <c r="A184" s="3">
        <v>44484</v>
      </c>
      <c r="B184" s="1">
        <v>183</v>
      </c>
      <c r="C184">
        <v>452.39001500000001</v>
      </c>
      <c r="D184">
        <v>1493500</v>
      </c>
      <c r="E184">
        <v>54.48</v>
      </c>
      <c r="F184">
        <v>17867000</v>
      </c>
    </row>
    <row r="185" spans="1:6" x14ac:dyDescent="0.3">
      <c r="A185" s="3">
        <v>44487</v>
      </c>
      <c r="B185" s="1">
        <v>184</v>
      </c>
      <c r="C185">
        <v>461.95001200000002</v>
      </c>
      <c r="D185">
        <v>2141300</v>
      </c>
      <c r="E185">
        <v>53.939999</v>
      </c>
      <c r="F185">
        <v>15861800</v>
      </c>
    </row>
    <row r="186" spans="1:6" x14ac:dyDescent="0.3">
      <c r="A186" s="3">
        <v>44488</v>
      </c>
      <c r="B186" s="1">
        <v>185</v>
      </c>
      <c r="C186">
        <v>467.07998700000002</v>
      </c>
      <c r="D186">
        <v>1365300</v>
      </c>
      <c r="E186">
        <v>54.150002000000001</v>
      </c>
      <c r="F186">
        <v>11068500</v>
      </c>
    </row>
    <row r="187" spans="1:6" x14ac:dyDescent="0.3">
      <c r="A187" s="3">
        <v>44489</v>
      </c>
      <c r="B187" s="1">
        <v>186</v>
      </c>
      <c r="C187">
        <v>469.76998900000001</v>
      </c>
      <c r="D187">
        <v>1352900</v>
      </c>
      <c r="E187">
        <v>54.630001</v>
      </c>
      <c r="F187">
        <v>12474800</v>
      </c>
    </row>
    <row r="188" spans="1:6" x14ac:dyDescent="0.3">
      <c r="A188" s="3">
        <v>44490</v>
      </c>
      <c r="B188" s="1">
        <v>187</v>
      </c>
      <c r="C188">
        <v>477.23001099999999</v>
      </c>
      <c r="D188">
        <v>1423300</v>
      </c>
      <c r="E188">
        <v>54.349997999999999</v>
      </c>
      <c r="F188">
        <v>14388300</v>
      </c>
    </row>
    <row r="189" spans="1:6" x14ac:dyDescent="0.3">
      <c r="A189" s="3">
        <v>44491</v>
      </c>
      <c r="B189" s="1">
        <v>188</v>
      </c>
      <c r="C189">
        <v>481.98998999999998</v>
      </c>
      <c r="D189">
        <v>1710300</v>
      </c>
      <c r="E189">
        <v>54.450001</v>
      </c>
      <c r="F189">
        <v>12828600</v>
      </c>
    </row>
    <row r="190" spans="1:6" x14ac:dyDescent="0.3">
      <c r="A190" s="3">
        <v>44494</v>
      </c>
      <c r="B190" s="1">
        <v>189</v>
      </c>
      <c r="C190">
        <v>490.10000600000001</v>
      </c>
      <c r="D190">
        <v>1903400</v>
      </c>
      <c r="E190">
        <v>54.23</v>
      </c>
      <c r="F190">
        <v>11855000</v>
      </c>
    </row>
    <row r="191" spans="1:6" x14ac:dyDescent="0.3">
      <c r="A191" s="3">
        <v>44495</v>
      </c>
      <c r="B191" s="1">
        <v>190</v>
      </c>
      <c r="C191">
        <v>485.52999899999998</v>
      </c>
      <c r="D191">
        <v>2378600</v>
      </c>
      <c r="E191">
        <v>54.470001000000003</v>
      </c>
      <c r="F191">
        <v>12086700</v>
      </c>
    </row>
    <row r="192" spans="1:6" x14ac:dyDescent="0.3">
      <c r="A192" s="3">
        <v>44496</v>
      </c>
      <c r="B192" s="1">
        <v>191</v>
      </c>
      <c r="C192">
        <v>489.10998499999999</v>
      </c>
      <c r="D192">
        <v>1741800</v>
      </c>
      <c r="E192">
        <v>55.52</v>
      </c>
      <c r="F192">
        <v>24019800</v>
      </c>
    </row>
    <row r="193" spans="1:6" x14ac:dyDescent="0.3">
      <c r="A193" s="3">
        <v>44497</v>
      </c>
      <c r="B193" s="1">
        <v>192</v>
      </c>
      <c r="C193">
        <v>490.52999899999998</v>
      </c>
      <c r="D193">
        <v>1362400</v>
      </c>
      <c r="E193">
        <v>56.040000999999997</v>
      </c>
      <c r="F193">
        <v>15928000</v>
      </c>
    </row>
    <row r="194" spans="1:6" x14ac:dyDescent="0.3">
      <c r="A194" s="3">
        <v>44498</v>
      </c>
      <c r="B194" s="1">
        <v>193</v>
      </c>
      <c r="C194">
        <v>491.540009</v>
      </c>
      <c r="D194">
        <v>2471100</v>
      </c>
      <c r="E194">
        <v>56.369999</v>
      </c>
      <c r="F194">
        <v>24460800</v>
      </c>
    </row>
    <row r="195" spans="1:6" x14ac:dyDescent="0.3">
      <c r="A195" s="3">
        <v>44501</v>
      </c>
      <c r="B195" s="1">
        <v>194</v>
      </c>
      <c r="C195">
        <v>491.86999500000002</v>
      </c>
      <c r="D195">
        <v>1548700</v>
      </c>
      <c r="E195">
        <v>56.169998</v>
      </c>
      <c r="F195">
        <v>11651100</v>
      </c>
    </row>
    <row r="196" spans="1:6" x14ac:dyDescent="0.3">
      <c r="A196" s="3">
        <v>44502</v>
      </c>
      <c r="B196" s="1">
        <v>195</v>
      </c>
      <c r="C196">
        <v>496.98998999999998</v>
      </c>
      <c r="D196">
        <v>2012200</v>
      </c>
      <c r="E196">
        <v>56.099997999999999</v>
      </c>
      <c r="F196">
        <v>11498900</v>
      </c>
    </row>
    <row r="197" spans="1:6" x14ac:dyDescent="0.3">
      <c r="A197" s="3">
        <v>44503</v>
      </c>
      <c r="B197" s="1">
        <v>196</v>
      </c>
      <c r="C197">
        <v>502.32998700000002</v>
      </c>
      <c r="D197">
        <v>1856000</v>
      </c>
      <c r="E197">
        <v>56.290000999999997</v>
      </c>
      <c r="F197">
        <v>10788300</v>
      </c>
    </row>
    <row r="198" spans="1:6" x14ac:dyDescent="0.3">
      <c r="A198" s="3">
        <v>44504</v>
      </c>
      <c r="B198" s="1">
        <v>197</v>
      </c>
      <c r="C198">
        <v>515.61999500000002</v>
      </c>
      <c r="D198">
        <v>2615000</v>
      </c>
      <c r="E198">
        <v>56.599997999999999</v>
      </c>
      <c r="F198">
        <v>10820200</v>
      </c>
    </row>
    <row r="199" spans="1:6" x14ac:dyDescent="0.3">
      <c r="A199" s="3">
        <v>44505</v>
      </c>
      <c r="B199" s="1">
        <v>198</v>
      </c>
      <c r="C199">
        <v>513.11999500000002</v>
      </c>
      <c r="D199">
        <v>2071300</v>
      </c>
      <c r="E199">
        <v>56.84</v>
      </c>
      <c r="F199">
        <v>12884200</v>
      </c>
    </row>
    <row r="200" spans="1:6" x14ac:dyDescent="0.3">
      <c r="A200" s="3">
        <v>44508</v>
      </c>
      <c r="B200" s="1">
        <v>199</v>
      </c>
      <c r="C200">
        <v>503.80999800000001</v>
      </c>
      <c r="D200">
        <v>2834800</v>
      </c>
      <c r="E200">
        <v>56.330002</v>
      </c>
      <c r="F200">
        <v>12828000</v>
      </c>
    </row>
    <row r="201" spans="1:6" x14ac:dyDescent="0.3">
      <c r="A201" s="3">
        <v>44509</v>
      </c>
      <c r="B201" s="1">
        <v>200</v>
      </c>
      <c r="C201">
        <v>508.709991</v>
      </c>
      <c r="D201">
        <v>1881800</v>
      </c>
      <c r="E201">
        <v>56.490001999999997</v>
      </c>
      <c r="F201">
        <v>10155800</v>
      </c>
    </row>
    <row r="202" spans="1:6" x14ac:dyDescent="0.3">
      <c r="A202" s="3">
        <v>44510</v>
      </c>
      <c r="B202" s="1">
        <v>201</v>
      </c>
      <c r="C202">
        <v>505.51001000000002</v>
      </c>
      <c r="D202">
        <v>1226600</v>
      </c>
      <c r="E202">
        <v>56.720001000000003</v>
      </c>
      <c r="F202">
        <v>8813600</v>
      </c>
    </row>
    <row r="203" spans="1:6" x14ac:dyDescent="0.3">
      <c r="A203" s="3">
        <v>44511</v>
      </c>
      <c r="B203" s="1">
        <v>202</v>
      </c>
      <c r="C203">
        <v>512.17999299999997</v>
      </c>
      <c r="D203">
        <v>1227300</v>
      </c>
      <c r="E203">
        <v>56.740001999999997</v>
      </c>
      <c r="F203">
        <v>7257700</v>
      </c>
    </row>
    <row r="204" spans="1:6" x14ac:dyDescent="0.3">
      <c r="A204" s="3">
        <v>44512</v>
      </c>
      <c r="B204" s="1">
        <v>203</v>
      </c>
      <c r="C204">
        <v>517.169983</v>
      </c>
      <c r="D204">
        <v>1779500</v>
      </c>
      <c r="E204">
        <v>56.610000999999997</v>
      </c>
      <c r="F204">
        <v>10161800</v>
      </c>
    </row>
    <row r="205" spans="1:6" x14ac:dyDescent="0.3">
      <c r="A205" s="3">
        <v>44515</v>
      </c>
      <c r="B205" s="1">
        <v>204</v>
      </c>
      <c r="C205">
        <v>519.89001499999995</v>
      </c>
      <c r="D205">
        <v>1392300</v>
      </c>
      <c r="E205">
        <v>56.619999</v>
      </c>
      <c r="F205">
        <v>10289200</v>
      </c>
    </row>
    <row r="206" spans="1:6" x14ac:dyDescent="0.3">
      <c r="A206" s="3">
        <v>44516</v>
      </c>
      <c r="B206" s="1">
        <v>205</v>
      </c>
      <c r="C206">
        <v>526.71997099999999</v>
      </c>
      <c r="D206">
        <v>1690700</v>
      </c>
      <c r="E206">
        <v>56.220001000000003</v>
      </c>
      <c r="F206">
        <v>13756500</v>
      </c>
    </row>
    <row r="207" spans="1:6" x14ac:dyDescent="0.3">
      <c r="A207" s="3">
        <v>44517</v>
      </c>
      <c r="B207" s="1">
        <v>206</v>
      </c>
      <c r="C207">
        <v>526.28997800000002</v>
      </c>
      <c r="D207">
        <v>1609400</v>
      </c>
      <c r="E207">
        <v>55.91</v>
      </c>
      <c r="F207">
        <v>13288700</v>
      </c>
    </row>
    <row r="208" spans="1:6" x14ac:dyDescent="0.3">
      <c r="A208" s="3">
        <v>44518</v>
      </c>
      <c r="B208" s="1">
        <v>207</v>
      </c>
      <c r="C208">
        <v>529.36999500000002</v>
      </c>
      <c r="D208">
        <v>1664200</v>
      </c>
      <c r="E208">
        <v>55.41</v>
      </c>
      <c r="F208">
        <v>15380100</v>
      </c>
    </row>
    <row r="209" spans="1:6" x14ac:dyDescent="0.3">
      <c r="A209" s="3">
        <v>44519</v>
      </c>
      <c r="B209" s="1">
        <v>208</v>
      </c>
      <c r="C209">
        <v>533.78997800000002</v>
      </c>
      <c r="D209">
        <v>1909800</v>
      </c>
      <c r="E209">
        <v>55.130001</v>
      </c>
      <c r="F209">
        <v>15813700</v>
      </c>
    </row>
    <row r="210" spans="1:6" x14ac:dyDescent="0.3">
      <c r="A210" s="3">
        <v>44522</v>
      </c>
      <c r="B210" s="1">
        <v>209</v>
      </c>
      <c r="C210">
        <v>539.65002400000003</v>
      </c>
      <c r="D210">
        <v>2190500</v>
      </c>
      <c r="E210">
        <v>55.470001000000003</v>
      </c>
      <c r="F210">
        <v>16905600</v>
      </c>
    </row>
    <row r="211" spans="1:6" x14ac:dyDescent="0.3">
      <c r="A211" s="3">
        <v>44523</v>
      </c>
      <c r="B211" s="1">
        <v>210</v>
      </c>
      <c r="C211">
        <v>545.26000999999997</v>
      </c>
      <c r="D211">
        <v>2147000</v>
      </c>
      <c r="E211">
        <v>55.880001</v>
      </c>
      <c r="F211">
        <v>13835900</v>
      </c>
    </row>
    <row r="212" spans="1:6" x14ac:dyDescent="0.3">
      <c r="A212" s="3">
        <v>44524</v>
      </c>
      <c r="B212" s="1">
        <v>211</v>
      </c>
      <c r="C212">
        <v>549.72997999999995</v>
      </c>
      <c r="D212">
        <v>2316400</v>
      </c>
      <c r="E212">
        <v>55.43</v>
      </c>
      <c r="F212">
        <v>12598900</v>
      </c>
    </row>
    <row r="213" spans="1:6" x14ac:dyDescent="0.3">
      <c r="A213" s="3">
        <v>44526</v>
      </c>
      <c r="B213" s="1">
        <v>212</v>
      </c>
      <c r="C213">
        <v>546.13000499999998</v>
      </c>
      <c r="D213">
        <v>1844800</v>
      </c>
      <c r="E213">
        <v>53.73</v>
      </c>
      <c r="F213">
        <v>14754300</v>
      </c>
    </row>
    <row r="214" spans="1:6" x14ac:dyDescent="0.3">
      <c r="A214" s="3">
        <v>44529</v>
      </c>
      <c r="B214" s="1">
        <v>213</v>
      </c>
      <c r="C214">
        <v>554.88000499999998</v>
      </c>
      <c r="D214">
        <v>2919100</v>
      </c>
      <c r="E214">
        <v>54.580002</v>
      </c>
      <c r="F214">
        <v>22712500</v>
      </c>
    </row>
    <row r="215" spans="1:6" x14ac:dyDescent="0.3">
      <c r="A215" s="3">
        <v>44530</v>
      </c>
      <c r="B215" s="1">
        <v>214</v>
      </c>
      <c r="C215">
        <v>539.38000499999998</v>
      </c>
      <c r="D215">
        <v>4244200</v>
      </c>
      <c r="E215">
        <v>52.450001</v>
      </c>
      <c r="F215">
        <v>30485200</v>
      </c>
    </row>
    <row r="216" spans="1:6" x14ac:dyDescent="0.3">
      <c r="A216" s="3">
        <v>44531</v>
      </c>
      <c r="B216" s="1">
        <v>215</v>
      </c>
      <c r="C216">
        <v>529.84002699999996</v>
      </c>
      <c r="D216">
        <v>2877100</v>
      </c>
      <c r="E216">
        <v>52.299999</v>
      </c>
      <c r="F216">
        <v>18719600</v>
      </c>
    </row>
    <row r="217" spans="1:6" x14ac:dyDescent="0.3">
      <c r="A217" s="3">
        <v>44532</v>
      </c>
      <c r="B217" s="1">
        <v>216</v>
      </c>
      <c r="C217">
        <v>525.51000999999997</v>
      </c>
      <c r="D217">
        <v>3277500</v>
      </c>
      <c r="E217">
        <v>53.07</v>
      </c>
      <c r="F217">
        <v>17074200</v>
      </c>
    </row>
    <row r="218" spans="1:6" x14ac:dyDescent="0.3">
      <c r="A218" s="3">
        <v>44533</v>
      </c>
      <c r="B218" s="1">
        <v>217</v>
      </c>
      <c r="C218">
        <v>528.92999299999997</v>
      </c>
      <c r="D218">
        <v>2982300</v>
      </c>
      <c r="E218">
        <v>53.540000999999997</v>
      </c>
      <c r="F218">
        <v>21062400</v>
      </c>
    </row>
    <row r="219" spans="1:6" x14ac:dyDescent="0.3">
      <c r="A219" s="3">
        <v>44536</v>
      </c>
      <c r="B219" s="1">
        <v>218</v>
      </c>
      <c r="C219">
        <v>533.20001200000002</v>
      </c>
      <c r="D219">
        <v>2432900</v>
      </c>
      <c r="E219">
        <v>54.91</v>
      </c>
      <c r="F219">
        <v>26624100</v>
      </c>
    </row>
    <row r="220" spans="1:6" x14ac:dyDescent="0.3">
      <c r="A220" s="3">
        <v>44537</v>
      </c>
      <c r="B220" s="1">
        <v>219</v>
      </c>
      <c r="C220">
        <v>542.02002000000005</v>
      </c>
      <c r="D220">
        <v>2579800</v>
      </c>
      <c r="E220">
        <v>55.209999000000003</v>
      </c>
      <c r="F220">
        <v>23832700</v>
      </c>
    </row>
    <row r="221" spans="1:6" x14ac:dyDescent="0.3">
      <c r="A221" s="3">
        <v>44538</v>
      </c>
      <c r="B221" s="1">
        <v>220</v>
      </c>
      <c r="C221">
        <v>530.10998500000005</v>
      </c>
      <c r="D221">
        <v>3037500</v>
      </c>
      <c r="E221">
        <v>55</v>
      </c>
      <c r="F221">
        <v>18026300</v>
      </c>
    </row>
    <row r="222" spans="1:6" x14ac:dyDescent="0.3">
      <c r="A222" s="3">
        <v>44539</v>
      </c>
      <c r="B222" s="1">
        <v>221</v>
      </c>
      <c r="C222">
        <v>524.330017</v>
      </c>
      <c r="D222">
        <v>3200500</v>
      </c>
      <c r="E222">
        <v>54.860000999999997</v>
      </c>
      <c r="F222">
        <v>13846400</v>
      </c>
    </row>
    <row r="223" spans="1:6" x14ac:dyDescent="0.3">
      <c r="A223" s="3">
        <v>44540</v>
      </c>
      <c r="B223" s="1">
        <v>222</v>
      </c>
      <c r="C223">
        <v>558.82000700000003</v>
      </c>
      <c r="D223">
        <v>6323400</v>
      </c>
      <c r="E223">
        <v>56.279998999999997</v>
      </c>
      <c r="F223">
        <v>23151000</v>
      </c>
    </row>
    <row r="224" spans="1:6" x14ac:dyDescent="0.3">
      <c r="A224" s="3">
        <v>44543</v>
      </c>
      <c r="B224" s="1">
        <v>223</v>
      </c>
      <c r="C224">
        <v>557.21997099999999</v>
      </c>
      <c r="D224">
        <v>3415200</v>
      </c>
      <c r="E224">
        <v>57.759998000000003</v>
      </c>
      <c r="F224">
        <v>31362800</v>
      </c>
    </row>
    <row r="225" spans="1:6" x14ac:dyDescent="0.3">
      <c r="A225" s="3">
        <v>44544</v>
      </c>
      <c r="B225" s="1">
        <v>224</v>
      </c>
      <c r="C225">
        <v>545.34002699999996</v>
      </c>
      <c r="D225">
        <v>3494400</v>
      </c>
      <c r="E225">
        <v>57.799999</v>
      </c>
      <c r="F225">
        <v>24806600</v>
      </c>
    </row>
    <row r="226" spans="1:6" x14ac:dyDescent="0.3">
      <c r="A226" s="3">
        <v>44545</v>
      </c>
      <c r="B226" s="1">
        <v>225</v>
      </c>
      <c r="C226">
        <v>565.47997999999995</v>
      </c>
      <c r="D226">
        <v>2937100</v>
      </c>
      <c r="E226">
        <v>58.060001</v>
      </c>
      <c r="F226">
        <v>24923800</v>
      </c>
    </row>
    <row r="227" spans="1:6" x14ac:dyDescent="0.3">
      <c r="A227" s="3">
        <v>44546</v>
      </c>
      <c r="B227" s="1">
        <v>226</v>
      </c>
      <c r="C227">
        <v>552.63000499999998</v>
      </c>
      <c r="D227">
        <v>2683000</v>
      </c>
      <c r="E227">
        <v>58.650002000000001</v>
      </c>
      <c r="F227">
        <v>24696900</v>
      </c>
    </row>
    <row r="228" spans="1:6" x14ac:dyDescent="0.3">
      <c r="A228" s="3">
        <v>44547</v>
      </c>
      <c r="B228" s="1">
        <v>227</v>
      </c>
      <c r="C228">
        <v>547.60998500000005</v>
      </c>
      <c r="D228">
        <v>5752000</v>
      </c>
      <c r="E228">
        <v>57.73</v>
      </c>
      <c r="F228">
        <v>51874400</v>
      </c>
    </row>
    <row r="229" spans="1:6" x14ac:dyDescent="0.3">
      <c r="A229" s="3">
        <v>44550</v>
      </c>
      <c r="B229" s="1">
        <v>228</v>
      </c>
      <c r="C229">
        <v>548.55999799999995</v>
      </c>
      <c r="D229">
        <v>2033600</v>
      </c>
      <c r="E229">
        <v>57.540000999999997</v>
      </c>
      <c r="F229">
        <v>20879500</v>
      </c>
    </row>
    <row r="230" spans="1:6" x14ac:dyDescent="0.3">
      <c r="A230" s="3">
        <v>44551</v>
      </c>
      <c r="B230" s="1">
        <v>229</v>
      </c>
      <c r="C230">
        <v>545.42999299999997</v>
      </c>
      <c r="D230">
        <v>2472800</v>
      </c>
      <c r="E230">
        <v>57.77</v>
      </c>
      <c r="F230">
        <v>15864900</v>
      </c>
    </row>
    <row r="231" spans="1:6" x14ac:dyDescent="0.3">
      <c r="A231" s="3">
        <v>44552</v>
      </c>
      <c r="B231" s="1">
        <v>230</v>
      </c>
      <c r="C231">
        <v>549.669983</v>
      </c>
      <c r="D231">
        <v>1454500</v>
      </c>
      <c r="E231">
        <v>58.18</v>
      </c>
      <c r="F231">
        <v>12447400</v>
      </c>
    </row>
    <row r="232" spans="1:6" x14ac:dyDescent="0.3">
      <c r="A232" s="3">
        <v>44553</v>
      </c>
      <c r="B232" s="1">
        <v>231</v>
      </c>
      <c r="C232">
        <v>550.36999500000002</v>
      </c>
      <c r="D232">
        <v>1757800</v>
      </c>
      <c r="E232">
        <v>58.220001000000003</v>
      </c>
      <c r="F232">
        <v>11027300</v>
      </c>
    </row>
    <row r="233" spans="1:6" x14ac:dyDescent="0.3">
      <c r="A233" s="3">
        <v>44557</v>
      </c>
      <c r="B233" s="1">
        <v>232</v>
      </c>
      <c r="C233">
        <v>563.46997099999999</v>
      </c>
      <c r="D233">
        <v>2262900</v>
      </c>
      <c r="E233">
        <v>58.650002000000001</v>
      </c>
      <c r="F233">
        <v>9860000</v>
      </c>
    </row>
    <row r="234" spans="1:6" x14ac:dyDescent="0.3">
      <c r="A234" s="3">
        <v>44558</v>
      </c>
      <c r="B234" s="1">
        <v>233</v>
      </c>
      <c r="C234">
        <v>564.64001499999995</v>
      </c>
      <c r="D234">
        <v>1155000</v>
      </c>
      <c r="E234">
        <v>58.880001</v>
      </c>
      <c r="F234">
        <v>8979900</v>
      </c>
    </row>
    <row r="235" spans="1:6" x14ac:dyDescent="0.3">
      <c r="A235" s="3">
        <v>44559</v>
      </c>
      <c r="B235" s="1">
        <v>234</v>
      </c>
      <c r="C235">
        <v>567.77002000000005</v>
      </c>
      <c r="D235">
        <v>1753000</v>
      </c>
      <c r="E235">
        <v>58.950001</v>
      </c>
      <c r="F235">
        <v>9996000</v>
      </c>
    </row>
    <row r="236" spans="1:6" x14ac:dyDescent="0.3">
      <c r="A236" s="3">
        <v>44560</v>
      </c>
      <c r="B236" s="1">
        <v>235</v>
      </c>
      <c r="C236">
        <v>563.90997300000004</v>
      </c>
      <c r="D236">
        <v>1338700</v>
      </c>
      <c r="E236">
        <v>58.779998999999997</v>
      </c>
      <c r="F236">
        <v>7703900</v>
      </c>
    </row>
    <row r="237" spans="1:6" x14ac:dyDescent="0.3">
      <c r="A237" s="3">
        <v>44561</v>
      </c>
      <c r="B237" s="1">
        <v>236</v>
      </c>
      <c r="C237">
        <v>567.70001200000002</v>
      </c>
      <c r="D237">
        <v>1509200</v>
      </c>
      <c r="E237">
        <v>59.209999000000003</v>
      </c>
      <c r="F237">
        <v>10021300</v>
      </c>
    </row>
    <row r="238" spans="1:6" x14ac:dyDescent="0.3">
      <c r="A238" s="3">
        <v>44564</v>
      </c>
      <c r="B238" s="1">
        <v>237</v>
      </c>
      <c r="C238">
        <v>566.71002199999998</v>
      </c>
      <c r="D238">
        <v>2714100</v>
      </c>
      <c r="E238">
        <v>59.299999</v>
      </c>
      <c r="F238">
        <v>20187300</v>
      </c>
    </row>
    <row r="239" spans="1:6" x14ac:dyDescent="0.3">
      <c r="A239" s="3">
        <v>44565</v>
      </c>
      <c r="B239" s="1">
        <v>238</v>
      </c>
      <c r="C239">
        <v>564.22997999999995</v>
      </c>
      <c r="D239">
        <v>2097500</v>
      </c>
      <c r="E239">
        <v>60.290000999999997</v>
      </c>
      <c r="F239">
        <v>26141600</v>
      </c>
    </row>
    <row r="240" spans="1:6" x14ac:dyDescent="0.3">
      <c r="A240" s="3">
        <v>44566</v>
      </c>
      <c r="B240" s="1">
        <v>239</v>
      </c>
      <c r="C240">
        <v>549.919983</v>
      </c>
      <c r="D240">
        <v>2887500</v>
      </c>
      <c r="E240">
        <v>60.790000999999997</v>
      </c>
      <c r="F240">
        <v>22507300</v>
      </c>
    </row>
    <row r="241" spans="1:6" x14ac:dyDescent="0.3">
      <c r="A241" s="3">
        <v>44567</v>
      </c>
      <c r="B241" s="1">
        <v>240</v>
      </c>
      <c r="C241">
        <v>549.79998799999998</v>
      </c>
      <c r="D241">
        <v>2503100</v>
      </c>
      <c r="E241">
        <v>60.470001000000003</v>
      </c>
      <c r="F241">
        <v>17902300</v>
      </c>
    </row>
    <row r="242" spans="1:6" x14ac:dyDescent="0.3">
      <c r="A242" s="3">
        <v>44568</v>
      </c>
      <c r="B242" s="1">
        <v>241</v>
      </c>
      <c r="C242">
        <v>536.17999299999997</v>
      </c>
      <c r="D242">
        <v>2323200</v>
      </c>
      <c r="E242">
        <v>60.330002</v>
      </c>
      <c r="F242">
        <v>12307400</v>
      </c>
    </row>
    <row r="243" spans="1:6" x14ac:dyDescent="0.3">
      <c r="A243" s="3">
        <v>44571</v>
      </c>
      <c r="B243" s="1">
        <v>242</v>
      </c>
      <c r="C243">
        <v>518.79998799999998</v>
      </c>
      <c r="D243">
        <v>4916800</v>
      </c>
      <c r="E243">
        <v>60.43</v>
      </c>
      <c r="F243">
        <v>20954300</v>
      </c>
    </row>
    <row r="244" spans="1:6" x14ac:dyDescent="0.3">
      <c r="A244" s="3">
        <v>44572</v>
      </c>
      <c r="B244" s="1">
        <v>243</v>
      </c>
      <c r="C244">
        <v>522.03002900000001</v>
      </c>
      <c r="D244">
        <v>2457300</v>
      </c>
      <c r="E244">
        <v>60.450001</v>
      </c>
      <c r="F244">
        <v>19369600</v>
      </c>
    </row>
    <row r="245" spans="1:6" x14ac:dyDescent="0.3">
      <c r="A245" s="3">
        <v>44573</v>
      </c>
      <c r="B245" s="1">
        <v>244</v>
      </c>
      <c r="C245">
        <v>525.79998799999998</v>
      </c>
      <c r="D245">
        <v>1729500</v>
      </c>
      <c r="E245">
        <v>60.540000999999997</v>
      </c>
      <c r="F245">
        <v>15753800</v>
      </c>
    </row>
    <row r="246" spans="1:6" x14ac:dyDescent="0.3">
      <c r="A246" s="3">
        <v>44574</v>
      </c>
      <c r="B246" s="1">
        <v>245</v>
      </c>
      <c r="C246">
        <v>516.88000499999998</v>
      </c>
      <c r="D246">
        <v>2428100</v>
      </c>
      <c r="E246">
        <v>60.900002000000001</v>
      </c>
      <c r="F246">
        <v>14318000</v>
      </c>
    </row>
    <row r="247" spans="1:6" x14ac:dyDescent="0.3">
      <c r="A247" s="3">
        <v>44575</v>
      </c>
      <c r="B247" s="1">
        <v>246</v>
      </c>
      <c r="C247">
        <v>502.98998999999998</v>
      </c>
      <c r="D247">
        <v>3870100</v>
      </c>
      <c r="E247">
        <v>61.389999000000003</v>
      </c>
      <c r="F247">
        <v>19726600</v>
      </c>
    </row>
    <row r="248" spans="1:6" x14ac:dyDescent="0.3">
      <c r="A248" s="3">
        <v>44579</v>
      </c>
      <c r="B248" s="1">
        <v>247</v>
      </c>
      <c r="C248">
        <v>488.07000699999998</v>
      </c>
      <c r="D248">
        <v>3801900</v>
      </c>
      <c r="E248">
        <v>60.900002000000001</v>
      </c>
      <c r="F248">
        <v>21976700</v>
      </c>
    </row>
    <row r="249" spans="1:6" x14ac:dyDescent="0.3">
      <c r="A249" s="3">
        <v>44580</v>
      </c>
      <c r="B249" s="1">
        <v>248</v>
      </c>
      <c r="C249">
        <v>490.16000400000001</v>
      </c>
      <c r="D249">
        <v>2709400</v>
      </c>
      <c r="E249">
        <v>61</v>
      </c>
      <c r="F249">
        <v>18654700</v>
      </c>
    </row>
    <row r="250" spans="1:6" x14ac:dyDescent="0.3">
      <c r="A250" s="3">
        <v>44581</v>
      </c>
      <c r="B250" s="1">
        <v>249</v>
      </c>
      <c r="C250">
        <v>482.82000699999998</v>
      </c>
      <c r="D250">
        <v>2893700</v>
      </c>
      <c r="E250">
        <v>60.75</v>
      </c>
      <c r="F250">
        <v>23002400</v>
      </c>
    </row>
    <row r="251" spans="1:6" x14ac:dyDescent="0.3">
      <c r="A251" s="3">
        <v>44582</v>
      </c>
      <c r="B251" s="1">
        <v>250</v>
      </c>
      <c r="C251">
        <v>481.60998499999999</v>
      </c>
      <c r="D251">
        <v>3292800</v>
      </c>
      <c r="E251">
        <v>60.450001</v>
      </c>
      <c r="F251">
        <v>26641500</v>
      </c>
    </row>
    <row r="252" spans="1:6" x14ac:dyDescent="0.3">
      <c r="A252" s="3">
        <v>44585</v>
      </c>
      <c r="B252" s="1">
        <v>251</v>
      </c>
      <c r="C252">
        <v>488.89999399999999</v>
      </c>
      <c r="D252">
        <v>4423900</v>
      </c>
      <c r="E252">
        <v>59.959999000000003</v>
      </c>
      <c r="F252">
        <v>30207500</v>
      </c>
    </row>
    <row r="253" spans="1:6" ht="16.2" thickBot="1" x14ac:dyDescent="0.35">
      <c r="A253" s="3">
        <v>44586</v>
      </c>
      <c r="B253" s="1">
        <v>252</v>
      </c>
      <c r="C253">
        <v>477.32000699999998</v>
      </c>
      <c r="D253">
        <v>3076800</v>
      </c>
      <c r="E253">
        <v>59.82</v>
      </c>
      <c r="F253">
        <v>19027100</v>
      </c>
    </row>
    <row r="254" spans="1:6" ht="16.2" thickBot="1" x14ac:dyDescent="0.35">
      <c r="A254" s="3">
        <v>44587</v>
      </c>
      <c r="B254" s="1">
        <v>253</v>
      </c>
      <c r="C254" s="2"/>
      <c r="E254" s="2"/>
    </row>
    <row r="255" spans="1:6" x14ac:dyDescent="0.3">
      <c r="A255" s="3">
        <v>44588</v>
      </c>
      <c r="B255" s="1">
        <v>254</v>
      </c>
    </row>
    <row r="256" spans="1:6" x14ac:dyDescent="0.3">
      <c r="A256" s="3">
        <v>44589</v>
      </c>
      <c r="B256" s="1">
        <v>255</v>
      </c>
    </row>
    <row r="257" spans="1:2" x14ac:dyDescent="0.3">
      <c r="A257" s="3">
        <v>44590</v>
      </c>
      <c r="B257" s="1">
        <v>256</v>
      </c>
    </row>
    <row r="258" spans="1:2" x14ac:dyDescent="0.3">
      <c r="A258" s="3">
        <v>44591</v>
      </c>
      <c r="B258" s="1">
        <v>257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32E5-67DA-4FE1-AC9E-B070FCFE96C9}">
  <sheetPr>
    <tabColor rgb="FFFFFF00"/>
  </sheetPr>
  <dimension ref="A1"/>
  <sheetViews>
    <sheetView workbookViewId="0">
      <selection activeCell="J21" sqref="J21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Z258"/>
  <sheetViews>
    <sheetView zoomScale="85" zoomScaleNormal="85" workbookViewId="0">
      <pane ySplit="1" topLeftCell="A2" activePane="bottomLeft" state="frozen"/>
      <selection pane="bottomLeft" activeCell="I3" sqref="I3"/>
    </sheetView>
  </sheetViews>
  <sheetFormatPr defaultColWidth="11" defaultRowHeight="15.6" x14ac:dyDescent="0.3"/>
  <cols>
    <col min="1" max="1" width="10.3984375" style="1" bestFit="1" customWidth="1"/>
    <col min="2" max="2" width="6" style="1" bestFit="1" customWidth="1"/>
    <col min="3" max="3" width="16.09765625" style="1" bestFit="1" customWidth="1"/>
    <col min="4" max="4" width="10.8984375" style="1" bestFit="1" customWidth="1"/>
    <col min="5" max="5" width="14.59765625" style="1" bestFit="1" customWidth="1"/>
    <col min="6" max="6" width="10.59765625" style="1" bestFit="1" customWidth="1"/>
    <col min="7" max="7" width="10.59765625" style="1" customWidth="1"/>
    <col min="8" max="8" width="11" customWidth="1"/>
    <col min="9" max="9" width="11.8984375" bestFit="1" customWidth="1"/>
    <col min="10" max="16" width="11" customWidth="1"/>
  </cols>
  <sheetData>
    <row r="1" spans="1:26" x14ac:dyDescent="0.3">
      <c r="A1" s="4" t="s">
        <v>0</v>
      </c>
      <c r="B1" s="4" t="s">
        <v>1</v>
      </c>
      <c r="C1" s="5" t="s">
        <v>3</v>
      </c>
      <c r="D1" s="5" t="s">
        <v>2</v>
      </c>
      <c r="E1" s="5" t="s">
        <v>5</v>
      </c>
      <c r="F1" s="5" t="s">
        <v>4</v>
      </c>
      <c r="G1" s="5"/>
      <c r="H1" s="9" t="s">
        <v>10</v>
      </c>
      <c r="I1" s="9" t="s">
        <v>16</v>
      </c>
      <c r="J1" s="9" t="s">
        <v>17</v>
      </c>
      <c r="K1" s="9" t="s">
        <v>18</v>
      </c>
      <c r="L1" s="9" t="s">
        <v>19</v>
      </c>
      <c r="M1" s="9" t="s">
        <v>6</v>
      </c>
      <c r="N1" s="9" t="s">
        <v>7</v>
      </c>
      <c r="O1" s="9" t="s">
        <v>8</v>
      </c>
      <c r="P1" s="9" t="s">
        <v>9</v>
      </c>
      <c r="R1" s="11" t="s">
        <v>11</v>
      </c>
      <c r="S1" s="11" t="s">
        <v>16</v>
      </c>
      <c r="T1" s="11" t="s">
        <v>17</v>
      </c>
      <c r="U1" s="11" t="s">
        <v>18</v>
      </c>
      <c r="V1" s="11" t="s">
        <v>19</v>
      </c>
      <c r="W1" s="11" t="s">
        <v>6</v>
      </c>
      <c r="X1" s="11" t="s">
        <v>7</v>
      </c>
      <c r="Y1" s="11" t="s">
        <v>8</v>
      </c>
      <c r="Z1" s="11" t="s">
        <v>9</v>
      </c>
    </row>
    <row r="2" spans="1:26" x14ac:dyDescent="0.3">
      <c r="A2" s="3">
        <v>44223</v>
      </c>
      <c r="B2" s="1">
        <v>1</v>
      </c>
      <c r="C2">
        <v>356.39001500000001</v>
      </c>
      <c r="D2">
        <v>3120800</v>
      </c>
      <c r="E2">
        <v>48.529998999999997</v>
      </c>
      <c r="F2">
        <v>21242400</v>
      </c>
      <c r="G2"/>
      <c r="I2">
        <f>C2</f>
        <v>356.39001500000001</v>
      </c>
      <c r="J2">
        <f>C2</f>
        <v>356.39001500000001</v>
      </c>
      <c r="K2">
        <f>C2</f>
        <v>356.39001500000001</v>
      </c>
      <c r="L2">
        <f>C2</f>
        <v>356.39001500000001</v>
      </c>
      <c r="M2">
        <f>ABS(C2-I2)</f>
        <v>0</v>
      </c>
      <c r="N2">
        <f>ABS(C2-J2)</f>
        <v>0</v>
      </c>
      <c r="O2">
        <f>ABS(C2-K2)</f>
        <v>0</v>
      </c>
      <c r="P2">
        <f>ABS(C2-L2)</f>
        <v>0</v>
      </c>
      <c r="S2">
        <f>E2</f>
        <v>48.529998999999997</v>
      </c>
      <c r="T2">
        <f>E2</f>
        <v>48.529998999999997</v>
      </c>
      <c r="U2">
        <f>E2</f>
        <v>48.529998999999997</v>
      </c>
      <c r="V2">
        <f>E2</f>
        <v>48.529998999999997</v>
      </c>
      <c r="W2">
        <f>ABS(E2-S2)</f>
        <v>0</v>
      </c>
      <c r="X2">
        <f>ABS(E2-T2)</f>
        <v>0</v>
      </c>
      <c r="Y2">
        <f>ABS(E2-U2)</f>
        <v>0</v>
      </c>
      <c r="Z2">
        <f>ABS(E2-V2)</f>
        <v>0</v>
      </c>
    </row>
    <row r="3" spans="1:26" x14ac:dyDescent="0.3">
      <c r="A3" s="3">
        <v>44224</v>
      </c>
      <c r="B3" s="1">
        <v>2</v>
      </c>
      <c r="C3">
        <v>357.05999800000001</v>
      </c>
      <c r="D3">
        <v>2251100</v>
      </c>
      <c r="E3">
        <v>49.150002000000001</v>
      </c>
      <c r="F3">
        <v>17498900</v>
      </c>
      <c r="G3"/>
      <c r="I3">
        <f>(0.15*C2)+((1-0.15)*I2)</f>
        <v>356.39001500000001</v>
      </c>
      <c r="J3">
        <f>(0.35*C2)+(1-0.35)*J2</f>
        <v>356.39001500000001</v>
      </c>
      <c r="K3">
        <f>(0.55*C2)+(1-0.55)*K2</f>
        <v>356.39001500000001</v>
      </c>
      <c r="L3">
        <f>(0.75*C2)+(1-0.75)*L2</f>
        <v>356.39001500000001</v>
      </c>
      <c r="M3">
        <f t="shared" ref="M3:M66" si="0">ABS(C3-I3)</f>
        <v>0.66998300000000199</v>
      </c>
      <c r="N3">
        <f t="shared" ref="N3:N66" si="1">ABS(C3-J3)</f>
        <v>0.66998300000000199</v>
      </c>
      <c r="O3">
        <f t="shared" ref="O3:O66" si="2">ABS(C3-K3)</f>
        <v>0.66998300000000199</v>
      </c>
      <c r="P3">
        <f t="shared" ref="P3:P66" si="3">ABS(C3-L3)</f>
        <v>0.66998300000000199</v>
      </c>
      <c r="S3">
        <f>(0.15*E2)+((1-0.15)*S2)</f>
        <v>48.529998999999997</v>
      </c>
      <c r="T3">
        <f>(0.35*E2)+((1-0.35)*T2)</f>
        <v>48.529998999999997</v>
      </c>
      <c r="U3">
        <f>(0.55*E2)+((1-0.55)*U2)</f>
        <v>48.529998999999997</v>
      </c>
      <c r="V3">
        <f>(0.75*E2)+(1-0.75)*V2</f>
        <v>48.529998999999997</v>
      </c>
      <c r="W3">
        <f t="shared" ref="W3:W66" si="4">ABS(E3-S3)</f>
        <v>0.62000300000000408</v>
      </c>
      <c r="X3">
        <f t="shared" ref="X3:X66" si="5">ABS(E3-T3)</f>
        <v>0.62000300000000408</v>
      </c>
      <c r="Y3">
        <f t="shared" ref="Y3:Y66" si="6">ABS(E3-U3)</f>
        <v>0.62000300000000408</v>
      </c>
      <c r="Z3">
        <f t="shared" ref="Z3:Z66" si="7">ABS(E3-V3)</f>
        <v>0.62000300000000408</v>
      </c>
    </row>
    <row r="4" spans="1:26" x14ac:dyDescent="0.3">
      <c r="A4" s="3">
        <v>44225</v>
      </c>
      <c r="B4" s="1">
        <v>3</v>
      </c>
      <c r="C4">
        <v>352.42999300000002</v>
      </c>
      <c r="D4">
        <v>2598700</v>
      </c>
      <c r="E4">
        <v>48.150002000000001</v>
      </c>
      <c r="F4">
        <v>18670300</v>
      </c>
      <c r="G4"/>
      <c r="I4">
        <f t="shared" ref="I4:I67" si="8">(0.15*C3)+((1-0.15)*I3)</f>
        <v>356.49051245000004</v>
      </c>
      <c r="J4">
        <f t="shared" ref="J4:J67" si="9">(0.35*C3)+(1-0.35)*J3</f>
        <v>356.62450905000003</v>
      </c>
      <c r="K4">
        <f t="shared" ref="K4:K67" si="10">(0.55*C3)+(1-0.55)*K3</f>
        <v>356.75850565000002</v>
      </c>
      <c r="L4">
        <f t="shared" ref="L4:L67" si="11">(0.75*C3)+(1-0.75)*L3</f>
        <v>356.89250225000001</v>
      </c>
      <c r="M4">
        <f t="shared" si="0"/>
        <v>4.0605194500000152</v>
      </c>
      <c r="N4">
        <f t="shared" si="1"/>
        <v>4.1945160500000043</v>
      </c>
      <c r="O4">
        <f t="shared" si="2"/>
        <v>4.3285126499999933</v>
      </c>
      <c r="P4">
        <f t="shared" si="3"/>
        <v>4.4625092499999823</v>
      </c>
      <c r="S4">
        <f t="shared" ref="S4:S67" si="12">(0.15*E3)+((1-0.15)*S3)</f>
        <v>48.622999449999995</v>
      </c>
      <c r="T4">
        <f t="shared" ref="T4:T67" si="13">(0.35*E3)+((1-0.35)*T3)</f>
        <v>48.747000049999997</v>
      </c>
      <c r="U4">
        <f t="shared" ref="U4:U67" si="14">(0.55*E3)+((1-0.55)*U3)</f>
        <v>48.871000649999999</v>
      </c>
      <c r="V4">
        <f t="shared" ref="V4:V67" si="15">(0.75*E3)+(1-0.75)*V3</f>
        <v>48.995001250000001</v>
      </c>
      <c r="W4">
        <f t="shared" si="4"/>
        <v>0.47299744999999405</v>
      </c>
      <c r="X4">
        <f t="shared" si="5"/>
        <v>0.59699804999999628</v>
      </c>
      <c r="Y4">
        <f t="shared" si="6"/>
        <v>0.72099864999999852</v>
      </c>
      <c r="Z4">
        <f t="shared" si="7"/>
        <v>0.84499925000000076</v>
      </c>
    </row>
    <row r="5" spans="1:26" x14ac:dyDescent="0.3">
      <c r="A5" s="3">
        <v>44228</v>
      </c>
      <c r="B5" s="1">
        <v>4</v>
      </c>
      <c r="C5">
        <v>350.51998900000001</v>
      </c>
      <c r="D5">
        <v>2371200</v>
      </c>
      <c r="E5">
        <v>48.48</v>
      </c>
      <c r="F5">
        <v>12183600</v>
      </c>
      <c r="G5"/>
      <c r="I5">
        <f t="shared" si="8"/>
        <v>355.88143453250001</v>
      </c>
      <c r="J5">
        <f t="shared" si="9"/>
        <v>355.15642843250004</v>
      </c>
      <c r="K5">
        <f t="shared" si="10"/>
        <v>354.37782369249999</v>
      </c>
      <c r="L5">
        <f t="shared" si="11"/>
        <v>353.54562031250003</v>
      </c>
      <c r="M5">
        <f t="shared" si="0"/>
        <v>5.3614455324999994</v>
      </c>
      <c r="N5">
        <f t="shared" si="1"/>
        <v>4.6364394325000262</v>
      </c>
      <c r="O5">
        <f t="shared" si="2"/>
        <v>3.8578346924999778</v>
      </c>
      <c r="P5">
        <f t="shared" si="3"/>
        <v>3.0256313125000247</v>
      </c>
      <c r="Q5" s="8"/>
      <c r="S5">
        <f t="shared" si="12"/>
        <v>48.552049832499996</v>
      </c>
      <c r="T5">
        <f t="shared" si="13"/>
        <v>48.538050732499997</v>
      </c>
      <c r="U5">
        <f t="shared" si="14"/>
        <v>48.474451392500001</v>
      </c>
      <c r="V5">
        <f t="shared" si="15"/>
        <v>48.361251812500001</v>
      </c>
      <c r="W5">
        <f t="shared" si="4"/>
        <v>7.2049832499999411E-2</v>
      </c>
      <c r="X5">
        <f t="shared" si="5"/>
        <v>5.8050732499999924E-2</v>
      </c>
      <c r="Y5">
        <f t="shared" si="6"/>
        <v>5.5486074999961943E-3</v>
      </c>
      <c r="Z5">
        <f t="shared" si="7"/>
        <v>0.11874818749999605</v>
      </c>
    </row>
    <row r="6" spans="1:26" x14ac:dyDescent="0.3">
      <c r="A6" s="3">
        <v>44229</v>
      </c>
      <c r="B6" s="1">
        <v>5</v>
      </c>
      <c r="C6">
        <v>355.57998700000002</v>
      </c>
      <c r="D6">
        <v>1905000</v>
      </c>
      <c r="E6">
        <v>48.959999000000003</v>
      </c>
      <c r="F6">
        <v>13319800</v>
      </c>
      <c r="G6"/>
      <c r="I6">
        <f t="shared" si="8"/>
        <v>355.07721770262503</v>
      </c>
      <c r="J6">
        <f t="shared" si="9"/>
        <v>353.533674631125</v>
      </c>
      <c r="K6">
        <f t="shared" si="10"/>
        <v>352.25601461162501</v>
      </c>
      <c r="L6">
        <f t="shared" si="11"/>
        <v>351.27639682812503</v>
      </c>
      <c r="M6">
        <f t="shared" si="0"/>
        <v>0.50276929737498222</v>
      </c>
      <c r="N6">
        <f t="shared" si="1"/>
        <v>2.0463123688750215</v>
      </c>
      <c r="O6">
        <f t="shared" si="2"/>
        <v>3.3239723883750116</v>
      </c>
      <c r="P6">
        <f t="shared" si="3"/>
        <v>4.3035901718749869</v>
      </c>
      <c r="S6">
        <f t="shared" si="12"/>
        <v>48.541242357624995</v>
      </c>
      <c r="T6">
        <f t="shared" si="13"/>
        <v>48.517732976124996</v>
      </c>
      <c r="U6">
        <f t="shared" si="14"/>
        <v>48.477503126624995</v>
      </c>
      <c r="V6">
        <f t="shared" si="15"/>
        <v>48.450312953125</v>
      </c>
      <c r="W6">
        <f t="shared" si="4"/>
        <v>0.41875664237500843</v>
      </c>
      <c r="X6">
        <f t="shared" si="5"/>
        <v>0.44226602387500691</v>
      </c>
      <c r="Y6">
        <f t="shared" si="6"/>
        <v>0.48249587337500799</v>
      </c>
      <c r="Z6">
        <f t="shared" si="7"/>
        <v>0.50968604687500374</v>
      </c>
    </row>
    <row r="7" spans="1:26" x14ac:dyDescent="0.3">
      <c r="A7" s="3">
        <v>44230</v>
      </c>
      <c r="B7" s="1">
        <v>6</v>
      </c>
      <c r="C7">
        <v>355.209991</v>
      </c>
      <c r="D7">
        <v>1759800</v>
      </c>
      <c r="E7">
        <v>48.77</v>
      </c>
      <c r="F7">
        <v>12274100</v>
      </c>
      <c r="G7"/>
      <c r="I7">
        <f t="shared" si="8"/>
        <v>355.15263309723127</v>
      </c>
      <c r="J7">
        <f t="shared" si="9"/>
        <v>354.24988396023127</v>
      </c>
      <c r="K7">
        <f t="shared" si="10"/>
        <v>354.0841994252313</v>
      </c>
      <c r="L7">
        <f t="shared" si="11"/>
        <v>354.50408945703123</v>
      </c>
      <c r="M7">
        <f t="shared" si="0"/>
        <v>5.7357902768728763E-2</v>
      </c>
      <c r="N7">
        <f t="shared" si="1"/>
        <v>0.96010703976872946</v>
      </c>
      <c r="O7">
        <f t="shared" si="2"/>
        <v>1.125791574768698</v>
      </c>
      <c r="P7">
        <f t="shared" si="3"/>
        <v>0.70590154296877472</v>
      </c>
      <c r="S7">
        <f t="shared" si="12"/>
        <v>48.604055853981251</v>
      </c>
      <c r="T7">
        <f t="shared" si="13"/>
        <v>48.672526084481248</v>
      </c>
      <c r="U7">
        <f t="shared" si="14"/>
        <v>48.74287585698125</v>
      </c>
      <c r="V7">
        <f t="shared" si="15"/>
        <v>48.832577488281252</v>
      </c>
      <c r="W7">
        <f t="shared" si="4"/>
        <v>0.16594414601875229</v>
      </c>
      <c r="X7">
        <f t="shared" si="5"/>
        <v>9.747391551875495E-2</v>
      </c>
      <c r="Y7">
        <f t="shared" si="6"/>
        <v>2.7124143018752989E-2</v>
      </c>
      <c r="Z7">
        <f t="shared" si="7"/>
        <v>6.2577488281249316E-2</v>
      </c>
    </row>
    <row r="8" spans="1:26" x14ac:dyDescent="0.3">
      <c r="A8" s="3">
        <v>44231</v>
      </c>
      <c r="B8" s="1">
        <v>7</v>
      </c>
      <c r="C8">
        <v>355.85000600000001</v>
      </c>
      <c r="D8">
        <v>3411600</v>
      </c>
      <c r="E8">
        <v>49.009998000000003</v>
      </c>
      <c r="F8">
        <v>20597400</v>
      </c>
      <c r="G8"/>
      <c r="I8">
        <f t="shared" si="8"/>
        <v>355.1612367826466</v>
      </c>
      <c r="J8">
        <f t="shared" si="9"/>
        <v>354.58592142415034</v>
      </c>
      <c r="K8">
        <f t="shared" si="10"/>
        <v>354.7033847913541</v>
      </c>
      <c r="L8">
        <f t="shared" si="11"/>
        <v>355.03351561425779</v>
      </c>
      <c r="M8">
        <f t="shared" si="0"/>
        <v>0.68876921735341057</v>
      </c>
      <c r="N8">
        <f t="shared" si="1"/>
        <v>1.2640845758496653</v>
      </c>
      <c r="O8">
        <f t="shared" si="2"/>
        <v>1.1466212086459109</v>
      </c>
      <c r="P8">
        <f t="shared" si="3"/>
        <v>0.81649038574221322</v>
      </c>
      <c r="S8">
        <f t="shared" si="12"/>
        <v>48.628947475884061</v>
      </c>
      <c r="T8">
        <f t="shared" si="13"/>
        <v>48.706641954912811</v>
      </c>
      <c r="U8">
        <f t="shared" si="14"/>
        <v>48.757794135641561</v>
      </c>
      <c r="V8">
        <f t="shared" si="15"/>
        <v>48.785644372070315</v>
      </c>
      <c r="W8">
        <f t="shared" si="4"/>
        <v>0.38105052411594187</v>
      </c>
      <c r="X8">
        <f t="shared" si="5"/>
        <v>0.30335604508719172</v>
      </c>
      <c r="Y8">
        <f t="shared" si="6"/>
        <v>0.25220386435844233</v>
      </c>
      <c r="Z8">
        <f t="shared" si="7"/>
        <v>0.2243536279296876</v>
      </c>
    </row>
    <row r="9" spans="1:26" x14ac:dyDescent="0.3">
      <c r="A9" s="3">
        <v>44232</v>
      </c>
      <c r="B9" s="1">
        <v>8</v>
      </c>
      <c r="C9">
        <v>355.17001299999998</v>
      </c>
      <c r="D9">
        <v>2165600</v>
      </c>
      <c r="E9">
        <v>49.650002000000001</v>
      </c>
      <c r="F9">
        <v>12742000</v>
      </c>
      <c r="G9"/>
      <c r="I9">
        <f t="shared" si="8"/>
        <v>355.2645521652496</v>
      </c>
      <c r="J9">
        <f t="shared" si="9"/>
        <v>355.0283510256977</v>
      </c>
      <c r="K9">
        <f t="shared" si="10"/>
        <v>355.33402645610937</v>
      </c>
      <c r="L9">
        <f t="shared" si="11"/>
        <v>355.64588340356443</v>
      </c>
      <c r="M9">
        <f t="shared" si="0"/>
        <v>9.4539165249614143E-2</v>
      </c>
      <c r="N9">
        <f t="shared" si="1"/>
        <v>0.14166197430228067</v>
      </c>
      <c r="O9">
        <f t="shared" si="2"/>
        <v>0.16401345610938733</v>
      </c>
      <c r="P9">
        <f t="shared" si="3"/>
        <v>0.47587040356444277</v>
      </c>
      <c r="S9">
        <f t="shared" si="12"/>
        <v>48.686105054501446</v>
      </c>
      <c r="T9">
        <f t="shared" si="13"/>
        <v>48.812816570693329</v>
      </c>
      <c r="U9">
        <f t="shared" si="14"/>
        <v>48.896506261038709</v>
      </c>
      <c r="V9">
        <f t="shared" si="15"/>
        <v>48.953909593017585</v>
      </c>
      <c r="W9">
        <f t="shared" si="4"/>
        <v>0.9638969454985542</v>
      </c>
      <c r="X9">
        <f t="shared" si="5"/>
        <v>0.83718542930667184</v>
      </c>
      <c r="Y9">
        <f t="shared" si="6"/>
        <v>0.75349573896129129</v>
      </c>
      <c r="Z9">
        <f t="shared" si="7"/>
        <v>0.69609240698241592</v>
      </c>
    </row>
    <row r="10" spans="1:26" x14ac:dyDescent="0.3">
      <c r="A10" s="3">
        <v>44235</v>
      </c>
      <c r="B10" s="1">
        <v>9</v>
      </c>
      <c r="C10">
        <v>359.82998700000002</v>
      </c>
      <c r="D10">
        <v>2520700</v>
      </c>
      <c r="E10">
        <v>49.919998</v>
      </c>
      <c r="F10">
        <v>17833200</v>
      </c>
      <c r="G10"/>
      <c r="I10">
        <f t="shared" si="8"/>
        <v>355.25037129046211</v>
      </c>
      <c r="J10">
        <f t="shared" si="9"/>
        <v>355.07793271670346</v>
      </c>
      <c r="K10">
        <f t="shared" si="10"/>
        <v>355.24381905524922</v>
      </c>
      <c r="L10">
        <f t="shared" si="11"/>
        <v>355.28898060089114</v>
      </c>
      <c r="M10">
        <f t="shared" si="0"/>
        <v>4.5796157095379044</v>
      </c>
      <c r="N10">
        <f t="shared" si="1"/>
        <v>4.7520542832965589</v>
      </c>
      <c r="O10">
        <f t="shared" si="2"/>
        <v>4.5861679447507981</v>
      </c>
      <c r="P10">
        <f t="shared" si="3"/>
        <v>4.5410063991088805</v>
      </c>
      <c r="S10">
        <f t="shared" si="12"/>
        <v>48.830689596326231</v>
      </c>
      <c r="T10">
        <f t="shared" si="13"/>
        <v>49.105831470950662</v>
      </c>
      <c r="U10">
        <f t="shared" si="14"/>
        <v>49.310928917467422</v>
      </c>
      <c r="V10">
        <f t="shared" si="15"/>
        <v>49.475978898254397</v>
      </c>
      <c r="W10">
        <f t="shared" si="4"/>
        <v>1.089308403673769</v>
      </c>
      <c r="X10">
        <f t="shared" si="5"/>
        <v>0.81416652904933784</v>
      </c>
      <c r="Y10">
        <f t="shared" si="6"/>
        <v>0.60906908253257797</v>
      </c>
      <c r="Z10">
        <f t="shared" si="7"/>
        <v>0.444019101745603</v>
      </c>
    </row>
    <row r="11" spans="1:26" x14ac:dyDescent="0.3">
      <c r="A11" s="3">
        <v>44236</v>
      </c>
      <c r="B11" s="1">
        <v>10</v>
      </c>
      <c r="C11">
        <v>359.55999800000001</v>
      </c>
      <c r="D11">
        <v>2154000</v>
      </c>
      <c r="E11">
        <v>49.700001</v>
      </c>
      <c r="F11">
        <v>14592900</v>
      </c>
      <c r="G11"/>
      <c r="I11">
        <f t="shared" si="8"/>
        <v>355.93731364689279</v>
      </c>
      <c r="J11">
        <f t="shared" si="9"/>
        <v>356.74115171585726</v>
      </c>
      <c r="K11">
        <f t="shared" si="10"/>
        <v>357.76621142486215</v>
      </c>
      <c r="L11">
        <f t="shared" si="11"/>
        <v>358.69473540022278</v>
      </c>
      <c r="M11">
        <f t="shared" si="0"/>
        <v>3.6226843531072177</v>
      </c>
      <c r="N11">
        <f t="shared" si="1"/>
        <v>2.8188462841427508</v>
      </c>
      <c r="O11">
        <f t="shared" si="2"/>
        <v>1.7937865751378581</v>
      </c>
      <c r="P11">
        <f t="shared" si="3"/>
        <v>0.86526259977722475</v>
      </c>
      <c r="S11">
        <f t="shared" si="12"/>
        <v>48.994085856877291</v>
      </c>
      <c r="T11">
        <f t="shared" si="13"/>
        <v>49.390789756117933</v>
      </c>
      <c r="U11">
        <f t="shared" si="14"/>
        <v>49.645916912860343</v>
      </c>
      <c r="V11">
        <f t="shared" si="15"/>
        <v>49.808993224563601</v>
      </c>
      <c r="W11">
        <f t="shared" si="4"/>
        <v>0.70591514312270931</v>
      </c>
      <c r="X11">
        <f t="shared" si="5"/>
        <v>0.30921124388206778</v>
      </c>
      <c r="Y11">
        <f t="shared" si="6"/>
        <v>5.4084087139656845E-2</v>
      </c>
      <c r="Z11">
        <f t="shared" si="7"/>
        <v>0.10899222456360036</v>
      </c>
    </row>
    <row r="12" spans="1:26" x14ac:dyDescent="0.3">
      <c r="A12" s="3">
        <v>44237</v>
      </c>
      <c r="B12" s="1">
        <v>11</v>
      </c>
      <c r="C12">
        <v>356.11999500000002</v>
      </c>
      <c r="D12">
        <v>2162400</v>
      </c>
      <c r="E12">
        <v>49.599997999999999</v>
      </c>
      <c r="F12">
        <v>22965400</v>
      </c>
      <c r="G12"/>
      <c r="I12">
        <f t="shared" si="8"/>
        <v>356.4807162998589</v>
      </c>
      <c r="J12">
        <f t="shared" si="9"/>
        <v>357.72774791530719</v>
      </c>
      <c r="K12">
        <f t="shared" si="10"/>
        <v>358.75279404118794</v>
      </c>
      <c r="L12">
        <f t="shared" si="11"/>
        <v>359.3436823500557</v>
      </c>
      <c r="M12">
        <f t="shared" si="0"/>
        <v>0.36072129985888068</v>
      </c>
      <c r="N12">
        <f t="shared" si="1"/>
        <v>1.6077529153071737</v>
      </c>
      <c r="O12">
        <f t="shared" si="2"/>
        <v>2.6327990411879227</v>
      </c>
      <c r="P12">
        <f t="shared" si="3"/>
        <v>3.223687350055684</v>
      </c>
      <c r="S12">
        <f t="shared" si="12"/>
        <v>49.099973128345695</v>
      </c>
      <c r="T12">
        <f t="shared" si="13"/>
        <v>49.499013691476662</v>
      </c>
      <c r="U12">
        <f t="shared" si="14"/>
        <v>49.675663160787153</v>
      </c>
      <c r="V12">
        <f t="shared" si="15"/>
        <v>49.727249056140906</v>
      </c>
      <c r="W12">
        <f t="shared" si="4"/>
        <v>0.50002487165430409</v>
      </c>
      <c r="X12">
        <f t="shared" si="5"/>
        <v>0.10098430852333706</v>
      </c>
      <c r="Y12">
        <f t="shared" si="6"/>
        <v>7.5665160787153241E-2</v>
      </c>
      <c r="Z12">
        <f t="shared" si="7"/>
        <v>0.12725105614090637</v>
      </c>
    </row>
    <row r="13" spans="1:26" x14ac:dyDescent="0.3">
      <c r="A13" s="3">
        <v>44238</v>
      </c>
      <c r="B13" s="1">
        <v>12</v>
      </c>
      <c r="C13">
        <v>352.20001200000002</v>
      </c>
      <c r="D13">
        <v>2088400</v>
      </c>
      <c r="E13">
        <v>50.299999</v>
      </c>
      <c r="F13">
        <v>21928600</v>
      </c>
      <c r="G13"/>
      <c r="I13">
        <f t="shared" si="8"/>
        <v>356.42660810488002</v>
      </c>
      <c r="J13">
        <f t="shared" si="9"/>
        <v>357.16503439494966</v>
      </c>
      <c r="K13">
        <f t="shared" si="10"/>
        <v>357.30475456853458</v>
      </c>
      <c r="L13">
        <f t="shared" si="11"/>
        <v>356.92591683751391</v>
      </c>
      <c r="M13">
        <f t="shared" si="0"/>
        <v>4.2265961048800023</v>
      </c>
      <c r="N13">
        <f t="shared" si="1"/>
        <v>4.9650223949496421</v>
      </c>
      <c r="O13">
        <f t="shared" si="2"/>
        <v>5.1047425685345615</v>
      </c>
      <c r="P13">
        <f t="shared" si="3"/>
        <v>4.7259048375138946</v>
      </c>
      <c r="S13">
        <f t="shared" si="12"/>
        <v>49.174976859093839</v>
      </c>
      <c r="T13">
        <f t="shared" si="13"/>
        <v>49.534358199459831</v>
      </c>
      <c r="U13">
        <f t="shared" si="14"/>
        <v>49.63404732235422</v>
      </c>
      <c r="V13">
        <f t="shared" si="15"/>
        <v>49.631810764035222</v>
      </c>
      <c r="W13">
        <f t="shared" si="4"/>
        <v>1.1250221409061609</v>
      </c>
      <c r="X13">
        <f t="shared" si="5"/>
        <v>0.7656408005401687</v>
      </c>
      <c r="Y13">
        <f t="shared" si="6"/>
        <v>0.66595167764577923</v>
      </c>
      <c r="Z13">
        <f t="shared" si="7"/>
        <v>0.66818823596477728</v>
      </c>
    </row>
    <row r="14" spans="1:26" x14ac:dyDescent="0.3">
      <c r="A14" s="3">
        <v>44239</v>
      </c>
      <c r="B14" s="1">
        <v>13</v>
      </c>
      <c r="C14">
        <v>352.75</v>
      </c>
      <c r="D14">
        <v>2096600</v>
      </c>
      <c r="E14">
        <v>50.689999</v>
      </c>
      <c r="F14">
        <v>13137100</v>
      </c>
      <c r="G14"/>
      <c r="I14">
        <f t="shared" si="8"/>
        <v>355.79261868914801</v>
      </c>
      <c r="J14">
        <f t="shared" si="9"/>
        <v>355.42727655671729</v>
      </c>
      <c r="K14">
        <f t="shared" si="10"/>
        <v>354.4971461558406</v>
      </c>
      <c r="L14">
        <f t="shared" si="11"/>
        <v>353.38148820937852</v>
      </c>
      <c r="M14">
        <f t="shared" si="0"/>
        <v>3.0426186891480143</v>
      </c>
      <c r="N14">
        <f t="shared" si="1"/>
        <v>2.6772765567172883</v>
      </c>
      <c r="O14">
        <f t="shared" si="2"/>
        <v>1.7471461558405963</v>
      </c>
      <c r="P14">
        <f t="shared" si="3"/>
        <v>0.63148820937851724</v>
      </c>
      <c r="S14">
        <f t="shared" si="12"/>
        <v>49.343730180229755</v>
      </c>
      <c r="T14">
        <f t="shared" si="13"/>
        <v>49.802332479648896</v>
      </c>
      <c r="U14">
        <f t="shared" si="14"/>
        <v>50.000320745059398</v>
      </c>
      <c r="V14">
        <f t="shared" si="15"/>
        <v>50.132951941008798</v>
      </c>
      <c r="W14">
        <f t="shared" si="4"/>
        <v>1.3462688197702448</v>
      </c>
      <c r="X14">
        <f t="shared" si="5"/>
        <v>0.88766652035110383</v>
      </c>
      <c r="Y14">
        <f t="shared" si="6"/>
        <v>0.68967825494060264</v>
      </c>
      <c r="Z14">
        <f t="shared" si="7"/>
        <v>0.55704705899120199</v>
      </c>
    </row>
    <row r="15" spans="1:26" x14ac:dyDescent="0.3">
      <c r="A15" s="3">
        <v>44243</v>
      </c>
      <c r="B15" s="1">
        <v>14</v>
      </c>
      <c r="C15">
        <v>354</v>
      </c>
      <c r="D15">
        <v>1829000</v>
      </c>
      <c r="E15">
        <v>50.27</v>
      </c>
      <c r="F15">
        <v>15093400</v>
      </c>
      <c r="G15"/>
      <c r="I15">
        <f t="shared" si="8"/>
        <v>355.33622588577583</v>
      </c>
      <c r="J15">
        <f t="shared" si="9"/>
        <v>354.49022976186626</v>
      </c>
      <c r="K15">
        <f t="shared" si="10"/>
        <v>353.53621577012825</v>
      </c>
      <c r="L15">
        <f t="shared" si="11"/>
        <v>352.9078720523446</v>
      </c>
      <c r="M15">
        <f t="shared" si="0"/>
        <v>1.336225885775832</v>
      </c>
      <c r="N15">
        <f t="shared" si="1"/>
        <v>0.49022976186626011</v>
      </c>
      <c r="O15">
        <f t="shared" si="2"/>
        <v>0.46378422987174872</v>
      </c>
      <c r="P15">
        <f t="shared" si="3"/>
        <v>1.0921279476553991</v>
      </c>
      <c r="S15">
        <f t="shared" si="12"/>
        <v>49.545670503195289</v>
      </c>
      <c r="T15">
        <f t="shared" si="13"/>
        <v>50.113015761771777</v>
      </c>
      <c r="U15">
        <f t="shared" si="14"/>
        <v>50.379643785276727</v>
      </c>
      <c r="V15">
        <f t="shared" si="15"/>
        <v>50.5507372352522</v>
      </c>
      <c r="W15">
        <f t="shared" si="4"/>
        <v>0.72432949680471381</v>
      </c>
      <c r="X15">
        <f t="shared" si="5"/>
        <v>0.15698423822822605</v>
      </c>
      <c r="Y15">
        <f t="shared" si="6"/>
        <v>0.1096437852767238</v>
      </c>
      <c r="Z15">
        <f t="shared" si="7"/>
        <v>0.28073723525219663</v>
      </c>
    </row>
    <row r="16" spans="1:26" x14ac:dyDescent="0.3">
      <c r="A16" s="3">
        <v>44244</v>
      </c>
      <c r="B16" s="1">
        <v>15</v>
      </c>
      <c r="C16">
        <v>358.040009</v>
      </c>
      <c r="D16">
        <v>2143000</v>
      </c>
      <c r="E16">
        <v>50.130001</v>
      </c>
      <c r="F16">
        <v>12794300</v>
      </c>
      <c r="G16"/>
      <c r="I16">
        <f t="shared" si="8"/>
        <v>355.13579200290945</v>
      </c>
      <c r="J16">
        <f t="shared" si="9"/>
        <v>354.31864934521309</v>
      </c>
      <c r="K16">
        <f t="shared" si="10"/>
        <v>353.79129709655774</v>
      </c>
      <c r="L16">
        <f t="shared" si="11"/>
        <v>353.72696801308615</v>
      </c>
      <c r="M16">
        <f t="shared" si="0"/>
        <v>2.9042169970905434</v>
      </c>
      <c r="N16">
        <f t="shared" si="1"/>
        <v>3.7213596547869088</v>
      </c>
      <c r="O16">
        <f t="shared" si="2"/>
        <v>4.2487119034422562</v>
      </c>
      <c r="P16">
        <f t="shared" si="3"/>
        <v>4.3130409869138475</v>
      </c>
      <c r="S16">
        <f t="shared" si="12"/>
        <v>49.654319927715996</v>
      </c>
      <c r="T16">
        <f t="shared" si="13"/>
        <v>50.167960245151662</v>
      </c>
      <c r="U16">
        <f t="shared" si="14"/>
        <v>50.319339703374531</v>
      </c>
      <c r="V16">
        <f t="shared" si="15"/>
        <v>50.340184308813051</v>
      </c>
      <c r="W16">
        <f t="shared" si="4"/>
        <v>0.47568107228400436</v>
      </c>
      <c r="X16">
        <f t="shared" si="5"/>
        <v>3.7959245151661491E-2</v>
      </c>
      <c r="Y16">
        <f t="shared" si="6"/>
        <v>0.18933870337453129</v>
      </c>
      <c r="Z16">
        <f t="shared" si="7"/>
        <v>0.21018330881305047</v>
      </c>
    </row>
    <row r="17" spans="1:26" x14ac:dyDescent="0.3">
      <c r="A17" s="3">
        <v>44245</v>
      </c>
      <c r="B17" s="1">
        <v>16</v>
      </c>
      <c r="C17">
        <v>356.92001299999998</v>
      </c>
      <c r="D17">
        <v>1914900</v>
      </c>
      <c r="E17">
        <v>50.77</v>
      </c>
      <c r="F17">
        <v>12747100</v>
      </c>
      <c r="G17"/>
      <c r="I17">
        <f t="shared" si="8"/>
        <v>355.57142455247305</v>
      </c>
      <c r="J17">
        <f t="shared" si="9"/>
        <v>355.62112522438849</v>
      </c>
      <c r="K17">
        <f t="shared" si="10"/>
        <v>356.12808864345095</v>
      </c>
      <c r="L17">
        <f t="shared" si="11"/>
        <v>356.96174875327154</v>
      </c>
      <c r="M17">
        <f t="shared" si="0"/>
        <v>1.3485884475269359</v>
      </c>
      <c r="N17">
        <f t="shared" si="1"/>
        <v>1.2988877756114903</v>
      </c>
      <c r="O17">
        <f t="shared" si="2"/>
        <v>0.79192435654903193</v>
      </c>
      <c r="P17">
        <f t="shared" si="3"/>
        <v>4.1735753271552767E-2</v>
      </c>
      <c r="S17">
        <f t="shared" si="12"/>
        <v>49.725672088558596</v>
      </c>
      <c r="T17">
        <f t="shared" si="13"/>
        <v>50.154674509348581</v>
      </c>
      <c r="U17">
        <f t="shared" si="14"/>
        <v>50.215203416518541</v>
      </c>
      <c r="V17">
        <f t="shared" si="15"/>
        <v>50.182546827203268</v>
      </c>
      <c r="W17">
        <f t="shared" si="4"/>
        <v>1.0443279114414068</v>
      </c>
      <c r="X17">
        <f t="shared" si="5"/>
        <v>0.61532549065142206</v>
      </c>
      <c r="Y17">
        <f t="shared" si="6"/>
        <v>0.55479658348146188</v>
      </c>
      <c r="Z17">
        <f t="shared" si="7"/>
        <v>0.58745317279673515</v>
      </c>
    </row>
    <row r="18" spans="1:26" x14ac:dyDescent="0.3">
      <c r="A18" s="3">
        <v>44246</v>
      </c>
      <c r="B18" s="1">
        <v>17</v>
      </c>
      <c r="C18">
        <v>354.76998900000001</v>
      </c>
      <c r="D18">
        <v>1839400</v>
      </c>
      <c r="E18">
        <v>50.110000999999997</v>
      </c>
      <c r="F18">
        <v>15968800</v>
      </c>
      <c r="G18"/>
      <c r="I18">
        <f t="shared" si="8"/>
        <v>355.77371281960211</v>
      </c>
      <c r="J18">
        <f t="shared" si="9"/>
        <v>356.0757359458525</v>
      </c>
      <c r="K18">
        <f t="shared" si="10"/>
        <v>356.5636470395529</v>
      </c>
      <c r="L18">
        <f t="shared" si="11"/>
        <v>356.93044693831791</v>
      </c>
      <c r="M18">
        <f t="shared" si="0"/>
        <v>1.0037238196021008</v>
      </c>
      <c r="N18">
        <f t="shared" si="1"/>
        <v>1.3057469458524906</v>
      </c>
      <c r="O18">
        <f t="shared" si="2"/>
        <v>1.7936580395528949</v>
      </c>
      <c r="P18">
        <f t="shared" si="3"/>
        <v>2.1604579383179043</v>
      </c>
      <c r="S18">
        <f t="shared" si="12"/>
        <v>49.882321275274805</v>
      </c>
      <c r="T18">
        <f t="shared" si="13"/>
        <v>50.37003843107658</v>
      </c>
      <c r="U18">
        <f t="shared" si="14"/>
        <v>50.520341537433346</v>
      </c>
      <c r="V18">
        <f t="shared" si="15"/>
        <v>50.623136706800821</v>
      </c>
      <c r="W18">
        <f t="shared" si="4"/>
        <v>0.22767972472519205</v>
      </c>
      <c r="X18">
        <f t="shared" si="5"/>
        <v>0.26003743107658295</v>
      </c>
      <c r="Y18">
        <f t="shared" si="6"/>
        <v>0.41034053743334908</v>
      </c>
      <c r="Z18">
        <f t="shared" si="7"/>
        <v>0.51313570680082421</v>
      </c>
    </row>
    <row r="19" spans="1:26" x14ac:dyDescent="0.3">
      <c r="A19" s="3">
        <v>44249</v>
      </c>
      <c r="B19" s="1">
        <v>18</v>
      </c>
      <c r="C19">
        <v>350.209991</v>
      </c>
      <c r="D19">
        <v>2215600</v>
      </c>
      <c r="E19">
        <v>50.630001</v>
      </c>
      <c r="F19">
        <v>14370900</v>
      </c>
      <c r="G19"/>
      <c r="I19">
        <f t="shared" si="8"/>
        <v>355.62315424666178</v>
      </c>
      <c r="J19">
        <f t="shared" si="9"/>
        <v>355.61872451480411</v>
      </c>
      <c r="K19">
        <f t="shared" si="10"/>
        <v>355.57713511779878</v>
      </c>
      <c r="L19">
        <f t="shared" si="11"/>
        <v>355.31010348457949</v>
      </c>
      <c r="M19">
        <f t="shared" si="0"/>
        <v>5.4131632466617816</v>
      </c>
      <c r="N19">
        <f t="shared" si="1"/>
        <v>5.408733514804112</v>
      </c>
      <c r="O19">
        <f t="shared" si="2"/>
        <v>5.3671441177987731</v>
      </c>
      <c r="P19">
        <f t="shared" si="3"/>
        <v>5.1001124845794834</v>
      </c>
      <c r="S19">
        <f t="shared" si="12"/>
        <v>49.916473233983581</v>
      </c>
      <c r="T19">
        <f t="shared" si="13"/>
        <v>50.279025330199772</v>
      </c>
      <c r="U19">
        <f t="shared" si="14"/>
        <v>50.294654241845002</v>
      </c>
      <c r="V19">
        <f t="shared" si="15"/>
        <v>50.238284926700203</v>
      </c>
      <c r="W19">
        <f t="shared" si="4"/>
        <v>0.71352776601641921</v>
      </c>
      <c r="X19">
        <f t="shared" si="5"/>
        <v>0.35097566980022776</v>
      </c>
      <c r="Y19">
        <f t="shared" si="6"/>
        <v>0.33534675815499781</v>
      </c>
      <c r="Z19">
        <f t="shared" si="7"/>
        <v>0.39171607329979707</v>
      </c>
    </row>
    <row r="20" spans="1:26" x14ac:dyDescent="0.3">
      <c r="A20" s="3">
        <v>44250</v>
      </c>
      <c r="B20" s="1">
        <v>19</v>
      </c>
      <c r="C20">
        <v>342.14999399999999</v>
      </c>
      <c r="D20">
        <v>3692600</v>
      </c>
      <c r="E20">
        <v>50.540000999999997</v>
      </c>
      <c r="F20">
        <v>16222300</v>
      </c>
      <c r="G20"/>
      <c r="I20">
        <f t="shared" si="8"/>
        <v>354.81117975966254</v>
      </c>
      <c r="J20">
        <f t="shared" si="9"/>
        <v>353.72566778462271</v>
      </c>
      <c r="K20">
        <f t="shared" si="10"/>
        <v>352.62520585300945</v>
      </c>
      <c r="L20">
        <f t="shared" si="11"/>
        <v>351.48501912114489</v>
      </c>
      <c r="M20">
        <f t="shared" si="0"/>
        <v>12.661185759662544</v>
      </c>
      <c r="N20">
        <f t="shared" si="1"/>
        <v>11.575673784622722</v>
      </c>
      <c r="O20">
        <f t="shared" si="2"/>
        <v>10.475211853009455</v>
      </c>
      <c r="P20">
        <f t="shared" si="3"/>
        <v>9.3350251211448949</v>
      </c>
      <c r="S20">
        <f t="shared" si="12"/>
        <v>50.023502398886045</v>
      </c>
      <c r="T20">
        <f t="shared" si="13"/>
        <v>50.401866814629855</v>
      </c>
      <c r="U20">
        <f t="shared" si="14"/>
        <v>50.479094958830245</v>
      </c>
      <c r="V20">
        <f t="shared" si="15"/>
        <v>50.532071981675053</v>
      </c>
      <c r="W20">
        <f t="shared" si="4"/>
        <v>0.51649860111395185</v>
      </c>
      <c r="X20">
        <f t="shared" si="5"/>
        <v>0.13813418537014144</v>
      </c>
      <c r="Y20">
        <f t="shared" si="6"/>
        <v>6.090604116975129E-2</v>
      </c>
      <c r="Z20">
        <f t="shared" si="7"/>
        <v>7.9290183249440815E-3</v>
      </c>
    </row>
    <row r="21" spans="1:26" x14ac:dyDescent="0.3">
      <c r="A21" s="3">
        <v>44251</v>
      </c>
      <c r="B21" s="1">
        <v>20</v>
      </c>
      <c r="C21">
        <v>340.70001200000002</v>
      </c>
      <c r="D21">
        <v>3305800</v>
      </c>
      <c r="E21">
        <v>50.709999000000003</v>
      </c>
      <c r="F21">
        <v>14442000</v>
      </c>
      <c r="G21"/>
      <c r="I21">
        <f t="shared" si="8"/>
        <v>352.91200189571316</v>
      </c>
      <c r="J21">
        <f t="shared" si="9"/>
        <v>349.67418196000477</v>
      </c>
      <c r="K21">
        <f t="shared" si="10"/>
        <v>346.86383933385423</v>
      </c>
      <c r="L21">
        <f t="shared" si="11"/>
        <v>344.48375028028624</v>
      </c>
      <c r="M21">
        <f t="shared" si="0"/>
        <v>12.211989895713145</v>
      </c>
      <c r="N21">
        <f t="shared" si="1"/>
        <v>8.9741699600047582</v>
      </c>
      <c r="O21">
        <f t="shared" si="2"/>
        <v>6.1638273338542149</v>
      </c>
      <c r="P21">
        <f t="shared" si="3"/>
        <v>3.7837382802862294</v>
      </c>
      <c r="S21">
        <f t="shared" si="12"/>
        <v>50.10097718905314</v>
      </c>
      <c r="T21">
        <f t="shared" si="13"/>
        <v>50.450213779509397</v>
      </c>
      <c r="U21">
        <f t="shared" si="14"/>
        <v>50.512593281473613</v>
      </c>
      <c r="V21">
        <f t="shared" si="15"/>
        <v>50.538018745418761</v>
      </c>
      <c r="W21">
        <f t="shared" si="4"/>
        <v>0.6090218109468637</v>
      </c>
      <c r="X21">
        <f t="shared" si="5"/>
        <v>0.25978522049060615</v>
      </c>
      <c r="Y21">
        <f t="shared" si="6"/>
        <v>0.19740571852639022</v>
      </c>
      <c r="Z21">
        <f t="shared" si="7"/>
        <v>0.17198025458124278</v>
      </c>
    </row>
    <row r="22" spans="1:26" x14ac:dyDescent="0.3">
      <c r="A22" s="3">
        <v>44252</v>
      </c>
      <c r="B22" s="1">
        <v>21</v>
      </c>
      <c r="C22">
        <v>333.89999399999999</v>
      </c>
      <c r="D22">
        <v>3618100</v>
      </c>
      <c r="E22">
        <v>50.169998</v>
      </c>
      <c r="F22">
        <v>14211100</v>
      </c>
      <c r="G22"/>
      <c r="I22">
        <f t="shared" si="8"/>
        <v>351.08020341135619</v>
      </c>
      <c r="J22">
        <f t="shared" si="9"/>
        <v>346.53322247400308</v>
      </c>
      <c r="K22">
        <f t="shared" si="10"/>
        <v>343.47373430023441</v>
      </c>
      <c r="L22">
        <f t="shared" si="11"/>
        <v>341.6459465700716</v>
      </c>
      <c r="M22">
        <f t="shared" si="0"/>
        <v>17.180209411356202</v>
      </c>
      <c r="N22">
        <f t="shared" si="1"/>
        <v>12.63322847400309</v>
      </c>
      <c r="O22">
        <f t="shared" si="2"/>
        <v>9.5737403002344195</v>
      </c>
      <c r="P22">
        <f t="shared" si="3"/>
        <v>7.7459525700716085</v>
      </c>
      <c r="S22">
        <f t="shared" si="12"/>
        <v>50.192330460695167</v>
      </c>
      <c r="T22">
        <f t="shared" si="13"/>
        <v>50.541138606681109</v>
      </c>
      <c r="U22">
        <f t="shared" si="14"/>
        <v>50.621166426663123</v>
      </c>
      <c r="V22">
        <f t="shared" si="15"/>
        <v>50.667003936354689</v>
      </c>
      <c r="W22">
        <f t="shared" si="4"/>
        <v>2.2332460695167811E-2</v>
      </c>
      <c r="X22">
        <f t="shared" si="5"/>
        <v>0.37114060668110938</v>
      </c>
      <c r="Y22">
        <f t="shared" si="6"/>
        <v>0.45116842666312351</v>
      </c>
      <c r="Z22">
        <f t="shared" si="7"/>
        <v>0.49700593635468948</v>
      </c>
    </row>
    <row r="23" spans="1:26" x14ac:dyDescent="0.3">
      <c r="A23" s="3">
        <v>44253</v>
      </c>
      <c r="B23" s="1">
        <v>22</v>
      </c>
      <c r="C23">
        <v>331</v>
      </c>
      <c r="D23">
        <v>3362200</v>
      </c>
      <c r="E23">
        <v>48.990001999999997</v>
      </c>
      <c r="F23">
        <v>23638400</v>
      </c>
      <c r="G23"/>
      <c r="I23">
        <f t="shared" si="8"/>
        <v>348.50317199965275</v>
      </c>
      <c r="J23">
        <f t="shared" si="9"/>
        <v>342.11159250810204</v>
      </c>
      <c r="K23">
        <f t="shared" si="10"/>
        <v>338.20817713510547</v>
      </c>
      <c r="L23">
        <f t="shared" si="11"/>
        <v>335.83648214251787</v>
      </c>
      <c r="M23">
        <f t="shared" si="0"/>
        <v>17.50317199965275</v>
      </c>
      <c r="N23">
        <f t="shared" si="1"/>
        <v>11.111592508102035</v>
      </c>
      <c r="O23">
        <f t="shared" si="2"/>
        <v>7.2081771351054726</v>
      </c>
      <c r="P23">
        <f t="shared" si="3"/>
        <v>4.8364821425178661</v>
      </c>
      <c r="S23">
        <f t="shared" si="12"/>
        <v>50.188980591590891</v>
      </c>
      <c r="T23">
        <f t="shared" si="13"/>
        <v>50.411239394342722</v>
      </c>
      <c r="U23">
        <f t="shared" si="14"/>
        <v>50.373023791998406</v>
      </c>
      <c r="V23">
        <f t="shared" si="15"/>
        <v>50.294249484088674</v>
      </c>
      <c r="W23">
        <f t="shared" si="4"/>
        <v>1.1989785915908939</v>
      </c>
      <c r="X23">
        <f t="shared" si="5"/>
        <v>1.4212373943427252</v>
      </c>
      <c r="Y23">
        <f t="shared" si="6"/>
        <v>1.3830217919984094</v>
      </c>
      <c r="Z23">
        <f t="shared" si="7"/>
        <v>1.3042474840886769</v>
      </c>
    </row>
    <row r="24" spans="1:26" x14ac:dyDescent="0.3">
      <c r="A24" s="3">
        <v>44256</v>
      </c>
      <c r="B24" s="1">
        <v>23</v>
      </c>
      <c r="C24">
        <v>331.76998900000001</v>
      </c>
      <c r="D24">
        <v>4653200</v>
      </c>
      <c r="E24">
        <v>49.900002000000001</v>
      </c>
      <c r="F24">
        <v>13901200</v>
      </c>
      <c r="G24"/>
      <c r="I24">
        <f t="shared" si="8"/>
        <v>345.87769619970481</v>
      </c>
      <c r="J24">
        <f t="shared" si="9"/>
        <v>338.22253513026635</v>
      </c>
      <c r="K24">
        <f t="shared" si="10"/>
        <v>334.24367971079744</v>
      </c>
      <c r="L24">
        <f t="shared" si="11"/>
        <v>332.20912053562949</v>
      </c>
      <c r="M24">
        <f t="shared" si="0"/>
        <v>14.107707199704805</v>
      </c>
      <c r="N24">
        <f t="shared" si="1"/>
        <v>6.4525461302663416</v>
      </c>
      <c r="O24">
        <f t="shared" si="2"/>
        <v>2.4736907107974275</v>
      </c>
      <c r="P24">
        <f t="shared" si="3"/>
        <v>0.43913153562948537</v>
      </c>
      <c r="S24">
        <f t="shared" si="12"/>
        <v>50.009133802852254</v>
      </c>
      <c r="T24">
        <f t="shared" si="13"/>
        <v>49.913806306322769</v>
      </c>
      <c r="U24">
        <f t="shared" si="14"/>
        <v>49.612361806399278</v>
      </c>
      <c r="V24">
        <f t="shared" si="15"/>
        <v>49.316063871022166</v>
      </c>
      <c r="W24">
        <f t="shared" si="4"/>
        <v>0.10913180285225366</v>
      </c>
      <c r="X24">
        <f t="shared" si="5"/>
        <v>1.3804306322768412E-2</v>
      </c>
      <c r="Y24">
        <f t="shared" si="6"/>
        <v>0.28764019360072268</v>
      </c>
      <c r="Z24">
        <f t="shared" si="7"/>
        <v>0.58393812897783448</v>
      </c>
    </row>
    <row r="25" spans="1:26" x14ac:dyDescent="0.3">
      <c r="A25" s="3">
        <v>44257</v>
      </c>
      <c r="B25" s="1">
        <v>24</v>
      </c>
      <c r="C25">
        <v>328.459991</v>
      </c>
      <c r="D25">
        <v>4660100</v>
      </c>
      <c r="E25">
        <v>50.099997999999999</v>
      </c>
      <c r="F25">
        <v>11755100</v>
      </c>
      <c r="G25"/>
      <c r="I25">
        <f t="shared" si="8"/>
        <v>343.76154011974904</v>
      </c>
      <c r="J25">
        <f t="shared" si="9"/>
        <v>335.96414398467311</v>
      </c>
      <c r="K25">
        <f t="shared" si="10"/>
        <v>332.88314981985889</v>
      </c>
      <c r="L25">
        <f t="shared" si="11"/>
        <v>331.87977188390738</v>
      </c>
      <c r="M25">
        <f t="shared" si="0"/>
        <v>15.301549119749041</v>
      </c>
      <c r="N25">
        <f t="shared" si="1"/>
        <v>7.5041529846731123</v>
      </c>
      <c r="O25">
        <f t="shared" si="2"/>
        <v>4.4231588198588838</v>
      </c>
      <c r="P25">
        <f t="shared" si="3"/>
        <v>3.4197808839073787</v>
      </c>
      <c r="S25">
        <f t="shared" si="12"/>
        <v>49.992764032424418</v>
      </c>
      <c r="T25">
        <f t="shared" si="13"/>
        <v>49.908974799109799</v>
      </c>
      <c r="U25">
        <f t="shared" si="14"/>
        <v>49.77056391287968</v>
      </c>
      <c r="V25">
        <f t="shared" si="15"/>
        <v>49.754017467755546</v>
      </c>
      <c r="W25">
        <f t="shared" si="4"/>
        <v>0.10723396757558135</v>
      </c>
      <c r="X25">
        <f t="shared" si="5"/>
        <v>0.19102320089019997</v>
      </c>
      <c r="Y25">
        <f t="shared" si="6"/>
        <v>0.32943408712031896</v>
      </c>
      <c r="Z25">
        <f t="shared" si="7"/>
        <v>0.3459805322444538</v>
      </c>
    </row>
    <row r="26" spans="1:26" x14ac:dyDescent="0.3">
      <c r="A26" s="3">
        <v>44258</v>
      </c>
      <c r="B26" s="1">
        <v>25</v>
      </c>
      <c r="C26">
        <v>323.92001299999998</v>
      </c>
      <c r="D26">
        <v>4064200</v>
      </c>
      <c r="E26">
        <v>49.98</v>
      </c>
      <c r="F26">
        <v>15410700</v>
      </c>
      <c r="G26"/>
      <c r="I26">
        <f t="shared" si="8"/>
        <v>341.4663077517867</v>
      </c>
      <c r="J26">
        <f t="shared" si="9"/>
        <v>333.33769044003748</v>
      </c>
      <c r="K26">
        <f t="shared" si="10"/>
        <v>330.45041246893652</v>
      </c>
      <c r="L26">
        <f t="shared" si="11"/>
        <v>329.31493622097685</v>
      </c>
      <c r="M26">
        <f t="shared" si="0"/>
        <v>17.546294751786718</v>
      </c>
      <c r="N26">
        <f t="shared" si="1"/>
        <v>9.4176774400374939</v>
      </c>
      <c r="O26">
        <f t="shared" si="2"/>
        <v>6.5303994689365368</v>
      </c>
      <c r="P26">
        <f t="shared" si="3"/>
        <v>5.3949232209768638</v>
      </c>
      <c r="S26">
        <f t="shared" si="12"/>
        <v>50.008849127560751</v>
      </c>
      <c r="T26">
        <f t="shared" si="13"/>
        <v>49.975832919421364</v>
      </c>
      <c r="U26">
        <f t="shared" si="14"/>
        <v>49.951752660795854</v>
      </c>
      <c r="V26">
        <f t="shared" si="15"/>
        <v>50.013502866938886</v>
      </c>
      <c r="W26">
        <f t="shared" si="4"/>
        <v>2.8849127560754084E-2</v>
      </c>
      <c r="X26">
        <f t="shared" si="5"/>
        <v>4.1670805786324649E-3</v>
      </c>
      <c r="Y26">
        <f t="shared" si="6"/>
        <v>2.8247339204142463E-2</v>
      </c>
      <c r="Z26">
        <f t="shared" si="7"/>
        <v>3.3502866938889042E-2</v>
      </c>
    </row>
    <row r="27" spans="1:26" x14ac:dyDescent="0.3">
      <c r="A27" s="3">
        <v>44259</v>
      </c>
      <c r="B27" s="1">
        <v>26</v>
      </c>
      <c r="C27">
        <v>319.040009</v>
      </c>
      <c r="D27">
        <v>5501200</v>
      </c>
      <c r="E27">
        <v>49.939999</v>
      </c>
      <c r="F27">
        <v>22036400</v>
      </c>
      <c r="G27"/>
      <c r="I27">
        <f t="shared" si="8"/>
        <v>338.83436353901868</v>
      </c>
      <c r="J27">
        <f t="shared" si="9"/>
        <v>330.04150333602433</v>
      </c>
      <c r="K27">
        <f t="shared" si="10"/>
        <v>326.85869276102142</v>
      </c>
      <c r="L27">
        <f t="shared" si="11"/>
        <v>325.26874380524418</v>
      </c>
      <c r="M27">
        <f t="shared" si="0"/>
        <v>19.794354539018684</v>
      </c>
      <c r="N27">
        <f t="shared" si="1"/>
        <v>11.001494336024336</v>
      </c>
      <c r="O27">
        <f t="shared" si="2"/>
        <v>7.8186837610214184</v>
      </c>
      <c r="P27">
        <f t="shared" si="3"/>
        <v>6.2287348052441871</v>
      </c>
      <c r="S27">
        <f t="shared" si="12"/>
        <v>50.004521758426634</v>
      </c>
      <c r="T27">
        <f t="shared" si="13"/>
        <v>49.977291397623887</v>
      </c>
      <c r="U27">
        <f t="shared" si="14"/>
        <v>49.967288697358129</v>
      </c>
      <c r="V27">
        <f t="shared" si="15"/>
        <v>49.988375716734723</v>
      </c>
      <c r="W27">
        <f t="shared" si="4"/>
        <v>6.4522758426633686E-2</v>
      </c>
      <c r="X27">
        <f t="shared" si="5"/>
        <v>3.7292397623886586E-2</v>
      </c>
      <c r="Y27">
        <f t="shared" si="6"/>
        <v>2.7289697358128251E-2</v>
      </c>
      <c r="Z27">
        <f t="shared" si="7"/>
        <v>4.8376716734722436E-2</v>
      </c>
    </row>
    <row r="28" spans="1:26" x14ac:dyDescent="0.3">
      <c r="A28" s="3">
        <v>44260</v>
      </c>
      <c r="B28" s="1">
        <v>27</v>
      </c>
      <c r="C28">
        <v>317.32000699999998</v>
      </c>
      <c r="D28">
        <v>8102800</v>
      </c>
      <c r="E28">
        <v>50.790000999999997</v>
      </c>
      <c r="F28">
        <v>21310800</v>
      </c>
      <c r="G28"/>
      <c r="I28">
        <f t="shared" si="8"/>
        <v>335.86521035816588</v>
      </c>
      <c r="J28">
        <f t="shared" si="9"/>
        <v>326.19098031841582</v>
      </c>
      <c r="K28">
        <f t="shared" si="10"/>
        <v>322.55841669245967</v>
      </c>
      <c r="L28">
        <f t="shared" si="11"/>
        <v>320.59719270131103</v>
      </c>
      <c r="M28">
        <f t="shared" si="0"/>
        <v>18.545203358165907</v>
      </c>
      <c r="N28">
        <f t="shared" si="1"/>
        <v>8.8709733184158495</v>
      </c>
      <c r="O28">
        <f t="shared" si="2"/>
        <v>5.2384096924596975</v>
      </c>
      <c r="P28">
        <f t="shared" si="3"/>
        <v>3.2771857013110548</v>
      </c>
      <c r="S28">
        <f t="shared" si="12"/>
        <v>49.994843344662641</v>
      </c>
      <c r="T28">
        <f t="shared" si="13"/>
        <v>49.964239058455526</v>
      </c>
      <c r="U28">
        <f t="shared" si="14"/>
        <v>49.952279363811158</v>
      </c>
      <c r="V28">
        <f t="shared" si="15"/>
        <v>49.952093179183677</v>
      </c>
      <c r="W28">
        <f t="shared" si="4"/>
        <v>0.79515765533735561</v>
      </c>
      <c r="X28">
        <f t="shared" si="5"/>
        <v>0.8257619415444708</v>
      </c>
      <c r="Y28">
        <f t="shared" si="6"/>
        <v>0.83772163618883866</v>
      </c>
      <c r="Z28">
        <f t="shared" si="7"/>
        <v>0.83790782081631932</v>
      </c>
    </row>
    <row r="29" spans="1:26" x14ac:dyDescent="0.3">
      <c r="A29" s="3">
        <v>44263</v>
      </c>
      <c r="B29" s="1">
        <v>28</v>
      </c>
      <c r="C29">
        <v>311.42001299999998</v>
      </c>
      <c r="D29">
        <v>4873500</v>
      </c>
      <c r="E29">
        <v>51.639999000000003</v>
      </c>
      <c r="F29">
        <v>25084900</v>
      </c>
      <c r="G29"/>
      <c r="I29">
        <f t="shared" si="8"/>
        <v>333.08342985444096</v>
      </c>
      <c r="J29">
        <f t="shared" si="9"/>
        <v>323.08613965697026</v>
      </c>
      <c r="K29">
        <f t="shared" si="10"/>
        <v>319.67729136160682</v>
      </c>
      <c r="L29">
        <f t="shared" si="11"/>
        <v>318.13930342532774</v>
      </c>
      <c r="M29">
        <f t="shared" si="0"/>
        <v>21.663416854440982</v>
      </c>
      <c r="N29">
        <f t="shared" si="1"/>
        <v>11.666126656970278</v>
      </c>
      <c r="O29">
        <f t="shared" si="2"/>
        <v>8.2572783616068364</v>
      </c>
      <c r="P29">
        <f t="shared" si="3"/>
        <v>6.7192904253277561</v>
      </c>
      <c r="S29">
        <f t="shared" si="12"/>
        <v>50.114116992963247</v>
      </c>
      <c r="T29">
        <f t="shared" si="13"/>
        <v>50.253255737996092</v>
      </c>
      <c r="U29">
        <f t="shared" si="14"/>
        <v>50.413026263715018</v>
      </c>
      <c r="V29">
        <f t="shared" si="15"/>
        <v>50.580524044795922</v>
      </c>
      <c r="W29">
        <f t="shared" si="4"/>
        <v>1.5258820070367562</v>
      </c>
      <c r="X29">
        <f t="shared" si="5"/>
        <v>1.3867432620039111</v>
      </c>
      <c r="Y29">
        <f t="shared" si="6"/>
        <v>1.2269727362849849</v>
      </c>
      <c r="Z29">
        <f t="shared" si="7"/>
        <v>1.059474955204081</v>
      </c>
    </row>
    <row r="30" spans="1:26" x14ac:dyDescent="0.3">
      <c r="A30" s="3">
        <v>44264</v>
      </c>
      <c r="B30" s="1">
        <v>29</v>
      </c>
      <c r="C30">
        <v>318.77999899999998</v>
      </c>
      <c r="D30">
        <v>5426800</v>
      </c>
      <c r="E30">
        <v>50.860000999999997</v>
      </c>
      <c r="F30">
        <v>23082700</v>
      </c>
      <c r="G30"/>
      <c r="I30">
        <f t="shared" si="8"/>
        <v>329.83391732627479</v>
      </c>
      <c r="J30">
        <f t="shared" si="9"/>
        <v>319.0029953270307</v>
      </c>
      <c r="K30">
        <f t="shared" si="10"/>
        <v>315.13578826272305</v>
      </c>
      <c r="L30">
        <f t="shared" si="11"/>
        <v>313.09983560633191</v>
      </c>
      <c r="M30">
        <f t="shared" si="0"/>
        <v>11.053918326274811</v>
      </c>
      <c r="N30">
        <f t="shared" si="1"/>
        <v>0.22299632703072803</v>
      </c>
      <c r="O30">
        <f t="shared" si="2"/>
        <v>3.6442107372769215</v>
      </c>
      <c r="P30">
        <f t="shared" si="3"/>
        <v>5.6801633936680673</v>
      </c>
      <c r="S30">
        <f t="shared" si="12"/>
        <v>50.342999294018753</v>
      </c>
      <c r="T30">
        <f t="shared" si="13"/>
        <v>50.738615879697463</v>
      </c>
      <c r="U30">
        <f t="shared" si="14"/>
        <v>51.087861268671759</v>
      </c>
      <c r="V30">
        <f t="shared" si="15"/>
        <v>51.37513026119899</v>
      </c>
      <c r="W30">
        <f t="shared" si="4"/>
        <v>0.51700170598124373</v>
      </c>
      <c r="X30">
        <f t="shared" si="5"/>
        <v>0.12138512030253423</v>
      </c>
      <c r="Y30">
        <f t="shared" si="6"/>
        <v>0.2278602686717619</v>
      </c>
      <c r="Z30">
        <f t="shared" si="7"/>
        <v>0.51512926119899305</v>
      </c>
    </row>
    <row r="31" spans="1:26" x14ac:dyDescent="0.3">
      <c r="A31" s="3">
        <v>44265</v>
      </c>
      <c r="B31" s="1">
        <v>30</v>
      </c>
      <c r="C31">
        <v>323.82998700000002</v>
      </c>
      <c r="D31">
        <v>4523500</v>
      </c>
      <c r="E31">
        <v>51.439999</v>
      </c>
      <c r="F31">
        <v>21331600</v>
      </c>
      <c r="G31"/>
      <c r="I31">
        <f t="shared" si="8"/>
        <v>328.17582957733356</v>
      </c>
      <c r="J31">
        <f t="shared" si="9"/>
        <v>318.92494661256995</v>
      </c>
      <c r="K31">
        <f t="shared" si="10"/>
        <v>317.14010416822532</v>
      </c>
      <c r="L31">
        <f t="shared" si="11"/>
        <v>317.35995815158299</v>
      </c>
      <c r="M31">
        <f t="shared" si="0"/>
        <v>4.3458425773335421</v>
      </c>
      <c r="N31">
        <f t="shared" si="1"/>
        <v>4.9050403874300628</v>
      </c>
      <c r="O31">
        <f t="shared" si="2"/>
        <v>6.6898828317746961</v>
      </c>
      <c r="P31">
        <f t="shared" si="3"/>
        <v>6.4700288484170301</v>
      </c>
      <c r="S31">
        <f t="shared" si="12"/>
        <v>50.420549549915933</v>
      </c>
      <c r="T31">
        <f t="shared" si="13"/>
        <v>50.781100671803344</v>
      </c>
      <c r="U31">
        <f t="shared" si="14"/>
        <v>50.962538120902295</v>
      </c>
      <c r="V31">
        <f t="shared" si="15"/>
        <v>50.988783315299742</v>
      </c>
      <c r="W31">
        <f t="shared" si="4"/>
        <v>1.0194494500840676</v>
      </c>
      <c r="X31">
        <f t="shared" si="5"/>
        <v>0.65889832819665628</v>
      </c>
      <c r="Y31">
        <f t="shared" si="6"/>
        <v>0.47746087909770552</v>
      </c>
      <c r="Z31">
        <f t="shared" si="7"/>
        <v>0.45121568470025863</v>
      </c>
    </row>
    <row r="32" spans="1:26" x14ac:dyDescent="0.3">
      <c r="A32" s="3">
        <v>44266</v>
      </c>
      <c r="B32" s="1">
        <v>31</v>
      </c>
      <c r="C32">
        <v>328.64999399999999</v>
      </c>
      <c r="D32">
        <v>4338900</v>
      </c>
      <c r="E32">
        <v>50.880001</v>
      </c>
      <c r="F32">
        <v>17417700</v>
      </c>
      <c r="G32"/>
      <c r="I32">
        <f t="shared" si="8"/>
        <v>327.52395319073349</v>
      </c>
      <c r="J32">
        <f t="shared" si="9"/>
        <v>320.64171074817045</v>
      </c>
      <c r="K32">
        <f t="shared" si="10"/>
        <v>320.81953972570142</v>
      </c>
      <c r="L32">
        <f t="shared" si="11"/>
        <v>322.21247978789575</v>
      </c>
      <c r="M32">
        <f t="shared" si="0"/>
        <v>1.1260408092664989</v>
      </c>
      <c r="N32">
        <f t="shared" si="1"/>
        <v>8.008283251829539</v>
      </c>
      <c r="O32">
        <f t="shared" si="2"/>
        <v>7.8304542742985745</v>
      </c>
      <c r="P32">
        <f t="shared" si="3"/>
        <v>6.4375142121042472</v>
      </c>
      <c r="S32">
        <f t="shared" si="12"/>
        <v>50.573466967428544</v>
      </c>
      <c r="T32">
        <f t="shared" si="13"/>
        <v>51.011715086672169</v>
      </c>
      <c r="U32">
        <f t="shared" si="14"/>
        <v>51.225141604406033</v>
      </c>
      <c r="V32">
        <f t="shared" si="15"/>
        <v>51.327195078824936</v>
      </c>
      <c r="W32">
        <f t="shared" si="4"/>
        <v>0.30653403257145584</v>
      </c>
      <c r="X32">
        <f t="shared" si="5"/>
        <v>0.13171408667216866</v>
      </c>
      <c r="Y32">
        <f t="shared" si="6"/>
        <v>0.34514060440603345</v>
      </c>
      <c r="Z32">
        <f t="shared" si="7"/>
        <v>0.44719407882493556</v>
      </c>
    </row>
    <row r="33" spans="1:26" x14ac:dyDescent="0.3">
      <c r="A33" s="3">
        <v>44267</v>
      </c>
      <c r="B33" s="1">
        <v>32</v>
      </c>
      <c r="C33">
        <v>331.14001500000001</v>
      </c>
      <c r="D33">
        <v>3182100</v>
      </c>
      <c r="E33">
        <v>50.360000999999997</v>
      </c>
      <c r="F33">
        <v>17598600</v>
      </c>
      <c r="G33"/>
      <c r="I33">
        <f t="shared" si="8"/>
        <v>327.69285931212346</v>
      </c>
      <c r="J33">
        <f t="shared" si="9"/>
        <v>323.44460988631079</v>
      </c>
      <c r="K33">
        <f t="shared" si="10"/>
        <v>325.12628957656568</v>
      </c>
      <c r="L33">
        <f t="shared" si="11"/>
        <v>327.0406154469739</v>
      </c>
      <c r="M33">
        <f t="shared" si="0"/>
        <v>3.4471556878765455</v>
      </c>
      <c r="N33">
        <f t="shared" si="1"/>
        <v>7.695405113689219</v>
      </c>
      <c r="O33">
        <f t="shared" si="2"/>
        <v>6.0137254234343231</v>
      </c>
      <c r="P33">
        <f t="shared" si="3"/>
        <v>4.0993995530261031</v>
      </c>
      <c r="S33">
        <f t="shared" si="12"/>
        <v>50.619447072314259</v>
      </c>
      <c r="T33">
        <f t="shared" si="13"/>
        <v>50.965615156336909</v>
      </c>
      <c r="U33">
        <f t="shared" si="14"/>
        <v>51.035314271982713</v>
      </c>
      <c r="V33">
        <f t="shared" si="15"/>
        <v>50.991799519706234</v>
      </c>
      <c r="W33">
        <f t="shared" si="4"/>
        <v>0.25944607231426176</v>
      </c>
      <c r="X33">
        <f t="shared" si="5"/>
        <v>0.6056141563369124</v>
      </c>
      <c r="Y33">
        <f t="shared" si="6"/>
        <v>0.6753132719827164</v>
      </c>
      <c r="Z33">
        <f t="shared" si="7"/>
        <v>0.63179851970623702</v>
      </c>
    </row>
    <row r="34" spans="1:26" x14ac:dyDescent="0.3">
      <c r="A34" s="3">
        <v>44270</v>
      </c>
      <c r="B34" s="1">
        <v>33</v>
      </c>
      <c r="C34">
        <v>330.51001000000002</v>
      </c>
      <c r="D34">
        <v>3243000</v>
      </c>
      <c r="E34">
        <v>51.029998999999997</v>
      </c>
      <c r="F34">
        <v>13411900</v>
      </c>
      <c r="G34"/>
      <c r="I34">
        <f t="shared" si="8"/>
        <v>328.20993266530496</v>
      </c>
      <c r="J34">
        <f t="shared" si="9"/>
        <v>326.13800167610202</v>
      </c>
      <c r="K34">
        <f t="shared" si="10"/>
        <v>328.43383855945456</v>
      </c>
      <c r="L34">
        <f t="shared" si="11"/>
        <v>330.11516511174352</v>
      </c>
      <c r="M34">
        <f t="shared" si="0"/>
        <v>2.3000773346950609</v>
      </c>
      <c r="N34">
        <f t="shared" si="1"/>
        <v>4.372008323898001</v>
      </c>
      <c r="O34">
        <f t="shared" si="2"/>
        <v>2.0761714405454654</v>
      </c>
      <c r="P34">
        <f t="shared" si="3"/>
        <v>0.39484488825650033</v>
      </c>
      <c r="S34">
        <f t="shared" si="12"/>
        <v>50.580530161467117</v>
      </c>
      <c r="T34">
        <f t="shared" si="13"/>
        <v>50.753650201618989</v>
      </c>
      <c r="U34">
        <f t="shared" si="14"/>
        <v>50.663891972392221</v>
      </c>
      <c r="V34">
        <f t="shared" si="15"/>
        <v>50.517950629926553</v>
      </c>
      <c r="W34">
        <f t="shared" si="4"/>
        <v>0.44946883853288</v>
      </c>
      <c r="X34">
        <f t="shared" si="5"/>
        <v>0.27634879838100801</v>
      </c>
      <c r="Y34">
        <f t="shared" si="6"/>
        <v>0.36610702760777514</v>
      </c>
      <c r="Z34">
        <f t="shared" si="7"/>
        <v>0.51204837007344395</v>
      </c>
    </row>
    <row r="35" spans="1:26" x14ac:dyDescent="0.3">
      <c r="A35" s="3">
        <v>44271</v>
      </c>
      <c r="B35" s="1">
        <v>34</v>
      </c>
      <c r="C35">
        <v>327.25</v>
      </c>
      <c r="D35">
        <v>3066700</v>
      </c>
      <c r="E35">
        <v>51.220001000000003</v>
      </c>
      <c r="F35">
        <v>14214200</v>
      </c>
      <c r="G35"/>
      <c r="I35">
        <f t="shared" si="8"/>
        <v>328.55494426550922</v>
      </c>
      <c r="J35">
        <f t="shared" si="9"/>
        <v>327.66820458946631</v>
      </c>
      <c r="K35">
        <f t="shared" si="10"/>
        <v>329.57573285175454</v>
      </c>
      <c r="L35">
        <f t="shared" si="11"/>
        <v>330.41129877793594</v>
      </c>
      <c r="M35">
        <f t="shared" si="0"/>
        <v>1.3049442655092207</v>
      </c>
      <c r="N35">
        <f t="shared" si="1"/>
        <v>0.41820458946631334</v>
      </c>
      <c r="O35">
        <f t="shared" si="2"/>
        <v>2.3257328517545375</v>
      </c>
      <c r="P35">
        <f t="shared" si="3"/>
        <v>3.1612987779359401</v>
      </c>
      <c r="S35">
        <f t="shared" si="12"/>
        <v>50.647950487247051</v>
      </c>
      <c r="T35">
        <f t="shared" si="13"/>
        <v>50.850372281052344</v>
      </c>
      <c r="U35">
        <f t="shared" si="14"/>
        <v>50.865250837576497</v>
      </c>
      <c r="V35">
        <f t="shared" si="15"/>
        <v>50.901986907481636</v>
      </c>
      <c r="W35">
        <f t="shared" si="4"/>
        <v>0.57205051275295205</v>
      </c>
      <c r="X35">
        <f t="shared" si="5"/>
        <v>0.36962871894765925</v>
      </c>
      <c r="Y35">
        <f t="shared" si="6"/>
        <v>0.35475016242350677</v>
      </c>
      <c r="Z35">
        <f t="shared" si="7"/>
        <v>0.31801409251836787</v>
      </c>
    </row>
    <row r="36" spans="1:26" x14ac:dyDescent="0.3">
      <c r="A36" s="3">
        <v>44272</v>
      </c>
      <c r="B36" s="1">
        <v>35</v>
      </c>
      <c r="C36">
        <v>329.19000199999999</v>
      </c>
      <c r="D36">
        <v>2672400</v>
      </c>
      <c r="E36">
        <v>51.240001999999997</v>
      </c>
      <c r="F36">
        <v>17502700</v>
      </c>
      <c r="G36"/>
      <c r="I36">
        <f t="shared" si="8"/>
        <v>328.35920262568283</v>
      </c>
      <c r="J36">
        <f t="shared" si="9"/>
        <v>327.5218329831531</v>
      </c>
      <c r="K36">
        <f t="shared" si="10"/>
        <v>328.29657978328953</v>
      </c>
      <c r="L36">
        <f t="shared" si="11"/>
        <v>328.04032469448396</v>
      </c>
      <c r="M36">
        <f t="shared" si="0"/>
        <v>0.83079937431716644</v>
      </c>
      <c r="N36">
        <f t="shared" si="1"/>
        <v>1.668169016846889</v>
      </c>
      <c r="O36">
        <f t="shared" si="2"/>
        <v>0.89342221671046218</v>
      </c>
      <c r="P36">
        <f t="shared" si="3"/>
        <v>1.1496773055160361</v>
      </c>
      <c r="S36">
        <f t="shared" si="12"/>
        <v>50.733758064159993</v>
      </c>
      <c r="T36">
        <f t="shared" si="13"/>
        <v>50.979742332684026</v>
      </c>
      <c r="U36">
        <f t="shared" si="14"/>
        <v>51.060363426909426</v>
      </c>
      <c r="V36">
        <f t="shared" si="15"/>
        <v>51.140497476870415</v>
      </c>
      <c r="W36">
        <f t="shared" si="4"/>
        <v>0.50624393584000416</v>
      </c>
      <c r="X36">
        <f t="shared" si="5"/>
        <v>0.26025966731597094</v>
      </c>
      <c r="Y36">
        <f t="shared" si="6"/>
        <v>0.17963857309057119</v>
      </c>
      <c r="Z36">
        <f t="shared" si="7"/>
        <v>9.9504523129581912E-2</v>
      </c>
    </row>
    <row r="37" spans="1:26" x14ac:dyDescent="0.3">
      <c r="A37" s="3">
        <v>44273</v>
      </c>
      <c r="B37" s="1">
        <v>36</v>
      </c>
      <c r="C37">
        <v>322.98001099999999</v>
      </c>
      <c r="D37">
        <v>2736900</v>
      </c>
      <c r="E37">
        <v>50.57</v>
      </c>
      <c r="F37">
        <v>18007300</v>
      </c>
      <c r="G37"/>
      <c r="I37">
        <f t="shared" si="8"/>
        <v>328.48382253183036</v>
      </c>
      <c r="J37">
        <f t="shared" si="9"/>
        <v>328.10569213904949</v>
      </c>
      <c r="K37">
        <f t="shared" si="10"/>
        <v>328.7879620024803</v>
      </c>
      <c r="L37">
        <f t="shared" si="11"/>
        <v>328.90258267362094</v>
      </c>
      <c r="M37">
        <f t="shared" si="0"/>
        <v>5.5038115318303653</v>
      </c>
      <c r="N37">
        <f t="shared" si="1"/>
        <v>5.1256811390495045</v>
      </c>
      <c r="O37">
        <f t="shared" si="2"/>
        <v>5.8079510024803085</v>
      </c>
      <c r="P37">
        <f t="shared" si="3"/>
        <v>5.9225716736209506</v>
      </c>
      <c r="S37">
        <f t="shared" si="12"/>
        <v>50.809694654535988</v>
      </c>
      <c r="T37">
        <f t="shared" si="13"/>
        <v>51.070833216244615</v>
      </c>
      <c r="U37">
        <f t="shared" si="14"/>
        <v>51.159164642109239</v>
      </c>
      <c r="V37">
        <f t="shared" si="15"/>
        <v>51.215125869217601</v>
      </c>
      <c r="W37">
        <f t="shared" si="4"/>
        <v>0.23969465453598815</v>
      </c>
      <c r="X37">
        <f t="shared" si="5"/>
        <v>0.50083321624461519</v>
      </c>
      <c r="Y37">
        <f t="shared" si="6"/>
        <v>0.58916464210923891</v>
      </c>
      <c r="Z37">
        <f t="shared" si="7"/>
        <v>0.64512586921760118</v>
      </c>
    </row>
    <row r="38" spans="1:26" x14ac:dyDescent="0.3">
      <c r="A38" s="3">
        <v>44274</v>
      </c>
      <c r="B38" s="1">
        <v>37</v>
      </c>
      <c r="C38">
        <v>328.91000400000001</v>
      </c>
      <c r="D38">
        <v>4859300</v>
      </c>
      <c r="E38">
        <v>50.810001</v>
      </c>
      <c r="F38">
        <v>67845700</v>
      </c>
      <c r="G38"/>
      <c r="I38">
        <f t="shared" si="8"/>
        <v>327.65825080205582</v>
      </c>
      <c r="J38">
        <f t="shared" si="9"/>
        <v>326.3117037403822</v>
      </c>
      <c r="K38">
        <f t="shared" si="10"/>
        <v>325.59358895111609</v>
      </c>
      <c r="L38">
        <f t="shared" si="11"/>
        <v>324.46065391840523</v>
      </c>
      <c r="M38">
        <f t="shared" si="0"/>
        <v>1.2517531979441969</v>
      </c>
      <c r="N38">
        <f t="shared" si="1"/>
        <v>2.5983002596178153</v>
      </c>
      <c r="O38">
        <f t="shared" si="2"/>
        <v>3.3164150488839255</v>
      </c>
      <c r="P38">
        <f t="shared" si="3"/>
        <v>4.4493500815947868</v>
      </c>
      <c r="S38">
        <f t="shared" si="12"/>
        <v>50.773740456355583</v>
      </c>
      <c r="T38">
        <f t="shared" si="13"/>
        <v>50.895541590558999</v>
      </c>
      <c r="U38">
        <f t="shared" si="14"/>
        <v>50.835124088949158</v>
      </c>
      <c r="V38">
        <f t="shared" si="15"/>
        <v>50.731281467304399</v>
      </c>
      <c r="W38">
        <f t="shared" si="4"/>
        <v>3.6260543644416998E-2</v>
      </c>
      <c r="X38">
        <f t="shared" si="5"/>
        <v>8.5540590558998986E-2</v>
      </c>
      <c r="Y38">
        <f t="shared" si="6"/>
        <v>2.5123088949158046E-2</v>
      </c>
      <c r="Z38">
        <f t="shared" si="7"/>
        <v>7.8719532695600947E-2</v>
      </c>
    </row>
    <row r="39" spans="1:26" x14ac:dyDescent="0.3">
      <c r="A39" s="3">
        <v>44277</v>
      </c>
      <c r="B39" s="1">
        <v>38</v>
      </c>
      <c r="C39">
        <v>334.48998999999998</v>
      </c>
      <c r="D39">
        <v>4064900</v>
      </c>
      <c r="E39">
        <v>51</v>
      </c>
      <c r="F39">
        <v>17911400</v>
      </c>
      <c r="G39"/>
      <c r="I39">
        <f t="shared" si="8"/>
        <v>327.84601378174744</v>
      </c>
      <c r="J39">
        <f t="shared" si="9"/>
        <v>327.22110883124844</v>
      </c>
      <c r="K39">
        <f t="shared" si="10"/>
        <v>327.41761722800226</v>
      </c>
      <c r="L39">
        <f t="shared" si="11"/>
        <v>327.79766647960128</v>
      </c>
      <c r="M39">
        <f t="shared" si="0"/>
        <v>6.6439762182525328</v>
      </c>
      <c r="N39">
        <f t="shared" si="1"/>
        <v>7.268881168751534</v>
      </c>
      <c r="O39">
        <f t="shared" si="2"/>
        <v>7.0723727719977205</v>
      </c>
      <c r="P39">
        <f t="shared" si="3"/>
        <v>6.6923235203987019</v>
      </c>
      <c r="S39">
        <f t="shared" si="12"/>
        <v>50.779179537902237</v>
      </c>
      <c r="T39">
        <f t="shared" si="13"/>
        <v>50.865602383863347</v>
      </c>
      <c r="U39">
        <f t="shared" si="14"/>
        <v>50.821306390027118</v>
      </c>
      <c r="V39">
        <f t="shared" si="15"/>
        <v>50.7903211168261</v>
      </c>
      <c r="W39">
        <f t="shared" si="4"/>
        <v>0.22082046209776252</v>
      </c>
      <c r="X39">
        <f t="shared" si="5"/>
        <v>0.13439761613665269</v>
      </c>
      <c r="Y39">
        <f t="shared" si="6"/>
        <v>0.17869360997288197</v>
      </c>
      <c r="Z39">
        <f t="shared" si="7"/>
        <v>0.20967888317390049</v>
      </c>
    </row>
    <row r="40" spans="1:26" x14ac:dyDescent="0.3">
      <c r="A40" s="3">
        <v>44278</v>
      </c>
      <c r="B40" s="1">
        <v>39</v>
      </c>
      <c r="C40">
        <v>340.33999599999999</v>
      </c>
      <c r="D40">
        <v>3641200</v>
      </c>
      <c r="E40">
        <v>51.389999000000003</v>
      </c>
      <c r="F40">
        <v>16936700</v>
      </c>
      <c r="G40"/>
      <c r="I40">
        <f t="shared" si="8"/>
        <v>328.84261021448532</v>
      </c>
      <c r="J40">
        <f t="shared" si="9"/>
        <v>329.76521724031147</v>
      </c>
      <c r="K40">
        <f t="shared" si="10"/>
        <v>331.30742225260099</v>
      </c>
      <c r="L40">
        <f t="shared" si="11"/>
        <v>332.81690911990029</v>
      </c>
      <c r="M40">
        <f t="shared" si="0"/>
        <v>11.497385785514666</v>
      </c>
      <c r="N40">
        <f t="shared" si="1"/>
        <v>10.574778759688513</v>
      </c>
      <c r="O40">
        <f t="shared" si="2"/>
        <v>9.0325737473989989</v>
      </c>
      <c r="P40">
        <f t="shared" si="3"/>
        <v>7.5230868800996973</v>
      </c>
      <c r="S40">
        <f t="shared" si="12"/>
        <v>50.8123026072169</v>
      </c>
      <c r="T40">
        <f t="shared" si="13"/>
        <v>50.912641549511179</v>
      </c>
      <c r="U40">
        <f t="shared" si="14"/>
        <v>50.919587875512207</v>
      </c>
      <c r="V40">
        <f t="shared" si="15"/>
        <v>50.947580279206527</v>
      </c>
      <c r="W40">
        <f t="shared" si="4"/>
        <v>0.57769639278310336</v>
      </c>
      <c r="X40">
        <f t="shared" si="5"/>
        <v>0.4773574504888245</v>
      </c>
      <c r="Y40">
        <f t="shared" si="6"/>
        <v>0.47041112448779643</v>
      </c>
      <c r="Z40">
        <f t="shared" si="7"/>
        <v>0.44241872079347644</v>
      </c>
    </row>
    <row r="41" spans="1:26" x14ac:dyDescent="0.3">
      <c r="A41" s="3">
        <v>44279</v>
      </c>
      <c r="B41" s="1">
        <v>40</v>
      </c>
      <c r="C41">
        <v>338.040009</v>
      </c>
      <c r="D41">
        <v>3006400</v>
      </c>
      <c r="E41">
        <v>51.52</v>
      </c>
      <c r="F41">
        <v>14997400</v>
      </c>
      <c r="G41"/>
      <c r="I41">
        <f t="shared" si="8"/>
        <v>330.56721808231248</v>
      </c>
      <c r="J41">
        <f t="shared" si="9"/>
        <v>333.46638980620247</v>
      </c>
      <c r="K41">
        <f t="shared" si="10"/>
        <v>336.27533781367043</v>
      </c>
      <c r="L41">
        <f t="shared" si="11"/>
        <v>338.45922427997505</v>
      </c>
      <c r="M41">
        <f t="shared" si="0"/>
        <v>7.4727909176875187</v>
      </c>
      <c r="N41">
        <f t="shared" si="1"/>
        <v>4.5736191937975263</v>
      </c>
      <c r="O41">
        <f t="shared" si="2"/>
        <v>1.764671186329565</v>
      </c>
      <c r="P41">
        <f t="shared" si="3"/>
        <v>0.41921527997504882</v>
      </c>
      <c r="S41">
        <f t="shared" si="12"/>
        <v>50.898957066134365</v>
      </c>
      <c r="T41">
        <f t="shared" si="13"/>
        <v>51.079716657182267</v>
      </c>
      <c r="U41">
        <f t="shared" si="14"/>
        <v>51.178313993980495</v>
      </c>
      <c r="V41">
        <f t="shared" si="15"/>
        <v>51.279394319801639</v>
      </c>
      <c r="W41">
        <f t="shared" si="4"/>
        <v>0.62104293386563825</v>
      </c>
      <c r="X41">
        <f t="shared" si="5"/>
        <v>0.44028334281773596</v>
      </c>
      <c r="Y41">
        <f t="shared" si="6"/>
        <v>0.34168600601950772</v>
      </c>
      <c r="Z41">
        <f t="shared" si="7"/>
        <v>0.24060568019836381</v>
      </c>
    </row>
    <row r="42" spans="1:26" x14ac:dyDescent="0.3">
      <c r="A42" s="3">
        <v>44280</v>
      </c>
      <c r="B42" s="1">
        <v>41</v>
      </c>
      <c r="C42">
        <v>346.33999599999999</v>
      </c>
      <c r="D42">
        <v>4307100</v>
      </c>
      <c r="E42">
        <v>52.02</v>
      </c>
      <c r="F42">
        <v>17091900</v>
      </c>
      <c r="G42"/>
      <c r="I42">
        <f t="shared" si="8"/>
        <v>331.6881367199656</v>
      </c>
      <c r="J42">
        <f t="shared" si="9"/>
        <v>335.06715652403159</v>
      </c>
      <c r="K42">
        <f t="shared" si="10"/>
        <v>337.24590696615167</v>
      </c>
      <c r="L42">
        <f t="shared" si="11"/>
        <v>338.14481281999372</v>
      </c>
      <c r="M42">
        <f t="shared" si="0"/>
        <v>14.651859280034387</v>
      </c>
      <c r="N42">
        <f t="shared" si="1"/>
        <v>11.272839475968397</v>
      </c>
      <c r="O42">
        <f t="shared" si="2"/>
        <v>9.09408903384832</v>
      </c>
      <c r="P42">
        <f t="shared" si="3"/>
        <v>8.1951831800062678</v>
      </c>
      <c r="S42">
        <f t="shared" si="12"/>
        <v>50.99211350621421</v>
      </c>
      <c r="T42">
        <f t="shared" si="13"/>
        <v>51.23381582716847</v>
      </c>
      <c r="U42">
        <f t="shared" si="14"/>
        <v>51.366241297291225</v>
      </c>
      <c r="V42">
        <f t="shared" si="15"/>
        <v>51.45984857995041</v>
      </c>
      <c r="W42">
        <f t="shared" si="4"/>
        <v>1.0278864937857932</v>
      </c>
      <c r="X42">
        <f t="shared" si="5"/>
        <v>0.78618417283153263</v>
      </c>
      <c r="Y42">
        <f t="shared" si="6"/>
        <v>0.65375870270877812</v>
      </c>
      <c r="Z42">
        <f t="shared" si="7"/>
        <v>0.56015142004959273</v>
      </c>
    </row>
    <row r="43" spans="1:26" x14ac:dyDescent="0.3">
      <c r="A43" s="3">
        <v>44281</v>
      </c>
      <c r="B43" s="1">
        <v>42</v>
      </c>
      <c r="C43">
        <v>352.01998900000001</v>
      </c>
      <c r="D43">
        <v>3061200</v>
      </c>
      <c r="E43">
        <v>53.040000999999997</v>
      </c>
      <c r="F43">
        <v>17126700</v>
      </c>
      <c r="G43"/>
      <c r="I43">
        <f t="shared" si="8"/>
        <v>333.88591561197074</v>
      </c>
      <c r="J43">
        <f t="shared" si="9"/>
        <v>339.01265034062055</v>
      </c>
      <c r="K43">
        <f t="shared" si="10"/>
        <v>342.2476559347682</v>
      </c>
      <c r="L43">
        <f t="shared" si="11"/>
        <v>344.2912002049984</v>
      </c>
      <c r="M43">
        <f t="shared" si="0"/>
        <v>18.134073388029265</v>
      </c>
      <c r="N43">
        <f t="shared" si="1"/>
        <v>13.007338659379457</v>
      </c>
      <c r="O43">
        <f t="shared" si="2"/>
        <v>9.7723330652318054</v>
      </c>
      <c r="P43">
        <f t="shared" si="3"/>
        <v>7.7287887950016056</v>
      </c>
      <c r="S43">
        <f t="shared" si="12"/>
        <v>51.146296480282075</v>
      </c>
      <c r="T43">
        <f t="shared" si="13"/>
        <v>51.508980287659504</v>
      </c>
      <c r="U43">
        <f t="shared" si="14"/>
        <v>51.725808583781053</v>
      </c>
      <c r="V43">
        <f t="shared" si="15"/>
        <v>51.879962144987601</v>
      </c>
      <c r="W43">
        <f t="shared" si="4"/>
        <v>1.8937045197179216</v>
      </c>
      <c r="X43">
        <f t="shared" si="5"/>
        <v>1.5310207123404922</v>
      </c>
      <c r="Y43">
        <f t="shared" si="6"/>
        <v>1.314192416218944</v>
      </c>
      <c r="Z43">
        <f t="shared" si="7"/>
        <v>1.1600388550123952</v>
      </c>
    </row>
    <row r="44" spans="1:26" x14ac:dyDescent="0.3">
      <c r="A44" s="3">
        <v>44284</v>
      </c>
      <c r="B44" s="1">
        <v>43</v>
      </c>
      <c r="C44">
        <v>356.14999399999999</v>
      </c>
      <c r="D44">
        <v>3012000</v>
      </c>
      <c r="E44">
        <v>53.849997999999999</v>
      </c>
      <c r="F44">
        <v>17514100</v>
      </c>
      <c r="G44"/>
      <c r="I44">
        <f t="shared" si="8"/>
        <v>336.6060266201751</v>
      </c>
      <c r="J44">
        <f t="shared" si="9"/>
        <v>343.56521887140337</v>
      </c>
      <c r="K44">
        <f t="shared" si="10"/>
        <v>347.62243912064571</v>
      </c>
      <c r="L44">
        <f t="shared" si="11"/>
        <v>350.08779180124964</v>
      </c>
      <c r="M44">
        <f t="shared" si="0"/>
        <v>19.543967379824892</v>
      </c>
      <c r="N44">
        <f t="shared" si="1"/>
        <v>12.584775128596618</v>
      </c>
      <c r="O44">
        <f t="shared" si="2"/>
        <v>8.5275548793542839</v>
      </c>
      <c r="P44">
        <f t="shared" si="3"/>
        <v>6.0622021987503558</v>
      </c>
      <c r="S44">
        <f t="shared" si="12"/>
        <v>51.430352158239764</v>
      </c>
      <c r="T44">
        <f t="shared" si="13"/>
        <v>52.044837536978676</v>
      </c>
      <c r="U44">
        <f t="shared" si="14"/>
        <v>52.448614412701474</v>
      </c>
      <c r="V44">
        <f t="shared" si="15"/>
        <v>52.749991286246896</v>
      </c>
      <c r="W44">
        <f t="shared" si="4"/>
        <v>2.4196458417602358</v>
      </c>
      <c r="X44">
        <f t="shared" si="5"/>
        <v>1.8051604630213234</v>
      </c>
      <c r="Y44">
        <f t="shared" si="6"/>
        <v>1.4013835872985254</v>
      </c>
      <c r="Z44">
        <f t="shared" si="7"/>
        <v>1.1000067137531033</v>
      </c>
    </row>
    <row r="45" spans="1:26" x14ac:dyDescent="0.3">
      <c r="A45" s="3">
        <v>44285</v>
      </c>
      <c r="B45" s="1">
        <v>44</v>
      </c>
      <c r="C45">
        <v>349.75</v>
      </c>
      <c r="D45">
        <v>2602400</v>
      </c>
      <c r="E45">
        <v>53.150002000000001</v>
      </c>
      <c r="F45">
        <v>14871800</v>
      </c>
      <c r="G45"/>
      <c r="I45">
        <f t="shared" si="8"/>
        <v>339.5376217271488</v>
      </c>
      <c r="J45">
        <f t="shared" si="9"/>
        <v>347.9698901664122</v>
      </c>
      <c r="K45">
        <f t="shared" si="10"/>
        <v>352.31259430429054</v>
      </c>
      <c r="L45">
        <f t="shared" si="11"/>
        <v>354.63444345031246</v>
      </c>
      <c r="M45">
        <f t="shared" si="0"/>
        <v>10.212378272851197</v>
      </c>
      <c r="N45">
        <f t="shared" si="1"/>
        <v>1.7801098335878009</v>
      </c>
      <c r="O45">
        <f t="shared" si="2"/>
        <v>2.5625943042905419</v>
      </c>
      <c r="P45">
        <f t="shared" si="3"/>
        <v>4.8844434503124603</v>
      </c>
      <c r="S45">
        <f t="shared" si="12"/>
        <v>51.793299034503796</v>
      </c>
      <c r="T45">
        <f t="shared" si="13"/>
        <v>52.676643699036134</v>
      </c>
      <c r="U45">
        <f t="shared" si="14"/>
        <v>53.219375385715665</v>
      </c>
      <c r="V45">
        <f t="shared" si="15"/>
        <v>53.574996321561727</v>
      </c>
      <c r="W45">
        <f t="shared" si="4"/>
        <v>1.3567029654962042</v>
      </c>
      <c r="X45">
        <f t="shared" si="5"/>
        <v>0.47335830096386644</v>
      </c>
      <c r="Y45">
        <f t="shared" si="6"/>
        <v>6.9373385715664426E-2</v>
      </c>
      <c r="Z45">
        <f t="shared" si="7"/>
        <v>0.42499432156172645</v>
      </c>
    </row>
    <row r="46" spans="1:26" x14ac:dyDescent="0.3">
      <c r="A46" s="3">
        <v>44286</v>
      </c>
      <c r="B46" s="1">
        <v>45</v>
      </c>
      <c r="C46">
        <v>352.48001099999999</v>
      </c>
      <c r="D46">
        <v>2832200</v>
      </c>
      <c r="E46">
        <v>52.709999000000003</v>
      </c>
      <c r="F46">
        <v>15826500</v>
      </c>
      <c r="G46"/>
      <c r="I46">
        <f t="shared" si="8"/>
        <v>341.06947846807645</v>
      </c>
      <c r="J46">
        <f t="shared" si="9"/>
        <v>348.59292860816794</v>
      </c>
      <c r="K46">
        <f t="shared" si="10"/>
        <v>350.90316743693074</v>
      </c>
      <c r="L46">
        <f t="shared" si="11"/>
        <v>350.97111086257814</v>
      </c>
      <c r="M46">
        <f t="shared" si="0"/>
        <v>11.410532531923536</v>
      </c>
      <c r="N46">
        <f t="shared" si="1"/>
        <v>3.8870823918320525</v>
      </c>
      <c r="O46">
        <f t="shared" si="2"/>
        <v>1.5768435630692466</v>
      </c>
      <c r="P46">
        <f t="shared" si="3"/>
        <v>1.5089001374218469</v>
      </c>
      <c r="S46">
        <f t="shared" si="12"/>
        <v>51.996804479328226</v>
      </c>
      <c r="T46">
        <f t="shared" si="13"/>
        <v>52.842319104373487</v>
      </c>
      <c r="U46">
        <f t="shared" si="14"/>
        <v>53.181220023572052</v>
      </c>
      <c r="V46">
        <f t="shared" si="15"/>
        <v>53.256250580390429</v>
      </c>
      <c r="W46">
        <f t="shared" si="4"/>
        <v>0.71319452067177735</v>
      </c>
      <c r="X46">
        <f t="shared" si="5"/>
        <v>0.13232010437348407</v>
      </c>
      <c r="Y46">
        <f t="shared" si="6"/>
        <v>0.47122102357204909</v>
      </c>
      <c r="Z46">
        <f t="shared" si="7"/>
        <v>0.54625158039042532</v>
      </c>
    </row>
    <row r="47" spans="1:26" x14ac:dyDescent="0.3">
      <c r="A47" s="3">
        <v>44287</v>
      </c>
      <c r="B47" s="1">
        <v>46</v>
      </c>
      <c r="C47">
        <v>354.94000199999999</v>
      </c>
      <c r="D47">
        <v>2938600</v>
      </c>
      <c r="E47">
        <v>52.509998000000003</v>
      </c>
      <c r="F47">
        <v>15834700</v>
      </c>
      <c r="G47"/>
      <c r="I47">
        <f t="shared" si="8"/>
        <v>342.78105834786498</v>
      </c>
      <c r="J47">
        <f t="shared" si="9"/>
        <v>349.95340744530915</v>
      </c>
      <c r="K47">
        <f t="shared" si="10"/>
        <v>351.77043139661885</v>
      </c>
      <c r="L47">
        <f t="shared" si="11"/>
        <v>352.1027859656445</v>
      </c>
      <c r="M47">
        <f t="shared" si="0"/>
        <v>12.158943652135008</v>
      </c>
      <c r="N47">
        <f t="shared" si="1"/>
        <v>4.9865945546908392</v>
      </c>
      <c r="O47">
        <f t="shared" si="2"/>
        <v>3.1695706033811462</v>
      </c>
      <c r="P47">
        <f t="shared" si="3"/>
        <v>2.8372160343554924</v>
      </c>
      <c r="S47">
        <f t="shared" si="12"/>
        <v>52.103783657428991</v>
      </c>
      <c r="T47">
        <f t="shared" si="13"/>
        <v>52.796007067842766</v>
      </c>
      <c r="U47">
        <f t="shared" si="14"/>
        <v>52.922048460607428</v>
      </c>
      <c r="V47">
        <f t="shared" si="15"/>
        <v>52.846561895097608</v>
      </c>
      <c r="W47">
        <f t="shared" si="4"/>
        <v>0.40621434257101185</v>
      </c>
      <c r="X47">
        <f t="shared" si="5"/>
        <v>0.28600906784276248</v>
      </c>
      <c r="Y47">
        <f t="shared" si="6"/>
        <v>0.4120504606074249</v>
      </c>
      <c r="Z47">
        <f t="shared" si="7"/>
        <v>0.33656389509760487</v>
      </c>
    </row>
    <row r="48" spans="1:26" x14ac:dyDescent="0.3">
      <c r="A48" s="3">
        <v>44291</v>
      </c>
      <c r="B48" s="1">
        <v>47</v>
      </c>
      <c r="C48">
        <v>360.82000699999998</v>
      </c>
      <c r="D48">
        <v>2705700</v>
      </c>
      <c r="E48">
        <v>52.810001</v>
      </c>
      <c r="F48">
        <v>16368700</v>
      </c>
      <c r="G48"/>
      <c r="I48">
        <f t="shared" si="8"/>
        <v>344.60489989568521</v>
      </c>
      <c r="J48">
        <f t="shared" si="9"/>
        <v>351.69871553945092</v>
      </c>
      <c r="K48">
        <f t="shared" si="10"/>
        <v>353.51369522847847</v>
      </c>
      <c r="L48">
        <f t="shared" si="11"/>
        <v>354.23069799141109</v>
      </c>
      <c r="M48">
        <f t="shared" si="0"/>
        <v>16.215107104314768</v>
      </c>
      <c r="N48">
        <f t="shared" si="1"/>
        <v>9.1212914605490596</v>
      </c>
      <c r="O48">
        <f t="shared" si="2"/>
        <v>7.3063117715215071</v>
      </c>
      <c r="P48">
        <f t="shared" si="3"/>
        <v>6.5893090085888844</v>
      </c>
      <c r="S48">
        <f t="shared" si="12"/>
        <v>52.164715808814648</v>
      </c>
      <c r="T48">
        <f t="shared" si="13"/>
        <v>52.695903894097803</v>
      </c>
      <c r="U48">
        <f t="shared" si="14"/>
        <v>52.695420707273342</v>
      </c>
      <c r="V48">
        <f t="shared" si="15"/>
        <v>52.594138973774406</v>
      </c>
      <c r="W48">
        <f t="shared" si="4"/>
        <v>0.64528519118535144</v>
      </c>
      <c r="X48">
        <f t="shared" si="5"/>
        <v>0.11409710590219646</v>
      </c>
      <c r="Y48">
        <f t="shared" si="6"/>
        <v>0.11458029272665726</v>
      </c>
      <c r="Z48">
        <f t="shared" si="7"/>
        <v>0.2158620262255937</v>
      </c>
    </row>
    <row r="49" spans="1:26" x14ac:dyDescent="0.3">
      <c r="A49" s="3">
        <v>44292</v>
      </c>
      <c r="B49" s="1">
        <v>48</v>
      </c>
      <c r="C49">
        <v>360.11999500000002</v>
      </c>
      <c r="D49">
        <v>2142000</v>
      </c>
      <c r="E49">
        <v>53.189999</v>
      </c>
      <c r="F49">
        <v>15614300</v>
      </c>
      <c r="G49"/>
      <c r="I49">
        <f t="shared" si="8"/>
        <v>347.03716596133239</v>
      </c>
      <c r="J49">
        <f t="shared" si="9"/>
        <v>354.8911675506431</v>
      </c>
      <c r="K49">
        <f t="shared" si="10"/>
        <v>357.53216670281529</v>
      </c>
      <c r="L49">
        <f t="shared" si="11"/>
        <v>359.17267974785273</v>
      </c>
      <c r="M49">
        <f t="shared" si="0"/>
        <v>13.082829038667626</v>
      </c>
      <c r="N49">
        <f t="shared" si="1"/>
        <v>5.2288274493569133</v>
      </c>
      <c r="O49">
        <f t="shared" si="2"/>
        <v>2.5878282971847284</v>
      </c>
      <c r="P49">
        <f t="shared" si="3"/>
        <v>0.94731525214729118</v>
      </c>
      <c r="S49">
        <f t="shared" si="12"/>
        <v>52.26150858749245</v>
      </c>
      <c r="T49">
        <f t="shared" si="13"/>
        <v>52.735837881163576</v>
      </c>
      <c r="U49">
        <f t="shared" si="14"/>
        <v>52.758439868273001</v>
      </c>
      <c r="V49">
        <f t="shared" si="15"/>
        <v>52.756035493443605</v>
      </c>
      <c r="W49">
        <f t="shared" si="4"/>
        <v>0.92849041250754993</v>
      </c>
      <c r="X49">
        <f t="shared" si="5"/>
        <v>0.45416111883642429</v>
      </c>
      <c r="Y49">
        <f t="shared" si="6"/>
        <v>0.43155913172699911</v>
      </c>
      <c r="Z49">
        <f t="shared" si="7"/>
        <v>0.43396350655639537</v>
      </c>
    </row>
    <row r="50" spans="1:26" x14ac:dyDescent="0.3">
      <c r="A50" s="3">
        <v>44293</v>
      </c>
      <c r="B50" s="1">
        <v>49</v>
      </c>
      <c r="C50">
        <v>358.80999800000001</v>
      </c>
      <c r="D50">
        <v>1808400</v>
      </c>
      <c r="E50">
        <v>53.279998999999997</v>
      </c>
      <c r="F50">
        <v>10062700</v>
      </c>
      <c r="G50"/>
      <c r="I50">
        <f t="shared" si="8"/>
        <v>348.99959031713252</v>
      </c>
      <c r="J50">
        <f t="shared" si="9"/>
        <v>356.72125715791799</v>
      </c>
      <c r="K50">
        <f t="shared" si="10"/>
        <v>358.9554722662669</v>
      </c>
      <c r="L50">
        <f t="shared" si="11"/>
        <v>359.88316618696319</v>
      </c>
      <c r="M50">
        <f t="shared" si="0"/>
        <v>9.810407682867492</v>
      </c>
      <c r="N50">
        <f t="shared" si="1"/>
        <v>2.0887408420820179</v>
      </c>
      <c r="O50">
        <f t="shared" si="2"/>
        <v>0.14547426626688775</v>
      </c>
      <c r="P50">
        <f t="shared" si="3"/>
        <v>1.0731681869631871</v>
      </c>
      <c r="S50">
        <f t="shared" si="12"/>
        <v>52.400782149368581</v>
      </c>
      <c r="T50">
        <f t="shared" si="13"/>
        <v>52.894794272756329</v>
      </c>
      <c r="U50">
        <f t="shared" si="14"/>
        <v>52.995797390722849</v>
      </c>
      <c r="V50">
        <f t="shared" si="15"/>
        <v>53.081508123360905</v>
      </c>
      <c r="W50">
        <f t="shared" si="4"/>
        <v>0.87921685063141553</v>
      </c>
      <c r="X50">
        <f t="shared" si="5"/>
        <v>0.38520472724366783</v>
      </c>
      <c r="Y50">
        <f t="shared" si="6"/>
        <v>0.28420160927714733</v>
      </c>
      <c r="Z50">
        <f t="shared" si="7"/>
        <v>0.1984908766390916</v>
      </c>
    </row>
    <row r="51" spans="1:26" x14ac:dyDescent="0.3">
      <c r="A51" s="3">
        <v>44294</v>
      </c>
      <c r="B51" s="1">
        <v>50</v>
      </c>
      <c r="C51">
        <v>361.22000100000002</v>
      </c>
      <c r="D51">
        <v>2839200</v>
      </c>
      <c r="E51">
        <v>53.119999</v>
      </c>
      <c r="F51">
        <v>9695600</v>
      </c>
      <c r="G51"/>
      <c r="I51">
        <f t="shared" si="8"/>
        <v>350.47115146956264</v>
      </c>
      <c r="J51">
        <f t="shared" si="9"/>
        <v>357.4523164526467</v>
      </c>
      <c r="K51">
        <f t="shared" si="10"/>
        <v>358.87546141982011</v>
      </c>
      <c r="L51">
        <f t="shared" si="11"/>
        <v>359.07829004674079</v>
      </c>
      <c r="M51">
        <f t="shared" si="0"/>
        <v>10.748849530437383</v>
      </c>
      <c r="N51">
        <f t="shared" si="1"/>
        <v>3.7676845473533263</v>
      </c>
      <c r="O51">
        <f t="shared" si="2"/>
        <v>2.3445395801799123</v>
      </c>
      <c r="P51">
        <f t="shared" si="3"/>
        <v>2.1417109532592349</v>
      </c>
      <c r="S51">
        <f t="shared" si="12"/>
        <v>52.532664676963293</v>
      </c>
      <c r="T51">
        <f t="shared" si="13"/>
        <v>53.029615927291616</v>
      </c>
      <c r="U51">
        <f t="shared" si="14"/>
        <v>53.152108275825277</v>
      </c>
      <c r="V51">
        <f t="shared" si="15"/>
        <v>53.230376280840218</v>
      </c>
      <c r="W51">
        <f t="shared" si="4"/>
        <v>0.58733432303670696</v>
      </c>
      <c r="X51">
        <f t="shared" si="5"/>
        <v>9.0383072708384304E-2</v>
      </c>
      <c r="Y51">
        <f t="shared" si="6"/>
        <v>3.210927582527745E-2</v>
      </c>
      <c r="Z51">
        <f t="shared" si="7"/>
        <v>0.11037728084021836</v>
      </c>
    </row>
    <row r="52" spans="1:26" x14ac:dyDescent="0.3">
      <c r="A52" s="3">
        <v>44295</v>
      </c>
      <c r="B52" s="1">
        <v>51</v>
      </c>
      <c r="C52">
        <v>363.209991</v>
      </c>
      <c r="D52">
        <v>1610800</v>
      </c>
      <c r="E52">
        <v>53.18</v>
      </c>
      <c r="F52">
        <v>10828200</v>
      </c>
      <c r="G52"/>
      <c r="I52">
        <f t="shared" si="8"/>
        <v>352.08347889912824</v>
      </c>
      <c r="J52">
        <f t="shared" si="9"/>
        <v>358.77100604422037</v>
      </c>
      <c r="K52">
        <f t="shared" si="10"/>
        <v>360.16495818891906</v>
      </c>
      <c r="L52">
        <f t="shared" si="11"/>
        <v>360.68457326168516</v>
      </c>
      <c r="M52">
        <f t="shared" si="0"/>
        <v>11.126512100871764</v>
      </c>
      <c r="N52">
        <f t="shared" si="1"/>
        <v>4.438984955779631</v>
      </c>
      <c r="O52">
        <f t="shared" si="2"/>
        <v>3.0450328110809437</v>
      </c>
      <c r="P52">
        <f t="shared" si="3"/>
        <v>2.5254177383148431</v>
      </c>
      <c r="S52">
        <f t="shared" si="12"/>
        <v>52.620764825418796</v>
      </c>
      <c r="T52">
        <f t="shared" si="13"/>
        <v>53.061250002739548</v>
      </c>
      <c r="U52">
        <f t="shared" si="14"/>
        <v>53.134448174121374</v>
      </c>
      <c r="V52">
        <f t="shared" si="15"/>
        <v>53.147593320210049</v>
      </c>
      <c r="W52">
        <f t="shared" si="4"/>
        <v>0.55923517458120386</v>
      </c>
      <c r="X52">
        <f t="shared" si="5"/>
        <v>0.11874999726045132</v>
      </c>
      <c r="Y52">
        <f t="shared" si="6"/>
        <v>4.5551825878625607E-2</v>
      </c>
      <c r="Z52">
        <f t="shared" si="7"/>
        <v>3.2406679789950488E-2</v>
      </c>
    </row>
    <row r="53" spans="1:26" x14ac:dyDescent="0.3">
      <c r="A53" s="3">
        <v>44298</v>
      </c>
      <c r="B53" s="1">
        <v>52</v>
      </c>
      <c r="C53">
        <v>364.80999800000001</v>
      </c>
      <c r="D53">
        <v>1836600</v>
      </c>
      <c r="E53">
        <v>53.349997999999999</v>
      </c>
      <c r="F53">
        <v>8565300</v>
      </c>
      <c r="G53"/>
      <c r="I53">
        <f t="shared" si="8"/>
        <v>353.75245571425899</v>
      </c>
      <c r="J53">
        <f t="shared" si="9"/>
        <v>360.32465077874326</v>
      </c>
      <c r="K53">
        <f t="shared" si="10"/>
        <v>361.83972623501359</v>
      </c>
      <c r="L53">
        <f t="shared" si="11"/>
        <v>362.57863656542133</v>
      </c>
      <c r="M53">
        <f t="shared" si="0"/>
        <v>11.057542285741022</v>
      </c>
      <c r="N53">
        <f t="shared" si="1"/>
        <v>4.4853472212567453</v>
      </c>
      <c r="O53">
        <f t="shared" si="2"/>
        <v>2.9702717649864212</v>
      </c>
      <c r="P53">
        <f t="shared" si="3"/>
        <v>2.2313614345786732</v>
      </c>
      <c r="S53">
        <f t="shared" si="12"/>
        <v>52.704650101605971</v>
      </c>
      <c r="T53">
        <f t="shared" si="13"/>
        <v>53.102812501780704</v>
      </c>
      <c r="U53">
        <f t="shared" si="14"/>
        <v>53.159501678354616</v>
      </c>
      <c r="V53">
        <f t="shared" si="15"/>
        <v>53.171898330052514</v>
      </c>
      <c r="W53">
        <f t="shared" si="4"/>
        <v>0.64534789839402862</v>
      </c>
      <c r="X53">
        <f t="shared" si="5"/>
        <v>0.24718549821929514</v>
      </c>
      <c r="Y53">
        <f t="shared" si="6"/>
        <v>0.19049632164538366</v>
      </c>
      <c r="Z53">
        <f t="shared" si="7"/>
        <v>0.17809966994748549</v>
      </c>
    </row>
    <row r="54" spans="1:26" x14ac:dyDescent="0.3">
      <c r="A54" s="3">
        <v>44299</v>
      </c>
      <c r="B54" s="1">
        <v>53</v>
      </c>
      <c r="C54">
        <v>365.209991</v>
      </c>
      <c r="D54">
        <v>1796400</v>
      </c>
      <c r="E54">
        <v>53.09</v>
      </c>
      <c r="F54">
        <v>11071700</v>
      </c>
      <c r="G54"/>
      <c r="I54">
        <f t="shared" si="8"/>
        <v>355.41108705712008</v>
      </c>
      <c r="J54">
        <f t="shared" si="9"/>
        <v>361.89452230618315</v>
      </c>
      <c r="K54">
        <f t="shared" si="10"/>
        <v>363.4733757057561</v>
      </c>
      <c r="L54">
        <f t="shared" si="11"/>
        <v>364.25215764135532</v>
      </c>
      <c r="M54">
        <f t="shared" si="0"/>
        <v>9.7989039428799174</v>
      </c>
      <c r="N54">
        <f t="shared" si="1"/>
        <v>3.3154686938168538</v>
      </c>
      <c r="O54">
        <f t="shared" si="2"/>
        <v>1.7366152942439044</v>
      </c>
      <c r="P54">
        <f t="shared" si="3"/>
        <v>0.95783335864467745</v>
      </c>
      <c r="S54">
        <f t="shared" si="12"/>
        <v>52.801452286365077</v>
      </c>
      <c r="T54">
        <f t="shared" si="13"/>
        <v>53.189327426157455</v>
      </c>
      <c r="U54">
        <f t="shared" si="14"/>
        <v>53.264274655259577</v>
      </c>
      <c r="V54">
        <f t="shared" si="15"/>
        <v>53.305473082513132</v>
      </c>
      <c r="W54">
        <f t="shared" si="4"/>
        <v>0.28854771363492659</v>
      </c>
      <c r="X54">
        <f t="shared" si="5"/>
        <v>9.9327426157451271E-2</v>
      </c>
      <c r="Y54">
        <f t="shared" si="6"/>
        <v>0.17427465525957331</v>
      </c>
      <c r="Z54">
        <f t="shared" si="7"/>
        <v>0.21547308251312813</v>
      </c>
    </row>
    <row r="55" spans="1:26" x14ac:dyDescent="0.3">
      <c r="A55" s="3">
        <v>44300</v>
      </c>
      <c r="B55" s="1">
        <v>54</v>
      </c>
      <c r="C55">
        <v>363.17001299999998</v>
      </c>
      <c r="D55">
        <v>1509400</v>
      </c>
      <c r="E55">
        <v>53.080002</v>
      </c>
      <c r="F55">
        <v>9787600</v>
      </c>
      <c r="G55"/>
      <c r="I55">
        <f t="shared" si="8"/>
        <v>356.88092264855209</v>
      </c>
      <c r="J55">
        <f t="shared" si="9"/>
        <v>363.05493634901904</v>
      </c>
      <c r="K55">
        <f t="shared" si="10"/>
        <v>364.42851411759023</v>
      </c>
      <c r="L55">
        <f t="shared" si="11"/>
        <v>364.97053266033885</v>
      </c>
      <c r="M55">
        <f t="shared" si="0"/>
        <v>6.2890903514478964</v>
      </c>
      <c r="N55">
        <f t="shared" si="1"/>
        <v>0.11507665098093867</v>
      </c>
      <c r="O55">
        <f t="shared" si="2"/>
        <v>1.2585011175902423</v>
      </c>
      <c r="P55">
        <f t="shared" si="3"/>
        <v>1.800519660338864</v>
      </c>
      <c r="S55">
        <f t="shared" si="12"/>
        <v>52.844734443410317</v>
      </c>
      <c r="T55">
        <f t="shared" si="13"/>
        <v>53.154562827002344</v>
      </c>
      <c r="U55">
        <f t="shared" si="14"/>
        <v>53.168423594866809</v>
      </c>
      <c r="V55">
        <f t="shared" si="15"/>
        <v>53.143868270628289</v>
      </c>
      <c r="W55">
        <f t="shared" si="4"/>
        <v>0.23526755658968312</v>
      </c>
      <c r="X55">
        <f t="shared" si="5"/>
        <v>7.4560827002343899E-2</v>
      </c>
      <c r="Y55">
        <f t="shared" si="6"/>
        <v>8.8421594866808562E-2</v>
      </c>
      <c r="Z55">
        <f t="shared" si="7"/>
        <v>6.3866270628288646E-2</v>
      </c>
    </row>
    <row r="56" spans="1:26" x14ac:dyDescent="0.3">
      <c r="A56" s="3">
        <v>44301</v>
      </c>
      <c r="B56" s="1">
        <v>55</v>
      </c>
      <c r="C56">
        <v>368.79998799999998</v>
      </c>
      <c r="D56">
        <v>1850100</v>
      </c>
      <c r="E56">
        <v>53.330002</v>
      </c>
      <c r="F56">
        <v>13078100</v>
      </c>
      <c r="G56"/>
      <c r="I56">
        <f t="shared" si="8"/>
        <v>357.82428620126927</v>
      </c>
      <c r="J56">
        <f t="shared" si="9"/>
        <v>363.09521317686239</v>
      </c>
      <c r="K56">
        <f t="shared" si="10"/>
        <v>363.7363385029156</v>
      </c>
      <c r="L56">
        <f t="shared" si="11"/>
        <v>363.62014291508473</v>
      </c>
      <c r="M56">
        <f t="shared" si="0"/>
        <v>10.975701798730711</v>
      </c>
      <c r="N56">
        <f t="shared" si="1"/>
        <v>5.7047748231375977</v>
      </c>
      <c r="O56">
        <f t="shared" si="2"/>
        <v>5.0636494970843842</v>
      </c>
      <c r="P56">
        <f t="shared" si="3"/>
        <v>5.1798450849152573</v>
      </c>
      <c r="S56">
        <f t="shared" si="12"/>
        <v>52.880024576898769</v>
      </c>
      <c r="T56">
        <f t="shared" si="13"/>
        <v>53.128466537551532</v>
      </c>
      <c r="U56">
        <f t="shared" si="14"/>
        <v>53.119791717690063</v>
      </c>
      <c r="V56">
        <f t="shared" si="15"/>
        <v>53.095968567657067</v>
      </c>
      <c r="W56">
        <f t="shared" si="4"/>
        <v>0.44997742310123101</v>
      </c>
      <c r="X56">
        <f t="shared" si="5"/>
        <v>0.20153546244846865</v>
      </c>
      <c r="Y56">
        <f t="shared" si="6"/>
        <v>0.21021028230993721</v>
      </c>
      <c r="Z56">
        <f t="shared" si="7"/>
        <v>0.23403343234293317</v>
      </c>
    </row>
    <row r="57" spans="1:26" x14ac:dyDescent="0.3">
      <c r="A57" s="3">
        <v>44302</v>
      </c>
      <c r="B57" s="1">
        <v>56</v>
      </c>
      <c r="C57">
        <v>370.72000100000002</v>
      </c>
      <c r="D57">
        <v>2249200</v>
      </c>
      <c r="E57">
        <v>53.68</v>
      </c>
      <c r="F57">
        <v>17974100</v>
      </c>
      <c r="G57"/>
      <c r="I57">
        <f t="shared" si="8"/>
        <v>359.47064147107886</v>
      </c>
      <c r="J57">
        <f t="shared" si="9"/>
        <v>365.09188436496055</v>
      </c>
      <c r="K57">
        <f t="shared" si="10"/>
        <v>366.52134572631201</v>
      </c>
      <c r="L57">
        <f t="shared" si="11"/>
        <v>367.50502672877116</v>
      </c>
      <c r="M57">
        <f t="shared" si="0"/>
        <v>11.249359528921161</v>
      </c>
      <c r="N57">
        <f t="shared" si="1"/>
        <v>5.6281166350394756</v>
      </c>
      <c r="O57">
        <f t="shared" si="2"/>
        <v>4.1986552736880185</v>
      </c>
      <c r="P57">
        <f t="shared" si="3"/>
        <v>3.2149742712288685</v>
      </c>
      <c r="S57">
        <f t="shared" si="12"/>
        <v>52.94752119036395</v>
      </c>
      <c r="T57">
        <f t="shared" si="13"/>
        <v>53.199003949408493</v>
      </c>
      <c r="U57">
        <f t="shared" si="14"/>
        <v>53.23540737296053</v>
      </c>
      <c r="V57">
        <f t="shared" si="15"/>
        <v>53.271493641914262</v>
      </c>
      <c r="W57">
        <f t="shared" si="4"/>
        <v>0.73247880963604928</v>
      </c>
      <c r="X57">
        <f t="shared" si="5"/>
        <v>0.48099605059150718</v>
      </c>
      <c r="Y57">
        <f t="shared" si="6"/>
        <v>0.44459262703946933</v>
      </c>
      <c r="Z57">
        <f t="shared" si="7"/>
        <v>0.40850635808573799</v>
      </c>
    </row>
    <row r="58" spans="1:26" x14ac:dyDescent="0.3">
      <c r="A58" s="3">
        <v>44305</v>
      </c>
      <c r="B58" s="1">
        <v>57</v>
      </c>
      <c r="C58">
        <v>369.54998799999998</v>
      </c>
      <c r="D58">
        <v>1560000</v>
      </c>
      <c r="E58">
        <v>54</v>
      </c>
      <c r="F58">
        <v>19352900</v>
      </c>
      <c r="G58"/>
      <c r="I58">
        <f t="shared" si="8"/>
        <v>361.15804540041705</v>
      </c>
      <c r="J58">
        <f t="shared" si="9"/>
        <v>367.0617251872244</v>
      </c>
      <c r="K58">
        <f t="shared" si="10"/>
        <v>368.83060612684039</v>
      </c>
      <c r="L58">
        <f t="shared" si="11"/>
        <v>369.91625743219277</v>
      </c>
      <c r="M58">
        <f t="shared" si="0"/>
        <v>8.3919425995829329</v>
      </c>
      <c r="N58">
        <f t="shared" si="1"/>
        <v>2.4882628127755879</v>
      </c>
      <c r="O58">
        <f t="shared" si="2"/>
        <v>0.71938187315959112</v>
      </c>
      <c r="P58">
        <f t="shared" si="3"/>
        <v>0.36626943219278019</v>
      </c>
      <c r="S58">
        <f t="shared" si="12"/>
        <v>53.057393011809353</v>
      </c>
      <c r="T58">
        <f t="shared" si="13"/>
        <v>53.367352567115518</v>
      </c>
      <c r="U58">
        <f t="shared" si="14"/>
        <v>53.479933317832234</v>
      </c>
      <c r="V58">
        <f t="shared" si="15"/>
        <v>53.57787341047856</v>
      </c>
      <c r="W58">
        <f t="shared" si="4"/>
        <v>0.94260698819064714</v>
      </c>
      <c r="X58">
        <f t="shared" si="5"/>
        <v>0.63264743288448244</v>
      </c>
      <c r="Y58">
        <f t="shared" si="6"/>
        <v>0.52006668216776575</v>
      </c>
      <c r="Z58">
        <f t="shared" si="7"/>
        <v>0.42212658952144011</v>
      </c>
    </row>
    <row r="59" spans="1:26" x14ac:dyDescent="0.3">
      <c r="A59" s="3">
        <v>44306</v>
      </c>
      <c r="B59" s="1">
        <v>58</v>
      </c>
      <c r="C59">
        <v>371.73001099999999</v>
      </c>
      <c r="D59">
        <v>2330700</v>
      </c>
      <c r="E59">
        <v>54.169998</v>
      </c>
      <c r="F59">
        <v>14419200</v>
      </c>
      <c r="G59"/>
      <c r="I59">
        <f t="shared" si="8"/>
        <v>362.41683679035447</v>
      </c>
      <c r="J59">
        <f t="shared" si="9"/>
        <v>367.93261717169582</v>
      </c>
      <c r="K59">
        <f t="shared" si="10"/>
        <v>369.22626615707816</v>
      </c>
      <c r="L59">
        <f t="shared" si="11"/>
        <v>369.64155535804821</v>
      </c>
      <c r="M59">
        <f t="shared" si="0"/>
        <v>9.3131742096455241</v>
      </c>
      <c r="N59">
        <f t="shared" si="1"/>
        <v>3.7973938283041662</v>
      </c>
      <c r="O59">
        <f t="shared" si="2"/>
        <v>2.503744842921833</v>
      </c>
      <c r="P59">
        <f t="shared" si="3"/>
        <v>2.0884556419517821</v>
      </c>
      <c r="S59">
        <f t="shared" si="12"/>
        <v>53.198784060037951</v>
      </c>
      <c r="T59">
        <f t="shared" si="13"/>
        <v>53.588779168625088</v>
      </c>
      <c r="U59">
        <f t="shared" si="14"/>
        <v>53.765969993024505</v>
      </c>
      <c r="V59">
        <f t="shared" si="15"/>
        <v>53.89446835261964</v>
      </c>
      <c r="W59">
        <f t="shared" si="4"/>
        <v>0.9712139399620483</v>
      </c>
      <c r="X59">
        <f t="shared" si="5"/>
        <v>0.58121883137491182</v>
      </c>
      <c r="Y59">
        <f t="shared" si="6"/>
        <v>0.40402800697549424</v>
      </c>
      <c r="Z59">
        <f t="shared" si="7"/>
        <v>0.27552964738035968</v>
      </c>
    </row>
    <row r="60" spans="1:26" x14ac:dyDescent="0.3">
      <c r="A60" s="3">
        <v>44307</v>
      </c>
      <c r="B60" s="1">
        <v>59</v>
      </c>
      <c r="C60">
        <v>374.08999599999999</v>
      </c>
      <c r="D60">
        <v>1531800</v>
      </c>
      <c r="E60">
        <v>54.610000999999997</v>
      </c>
      <c r="F60">
        <v>13866500</v>
      </c>
      <c r="G60"/>
      <c r="I60">
        <f t="shared" si="8"/>
        <v>363.81381292180129</v>
      </c>
      <c r="J60">
        <f t="shared" si="9"/>
        <v>369.26170501160232</v>
      </c>
      <c r="K60">
        <f t="shared" si="10"/>
        <v>370.6033258206852</v>
      </c>
      <c r="L60">
        <f t="shared" si="11"/>
        <v>371.20789708951202</v>
      </c>
      <c r="M60">
        <f t="shared" si="0"/>
        <v>10.276183078198699</v>
      </c>
      <c r="N60">
        <f t="shared" si="1"/>
        <v>4.8282909883976686</v>
      </c>
      <c r="O60">
        <f t="shared" si="2"/>
        <v>3.4866701793147854</v>
      </c>
      <c r="P60">
        <f t="shared" si="3"/>
        <v>2.8820989104879686</v>
      </c>
      <c r="S60">
        <f t="shared" si="12"/>
        <v>53.344466151032258</v>
      </c>
      <c r="T60">
        <f t="shared" si="13"/>
        <v>53.792205759606304</v>
      </c>
      <c r="U60">
        <f t="shared" si="14"/>
        <v>53.988185396861027</v>
      </c>
      <c r="V60">
        <f t="shared" si="15"/>
        <v>54.101115588154912</v>
      </c>
      <c r="W60">
        <f t="shared" si="4"/>
        <v>1.2655348489677394</v>
      </c>
      <c r="X60">
        <f t="shared" si="5"/>
        <v>0.81779524039369278</v>
      </c>
      <c r="Y60">
        <f t="shared" si="6"/>
        <v>0.62181560313896966</v>
      </c>
      <c r="Z60">
        <f t="shared" si="7"/>
        <v>0.5088854118450854</v>
      </c>
    </row>
    <row r="61" spans="1:26" x14ac:dyDescent="0.3">
      <c r="A61" s="3">
        <v>44308</v>
      </c>
      <c r="B61" s="1">
        <v>60</v>
      </c>
      <c r="C61">
        <v>371.26001000000002</v>
      </c>
      <c r="D61">
        <v>2138000</v>
      </c>
      <c r="E61">
        <v>54.439999</v>
      </c>
      <c r="F61">
        <v>12558900</v>
      </c>
      <c r="G61"/>
      <c r="I61">
        <f t="shared" si="8"/>
        <v>365.35524038353105</v>
      </c>
      <c r="J61">
        <f t="shared" si="9"/>
        <v>370.95160685754149</v>
      </c>
      <c r="K61">
        <f t="shared" si="10"/>
        <v>372.52099441930829</v>
      </c>
      <c r="L61">
        <f t="shared" si="11"/>
        <v>373.36947127237801</v>
      </c>
      <c r="M61">
        <f t="shared" si="0"/>
        <v>5.9047696164689683</v>
      </c>
      <c r="N61">
        <f t="shared" si="1"/>
        <v>0.30840314245853051</v>
      </c>
      <c r="O61">
        <f t="shared" si="2"/>
        <v>1.2609844193082722</v>
      </c>
      <c r="P61">
        <f t="shared" si="3"/>
        <v>2.1094612723779846</v>
      </c>
      <c r="S61">
        <f t="shared" si="12"/>
        <v>53.53429637837742</v>
      </c>
      <c r="T61">
        <f t="shared" si="13"/>
        <v>54.078434093744093</v>
      </c>
      <c r="U61">
        <f t="shared" si="14"/>
        <v>54.330183978587463</v>
      </c>
      <c r="V61">
        <f t="shared" si="15"/>
        <v>54.482779647038726</v>
      </c>
      <c r="W61">
        <f t="shared" si="4"/>
        <v>0.90570262162258075</v>
      </c>
      <c r="X61">
        <f t="shared" si="5"/>
        <v>0.3615649062559072</v>
      </c>
      <c r="Y61">
        <f t="shared" si="6"/>
        <v>0.10981502141253685</v>
      </c>
      <c r="Z61">
        <f t="shared" si="7"/>
        <v>4.2780647038725306E-2</v>
      </c>
    </row>
    <row r="62" spans="1:26" x14ac:dyDescent="0.3">
      <c r="A62" s="3">
        <v>44309</v>
      </c>
      <c r="B62" s="1">
        <v>61</v>
      </c>
      <c r="C62">
        <v>373.27999899999998</v>
      </c>
      <c r="D62">
        <v>1404500</v>
      </c>
      <c r="E62">
        <v>54.470001000000003</v>
      </c>
      <c r="F62">
        <v>9020500</v>
      </c>
      <c r="G62"/>
      <c r="I62">
        <f t="shared" si="8"/>
        <v>366.24095582600143</v>
      </c>
      <c r="J62">
        <f t="shared" si="9"/>
        <v>371.05954795740195</v>
      </c>
      <c r="K62">
        <f t="shared" si="10"/>
        <v>371.82745298868872</v>
      </c>
      <c r="L62">
        <f t="shared" si="11"/>
        <v>371.78737531809452</v>
      </c>
      <c r="M62">
        <f t="shared" si="0"/>
        <v>7.0390431739985502</v>
      </c>
      <c r="N62">
        <f t="shared" si="1"/>
        <v>2.2204510425980288</v>
      </c>
      <c r="O62">
        <f t="shared" si="2"/>
        <v>1.4525460113112558</v>
      </c>
      <c r="P62">
        <f t="shared" si="3"/>
        <v>1.4926236819054566</v>
      </c>
      <c r="S62">
        <f t="shared" si="12"/>
        <v>53.670151771620802</v>
      </c>
      <c r="T62">
        <f t="shared" si="13"/>
        <v>54.20498181093366</v>
      </c>
      <c r="U62">
        <f t="shared" si="14"/>
        <v>54.390582240364353</v>
      </c>
      <c r="V62">
        <f t="shared" si="15"/>
        <v>54.450694161759685</v>
      </c>
      <c r="W62">
        <f t="shared" si="4"/>
        <v>0.7998492283792018</v>
      </c>
      <c r="X62">
        <f t="shared" si="5"/>
        <v>0.26501918906634359</v>
      </c>
      <c r="Y62">
        <f t="shared" si="6"/>
        <v>7.9418759635650815E-2</v>
      </c>
      <c r="Z62">
        <f t="shared" si="7"/>
        <v>1.9306838240318314E-2</v>
      </c>
    </row>
    <row r="63" spans="1:26" x14ac:dyDescent="0.3">
      <c r="A63" s="3">
        <v>44312</v>
      </c>
      <c r="B63" s="1">
        <v>62</v>
      </c>
      <c r="C63">
        <v>368.51998900000001</v>
      </c>
      <c r="D63">
        <v>2059700</v>
      </c>
      <c r="E63">
        <v>53.66</v>
      </c>
      <c r="F63">
        <v>11684600</v>
      </c>
      <c r="G63"/>
      <c r="I63">
        <f t="shared" si="8"/>
        <v>367.29681230210122</v>
      </c>
      <c r="J63">
        <f t="shared" si="9"/>
        <v>371.83670582231127</v>
      </c>
      <c r="K63">
        <f t="shared" si="10"/>
        <v>372.6263532949099</v>
      </c>
      <c r="L63">
        <f t="shared" si="11"/>
        <v>372.90684307952364</v>
      </c>
      <c r="M63">
        <f t="shared" si="0"/>
        <v>1.2231766978987935</v>
      </c>
      <c r="N63">
        <f t="shared" si="1"/>
        <v>3.316716822311264</v>
      </c>
      <c r="O63">
        <f t="shared" si="2"/>
        <v>4.1063642949098949</v>
      </c>
      <c r="P63">
        <f t="shared" si="3"/>
        <v>4.3868540795236299</v>
      </c>
      <c r="S63">
        <f t="shared" si="12"/>
        <v>53.790129155877679</v>
      </c>
      <c r="T63">
        <f t="shared" si="13"/>
        <v>54.297738527106873</v>
      </c>
      <c r="U63">
        <f t="shared" si="14"/>
        <v>54.434262558163965</v>
      </c>
      <c r="V63">
        <f t="shared" si="15"/>
        <v>54.465174290439926</v>
      </c>
      <c r="W63">
        <f t="shared" si="4"/>
        <v>0.13012915587768248</v>
      </c>
      <c r="X63">
        <f t="shared" si="5"/>
        <v>0.63773852710687606</v>
      </c>
      <c r="Y63">
        <f t="shared" si="6"/>
        <v>0.77426255816396861</v>
      </c>
      <c r="Z63">
        <f t="shared" si="7"/>
        <v>0.80517429043992905</v>
      </c>
    </row>
    <row r="64" spans="1:26" x14ac:dyDescent="0.3">
      <c r="A64" s="3">
        <v>44313</v>
      </c>
      <c r="B64" s="1">
        <v>63</v>
      </c>
      <c r="C64">
        <v>370.209991</v>
      </c>
      <c r="D64">
        <v>1875900</v>
      </c>
      <c r="E64">
        <v>53.580002</v>
      </c>
      <c r="F64">
        <v>9852400</v>
      </c>
      <c r="G64"/>
      <c r="I64">
        <f t="shared" si="8"/>
        <v>367.48028880678606</v>
      </c>
      <c r="J64">
        <f t="shared" si="9"/>
        <v>370.67585493450235</v>
      </c>
      <c r="K64">
        <f t="shared" si="10"/>
        <v>370.36785293270941</v>
      </c>
      <c r="L64">
        <f t="shared" si="11"/>
        <v>369.61670251988096</v>
      </c>
      <c r="M64">
        <f t="shared" si="0"/>
        <v>2.7297021932139387</v>
      </c>
      <c r="N64">
        <f t="shared" si="1"/>
        <v>0.46586393450235164</v>
      </c>
      <c r="O64">
        <f t="shared" si="2"/>
        <v>0.15786193270940885</v>
      </c>
      <c r="P64">
        <f t="shared" si="3"/>
        <v>0.59328848011904256</v>
      </c>
      <c r="S64">
        <f t="shared" si="12"/>
        <v>53.770609782496024</v>
      </c>
      <c r="T64">
        <f t="shared" si="13"/>
        <v>54.074530042619465</v>
      </c>
      <c r="U64">
        <f t="shared" si="14"/>
        <v>54.008418151173785</v>
      </c>
      <c r="V64">
        <f t="shared" si="15"/>
        <v>53.861293572609981</v>
      </c>
      <c r="W64">
        <f t="shared" si="4"/>
        <v>0.1906077824960235</v>
      </c>
      <c r="X64">
        <f t="shared" si="5"/>
        <v>0.49452804261946426</v>
      </c>
      <c r="Y64">
        <f t="shared" si="6"/>
        <v>0.42841615117378495</v>
      </c>
      <c r="Z64">
        <f t="shared" si="7"/>
        <v>0.28129157260998028</v>
      </c>
    </row>
    <row r="65" spans="1:26" x14ac:dyDescent="0.3">
      <c r="A65" s="3">
        <v>44314</v>
      </c>
      <c r="B65" s="1">
        <v>64</v>
      </c>
      <c r="C65">
        <v>369.58999599999999</v>
      </c>
      <c r="D65">
        <v>1305600</v>
      </c>
      <c r="E65">
        <v>53.59</v>
      </c>
      <c r="F65">
        <v>10868100</v>
      </c>
      <c r="G65"/>
      <c r="I65">
        <f t="shared" si="8"/>
        <v>367.88974413576813</v>
      </c>
      <c r="J65">
        <f t="shared" si="9"/>
        <v>370.51280255742654</v>
      </c>
      <c r="K65">
        <f t="shared" si="10"/>
        <v>370.28102886971925</v>
      </c>
      <c r="L65">
        <f t="shared" si="11"/>
        <v>370.06166887997028</v>
      </c>
      <c r="M65">
        <f t="shared" si="0"/>
        <v>1.7002518642318591</v>
      </c>
      <c r="N65">
        <f t="shared" si="1"/>
        <v>0.92280655742655426</v>
      </c>
      <c r="O65">
        <f t="shared" si="2"/>
        <v>0.69103286971926536</v>
      </c>
      <c r="P65">
        <f t="shared" si="3"/>
        <v>0.47167287997029916</v>
      </c>
      <c r="S65">
        <f t="shared" si="12"/>
        <v>53.742018615121623</v>
      </c>
      <c r="T65">
        <f t="shared" si="13"/>
        <v>53.901445227702652</v>
      </c>
      <c r="U65">
        <f t="shared" si="14"/>
        <v>53.772789268028205</v>
      </c>
      <c r="V65">
        <f t="shared" si="15"/>
        <v>53.650324893152494</v>
      </c>
      <c r="W65">
        <f t="shared" si="4"/>
        <v>0.1520186151216194</v>
      </c>
      <c r="X65">
        <f t="shared" si="5"/>
        <v>0.31144522770264871</v>
      </c>
      <c r="Y65">
        <f t="shared" si="6"/>
        <v>0.18278926802820195</v>
      </c>
      <c r="Z65">
        <f t="shared" si="7"/>
        <v>6.0324893152490233E-2</v>
      </c>
    </row>
    <row r="66" spans="1:26" x14ac:dyDescent="0.3">
      <c r="A66" s="3">
        <v>44315</v>
      </c>
      <c r="B66" s="1">
        <v>65</v>
      </c>
      <c r="C66">
        <v>373.540009</v>
      </c>
      <c r="D66">
        <v>1848300</v>
      </c>
      <c r="E66">
        <v>54.259998000000003</v>
      </c>
      <c r="F66">
        <v>15391000</v>
      </c>
      <c r="G66"/>
      <c r="I66">
        <f t="shared" si="8"/>
        <v>368.14478191540292</v>
      </c>
      <c r="J66">
        <f t="shared" si="9"/>
        <v>370.1898202623272</v>
      </c>
      <c r="K66">
        <f t="shared" si="10"/>
        <v>369.90096079137368</v>
      </c>
      <c r="L66">
        <f t="shared" si="11"/>
        <v>369.70791421999257</v>
      </c>
      <c r="M66">
        <f t="shared" si="0"/>
        <v>5.3952270845970816</v>
      </c>
      <c r="N66">
        <f t="shared" si="1"/>
        <v>3.350188737672795</v>
      </c>
      <c r="O66">
        <f t="shared" si="2"/>
        <v>3.6390482086263205</v>
      </c>
      <c r="P66">
        <f t="shared" si="3"/>
        <v>3.8320947800074237</v>
      </c>
      <c r="S66">
        <f t="shared" si="12"/>
        <v>53.719215822853378</v>
      </c>
      <c r="T66">
        <f t="shared" si="13"/>
        <v>53.792439398006721</v>
      </c>
      <c r="U66">
        <f t="shared" si="14"/>
        <v>53.672255170612694</v>
      </c>
      <c r="V66">
        <f t="shared" si="15"/>
        <v>53.605081223288124</v>
      </c>
      <c r="W66">
        <f t="shared" si="4"/>
        <v>0.54078217714662458</v>
      </c>
      <c r="X66">
        <f t="shared" si="5"/>
        <v>0.46755860199328225</v>
      </c>
      <c r="Y66">
        <f t="shared" si="6"/>
        <v>0.58774282938730948</v>
      </c>
      <c r="Z66">
        <f t="shared" si="7"/>
        <v>0.65491677671187887</v>
      </c>
    </row>
    <row r="67" spans="1:26" x14ac:dyDescent="0.3">
      <c r="A67" s="3">
        <v>44316</v>
      </c>
      <c r="B67" s="1">
        <v>66</v>
      </c>
      <c r="C67">
        <v>372.08999599999999</v>
      </c>
      <c r="D67">
        <v>2118900</v>
      </c>
      <c r="E67">
        <v>53.98</v>
      </c>
      <c r="F67">
        <v>14912600</v>
      </c>
      <c r="G67"/>
      <c r="I67">
        <f t="shared" si="8"/>
        <v>368.95406597809244</v>
      </c>
      <c r="J67">
        <f t="shared" si="9"/>
        <v>371.36238632051266</v>
      </c>
      <c r="K67">
        <f t="shared" si="10"/>
        <v>371.90243730611814</v>
      </c>
      <c r="L67">
        <f t="shared" si="11"/>
        <v>372.58198530499811</v>
      </c>
      <c r="M67">
        <f t="shared" ref="M67:M130" si="16">ABS(C67-I67)</f>
        <v>3.1359300219075408</v>
      </c>
      <c r="N67">
        <f t="shared" ref="N67:N130" si="17">ABS(C67-J67)</f>
        <v>0.72760967948732969</v>
      </c>
      <c r="O67">
        <f t="shared" ref="O67:O130" si="18">ABS(C67-K67)</f>
        <v>0.1875586938818401</v>
      </c>
      <c r="P67">
        <f t="shared" ref="P67:P130" si="19">ABS(C67-L67)</f>
        <v>0.49198930499812832</v>
      </c>
      <c r="S67">
        <f t="shared" si="12"/>
        <v>53.80033314942537</v>
      </c>
      <c r="T67">
        <f t="shared" si="13"/>
        <v>53.956084908704369</v>
      </c>
      <c r="U67">
        <f t="shared" si="14"/>
        <v>53.995513726775712</v>
      </c>
      <c r="V67">
        <f t="shared" si="15"/>
        <v>54.096268805822035</v>
      </c>
      <c r="W67">
        <f t="shared" ref="W67:W130" si="20">ABS(E67-S67)</f>
        <v>0.17966685057462684</v>
      </c>
      <c r="X67">
        <f t="shared" ref="X67:X130" si="21">ABS(E67-T67)</f>
        <v>2.3915091295627633E-2</v>
      </c>
      <c r="Y67">
        <f t="shared" ref="Y67:Y130" si="22">ABS(E67-U67)</f>
        <v>1.5513726775715497E-2</v>
      </c>
      <c r="Z67">
        <f t="shared" ref="Z67:Z130" si="23">ABS(E67-V67)</f>
        <v>0.11626880582203825</v>
      </c>
    </row>
    <row r="68" spans="1:26" x14ac:dyDescent="0.3">
      <c r="A68" s="3">
        <v>44319</v>
      </c>
      <c r="B68" s="1">
        <v>67</v>
      </c>
      <c r="C68">
        <v>379.32000699999998</v>
      </c>
      <c r="D68">
        <v>2685800</v>
      </c>
      <c r="E68">
        <v>54.48</v>
      </c>
      <c r="F68">
        <v>10417900</v>
      </c>
      <c r="G68"/>
      <c r="I68">
        <f t="shared" ref="I68:I131" si="24">(0.15*C67)+((1-0.15)*I67)</f>
        <v>369.42445548137857</v>
      </c>
      <c r="J68">
        <f t="shared" ref="J68:J131" si="25">(0.35*C67)+(1-0.35)*J67</f>
        <v>371.61704970833318</v>
      </c>
      <c r="K68">
        <f t="shared" ref="K68:K131" si="26">(0.55*C67)+(1-0.55)*K67</f>
        <v>372.00559458775319</v>
      </c>
      <c r="L68">
        <f t="shared" ref="L68:L131" si="27">(0.75*C67)+(1-0.75)*L67</f>
        <v>372.21299332624955</v>
      </c>
      <c r="M68">
        <f t="shared" si="16"/>
        <v>9.8955515186214029</v>
      </c>
      <c r="N68">
        <f t="shared" si="17"/>
        <v>7.7029572916667917</v>
      </c>
      <c r="O68">
        <f t="shared" si="18"/>
        <v>7.3144124122467815</v>
      </c>
      <c r="P68">
        <f t="shared" si="19"/>
        <v>7.1070136737504299</v>
      </c>
      <c r="S68">
        <f t="shared" ref="S68:S131" si="28">(0.15*E67)+((1-0.15)*S67)</f>
        <v>53.827283177011566</v>
      </c>
      <c r="T68">
        <f t="shared" ref="T68:T131" si="29">(0.35*E67)+((1-0.35)*T67)</f>
        <v>53.964455190657844</v>
      </c>
      <c r="U68">
        <f t="shared" ref="U68:U131" si="30">(0.55*E67)+((1-0.55)*U67)</f>
        <v>53.986981177049067</v>
      </c>
      <c r="V68">
        <f t="shared" ref="V68:V131" si="31">(0.75*E67)+(1-0.75)*V67</f>
        <v>54.009067201455508</v>
      </c>
      <c r="W68">
        <f t="shared" si="20"/>
        <v>0.65271682298843103</v>
      </c>
      <c r="X68">
        <f t="shared" si="21"/>
        <v>0.51554480934215263</v>
      </c>
      <c r="Y68">
        <f t="shared" si="22"/>
        <v>0.4930188229509298</v>
      </c>
      <c r="Z68">
        <f t="shared" si="23"/>
        <v>0.47093279854448866</v>
      </c>
    </row>
    <row r="69" spans="1:26" x14ac:dyDescent="0.3">
      <c r="A69" s="3">
        <v>44320</v>
      </c>
      <c r="B69" s="1">
        <v>68</v>
      </c>
      <c r="C69">
        <v>375.290009</v>
      </c>
      <c r="D69">
        <v>2133800</v>
      </c>
      <c r="E69">
        <v>54.139999000000003</v>
      </c>
      <c r="F69">
        <v>14151000</v>
      </c>
      <c r="G69"/>
      <c r="I69">
        <f t="shared" si="24"/>
        <v>370.9087882091718</v>
      </c>
      <c r="J69">
        <f t="shared" si="25"/>
        <v>374.31308476041659</v>
      </c>
      <c r="K69">
        <f t="shared" si="26"/>
        <v>376.02852141448892</v>
      </c>
      <c r="L69">
        <f t="shared" si="27"/>
        <v>377.54325358156234</v>
      </c>
      <c r="M69">
        <f t="shared" si="16"/>
        <v>4.3812207908281948</v>
      </c>
      <c r="N69">
        <f t="shared" si="17"/>
        <v>0.97692423958341124</v>
      </c>
      <c r="O69">
        <f t="shared" si="18"/>
        <v>0.73851241448892324</v>
      </c>
      <c r="P69">
        <f t="shared" si="19"/>
        <v>2.2532445815623419</v>
      </c>
      <c r="S69">
        <f t="shared" si="28"/>
        <v>53.925190700459829</v>
      </c>
      <c r="T69">
        <f t="shared" si="29"/>
        <v>54.144895873927595</v>
      </c>
      <c r="U69">
        <f t="shared" si="30"/>
        <v>54.258141529672081</v>
      </c>
      <c r="V69">
        <f t="shared" si="31"/>
        <v>54.362266800363876</v>
      </c>
      <c r="W69">
        <f t="shared" si="20"/>
        <v>0.21480829954017366</v>
      </c>
      <c r="X69">
        <f t="shared" si="21"/>
        <v>4.8968739275920825E-3</v>
      </c>
      <c r="Y69">
        <f t="shared" si="22"/>
        <v>0.1181425296720775</v>
      </c>
      <c r="Z69">
        <f t="shared" si="23"/>
        <v>0.22226780036387339</v>
      </c>
    </row>
    <row r="70" spans="1:26" x14ac:dyDescent="0.3">
      <c r="A70" s="3">
        <v>44321</v>
      </c>
      <c r="B70" s="1">
        <v>69</v>
      </c>
      <c r="C70">
        <v>372.5</v>
      </c>
      <c r="D70">
        <v>1905300</v>
      </c>
      <c r="E70">
        <v>54</v>
      </c>
      <c r="F70">
        <v>9665900</v>
      </c>
      <c r="G70"/>
      <c r="I70">
        <f t="shared" si="24"/>
        <v>371.56597132779603</v>
      </c>
      <c r="J70">
        <f t="shared" si="25"/>
        <v>374.65500824427079</v>
      </c>
      <c r="K70">
        <f t="shared" si="26"/>
        <v>375.62233958652001</v>
      </c>
      <c r="L70">
        <f t="shared" si="27"/>
        <v>375.85332014539057</v>
      </c>
      <c r="M70">
        <f t="shared" si="16"/>
        <v>0.93402867220396502</v>
      </c>
      <c r="N70">
        <f t="shared" si="17"/>
        <v>2.155008244270789</v>
      </c>
      <c r="O70">
        <f t="shared" si="18"/>
        <v>3.1223395865200132</v>
      </c>
      <c r="P70">
        <f t="shared" si="19"/>
        <v>3.353320145390569</v>
      </c>
      <c r="S70">
        <f t="shared" si="28"/>
        <v>53.957411945390859</v>
      </c>
      <c r="T70">
        <f t="shared" si="29"/>
        <v>54.143181968052943</v>
      </c>
      <c r="U70">
        <f t="shared" si="30"/>
        <v>54.193163138352439</v>
      </c>
      <c r="V70">
        <f t="shared" si="31"/>
        <v>54.195565950090973</v>
      </c>
      <c r="W70">
        <f t="shared" si="20"/>
        <v>4.2588054609140613E-2</v>
      </c>
      <c r="X70">
        <f t="shared" si="21"/>
        <v>0.14318196805294292</v>
      </c>
      <c r="Y70">
        <f t="shared" si="22"/>
        <v>0.19316313835243903</v>
      </c>
      <c r="Z70">
        <f t="shared" si="23"/>
        <v>0.19556595009097322</v>
      </c>
    </row>
    <row r="71" spans="1:26" x14ac:dyDescent="0.3">
      <c r="A71" s="3">
        <v>44322</v>
      </c>
      <c r="B71" s="1">
        <v>70</v>
      </c>
      <c r="C71">
        <v>382.76001000000002</v>
      </c>
      <c r="D71">
        <v>2641400</v>
      </c>
      <c r="E71">
        <v>54.540000999999997</v>
      </c>
      <c r="F71">
        <v>11572700</v>
      </c>
      <c r="G71"/>
      <c r="I71">
        <f t="shared" si="24"/>
        <v>371.70607562862665</v>
      </c>
      <c r="J71">
        <f t="shared" si="25"/>
        <v>373.900755358776</v>
      </c>
      <c r="K71">
        <f t="shared" si="26"/>
        <v>373.90505281393405</v>
      </c>
      <c r="L71">
        <f t="shared" si="27"/>
        <v>373.33833003634766</v>
      </c>
      <c r="M71">
        <f t="shared" si="16"/>
        <v>11.053934371373373</v>
      </c>
      <c r="N71">
        <f t="shared" si="17"/>
        <v>8.8592546412240267</v>
      </c>
      <c r="O71">
        <f t="shared" si="18"/>
        <v>8.8549571860659739</v>
      </c>
      <c r="P71">
        <f t="shared" si="19"/>
        <v>9.421679963652366</v>
      </c>
      <c r="S71">
        <f t="shared" si="28"/>
        <v>53.963800153582234</v>
      </c>
      <c r="T71">
        <f t="shared" si="29"/>
        <v>54.093068279234416</v>
      </c>
      <c r="U71">
        <f t="shared" si="30"/>
        <v>54.086923412258599</v>
      </c>
      <c r="V71">
        <f t="shared" si="31"/>
        <v>54.048891487522745</v>
      </c>
      <c r="W71">
        <f t="shared" si="20"/>
        <v>0.57620084641776259</v>
      </c>
      <c r="X71">
        <f t="shared" si="21"/>
        <v>0.44693272076558088</v>
      </c>
      <c r="Y71">
        <f t="shared" si="22"/>
        <v>0.45307758774139728</v>
      </c>
      <c r="Z71">
        <f t="shared" si="23"/>
        <v>0.49110951247725154</v>
      </c>
    </row>
    <row r="72" spans="1:26" x14ac:dyDescent="0.3">
      <c r="A72" s="3">
        <v>44323</v>
      </c>
      <c r="B72" s="1">
        <v>71</v>
      </c>
      <c r="C72">
        <v>384.32000699999998</v>
      </c>
      <c r="D72">
        <v>1817100</v>
      </c>
      <c r="E72">
        <v>54.509998000000003</v>
      </c>
      <c r="F72">
        <v>10637500</v>
      </c>
      <c r="G72"/>
      <c r="I72">
        <f t="shared" si="24"/>
        <v>373.36416578433261</v>
      </c>
      <c r="J72">
        <f t="shared" si="25"/>
        <v>377.0014944832044</v>
      </c>
      <c r="K72">
        <f t="shared" si="26"/>
        <v>378.77527926627033</v>
      </c>
      <c r="L72">
        <f t="shared" si="27"/>
        <v>380.40459000908697</v>
      </c>
      <c r="M72">
        <f t="shared" si="16"/>
        <v>10.955841215667363</v>
      </c>
      <c r="N72">
        <f t="shared" si="17"/>
        <v>7.3185125167955789</v>
      </c>
      <c r="O72">
        <f t="shared" si="18"/>
        <v>5.5447277337296441</v>
      </c>
      <c r="P72">
        <f t="shared" si="19"/>
        <v>3.9154169909130019</v>
      </c>
      <c r="S72">
        <f t="shared" si="28"/>
        <v>54.050230280544895</v>
      </c>
      <c r="T72">
        <f t="shared" si="29"/>
        <v>54.249494731502374</v>
      </c>
      <c r="U72">
        <f t="shared" si="30"/>
        <v>54.336116085516366</v>
      </c>
      <c r="V72">
        <f t="shared" si="31"/>
        <v>54.417223621880687</v>
      </c>
      <c r="W72">
        <f t="shared" si="20"/>
        <v>0.45976771945510819</v>
      </c>
      <c r="X72">
        <f t="shared" si="21"/>
        <v>0.26050326849762939</v>
      </c>
      <c r="Y72">
        <f t="shared" si="22"/>
        <v>0.17388191448363699</v>
      </c>
      <c r="Z72">
        <f t="shared" si="23"/>
        <v>9.277437811931577E-2</v>
      </c>
    </row>
    <row r="73" spans="1:26" x14ac:dyDescent="0.3">
      <c r="A73" s="3">
        <v>44326</v>
      </c>
      <c r="B73" s="1">
        <v>72</v>
      </c>
      <c r="C73">
        <v>381.48001099999999</v>
      </c>
      <c r="D73">
        <v>1998700</v>
      </c>
      <c r="E73">
        <v>54.91</v>
      </c>
      <c r="F73">
        <v>15545800</v>
      </c>
      <c r="G73"/>
      <c r="I73">
        <f t="shared" si="24"/>
        <v>375.00754196668271</v>
      </c>
      <c r="J73">
        <f t="shared" si="25"/>
        <v>379.56297386408284</v>
      </c>
      <c r="K73">
        <f t="shared" si="26"/>
        <v>381.82487951982165</v>
      </c>
      <c r="L73">
        <f t="shared" si="27"/>
        <v>383.34115275227168</v>
      </c>
      <c r="M73">
        <f t="shared" si="16"/>
        <v>6.4724690333172816</v>
      </c>
      <c r="N73">
        <f t="shared" si="17"/>
        <v>1.9170371359171554</v>
      </c>
      <c r="O73">
        <f t="shared" si="18"/>
        <v>0.34486851982165945</v>
      </c>
      <c r="P73">
        <f t="shared" si="19"/>
        <v>1.861141752271692</v>
      </c>
      <c r="S73">
        <f t="shared" si="28"/>
        <v>54.119195438463159</v>
      </c>
      <c r="T73">
        <f t="shared" si="29"/>
        <v>54.340670875476548</v>
      </c>
      <c r="U73">
        <f t="shared" si="30"/>
        <v>54.431751138482369</v>
      </c>
      <c r="V73">
        <f t="shared" si="31"/>
        <v>54.486804405470174</v>
      </c>
      <c r="W73">
        <f t="shared" si="20"/>
        <v>0.79080456153683798</v>
      </c>
      <c r="X73">
        <f t="shared" si="21"/>
        <v>0.56932912452344908</v>
      </c>
      <c r="Y73">
        <f t="shared" si="22"/>
        <v>0.47824886151762769</v>
      </c>
      <c r="Z73">
        <f t="shared" si="23"/>
        <v>0.42319559452982247</v>
      </c>
    </row>
    <row r="74" spans="1:26" x14ac:dyDescent="0.3">
      <c r="A74" s="3">
        <v>44327</v>
      </c>
      <c r="B74" s="1">
        <v>73</v>
      </c>
      <c r="C74">
        <v>378.17999300000002</v>
      </c>
      <c r="D74">
        <v>1859700</v>
      </c>
      <c r="E74">
        <v>54.32</v>
      </c>
      <c r="F74">
        <v>12986700</v>
      </c>
      <c r="G74"/>
      <c r="I74">
        <f t="shared" si="24"/>
        <v>375.97841232168025</v>
      </c>
      <c r="J74">
        <f t="shared" si="25"/>
        <v>380.23393686165383</v>
      </c>
      <c r="K74">
        <f t="shared" si="26"/>
        <v>381.63520183391972</v>
      </c>
      <c r="L74">
        <f t="shared" si="27"/>
        <v>381.94529643806788</v>
      </c>
      <c r="M74">
        <f t="shared" si="16"/>
        <v>2.2015806783197718</v>
      </c>
      <c r="N74">
        <f t="shared" si="17"/>
        <v>2.0539438616538064</v>
      </c>
      <c r="O74">
        <f t="shared" si="18"/>
        <v>3.4552088339196985</v>
      </c>
      <c r="P74">
        <f t="shared" si="19"/>
        <v>3.7653034380678605</v>
      </c>
      <c r="S74">
        <f t="shared" si="28"/>
        <v>54.23781612269368</v>
      </c>
      <c r="T74">
        <f t="shared" si="29"/>
        <v>54.539936069059756</v>
      </c>
      <c r="U74">
        <f t="shared" si="30"/>
        <v>54.694788012317062</v>
      </c>
      <c r="V74">
        <f t="shared" si="31"/>
        <v>54.804201101367539</v>
      </c>
      <c r="W74">
        <f t="shared" si="20"/>
        <v>8.2183877306320596E-2</v>
      </c>
      <c r="X74">
        <f t="shared" si="21"/>
        <v>0.21993606905975582</v>
      </c>
      <c r="Y74">
        <f t="shared" si="22"/>
        <v>0.37478801231706171</v>
      </c>
      <c r="Z74">
        <f t="shared" si="23"/>
        <v>0.48420110136753891</v>
      </c>
    </row>
    <row r="75" spans="1:26" x14ac:dyDescent="0.3">
      <c r="A75" s="3">
        <v>44328</v>
      </c>
      <c r="B75" s="1">
        <v>74</v>
      </c>
      <c r="C75">
        <v>372.20001200000002</v>
      </c>
      <c r="D75">
        <v>2344600</v>
      </c>
      <c r="E75">
        <v>54.040000999999997</v>
      </c>
      <c r="F75">
        <v>15836500</v>
      </c>
      <c r="G75"/>
      <c r="I75">
        <f t="shared" si="24"/>
        <v>376.30864942342822</v>
      </c>
      <c r="J75">
        <f t="shared" si="25"/>
        <v>379.515056510075</v>
      </c>
      <c r="K75">
        <f t="shared" si="26"/>
        <v>379.73483697526387</v>
      </c>
      <c r="L75">
        <f t="shared" si="27"/>
        <v>379.12131885951703</v>
      </c>
      <c r="M75">
        <f t="shared" si="16"/>
        <v>4.1086374234282061</v>
      </c>
      <c r="N75">
        <f t="shared" si="17"/>
        <v>7.3150445100749835</v>
      </c>
      <c r="O75">
        <f t="shared" si="18"/>
        <v>7.5348249752638594</v>
      </c>
      <c r="P75">
        <f t="shared" si="19"/>
        <v>6.9213068595170171</v>
      </c>
      <c r="S75">
        <f t="shared" si="28"/>
        <v>54.250143704289627</v>
      </c>
      <c r="T75">
        <f t="shared" si="29"/>
        <v>54.462958444888841</v>
      </c>
      <c r="U75">
        <f t="shared" si="30"/>
        <v>54.488654605542678</v>
      </c>
      <c r="V75">
        <f t="shared" si="31"/>
        <v>54.441050275341887</v>
      </c>
      <c r="W75">
        <f t="shared" si="20"/>
        <v>0.21014270428963044</v>
      </c>
      <c r="X75">
        <f t="shared" si="21"/>
        <v>0.42295744488884424</v>
      </c>
      <c r="Y75">
        <f t="shared" si="22"/>
        <v>0.44865360554268108</v>
      </c>
      <c r="Z75">
        <f t="shared" si="23"/>
        <v>0.40104927534189017</v>
      </c>
    </row>
    <row r="76" spans="1:26" x14ac:dyDescent="0.3">
      <c r="A76" s="3">
        <v>44329</v>
      </c>
      <c r="B76" s="1">
        <v>75</v>
      </c>
      <c r="C76">
        <v>379.52999899999998</v>
      </c>
      <c r="D76">
        <v>2023100</v>
      </c>
      <c r="E76">
        <v>54.509998000000003</v>
      </c>
      <c r="F76">
        <v>15475800</v>
      </c>
      <c r="G76"/>
      <c r="I76">
        <f t="shared" si="24"/>
        <v>375.69235380991398</v>
      </c>
      <c r="J76">
        <f t="shared" si="25"/>
        <v>376.95479093154876</v>
      </c>
      <c r="K76">
        <f t="shared" si="26"/>
        <v>375.59068323886873</v>
      </c>
      <c r="L76">
        <f t="shared" si="27"/>
        <v>373.93033871487927</v>
      </c>
      <c r="M76">
        <f t="shared" si="16"/>
        <v>3.8376451900859934</v>
      </c>
      <c r="N76">
        <f t="shared" si="17"/>
        <v>2.575208068451218</v>
      </c>
      <c r="O76">
        <f t="shared" si="18"/>
        <v>3.9393157611312404</v>
      </c>
      <c r="P76">
        <f t="shared" si="19"/>
        <v>5.5996602851207058</v>
      </c>
      <c r="S76">
        <f t="shared" si="28"/>
        <v>54.218622298646181</v>
      </c>
      <c r="T76">
        <f t="shared" si="29"/>
        <v>54.314923339177753</v>
      </c>
      <c r="U76">
        <f t="shared" si="30"/>
        <v>54.241895122494199</v>
      </c>
      <c r="V76">
        <f t="shared" si="31"/>
        <v>54.140263318835473</v>
      </c>
      <c r="W76">
        <f t="shared" si="20"/>
        <v>0.29137570135382163</v>
      </c>
      <c r="X76">
        <f t="shared" si="21"/>
        <v>0.19507466082225022</v>
      </c>
      <c r="Y76">
        <f t="shared" si="22"/>
        <v>0.26810287750580386</v>
      </c>
      <c r="Z76">
        <f t="shared" si="23"/>
        <v>0.36973468116453034</v>
      </c>
    </row>
    <row r="77" spans="1:26" x14ac:dyDescent="0.3">
      <c r="A77" s="3">
        <v>44330</v>
      </c>
      <c r="B77" s="1">
        <v>76</v>
      </c>
      <c r="C77">
        <v>384.42001299999998</v>
      </c>
      <c r="D77">
        <v>1876100</v>
      </c>
      <c r="E77">
        <v>54.73</v>
      </c>
      <c r="F77">
        <v>11725300</v>
      </c>
      <c r="G77"/>
      <c r="I77">
        <f t="shared" si="24"/>
        <v>376.2680005884269</v>
      </c>
      <c r="J77">
        <f t="shared" si="25"/>
        <v>377.85611375550667</v>
      </c>
      <c r="K77">
        <f t="shared" si="26"/>
        <v>377.75730690749094</v>
      </c>
      <c r="L77">
        <f t="shared" si="27"/>
        <v>378.13008392871984</v>
      </c>
      <c r="M77">
        <f t="shared" si="16"/>
        <v>8.1520124115730823</v>
      </c>
      <c r="N77">
        <f t="shared" si="17"/>
        <v>6.5638992444933137</v>
      </c>
      <c r="O77">
        <f t="shared" si="18"/>
        <v>6.6627060925090404</v>
      </c>
      <c r="P77">
        <f t="shared" si="19"/>
        <v>6.2899290712801417</v>
      </c>
      <c r="S77">
        <f t="shared" si="28"/>
        <v>54.262328653849252</v>
      </c>
      <c r="T77">
        <f t="shared" si="29"/>
        <v>54.383199470465541</v>
      </c>
      <c r="U77">
        <f t="shared" si="30"/>
        <v>54.389351705122394</v>
      </c>
      <c r="V77">
        <f t="shared" si="31"/>
        <v>54.417564329708874</v>
      </c>
      <c r="W77">
        <f t="shared" si="20"/>
        <v>0.46767134615074468</v>
      </c>
      <c r="X77">
        <f t="shared" si="21"/>
        <v>0.34680052953445539</v>
      </c>
      <c r="Y77">
        <f t="shared" si="22"/>
        <v>0.34064829487760306</v>
      </c>
      <c r="Z77">
        <f t="shared" si="23"/>
        <v>0.31243567029112285</v>
      </c>
    </row>
    <row r="78" spans="1:26" x14ac:dyDescent="0.3">
      <c r="A78" s="3">
        <v>44333</v>
      </c>
      <c r="B78" s="1">
        <v>77</v>
      </c>
      <c r="C78">
        <v>383.959991</v>
      </c>
      <c r="D78">
        <v>1830800</v>
      </c>
      <c r="E78">
        <v>54.639999000000003</v>
      </c>
      <c r="F78">
        <v>12119800</v>
      </c>
      <c r="G78"/>
      <c r="I78">
        <f t="shared" si="24"/>
        <v>377.49080245016285</v>
      </c>
      <c r="J78">
        <f t="shared" si="25"/>
        <v>380.15347849107934</v>
      </c>
      <c r="K78">
        <f t="shared" si="26"/>
        <v>381.42179525837093</v>
      </c>
      <c r="L78">
        <f t="shared" si="27"/>
        <v>382.84753073217996</v>
      </c>
      <c r="M78">
        <f t="shared" si="16"/>
        <v>6.4691885498371562</v>
      </c>
      <c r="N78">
        <f t="shared" si="17"/>
        <v>3.8065125089206617</v>
      </c>
      <c r="O78">
        <f t="shared" si="18"/>
        <v>2.5381957416290675</v>
      </c>
      <c r="P78">
        <f t="shared" si="19"/>
        <v>1.1124602678200404</v>
      </c>
      <c r="S78">
        <f t="shared" si="28"/>
        <v>54.332479355771859</v>
      </c>
      <c r="T78">
        <f t="shared" si="29"/>
        <v>54.504579655802601</v>
      </c>
      <c r="U78">
        <f t="shared" si="30"/>
        <v>54.576708267305079</v>
      </c>
      <c r="V78">
        <f t="shared" si="31"/>
        <v>54.65189108242722</v>
      </c>
      <c r="W78">
        <f t="shared" si="20"/>
        <v>0.30751964422814382</v>
      </c>
      <c r="X78">
        <f t="shared" si="21"/>
        <v>0.13541934419740187</v>
      </c>
      <c r="Y78">
        <f t="shared" si="22"/>
        <v>6.329073269492369E-2</v>
      </c>
      <c r="Z78">
        <f t="shared" si="23"/>
        <v>1.1892082427216621E-2</v>
      </c>
    </row>
    <row r="79" spans="1:26" x14ac:dyDescent="0.3">
      <c r="A79" s="3">
        <v>44334</v>
      </c>
      <c r="B79" s="1">
        <v>78</v>
      </c>
      <c r="C79">
        <v>382.80999800000001</v>
      </c>
      <c r="D79">
        <v>1698200</v>
      </c>
      <c r="E79">
        <v>54.34</v>
      </c>
      <c r="F79">
        <v>13232500</v>
      </c>
      <c r="G79"/>
      <c r="I79">
        <f t="shared" si="24"/>
        <v>378.46118073263841</v>
      </c>
      <c r="J79">
        <f t="shared" si="25"/>
        <v>381.48575786920156</v>
      </c>
      <c r="K79">
        <f t="shared" si="26"/>
        <v>382.81780291626694</v>
      </c>
      <c r="L79">
        <f t="shared" si="27"/>
        <v>383.68187593304503</v>
      </c>
      <c r="M79">
        <f t="shared" si="16"/>
        <v>4.3488172673615964</v>
      </c>
      <c r="N79">
        <f t="shared" si="17"/>
        <v>1.3242401307984437</v>
      </c>
      <c r="O79">
        <f t="shared" si="18"/>
        <v>7.8049162669344696E-3</v>
      </c>
      <c r="P79">
        <f t="shared" si="19"/>
        <v>0.87187793304502748</v>
      </c>
      <c r="S79">
        <f t="shared" si="28"/>
        <v>54.378607302406081</v>
      </c>
      <c r="T79">
        <f t="shared" si="29"/>
        <v>54.551976426271693</v>
      </c>
      <c r="U79">
        <f t="shared" si="30"/>
        <v>54.611518170287283</v>
      </c>
      <c r="V79">
        <f t="shared" si="31"/>
        <v>54.642972020606813</v>
      </c>
      <c r="W79">
        <f t="shared" si="20"/>
        <v>3.8607302406077793E-2</v>
      </c>
      <c r="X79">
        <f t="shared" si="21"/>
        <v>0.21197642627168989</v>
      </c>
      <c r="Y79">
        <f t="shared" si="22"/>
        <v>0.27151817028727976</v>
      </c>
      <c r="Z79">
        <f t="shared" si="23"/>
        <v>0.30297202060680917</v>
      </c>
    </row>
    <row r="80" spans="1:26" x14ac:dyDescent="0.3">
      <c r="A80" s="3">
        <v>44335</v>
      </c>
      <c r="B80" s="1">
        <v>79</v>
      </c>
      <c r="C80">
        <v>379.66000400000001</v>
      </c>
      <c r="D80">
        <v>1725000</v>
      </c>
      <c r="E80">
        <v>54.169998</v>
      </c>
      <c r="F80">
        <v>15126100</v>
      </c>
      <c r="G80"/>
      <c r="I80">
        <f t="shared" si="24"/>
        <v>379.11350332274264</v>
      </c>
      <c r="J80">
        <f t="shared" si="25"/>
        <v>381.94924191498103</v>
      </c>
      <c r="K80">
        <f t="shared" si="26"/>
        <v>382.81351021232012</v>
      </c>
      <c r="L80">
        <f t="shared" si="27"/>
        <v>383.02796748326125</v>
      </c>
      <c r="M80">
        <f t="shared" si="16"/>
        <v>0.54650067725737017</v>
      </c>
      <c r="N80">
        <f t="shared" si="17"/>
        <v>2.2892379149810154</v>
      </c>
      <c r="O80">
        <f t="shared" si="18"/>
        <v>3.1535062123201101</v>
      </c>
      <c r="P80">
        <f t="shared" si="19"/>
        <v>3.3679634832612351</v>
      </c>
      <c r="S80">
        <f t="shared" si="28"/>
        <v>54.372816207045162</v>
      </c>
      <c r="T80">
        <f t="shared" si="29"/>
        <v>54.477784677076599</v>
      </c>
      <c r="U80">
        <f t="shared" si="30"/>
        <v>54.462183176629281</v>
      </c>
      <c r="V80">
        <f t="shared" si="31"/>
        <v>54.415743005151704</v>
      </c>
      <c r="W80">
        <f t="shared" si="20"/>
        <v>0.20281820704516207</v>
      </c>
      <c r="X80">
        <f t="shared" si="21"/>
        <v>0.30778667707659935</v>
      </c>
      <c r="Y80">
        <f t="shared" si="22"/>
        <v>0.29218517662928178</v>
      </c>
      <c r="Z80">
        <f t="shared" si="23"/>
        <v>0.24574500515170428</v>
      </c>
    </row>
    <row r="81" spans="1:26" x14ac:dyDescent="0.3">
      <c r="A81" s="3">
        <v>44336</v>
      </c>
      <c r="B81" s="1">
        <v>80</v>
      </c>
      <c r="C81">
        <v>383.57998700000002</v>
      </c>
      <c r="D81">
        <v>1427300</v>
      </c>
      <c r="E81">
        <v>54.650002000000001</v>
      </c>
      <c r="F81">
        <v>10948400</v>
      </c>
      <c r="G81"/>
      <c r="I81">
        <f t="shared" si="24"/>
        <v>379.19547842433121</v>
      </c>
      <c r="J81">
        <f t="shared" si="25"/>
        <v>381.14800864473767</v>
      </c>
      <c r="K81">
        <f t="shared" si="26"/>
        <v>381.07908179554408</v>
      </c>
      <c r="L81">
        <f t="shared" si="27"/>
        <v>380.50199487081534</v>
      </c>
      <c r="M81">
        <f t="shared" si="16"/>
        <v>4.3845085756688036</v>
      </c>
      <c r="N81">
        <f t="shared" si="17"/>
        <v>2.4319783552623448</v>
      </c>
      <c r="O81">
        <f t="shared" si="18"/>
        <v>2.5009052044559326</v>
      </c>
      <c r="P81">
        <f t="shared" si="19"/>
        <v>3.077992129184679</v>
      </c>
      <c r="S81">
        <f t="shared" si="28"/>
        <v>54.342393475988388</v>
      </c>
      <c r="T81">
        <f t="shared" si="29"/>
        <v>54.370059340099786</v>
      </c>
      <c r="U81">
        <f t="shared" si="30"/>
        <v>54.301481329483181</v>
      </c>
      <c r="V81">
        <f t="shared" si="31"/>
        <v>54.231434251287929</v>
      </c>
      <c r="W81">
        <f t="shared" si="20"/>
        <v>0.30760852401161287</v>
      </c>
      <c r="X81">
        <f t="shared" si="21"/>
        <v>0.27994265990021461</v>
      </c>
      <c r="Y81">
        <f t="shared" si="22"/>
        <v>0.34852067051681956</v>
      </c>
      <c r="Z81">
        <f t="shared" si="23"/>
        <v>0.41856774871207136</v>
      </c>
    </row>
    <row r="82" spans="1:26" x14ac:dyDescent="0.3">
      <c r="A82" s="3">
        <v>44337</v>
      </c>
      <c r="B82" s="1">
        <v>81</v>
      </c>
      <c r="C82">
        <v>380.72000100000002</v>
      </c>
      <c r="D82">
        <v>1706600</v>
      </c>
      <c r="E82">
        <v>54.619999</v>
      </c>
      <c r="F82">
        <v>16033200</v>
      </c>
      <c r="G82"/>
      <c r="I82">
        <f t="shared" si="24"/>
        <v>379.85315471068157</v>
      </c>
      <c r="J82">
        <f t="shared" si="25"/>
        <v>381.9992010690795</v>
      </c>
      <c r="K82">
        <f t="shared" si="26"/>
        <v>382.45457965799483</v>
      </c>
      <c r="L82">
        <f t="shared" si="27"/>
        <v>382.8104889677038</v>
      </c>
      <c r="M82">
        <f t="shared" si="16"/>
        <v>0.86684628931845964</v>
      </c>
      <c r="N82">
        <f t="shared" si="17"/>
        <v>1.2792000690794794</v>
      </c>
      <c r="O82">
        <f t="shared" si="18"/>
        <v>1.7345786579948026</v>
      </c>
      <c r="P82">
        <f t="shared" si="19"/>
        <v>2.0904879677037798</v>
      </c>
      <c r="S82">
        <f t="shared" si="28"/>
        <v>54.388534754590133</v>
      </c>
      <c r="T82">
        <f t="shared" si="29"/>
        <v>54.46803927106486</v>
      </c>
      <c r="U82">
        <f t="shared" si="30"/>
        <v>54.493167698267428</v>
      </c>
      <c r="V82">
        <f t="shared" si="31"/>
        <v>54.545360062821985</v>
      </c>
      <c r="W82">
        <f t="shared" si="20"/>
        <v>0.23146424540986743</v>
      </c>
      <c r="X82">
        <f t="shared" si="21"/>
        <v>0.15195972893513954</v>
      </c>
      <c r="Y82">
        <f t="shared" si="22"/>
        <v>0.1268313017325724</v>
      </c>
      <c r="Z82">
        <f t="shared" si="23"/>
        <v>7.4638937178015397E-2</v>
      </c>
    </row>
    <row r="83" spans="1:26" x14ac:dyDescent="0.3">
      <c r="A83" s="3">
        <v>44340</v>
      </c>
      <c r="B83" s="1">
        <v>82</v>
      </c>
      <c r="C83">
        <v>383.45001200000002</v>
      </c>
      <c r="D83">
        <v>1657000</v>
      </c>
      <c r="E83">
        <v>54.799999</v>
      </c>
      <c r="F83">
        <v>10326100</v>
      </c>
      <c r="G83"/>
      <c r="I83">
        <f t="shared" si="24"/>
        <v>379.98318165407932</v>
      </c>
      <c r="J83">
        <f t="shared" si="25"/>
        <v>381.55148104490172</v>
      </c>
      <c r="K83">
        <f t="shared" si="26"/>
        <v>381.50056139609768</v>
      </c>
      <c r="L83">
        <f t="shared" si="27"/>
        <v>381.24262299192594</v>
      </c>
      <c r="M83">
        <f t="shared" si="16"/>
        <v>3.4668303459206982</v>
      </c>
      <c r="N83">
        <f t="shared" si="17"/>
        <v>1.8985309550982947</v>
      </c>
      <c r="O83">
        <f t="shared" si="18"/>
        <v>1.9494506039023349</v>
      </c>
      <c r="P83">
        <f t="shared" si="19"/>
        <v>2.2073890080740739</v>
      </c>
      <c r="S83">
        <f t="shared" si="28"/>
        <v>54.423254391401613</v>
      </c>
      <c r="T83">
        <f t="shared" si="29"/>
        <v>54.521225176192161</v>
      </c>
      <c r="U83">
        <f t="shared" si="30"/>
        <v>54.562924914220346</v>
      </c>
      <c r="V83">
        <f t="shared" si="31"/>
        <v>54.601339265705491</v>
      </c>
      <c r="W83">
        <f t="shared" si="20"/>
        <v>0.37674460859838632</v>
      </c>
      <c r="X83">
        <f t="shared" si="21"/>
        <v>0.27877382380783899</v>
      </c>
      <c r="Y83">
        <f t="shared" si="22"/>
        <v>0.23707408577965339</v>
      </c>
      <c r="Z83">
        <f t="shared" si="23"/>
        <v>0.19865973429450889</v>
      </c>
    </row>
    <row r="84" spans="1:26" x14ac:dyDescent="0.3">
      <c r="A84" s="3">
        <v>44341</v>
      </c>
      <c r="B84" s="1">
        <v>83</v>
      </c>
      <c r="C84">
        <v>385.38000499999998</v>
      </c>
      <c r="D84">
        <v>1379700</v>
      </c>
      <c r="E84">
        <v>54.790000999999997</v>
      </c>
      <c r="F84">
        <v>11916500</v>
      </c>
      <c r="G84"/>
      <c r="I84">
        <f t="shared" si="24"/>
        <v>380.50320620596739</v>
      </c>
      <c r="J84">
        <f t="shared" si="25"/>
        <v>382.21596687918611</v>
      </c>
      <c r="K84">
        <f t="shared" si="26"/>
        <v>382.57275922824397</v>
      </c>
      <c r="L84">
        <f t="shared" si="27"/>
        <v>382.89816474798147</v>
      </c>
      <c r="M84">
        <f t="shared" si="16"/>
        <v>4.8767987940325952</v>
      </c>
      <c r="N84">
        <f t="shared" si="17"/>
        <v>3.1640381208138706</v>
      </c>
      <c r="O84">
        <f t="shared" si="18"/>
        <v>2.8072457717560155</v>
      </c>
      <c r="P84">
        <f t="shared" si="19"/>
        <v>2.4818402520185145</v>
      </c>
      <c r="S84">
        <f t="shared" si="28"/>
        <v>54.47976608269137</v>
      </c>
      <c r="T84">
        <f t="shared" si="29"/>
        <v>54.618796014524904</v>
      </c>
      <c r="U84">
        <f t="shared" si="30"/>
        <v>54.693315661399154</v>
      </c>
      <c r="V84">
        <f t="shared" si="31"/>
        <v>54.750334066426369</v>
      </c>
      <c r="W84">
        <f t="shared" si="20"/>
        <v>0.31023491730862673</v>
      </c>
      <c r="X84">
        <f t="shared" si="21"/>
        <v>0.171204985475093</v>
      </c>
      <c r="Y84">
        <f t="shared" si="22"/>
        <v>9.6685338600842385E-2</v>
      </c>
      <c r="Z84">
        <f t="shared" si="23"/>
        <v>3.9666933573627716E-2</v>
      </c>
    </row>
    <row r="85" spans="1:26" x14ac:dyDescent="0.3">
      <c r="A85" s="3">
        <v>44342</v>
      </c>
      <c r="B85" s="1">
        <v>84</v>
      </c>
      <c r="C85">
        <v>385.61999500000002</v>
      </c>
      <c r="D85">
        <v>1648000</v>
      </c>
      <c r="E85">
        <v>55.029998999999997</v>
      </c>
      <c r="F85">
        <v>16064300</v>
      </c>
      <c r="G85"/>
      <c r="I85">
        <f t="shared" si="24"/>
        <v>381.23472602507223</v>
      </c>
      <c r="J85">
        <f t="shared" si="25"/>
        <v>383.32338022147098</v>
      </c>
      <c r="K85">
        <f t="shared" si="26"/>
        <v>384.11674440270974</v>
      </c>
      <c r="L85">
        <f t="shared" si="27"/>
        <v>384.75954493699533</v>
      </c>
      <c r="M85">
        <f t="shared" si="16"/>
        <v>4.3852689749277829</v>
      </c>
      <c r="N85">
        <f t="shared" si="17"/>
        <v>2.2966147785290332</v>
      </c>
      <c r="O85">
        <f t="shared" si="18"/>
        <v>1.5032505972902754</v>
      </c>
      <c r="P85">
        <f t="shared" si="19"/>
        <v>0.8604500630046914</v>
      </c>
      <c r="S85">
        <f t="shared" si="28"/>
        <v>54.526301320287658</v>
      </c>
      <c r="T85">
        <f t="shared" si="29"/>
        <v>54.678717759441184</v>
      </c>
      <c r="U85">
        <f t="shared" si="30"/>
        <v>54.746492597629619</v>
      </c>
      <c r="V85">
        <f t="shared" si="31"/>
        <v>54.780084266606593</v>
      </c>
      <c r="W85">
        <f t="shared" si="20"/>
        <v>0.5036976797123387</v>
      </c>
      <c r="X85">
        <f t="shared" si="21"/>
        <v>0.35128124055881216</v>
      </c>
      <c r="Y85">
        <f t="shared" si="22"/>
        <v>0.28350640237037794</v>
      </c>
      <c r="Z85">
        <f t="shared" si="23"/>
        <v>0.24991473339340331</v>
      </c>
    </row>
    <row r="86" spans="1:26" x14ac:dyDescent="0.3">
      <c r="A86" s="3">
        <v>44343</v>
      </c>
      <c r="B86" s="1">
        <v>85</v>
      </c>
      <c r="C86">
        <v>387.5</v>
      </c>
      <c r="D86">
        <v>4452000</v>
      </c>
      <c r="E86">
        <v>55.490001999999997</v>
      </c>
      <c r="F86">
        <v>59109600</v>
      </c>
      <c r="G86"/>
      <c r="I86">
        <f t="shared" si="24"/>
        <v>381.89251637131139</v>
      </c>
      <c r="J86">
        <f t="shared" si="25"/>
        <v>384.12719539395613</v>
      </c>
      <c r="K86">
        <f t="shared" si="26"/>
        <v>384.94353223121936</v>
      </c>
      <c r="L86">
        <f t="shared" si="27"/>
        <v>385.40488248424884</v>
      </c>
      <c r="M86">
        <f t="shared" si="16"/>
        <v>5.6074836286886125</v>
      </c>
      <c r="N86">
        <f t="shared" si="17"/>
        <v>3.3728046060438714</v>
      </c>
      <c r="O86">
        <f t="shared" si="18"/>
        <v>2.5564677687806352</v>
      </c>
      <c r="P86">
        <f t="shared" si="19"/>
        <v>2.0951175157511557</v>
      </c>
      <c r="S86">
        <f t="shared" si="28"/>
        <v>54.601855972244508</v>
      </c>
      <c r="T86">
        <f t="shared" si="29"/>
        <v>54.801666193636763</v>
      </c>
      <c r="U86">
        <f t="shared" si="30"/>
        <v>54.902421118933326</v>
      </c>
      <c r="V86">
        <f t="shared" si="31"/>
        <v>54.967520316651644</v>
      </c>
      <c r="W86">
        <f t="shared" si="20"/>
        <v>0.88814602775548934</v>
      </c>
      <c r="X86">
        <f t="shared" si="21"/>
        <v>0.68833580636323433</v>
      </c>
      <c r="Y86">
        <f t="shared" si="22"/>
        <v>0.58758088106667117</v>
      </c>
      <c r="Z86">
        <f t="shared" si="23"/>
        <v>0.52248168334835299</v>
      </c>
    </row>
    <row r="87" spans="1:26" x14ac:dyDescent="0.3">
      <c r="A87" s="3">
        <v>44344</v>
      </c>
      <c r="B87" s="1">
        <v>86</v>
      </c>
      <c r="C87">
        <v>378.26998900000001</v>
      </c>
      <c r="D87">
        <v>4681200</v>
      </c>
      <c r="E87">
        <v>55.290000999999997</v>
      </c>
      <c r="F87">
        <v>17011600</v>
      </c>
      <c r="G87"/>
      <c r="I87">
        <f t="shared" si="24"/>
        <v>382.73363891561468</v>
      </c>
      <c r="J87">
        <f t="shared" si="25"/>
        <v>385.30767700607146</v>
      </c>
      <c r="K87">
        <f t="shared" si="26"/>
        <v>386.34958950404871</v>
      </c>
      <c r="L87">
        <f t="shared" si="27"/>
        <v>386.97622062106223</v>
      </c>
      <c r="M87">
        <f t="shared" si="16"/>
        <v>4.463649915614667</v>
      </c>
      <c r="N87">
        <f t="shared" si="17"/>
        <v>7.0376880060714484</v>
      </c>
      <c r="O87">
        <f t="shared" si="18"/>
        <v>8.0796005040486989</v>
      </c>
      <c r="P87">
        <f t="shared" si="19"/>
        <v>8.7062316210622157</v>
      </c>
      <c r="S87">
        <f t="shared" si="28"/>
        <v>54.735077876407829</v>
      </c>
      <c r="T87">
        <f t="shared" si="29"/>
        <v>55.042583725863892</v>
      </c>
      <c r="U87">
        <f t="shared" si="30"/>
        <v>55.22559060351999</v>
      </c>
      <c r="V87">
        <f t="shared" si="31"/>
        <v>55.359381579162907</v>
      </c>
      <c r="W87">
        <f t="shared" si="20"/>
        <v>0.55492312359216811</v>
      </c>
      <c r="X87">
        <f t="shared" si="21"/>
        <v>0.24741727413610448</v>
      </c>
      <c r="Y87">
        <f t="shared" si="22"/>
        <v>6.4410396480006682E-2</v>
      </c>
      <c r="Z87">
        <f t="shared" si="23"/>
        <v>6.9380579162910294E-2</v>
      </c>
    </row>
    <row r="88" spans="1:26" x14ac:dyDescent="0.3">
      <c r="A88" s="3">
        <v>44348</v>
      </c>
      <c r="B88" s="1">
        <v>87</v>
      </c>
      <c r="C88">
        <v>378.23001099999999</v>
      </c>
      <c r="D88">
        <v>2117800</v>
      </c>
      <c r="E88">
        <v>55.279998999999997</v>
      </c>
      <c r="F88">
        <v>13304000</v>
      </c>
      <c r="G88"/>
      <c r="I88">
        <f t="shared" si="24"/>
        <v>382.06409142827249</v>
      </c>
      <c r="J88">
        <f t="shared" si="25"/>
        <v>382.84448620394647</v>
      </c>
      <c r="K88">
        <f t="shared" si="26"/>
        <v>381.90580922682193</v>
      </c>
      <c r="L88">
        <f t="shared" si="27"/>
        <v>380.44654690526556</v>
      </c>
      <c r="M88">
        <f t="shared" si="16"/>
        <v>3.8340804282725003</v>
      </c>
      <c r="N88">
        <f t="shared" si="17"/>
        <v>4.6144752039464834</v>
      </c>
      <c r="O88">
        <f t="shared" si="18"/>
        <v>3.6757982268219394</v>
      </c>
      <c r="P88">
        <f t="shared" si="19"/>
        <v>2.2165359052655731</v>
      </c>
      <c r="S88">
        <f t="shared" si="28"/>
        <v>54.818316344946652</v>
      </c>
      <c r="T88">
        <f t="shared" si="29"/>
        <v>55.129179771811536</v>
      </c>
      <c r="U88">
        <f t="shared" si="30"/>
        <v>55.261016321583995</v>
      </c>
      <c r="V88">
        <f t="shared" si="31"/>
        <v>55.307346144790728</v>
      </c>
      <c r="W88">
        <f t="shared" si="20"/>
        <v>0.4616826550533446</v>
      </c>
      <c r="X88">
        <f t="shared" si="21"/>
        <v>0.15081922818846039</v>
      </c>
      <c r="Y88">
        <f t="shared" si="22"/>
        <v>1.8982678416001875E-2</v>
      </c>
      <c r="Z88">
        <f t="shared" si="23"/>
        <v>2.7347144790731193E-2</v>
      </c>
    </row>
    <row r="89" spans="1:26" x14ac:dyDescent="0.3">
      <c r="A89" s="3">
        <v>44349</v>
      </c>
      <c r="B89" s="1">
        <v>88</v>
      </c>
      <c r="C89">
        <v>380.58999599999999</v>
      </c>
      <c r="D89">
        <v>1881000</v>
      </c>
      <c r="E89">
        <v>55.5</v>
      </c>
      <c r="F89">
        <v>11328500</v>
      </c>
      <c r="G89"/>
      <c r="I89">
        <f t="shared" si="24"/>
        <v>381.48897936403159</v>
      </c>
      <c r="J89">
        <f t="shared" si="25"/>
        <v>381.22941988256525</v>
      </c>
      <c r="K89">
        <f t="shared" si="26"/>
        <v>379.88412020206988</v>
      </c>
      <c r="L89">
        <f t="shared" si="27"/>
        <v>378.78414497631638</v>
      </c>
      <c r="M89">
        <f t="shared" si="16"/>
        <v>0.89898336403160783</v>
      </c>
      <c r="N89">
        <f t="shared" si="17"/>
        <v>0.63942388256526783</v>
      </c>
      <c r="O89">
        <f t="shared" si="18"/>
        <v>0.70587579793010491</v>
      </c>
      <c r="P89">
        <f t="shared" si="19"/>
        <v>1.8058510236836014</v>
      </c>
      <c r="S89">
        <f t="shared" si="28"/>
        <v>54.887568743204653</v>
      </c>
      <c r="T89">
        <f t="shared" si="29"/>
        <v>55.181966501677501</v>
      </c>
      <c r="U89">
        <f t="shared" si="30"/>
        <v>55.271456794712797</v>
      </c>
      <c r="V89">
        <f t="shared" si="31"/>
        <v>55.286835786197678</v>
      </c>
      <c r="W89">
        <f t="shared" si="20"/>
        <v>0.61243125679534671</v>
      </c>
      <c r="X89">
        <f t="shared" si="21"/>
        <v>0.3180334983224995</v>
      </c>
      <c r="Y89">
        <f t="shared" si="22"/>
        <v>0.22854320528720251</v>
      </c>
      <c r="Z89">
        <f t="shared" si="23"/>
        <v>0.21316421380232242</v>
      </c>
    </row>
    <row r="90" spans="1:26" x14ac:dyDescent="0.3">
      <c r="A90" s="3">
        <v>44350</v>
      </c>
      <c r="B90" s="1">
        <v>89</v>
      </c>
      <c r="C90">
        <v>383.86999500000002</v>
      </c>
      <c r="D90">
        <v>1780300</v>
      </c>
      <c r="E90">
        <v>55.639999000000003</v>
      </c>
      <c r="F90">
        <v>17364300</v>
      </c>
      <c r="G90"/>
      <c r="I90">
        <f t="shared" si="24"/>
        <v>381.35413185942684</v>
      </c>
      <c r="J90">
        <f t="shared" si="25"/>
        <v>381.0056215236674</v>
      </c>
      <c r="K90">
        <f t="shared" si="26"/>
        <v>380.27235189093142</v>
      </c>
      <c r="L90">
        <f t="shared" si="27"/>
        <v>380.1385332440791</v>
      </c>
      <c r="M90">
        <f t="shared" si="16"/>
        <v>2.515863140573174</v>
      </c>
      <c r="N90">
        <f t="shared" si="17"/>
        <v>2.8643734763326165</v>
      </c>
      <c r="O90">
        <f t="shared" si="18"/>
        <v>3.5976431090685992</v>
      </c>
      <c r="P90">
        <f t="shared" si="19"/>
        <v>3.7314617559209182</v>
      </c>
      <c r="S90">
        <f t="shared" si="28"/>
        <v>54.979433431723947</v>
      </c>
      <c r="T90">
        <f t="shared" si="29"/>
        <v>55.293278226090372</v>
      </c>
      <c r="U90">
        <f t="shared" si="30"/>
        <v>55.397155557620763</v>
      </c>
      <c r="V90">
        <f t="shared" si="31"/>
        <v>55.446708946549421</v>
      </c>
      <c r="W90">
        <f t="shared" si="20"/>
        <v>0.66056556827605561</v>
      </c>
      <c r="X90">
        <f t="shared" si="21"/>
        <v>0.34672077390963096</v>
      </c>
      <c r="Y90">
        <f t="shared" si="22"/>
        <v>0.2428434423792396</v>
      </c>
      <c r="Z90">
        <f t="shared" si="23"/>
        <v>0.19329005345058192</v>
      </c>
    </row>
    <row r="91" spans="1:26" x14ac:dyDescent="0.3">
      <c r="A91" s="3">
        <v>44351</v>
      </c>
      <c r="B91" s="1">
        <v>90</v>
      </c>
      <c r="C91">
        <v>387.51998900000001</v>
      </c>
      <c r="D91">
        <v>1765900</v>
      </c>
      <c r="E91">
        <v>56.240001999999997</v>
      </c>
      <c r="F91">
        <v>18935100</v>
      </c>
      <c r="G91"/>
      <c r="I91">
        <f t="shared" si="24"/>
        <v>381.73151133051283</v>
      </c>
      <c r="J91">
        <f t="shared" si="25"/>
        <v>382.00815224038382</v>
      </c>
      <c r="K91">
        <f t="shared" si="26"/>
        <v>382.25105560091913</v>
      </c>
      <c r="L91">
        <f t="shared" si="27"/>
        <v>382.93712956101979</v>
      </c>
      <c r="M91">
        <f t="shared" si="16"/>
        <v>5.7884776694871789</v>
      </c>
      <c r="N91">
        <f t="shared" si="17"/>
        <v>5.5118367596161875</v>
      </c>
      <c r="O91">
        <f t="shared" si="18"/>
        <v>5.2689333990808791</v>
      </c>
      <c r="P91">
        <f t="shared" si="19"/>
        <v>4.582859438980222</v>
      </c>
      <c r="S91">
        <f t="shared" si="28"/>
        <v>55.078518266965354</v>
      </c>
      <c r="T91">
        <f t="shared" si="29"/>
        <v>55.414630496958736</v>
      </c>
      <c r="U91">
        <f t="shared" si="30"/>
        <v>55.530719450929347</v>
      </c>
      <c r="V91">
        <f t="shared" si="31"/>
        <v>55.591676486637361</v>
      </c>
      <c r="W91">
        <f t="shared" si="20"/>
        <v>1.1614837330346433</v>
      </c>
      <c r="X91">
        <f t="shared" si="21"/>
        <v>0.82537150304126072</v>
      </c>
      <c r="Y91">
        <f t="shared" si="22"/>
        <v>0.70928254907065025</v>
      </c>
      <c r="Z91">
        <f t="shared" si="23"/>
        <v>0.64832551336263577</v>
      </c>
    </row>
    <row r="92" spans="1:26" x14ac:dyDescent="0.3">
      <c r="A92" s="3">
        <v>44354</v>
      </c>
      <c r="B92" s="1">
        <v>91</v>
      </c>
      <c r="C92">
        <v>380.39999399999999</v>
      </c>
      <c r="D92">
        <v>2515800</v>
      </c>
      <c r="E92">
        <v>56.040000999999997</v>
      </c>
      <c r="F92">
        <v>14010800</v>
      </c>
      <c r="G92"/>
      <c r="I92">
        <f t="shared" si="24"/>
        <v>382.59978298093586</v>
      </c>
      <c r="J92">
        <f t="shared" si="25"/>
        <v>383.93729510624951</v>
      </c>
      <c r="K92">
        <f t="shared" si="26"/>
        <v>385.14896897041365</v>
      </c>
      <c r="L92">
        <f t="shared" si="27"/>
        <v>386.37427414025501</v>
      </c>
      <c r="M92">
        <f t="shared" si="16"/>
        <v>2.1997889809358639</v>
      </c>
      <c r="N92">
        <f t="shared" si="17"/>
        <v>3.5373011062495152</v>
      </c>
      <c r="O92">
        <f t="shared" si="18"/>
        <v>4.7489749704136557</v>
      </c>
      <c r="P92">
        <f t="shared" si="19"/>
        <v>5.9742801402550185</v>
      </c>
      <c r="S92">
        <f t="shared" si="28"/>
        <v>55.252740826920544</v>
      </c>
      <c r="T92">
        <f t="shared" si="29"/>
        <v>55.703510523023176</v>
      </c>
      <c r="U92">
        <f t="shared" si="30"/>
        <v>55.920824852918201</v>
      </c>
      <c r="V92">
        <f t="shared" si="31"/>
        <v>56.077920621659338</v>
      </c>
      <c r="W92">
        <f t="shared" si="20"/>
        <v>0.78726017307945284</v>
      </c>
      <c r="X92">
        <f t="shared" si="21"/>
        <v>0.33649047697682022</v>
      </c>
      <c r="Y92">
        <f t="shared" si="22"/>
        <v>0.11917614708179514</v>
      </c>
      <c r="Z92">
        <f t="shared" si="23"/>
        <v>3.7919621659341374E-2</v>
      </c>
    </row>
    <row r="93" spans="1:26" x14ac:dyDescent="0.3">
      <c r="A93" s="3">
        <v>44355</v>
      </c>
      <c r="B93" s="1">
        <v>92</v>
      </c>
      <c r="C93">
        <v>379.70001200000002</v>
      </c>
      <c r="D93">
        <v>1553800</v>
      </c>
      <c r="E93">
        <v>55.650002000000001</v>
      </c>
      <c r="F93">
        <v>10968300</v>
      </c>
      <c r="G93"/>
      <c r="I93">
        <f t="shared" si="24"/>
        <v>382.26981463379548</v>
      </c>
      <c r="J93">
        <f t="shared" si="25"/>
        <v>382.69923971906218</v>
      </c>
      <c r="K93">
        <f t="shared" si="26"/>
        <v>382.53703273668611</v>
      </c>
      <c r="L93">
        <f t="shared" si="27"/>
        <v>381.89356403506378</v>
      </c>
      <c r="M93">
        <f t="shared" si="16"/>
        <v>2.5698026337954616</v>
      </c>
      <c r="N93">
        <f t="shared" si="17"/>
        <v>2.9992277190621621</v>
      </c>
      <c r="O93">
        <f t="shared" si="18"/>
        <v>2.8370207366860996</v>
      </c>
      <c r="P93">
        <f t="shared" si="19"/>
        <v>2.1935520350637603</v>
      </c>
      <c r="S93">
        <f t="shared" si="28"/>
        <v>55.370829852882459</v>
      </c>
      <c r="T93">
        <f t="shared" si="29"/>
        <v>55.821282189965061</v>
      </c>
      <c r="U93">
        <f t="shared" si="30"/>
        <v>55.986371733813186</v>
      </c>
      <c r="V93">
        <f t="shared" si="31"/>
        <v>56.049480905414832</v>
      </c>
      <c r="W93">
        <f t="shared" si="20"/>
        <v>0.27917214711754212</v>
      </c>
      <c r="X93">
        <f t="shared" si="21"/>
        <v>0.17128018996506</v>
      </c>
      <c r="Y93">
        <f t="shared" si="22"/>
        <v>0.33636973381318569</v>
      </c>
      <c r="Z93">
        <f t="shared" si="23"/>
        <v>0.39947890541483133</v>
      </c>
    </row>
    <row r="94" spans="1:26" x14ac:dyDescent="0.3">
      <c r="A94" s="3">
        <v>44356</v>
      </c>
      <c r="B94" s="1">
        <v>93</v>
      </c>
      <c r="C94">
        <v>379.959991</v>
      </c>
      <c r="D94">
        <v>1398900</v>
      </c>
      <c r="E94">
        <v>55.48</v>
      </c>
      <c r="F94">
        <v>9838800</v>
      </c>
      <c r="G94"/>
      <c r="I94">
        <f t="shared" si="24"/>
        <v>381.88434423872616</v>
      </c>
      <c r="J94">
        <f t="shared" si="25"/>
        <v>381.64951001739041</v>
      </c>
      <c r="K94">
        <f t="shared" si="26"/>
        <v>380.97667133150878</v>
      </c>
      <c r="L94">
        <f t="shared" si="27"/>
        <v>380.24840000876594</v>
      </c>
      <c r="M94">
        <f t="shared" si="16"/>
        <v>1.9243532387261553</v>
      </c>
      <c r="N94">
        <f t="shared" si="17"/>
        <v>1.6895190173904098</v>
      </c>
      <c r="O94">
        <f t="shared" si="18"/>
        <v>1.0166803315087805</v>
      </c>
      <c r="P94">
        <f t="shared" si="19"/>
        <v>0.28840900876593878</v>
      </c>
      <c r="S94">
        <f t="shared" si="28"/>
        <v>55.412705674950089</v>
      </c>
      <c r="T94">
        <f t="shared" si="29"/>
        <v>55.76133412347729</v>
      </c>
      <c r="U94">
        <f t="shared" si="30"/>
        <v>55.801368380215933</v>
      </c>
      <c r="V94">
        <f t="shared" si="31"/>
        <v>55.74987172635371</v>
      </c>
      <c r="W94">
        <f t="shared" si="20"/>
        <v>6.72943250499074E-2</v>
      </c>
      <c r="X94">
        <f t="shared" si="21"/>
        <v>0.28133412347729347</v>
      </c>
      <c r="Y94">
        <f t="shared" si="22"/>
        <v>0.32136838021593661</v>
      </c>
      <c r="Z94">
        <f t="shared" si="23"/>
        <v>0.26987172635371337</v>
      </c>
    </row>
    <row r="95" spans="1:26" x14ac:dyDescent="0.3">
      <c r="A95" s="3">
        <v>44357</v>
      </c>
      <c r="B95" s="1">
        <v>94</v>
      </c>
      <c r="C95">
        <v>383.01001000000002</v>
      </c>
      <c r="D95">
        <v>1404000</v>
      </c>
      <c r="E95">
        <v>55.91</v>
      </c>
      <c r="F95">
        <v>12444400</v>
      </c>
      <c r="G95"/>
      <c r="I95">
        <f t="shared" si="24"/>
        <v>381.59569125291722</v>
      </c>
      <c r="J95">
        <f t="shared" si="25"/>
        <v>381.05817836130376</v>
      </c>
      <c r="K95">
        <f t="shared" si="26"/>
        <v>380.41749714917893</v>
      </c>
      <c r="L95">
        <f t="shared" si="27"/>
        <v>380.03209325219149</v>
      </c>
      <c r="M95">
        <f t="shared" si="16"/>
        <v>1.4143187470828025</v>
      </c>
      <c r="N95">
        <f t="shared" si="17"/>
        <v>1.9518316386962624</v>
      </c>
      <c r="O95">
        <f t="shared" si="18"/>
        <v>2.5925128508210946</v>
      </c>
      <c r="P95">
        <f t="shared" si="19"/>
        <v>2.9779167478085355</v>
      </c>
      <c r="S95">
        <f t="shared" si="28"/>
        <v>55.422799823707578</v>
      </c>
      <c r="T95">
        <f t="shared" si="29"/>
        <v>55.662867180260243</v>
      </c>
      <c r="U95">
        <f t="shared" si="30"/>
        <v>55.624615771097169</v>
      </c>
      <c r="V95">
        <f t="shared" si="31"/>
        <v>55.547467931588429</v>
      </c>
      <c r="W95">
        <f t="shared" si="20"/>
        <v>0.48720017629241852</v>
      </c>
      <c r="X95">
        <f t="shared" si="21"/>
        <v>0.24713281973975398</v>
      </c>
      <c r="Y95">
        <f t="shared" si="22"/>
        <v>0.28538422890282789</v>
      </c>
      <c r="Z95">
        <f t="shared" si="23"/>
        <v>0.36253206841156782</v>
      </c>
    </row>
    <row r="96" spans="1:26" x14ac:dyDescent="0.3">
      <c r="A96" s="3">
        <v>44358</v>
      </c>
      <c r="B96" s="1">
        <v>95</v>
      </c>
      <c r="C96">
        <v>381.82998700000002</v>
      </c>
      <c r="D96">
        <v>1404200</v>
      </c>
      <c r="E96">
        <v>56.16</v>
      </c>
      <c r="F96">
        <v>11825800</v>
      </c>
      <c r="G96"/>
      <c r="I96">
        <f t="shared" si="24"/>
        <v>381.80783906497965</v>
      </c>
      <c r="J96">
        <f t="shared" si="25"/>
        <v>381.74131943484747</v>
      </c>
      <c r="K96">
        <f t="shared" si="26"/>
        <v>381.84337921713052</v>
      </c>
      <c r="L96">
        <f t="shared" si="27"/>
        <v>382.26553081304792</v>
      </c>
      <c r="M96">
        <f t="shared" si="16"/>
        <v>2.2147935020370824E-2</v>
      </c>
      <c r="N96">
        <f t="shared" si="17"/>
        <v>8.8667565152547922E-2</v>
      </c>
      <c r="O96">
        <f t="shared" si="18"/>
        <v>1.3392217130501649E-2</v>
      </c>
      <c r="P96">
        <f t="shared" si="19"/>
        <v>0.43554381304790013</v>
      </c>
      <c r="S96">
        <f t="shared" si="28"/>
        <v>55.495879850151439</v>
      </c>
      <c r="T96">
        <f t="shared" si="29"/>
        <v>55.749363667169149</v>
      </c>
      <c r="U96">
        <f t="shared" si="30"/>
        <v>55.781577096993722</v>
      </c>
      <c r="V96">
        <f t="shared" si="31"/>
        <v>55.819366982897108</v>
      </c>
      <c r="W96">
        <f t="shared" si="20"/>
        <v>0.66412014984855716</v>
      </c>
      <c r="X96">
        <f t="shared" si="21"/>
        <v>0.41063633283084755</v>
      </c>
      <c r="Y96">
        <f t="shared" si="22"/>
        <v>0.37842290300627468</v>
      </c>
      <c r="Z96">
        <f t="shared" si="23"/>
        <v>0.3406330171028884</v>
      </c>
    </row>
    <row r="97" spans="1:26" x14ac:dyDescent="0.3">
      <c r="A97" s="3">
        <v>44361</v>
      </c>
      <c r="B97" s="1">
        <v>96</v>
      </c>
      <c r="C97">
        <v>383.76001000000002</v>
      </c>
      <c r="D97">
        <v>1652600</v>
      </c>
      <c r="E97">
        <v>55.549999</v>
      </c>
      <c r="F97">
        <v>9710800</v>
      </c>
      <c r="G97"/>
      <c r="I97">
        <f t="shared" si="24"/>
        <v>381.81116125523266</v>
      </c>
      <c r="J97">
        <f t="shared" si="25"/>
        <v>381.77235308265085</v>
      </c>
      <c r="K97">
        <f t="shared" si="26"/>
        <v>381.83601349770873</v>
      </c>
      <c r="L97">
        <f t="shared" si="27"/>
        <v>381.93887295326198</v>
      </c>
      <c r="M97">
        <f t="shared" si="16"/>
        <v>1.9488487447673606</v>
      </c>
      <c r="N97">
        <f t="shared" si="17"/>
        <v>1.9876569173491703</v>
      </c>
      <c r="O97">
        <f t="shared" si="18"/>
        <v>1.9239965022912884</v>
      </c>
      <c r="P97">
        <f t="shared" si="19"/>
        <v>1.8211370467380448</v>
      </c>
      <c r="S97">
        <f t="shared" si="28"/>
        <v>55.595497872628719</v>
      </c>
      <c r="T97">
        <f t="shared" si="29"/>
        <v>55.893086383659949</v>
      </c>
      <c r="U97">
        <f t="shared" si="30"/>
        <v>55.989709693647171</v>
      </c>
      <c r="V97">
        <f t="shared" si="31"/>
        <v>56.074841745724271</v>
      </c>
      <c r="W97">
        <f t="shared" si="20"/>
        <v>4.5498872628719766E-2</v>
      </c>
      <c r="X97">
        <f t="shared" si="21"/>
        <v>0.34308738365994884</v>
      </c>
      <c r="Y97">
        <f t="shared" si="22"/>
        <v>0.43971069364717152</v>
      </c>
      <c r="Z97">
        <f t="shared" si="23"/>
        <v>0.52484274572427125</v>
      </c>
    </row>
    <row r="98" spans="1:26" x14ac:dyDescent="0.3">
      <c r="A98" s="3">
        <v>44362</v>
      </c>
      <c r="B98" s="1">
        <v>97</v>
      </c>
      <c r="C98">
        <v>383.91000400000001</v>
      </c>
      <c r="D98">
        <v>1252000</v>
      </c>
      <c r="E98">
        <v>55.41</v>
      </c>
      <c r="F98">
        <v>11154200</v>
      </c>
      <c r="G98"/>
      <c r="I98">
        <f t="shared" si="24"/>
        <v>382.10348856694776</v>
      </c>
      <c r="J98">
        <f t="shared" si="25"/>
        <v>382.46803300372306</v>
      </c>
      <c r="K98">
        <f t="shared" si="26"/>
        <v>382.89421157396896</v>
      </c>
      <c r="L98">
        <f t="shared" si="27"/>
        <v>383.30472573831554</v>
      </c>
      <c r="M98">
        <f t="shared" si="16"/>
        <v>1.8065154330522546</v>
      </c>
      <c r="N98">
        <f t="shared" si="17"/>
        <v>1.4419709962769502</v>
      </c>
      <c r="O98">
        <f t="shared" si="18"/>
        <v>1.0157924260310551</v>
      </c>
      <c r="P98">
        <f t="shared" si="19"/>
        <v>0.60527826168447518</v>
      </c>
      <c r="S98">
        <f t="shared" si="28"/>
        <v>55.58867304173441</v>
      </c>
      <c r="T98">
        <f t="shared" si="29"/>
        <v>55.773005799378964</v>
      </c>
      <c r="U98">
        <f t="shared" si="30"/>
        <v>55.747868812141228</v>
      </c>
      <c r="V98">
        <f t="shared" si="31"/>
        <v>55.68120968643106</v>
      </c>
      <c r="W98">
        <f t="shared" si="20"/>
        <v>0.17867304173441312</v>
      </c>
      <c r="X98">
        <f t="shared" si="21"/>
        <v>0.36300579937896771</v>
      </c>
      <c r="Y98">
        <f t="shared" si="22"/>
        <v>0.33786881214123099</v>
      </c>
      <c r="Z98">
        <f t="shared" si="23"/>
        <v>0.2712096864310638</v>
      </c>
    </row>
    <row r="99" spans="1:26" x14ac:dyDescent="0.3">
      <c r="A99" s="3">
        <v>44363</v>
      </c>
      <c r="B99" s="1">
        <v>98</v>
      </c>
      <c r="C99">
        <v>379.41000400000001</v>
      </c>
      <c r="D99">
        <v>1801700</v>
      </c>
      <c r="E99">
        <v>54.669998</v>
      </c>
      <c r="F99">
        <v>15211700</v>
      </c>
      <c r="G99"/>
      <c r="I99">
        <f t="shared" si="24"/>
        <v>382.37446588190562</v>
      </c>
      <c r="J99">
        <f t="shared" si="25"/>
        <v>382.97272285242002</v>
      </c>
      <c r="K99">
        <f t="shared" si="26"/>
        <v>383.45289740828605</v>
      </c>
      <c r="L99">
        <f t="shared" si="27"/>
        <v>383.75868443457887</v>
      </c>
      <c r="M99">
        <f t="shared" si="16"/>
        <v>2.9644618819056063</v>
      </c>
      <c r="N99">
        <f t="shared" si="17"/>
        <v>3.5627188524200051</v>
      </c>
      <c r="O99">
        <f t="shared" si="18"/>
        <v>4.0428934082860337</v>
      </c>
      <c r="P99">
        <f t="shared" si="19"/>
        <v>4.3486804345788528</v>
      </c>
      <c r="S99">
        <f t="shared" si="28"/>
        <v>55.561872085474249</v>
      </c>
      <c r="T99">
        <f t="shared" si="29"/>
        <v>55.645953769596325</v>
      </c>
      <c r="U99">
        <f t="shared" si="30"/>
        <v>55.562040965463552</v>
      </c>
      <c r="V99">
        <f t="shared" si="31"/>
        <v>55.477802421607763</v>
      </c>
      <c r="W99">
        <f t="shared" si="20"/>
        <v>0.89187408547424951</v>
      </c>
      <c r="X99">
        <f t="shared" si="21"/>
        <v>0.97595576959632524</v>
      </c>
      <c r="Y99">
        <f t="shared" si="22"/>
        <v>0.89204296546355266</v>
      </c>
      <c r="Z99">
        <f t="shared" si="23"/>
        <v>0.80780442160776289</v>
      </c>
    </row>
    <row r="100" spans="1:26" x14ac:dyDescent="0.3">
      <c r="A100" s="3">
        <v>44364</v>
      </c>
      <c r="B100" s="1">
        <v>99</v>
      </c>
      <c r="C100">
        <v>384.75</v>
      </c>
      <c r="D100">
        <v>1686500</v>
      </c>
      <c r="E100">
        <v>54.950001</v>
      </c>
      <c r="F100">
        <v>10658400</v>
      </c>
      <c r="G100"/>
      <c r="I100">
        <f t="shared" si="24"/>
        <v>381.92979659961981</v>
      </c>
      <c r="J100">
        <f t="shared" si="25"/>
        <v>381.72577125407304</v>
      </c>
      <c r="K100">
        <f t="shared" si="26"/>
        <v>381.22930603372868</v>
      </c>
      <c r="L100">
        <f t="shared" si="27"/>
        <v>380.49717410864469</v>
      </c>
      <c r="M100">
        <f t="shared" si="16"/>
        <v>2.8202034003801941</v>
      </c>
      <c r="N100">
        <f t="shared" si="17"/>
        <v>3.0242287459269619</v>
      </c>
      <c r="O100">
        <f t="shared" si="18"/>
        <v>3.5206939662713239</v>
      </c>
      <c r="P100">
        <f t="shared" si="19"/>
        <v>4.2528258913553145</v>
      </c>
      <c r="S100">
        <f t="shared" si="28"/>
        <v>55.428090972653109</v>
      </c>
      <c r="T100">
        <f t="shared" si="29"/>
        <v>55.304369250237613</v>
      </c>
      <c r="U100">
        <f t="shared" si="30"/>
        <v>55.071417334458602</v>
      </c>
      <c r="V100">
        <f t="shared" si="31"/>
        <v>54.871949105401939</v>
      </c>
      <c r="W100">
        <f t="shared" si="20"/>
        <v>0.47808997265310893</v>
      </c>
      <c r="X100">
        <f t="shared" si="21"/>
        <v>0.35436825023761287</v>
      </c>
      <c r="Y100">
        <f t="shared" si="22"/>
        <v>0.12141633445860123</v>
      </c>
      <c r="Z100">
        <f t="shared" si="23"/>
        <v>7.8051894598061722E-2</v>
      </c>
    </row>
    <row r="101" spans="1:26" x14ac:dyDescent="0.3">
      <c r="A101" s="3">
        <v>44365</v>
      </c>
      <c r="B101" s="1">
        <v>100</v>
      </c>
      <c r="C101">
        <v>380.88000499999998</v>
      </c>
      <c r="D101">
        <v>3415700</v>
      </c>
      <c r="E101">
        <v>53.77</v>
      </c>
      <c r="F101">
        <v>31445600</v>
      </c>
      <c r="G101"/>
      <c r="I101">
        <f t="shared" si="24"/>
        <v>382.35282710967681</v>
      </c>
      <c r="J101">
        <f t="shared" si="25"/>
        <v>382.78425131514746</v>
      </c>
      <c r="K101">
        <f t="shared" si="26"/>
        <v>383.16568771517791</v>
      </c>
      <c r="L101">
        <f t="shared" si="27"/>
        <v>383.68679352716117</v>
      </c>
      <c r="M101">
        <f t="shared" si="16"/>
        <v>1.4728221096768266</v>
      </c>
      <c r="N101">
        <f t="shared" si="17"/>
        <v>1.9042463151474749</v>
      </c>
      <c r="O101">
        <f t="shared" si="18"/>
        <v>2.2856827151779271</v>
      </c>
      <c r="P101">
        <f t="shared" si="19"/>
        <v>2.8067885271611885</v>
      </c>
      <c r="S101">
        <f t="shared" si="28"/>
        <v>55.356377476755142</v>
      </c>
      <c r="T101">
        <f t="shared" si="29"/>
        <v>55.180340362654448</v>
      </c>
      <c r="U101">
        <f t="shared" si="30"/>
        <v>55.004638350506369</v>
      </c>
      <c r="V101">
        <f t="shared" si="31"/>
        <v>54.930488026350488</v>
      </c>
      <c r="W101">
        <f t="shared" si="20"/>
        <v>1.5863774767551391</v>
      </c>
      <c r="X101">
        <f t="shared" si="21"/>
        <v>1.4103403626544448</v>
      </c>
      <c r="Y101">
        <f t="shared" si="22"/>
        <v>1.2346383505063656</v>
      </c>
      <c r="Z101">
        <f t="shared" si="23"/>
        <v>1.1604880263504853</v>
      </c>
    </row>
    <row r="102" spans="1:26" x14ac:dyDescent="0.3">
      <c r="A102" s="3">
        <v>44368</v>
      </c>
      <c r="B102" s="1">
        <v>101</v>
      </c>
      <c r="C102">
        <v>386.79998799999998</v>
      </c>
      <c r="D102">
        <v>1631600</v>
      </c>
      <c r="E102">
        <v>54.360000999999997</v>
      </c>
      <c r="F102">
        <v>14404300</v>
      </c>
      <c r="G102"/>
      <c r="I102">
        <f t="shared" si="24"/>
        <v>382.13190379322526</v>
      </c>
      <c r="J102">
        <f t="shared" si="25"/>
        <v>382.11776510484583</v>
      </c>
      <c r="K102">
        <f t="shared" si="26"/>
        <v>381.90856222183004</v>
      </c>
      <c r="L102">
        <f t="shared" si="27"/>
        <v>381.58170213179028</v>
      </c>
      <c r="M102">
        <f t="shared" si="16"/>
        <v>4.6680842067747221</v>
      </c>
      <c r="N102">
        <f t="shared" si="17"/>
        <v>4.6822228951541547</v>
      </c>
      <c r="O102">
        <f t="shared" si="18"/>
        <v>4.8914257781699462</v>
      </c>
      <c r="P102">
        <f t="shared" si="19"/>
        <v>5.2182858682097049</v>
      </c>
      <c r="S102">
        <f t="shared" si="28"/>
        <v>55.118420855241872</v>
      </c>
      <c r="T102">
        <f t="shared" si="29"/>
        <v>54.6867212357254</v>
      </c>
      <c r="U102">
        <f t="shared" si="30"/>
        <v>54.325587257727868</v>
      </c>
      <c r="V102">
        <f t="shared" si="31"/>
        <v>54.060122006587619</v>
      </c>
      <c r="W102">
        <f t="shared" si="20"/>
        <v>0.7584198552418755</v>
      </c>
      <c r="X102">
        <f t="shared" si="21"/>
        <v>0.32672023572540354</v>
      </c>
      <c r="Y102">
        <f t="shared" si="22"/>
        <v>3.44137422721289E-2</v>
      </c>
      <c r="Z102">
        <f t="shared" si="23"/>
        <v>0.29987899341237778</v>
      </c>
    </row>
    <row r="103" spans="1:26" x14ac:dyDescent="0.3">
      <c r="A103" s="3">
        <v>44369</v>
      </c>
      <c r="B103" s="1">
        <v>102</v>
      </c>
      <c r="C103">
        <v>392.17999300000002</v>
      </c>
      <c r="D103">
        <v>1934800</v>
      </c>
      <c r="E103">
        <v>54.560001</v>
      </c>
      <c r="F103">
        <v>13072800</v>
      </c>
      <c r="G103"/>
      <c r="I103">
        <f t="shared" si="24"/>
        <v>382.83211642424146</v>
      </c>
      <c r="J103">
        <f t="shared" si="25"/>
        <v>383.75654311814981</v>
      </c>
      <c r="K103">
        <f t="shared" si="26"/>
        <v>384.59884639982351</v>
      </c>
      <c r="L103">
        <f t="shared" si="27"/>
        <v>385.49541653294756</v>
      </c>
      <c r="M103">
        <f t="shared" si="16"/>
        <v>9.347876575758562</v>
      </c>
      <c r="N103">
        <f t="shared" si="17"/>
        <v>8.4234498818502175</v>
      </c>
      <c r="O103">
        <f t="shared" si="18"/>
        <v>7.5811466001765098</v>
      </c>
      <c r="P103">
        <f t="shared" si="19"/>
        <v>6.6845764670524659</v>
      </c>
      <c r="S103">
        <f t="shared" si="28"/>
        <v>55.004657876955591</v>
      </c>
      <c r="T103">
        <f t="shared" si="29"/>
        <v>54.572369153221508</v>
      </c>
      <c r="U103">
        <f t="shared" si="30"/>
        <v>54.344514815977533</v>
      </c>
      <c r="V103">
        <f t="shared" si="31"/>
        <v>54.285031251646899</v>
      </c>
      <c r="W103">
        <f t="shared" si="20"/>
        <v>0.44465687695559097</v>
      </c>
      <c r="X103">
        <f t="shared" si="21"/>
        <v>1.2368153221508749E-2</v>
      </c>
      <c r="Y103">
        <f t="shared" si="22"/>
        <v>0.21548618402246689</v>
      </c>
      <c r="Z103">
        <f t="shared" si="23"/>
        <v>0.27496974835310084</v>
      </c>
    </row>
    <row r="104" spans="1:26" x14ac:dyDescent="0.3">
      <c r="A104" s="3">
        <v>44370</v>
      </c>
      <c r="B104" s="1">
        <v>103</v>
      </c>
      <c r="C104">
        <v>391.97000100000002</v>
      </c>
      <c r="D104">
        <v>1538000</v>
      </c>
      <c r="E104">
        <v>54.119999</v>
      </c>
      <c r="F104">
        <v>12339200</v>
      </c>
      <c r="G104"/>
      <c r="I104">
        <f t="shared" si="24"/>
        <v>384.23429791060528</v>
      </c>
      <c r="J104">
        <f t="shared" si="25"/>
        <v>386.70475057679738</v>
      </c>
      <c r="K104">
        <f t="shared" si="26"/>
        <v>388.76847702992063</v>
      </c>
      <c r="L104">
        <f t="shared" si="27"/>
        <v>390.50884888323691</v>
      </c>
      <c r="M104">
        <f t="shared" si="16"/>
        <v>7.7357030893947467</v>
      </c>
      <c r="N104">
        <f t="shared" si="17"/>
        <v>5.2652504232026445</v>
      </c>
      <c r="O104">
        <f t="shared" si="18"/>
        <v>3.2015239700793927</v>
      </c>
      <c r="P104">
        <f t="shared" si="19"/>
        <v>1.4611521167631167</v>
      </c>
      <c r="S104">
        <f t="shared" si="28"/>
        <v>54.937959345412253</v>
      </c>
      <c r="T104">
        <f t="shared" si="29"/>
        <v>54.568040299593982</v>
      </c>
      <c r="U104">
        <f t="shared" si="30"/>
        <v>54.463032217189891</v>
      </c>
      <c r="V104">
        <f t="shared" si="31"/>
        <v>54.491258562911725</v>
      </c>
      <c r="W104">
        <f t="shared" si="20"/>
        <v>0.81796034541225282</v>
      </c>
      <c r="X104">
        <f t="shared" si="21"/>
        <v>0.44804129959398153</v>
      </c>
      <c r="Y104">
        <f t="shared" si="22"/>
        <v>0.3430332171898911</v>
      </c>
      <c r="Z104">
        <f t="shared" si="23"/>
        <v>0.37125956291172457</v>
      </c>
    </row>
    <row r="105" spans="1:26" x14ac:dyDescent="0.3">
      <c r="A105" s="3">
        <v>44371</v>
      </c>
      <c r="B105" s="1">
        <v>104</v>
      </c>
      <c r="C105">
        <v>392.07000699999998</v>
      </c>
      <c r="D105">
        <v>1487300</v>
      </c>
      <c r="E105">
        <v>54.389999000000003</v>
      </c>
      <c r="F105">
        <v>11488400</v>
      </c>
      <c r="G105"/>
      <c r="I105">
        <f t="shared" si="24"/>
        <v>385.39465337401447</v>
      </c>
      <c r="J105">
        <f t="shared" si="25"/>
        <v>388.54758822491829</v>
      </c>
      <c r="K105">
        <f t="shared" si="26"/>
        <v>390.52931521346432</v>
      </c>
      <c r="L105">
        <f t="shared" si="27"/>
        <v>391.6047129708092</v>
      </c>
      <c r="M105">
        <f t="shared" si="16"/>
        <v>6.6753536259855082</v>
      </c>
      <c r="N105">
        <f t="shared" si="17"/>
        <v>3.5224187750816895</v>
      </c>
      <c r="O105">
        <f t="shared" si="18"/>
        <v>1.5406917865356604</v>
      </c>
      <c r="P105">
        <f t="shared" si="19"/>
        <v>0.46529402919077256</v>
      </c>
      <c r="S105">
        <f t="shared" si="28"/>
        <v>54.815265293600419</v>
      </c>
      <c r="T105">
        <f t="shared" si="29"/>
        <v>54.411225844736087</v>
      </c>
      <c r="U105">
        <f t="shared" si="30"/>
        <v>54.274363947735452</v>
      </c>
      <c r="V105">
        <f t="shared" si="31"/>
        <v>54.212813890727929</v>
      </c>
      <c r="W105">
        <f t="shared" si="20"/>
        <v>0.42526629360041568</v>
      </c>
      <c r="X105">
        <f t="shared" si="21"/>
        <v>2.1226844736084161E-2</v>
      </c>
      <c r="Y105">
        <f t="shared" si="22"/>
        <v>0.11563505226455106</v>
      </c>
      <c r="Z105">
        <f t="shared" si="23"/>
        <v>0.17718510927207376</v>
      </c>
    </row>
    <row r="106" spans="1:26" x14ac:dyDescent="0.3">
      <c r="A106" s="3">
        <v>44372</v>
      </c>
      <c r="B106" s="1">
        <v>105</v>
      </c>
      <c r="C106">
        <v>394.51001000000002</v>
      </c>
      <c r="D106">
        <v>2056100</v>
      </c>
      <c r="E106">
        <v>54.32</v>
      </c>
      <c r="F106">
        <v>18880300</v>
      </c>
      <c r="G106"/>
      <c r="I106">
        <f t="shared" si="24"/>
        <v>386.39595641791226</v>
      </c>
      <c r="J106">
        <f t="shared" si="25"/>
        <v>389.78043479619691</v>
      </c>
      <c r="K106">
        <f t="shared" si="26"/>
        <v>391.37669569605896</v>
      </c>
      <c r="L106">
        <f t="shared" si="27"/>
        <v>391.95368349270228</v>
      </c>
      <c r="M106">
        <f t="shared" si="16"/>
        <v>8.1140535820877631</v>
      </c>
      <c r="N106">
        <f t="shared" si="17"/>
        <v>4.7295752038031083</v>
      </c>
      <c r="O106">
        <f t="shared" si="18"/>
        <v>3.1333143039410629</v>
      </c>
      <c r="P106">
        <f t="shared" si="19"/>
        <v>2.5563265072977401</v>
      </c>
      <c r="S106">
        <f t="shared" si="28"/>
        <v>54.751475349560351</v>
      </c>
      <c r="T106">
        <f t="shared" si="29"/>
        <v>54.403796449078456</v>
      </c>
      <c r="U106">
        <f t="shared" si="30"/>
        <v>54.337963226480952</v>
      </c>
      <c r="V106">
        <f t="shared" si="31"/>
        <v>54.345702722681992</v>
      </c>
      <c r="W106">
        <f t="shared" si="20"/>
        <v>0.43147534956035116</v>
      </c>
      <c r="X106">
        <f t="shared" si="21"/>
        <v>8.3796449078455737E-2</v>
      </c>
      <c r="Y106">
        <f t="shared" si="22"/>
        <v>1.7963226480951278E-2</v>
      </c>
      <c r="Z106">
        <f t="shared" si="23"/>
        <v>2.5702722681991474E-2</v>
      </c>
    </row>
    <row r="107" spans="1:26" x14ac:dyDescent="0.3">
      <c r="A107" s="3">
        <v>44375</v>
      </c>
      <c r="B107" s="1">
        <v>106</v>
      </c>
      <c r="C107">
        <v>396.540009</v>
      </c>
      <c r="D107">
        <v>1645500</v>
      </c>
      <c r="E107">
        <v>54.259998000000003</v>
      </c>
      <c r="F107">
        <v>10556900</v>
      </c>
      <c r="G107"/>
      <c r="I107">
        <f t="shared" si="24"/>
        <v>387.61306445522541</v>
      </c>
      <c r="J107">
        <f t="shared" si="25"/>
        <v>391.43578611752798</v>
      </c>
      <c r="K107">
        <f t="shared" si="26"/>
        <v>393.10001856322651</v>
      </c>
      <c r="L107">
        <f t="shared" si="27"/>
        <v>393.87092837317562</v>
      </c>
      <c r="M107">
        <f t="shared" si="16"/>
        <v>8.9269445447745852</v>
      </c>
      <c r="N107">
        <f t="shared" si="17"/>
        <v>5.1042228824720155</v>
      </c>
      <c r="O107">
        <f t="shared" si="18"/>
        <v>3.4399904367734848</v>
      </c>
      <c r="P107">
        <f t="shared" si="19"/>
        <v>2.6690806268243819</v>
      </c>
      <c r="S107">
        <f t="shared" si="28"/>
        <v>54.6867540471263</v>
      </c>
      <c r="T107">
        <f t="shared" si="29"/>
        <v>54.374467691900996</v>
      </c>
      <c r="U107">
        <f t="shared" si="30"/>
        <v>54.328083451916427</v>
      </c>
      <c r="V107">
        <f t="shared" si="31"/>
        <v>54.326425680670496</v>
      </c>
      <c r="W107">
        <f t="shared" si="20"/>
        <v>0.42675604712629678</v>
      </c>
      <c r="X107">
        <f t="shared" si="21"/>
        <v>0.1144696919009931</v>
      </c>
      <c r="Y107">
        <f t="shared" si="22"/>
        <v>6.8085451916424233E-2</v>
      </c>
      <c r="Z107">
        <f t="shared" si="23"/>
        <v>6.6427680670493316E-2</v>
      </c>
    </row>
    <row r="108" spans="1:26" x14ac:dyDescent="0.3">
      <c r="A108" s="3">
        <v>44376</v>
      </c>
      <c r="B108" s="1">
        <v>107</v>
      </c>
      <c r="C108">
        <v>398.790009</v>
      </c>
      <c r="D108">
        <v>1523600</v>
      </c>
      <c r="E108">
        <v>53.860000999999997</v>
      </c>
      <c r="F108">
        <v>12300900</v>
      </c>
      <c r="G108"/>
      <c r="I108">
        <f t="shared" si="24"/>
        <v>388.95210613694155</v>
      </c>
      <c r="J108">
        <f t="shared" si="25"/>
        <v>393.22226412639316</v>
      </c>
      <c r="K108">
        <f t="shared" si="26"/>
        <v>394.99201330345193</v>
      </c>
      <c r="L108">
        <f t="shared" si="27"/>
        <v>395.87273884329386</v>
      </c>
      <c r="M108">
        <f t="shared" si="16"/>
        <v>9.8379028630584457</v>
      </c>
      <c r="N108">
        <f t="shared" si="17"/>
        <v>5.5677448736068413</v>
      </c>
      <c r="O108">
        <f t="shared" si="18"/>
        <v>3.797995696548071</v>
      </c>
      <c r="P108">
        <f t="shared" si="19"/>
        <v>2.9172701567061381</v>
      </c>
      <c r="S108">
        <f t="shared" si="28"/>
        <v>54.622740640057351</v>
      </c>
      <c r="T108">
        <f t="shared" si="29"/>
        <v>54.334403299735648</v>
      </c>
      <c r="U108">
        <f t="shared" si="30"/>
        <v>54.290636453362396</v>
      </c>
      <c r="V108">
        <f t="shared" si="31"/>
        <v>54.276604920167628</v>
      </c>
      <c r="W108">
        <f t="shared" si="20"/>
        <v>0.76273964005735451</v>
      </c>
      <c r="X108">
        <f t="shared" si="21"/>
        <v>0.47440229973565096</v>
      </c>
      <c r="Y108">
        <f t="shared" si="22"/>
        <v>0.43063545336239883</v>
      </c>
      <c r="Z108">
        <f t="shared" si="23"/>
        <v>0.41660392016763126</v>
      </c>
    </row>
    <row r="109" spans="1:26" x14ac:dyDescent="0.3">
      <c r="A109" s="3">
        <v>44377</v>
      </c>
      <c r="B109" s="1">
        <v>108</v>
      </c>
      <c r="C109">
        <v>395.67001299999998</v>
      </c>
      <c r="D109">
        <v>2031700</v>
      </c>
      <c r="E109">
        <v>54.110000999999997</v>
      </c>
      <c r="F109">
        <v>14614200</v>
      </c>
      <c r="G109"/>
      <c r="I109">
        <f t="shared" si="24"/>
        <v>390.42779156640034</v>
      </c>
      <c r="J109">
        <f t="shared" si="25"/>
        <v>395.17097483215554</v>
      </c>
      <c r="K109">
        <f t="shared" si="26"/>
        <v>397.08091093655338</v>
      </c>
      <c r="L109">
        <f t="shared" si="27"/>
        <v>398.06069146082348</v>
      </c>
      <c r="M109">
        <f t="shared" si="16"/>
        <v>5.2422214335996387</v>
      </c>
      <c r="N109">
        <f t="shared" si="17"/>
        <v>0.49903816784444643</v>
      </c>
      <c r="O109">
        <f t="shared" si="18"/>
        <v>1.4108979365533969</v>
      </c>
      <c r="P109">
        <f t="shared" si="19"/>
        <v>2.3906784608234943</v>
      </c>
      <c r="S109">
        <f t="shared" si="28"/>
        <v>54.508329694048747</v>
      </c>
      <c r="T109">
        <f t="shared" si="29"/>
        <v>54.168362494828173</v>
      </c>
      <c r="U109">
        <f t="shared" si="30"/>
        <v>54.053786954013077</v>
      </c>
      <c r="V109">
        <f t="shared" si="31"/>
        <v>53.964151980041905</v>
      </c>
      <c r="W109">
        <f t="shared" si="20"/>
        <v>0.39832869404875026</v>
      </c>
      <c r="X109">
        <f t="shared" si="21"/>
        <v>5.8361494828176319E-2</v>
      </c>
      <c r="Y109">
        <f t="shared" si="22"/>
        <v>5.6214045986919814E-2</v>
      </c>
      <c r="Z109">
        <f t="shared" si="23"/>
        <v>0.14584901995809219</v>
      </c>
    </row>
    <row r="110" spans="1:26" x14ac:dyDescent="0.3">
      <c r="A110" s="3">
        <v>44378</v>
      </c>
      <c r="B110" s="1">
        <v>109</v>
      </c>
      <c r="C110">
        <v>394.52999899999998</v>
      </c>
      <c r="D110">
        <v>1523400</v>
      </c>
      <c r="E110">
        <v>53.959999000000003</v>
      </c>
      <c r="F110">
        <v>13214700</v>
      </c>
      <c r="G110"/>
      <c r="I110">
        <f t="shared" si="24"/>
        <v>391.21412478144032</v>
      </c>
      <c r="J110">
        <f t="shared" si="25"/>
        <v>395.34563819090113</v>
      </c>
      <c r="K110">
        <f t="shared" si="26"/>
        <v>396.30491707144904</v>
      </c>
      <c r="L110">
        <f t="shared" si="27"/>
        <v>396.2676826152059</v>
      </c>
      <c r="M110">
        <f t="shared" si="16"/>
        <v>3.3158742185596566</v>
      </c>
      <c r="N110">
        <f t="shared" si="17"/>
        <v>0.81563919090115178</v>
      </c>
      <c r="O110">
        <f t="shared" si="18"/>
        <v>1.7749180714490649</v>
      </c>
      <c r="P110">
        <f t="shared" si="19"/>
        <v>1.7376836152059241</v>
      </c>
      <c r="S110">
        <f t="shared" si="28"/>
        <v>54.448580389941434</v>
      </c>
      <c r="T110">
        <f t="shared" si="29"/>
        <v>54.147935971638312</v>
      </c>
      <c r="U110">
        <f t="shared" si="30"/>
        <v>54.084704679305887</v>
      </c>
      <c r="V110">
        <f t="shared" si="31"/>
        <v>54.073538745010467</v>
      </c>
      <c r="W110">
        <f t="shared" si="20"/>
        <v>0.48858138994143019</v>
      </c>
      <c r="X110">
        <f t="shared" si="21"/>
        <v>0.18793697163830814</v>
      </c>
      <c r="Y110">
        <f t="shared" si="22"/>
        <v>0.12470567930588317</v>
      </c>
      <c r="Z110">
        <f t="shared" si="23"/>
        <v>0.11353974501046338</v>
      </c>
    </row>
    <row r="111" spans="1:26" x14ac:dyDescent="0.3">
      <c r="A111" s="3">
        <v>44379</v>
      </c>
      <c r="B111" s="1">
        <v>110</v>
      </c>
      <c r="C111">
        <v>398.94000199999999</v>
      </c>
      <c r="D111">
        <v>1676600</v>
      </c>
      <c r="E111">
        <v>54.18</v>
      </c>
      <c r="F111">
        <v>10604600</v>
      </c>
      <c r="G111"/>
      <c r="I111">
        <f t="shared" si="24"/>
        <v>391.71150591422429</v>
      </c>
      <c r="J111">
        <f t="shared" si="25"/>
        <v>395.0601644740857</v>
      </c>
      <c r="K111">
        <f t="shared" si="26"/>
        <v>395.32871213215208</v>
      </c>
      <c r="L111">
        <f t="shared" si="27"/>
        <v>394.96441990380151</v>
      </c>
      <c r="M111">
        <f t="shared" si="16"/>
        <v>7.2284960857757028</v>
      </c>
      <c r="N111">
        <f t="shared" si="17"/>
        <v>3.8798375259142972</v>
      </c>
      <c r="O111">
        <f t="shared" si="18"/>
        <v>3.6112898678479155</v>
      </c>
      <c r="P111">
        <f t="shared" si="19"/>
        <v>3.9755820961984796</v>
      </c>
      <c r="S111">
        <f t="shared" si="28"/>
        <v>54.375293181450218</v>
      </c>
      <c r="T111">
        <f t="shared" si="29"/>
        <v>54.082158031564902</v>
      </c>
      <c r="U111">
        <f t="shared" si="30"/>
        <v>54.016116555687653</v>
      </c>
      <c r="V111">
        <f t="shared" si="31"/>
        <v>53.988383936252617</v>
      </c>
      <c r="W111">
        <f t="shared" si="20"/>
        <v>0.1952931814502179</v>
      </c>
      <c r="X111">
        <f t="shared" si="21"/>
        <v>9.7841968435098181E-2</v>
      </c>
      <c r="Y111">
        <f t="shared" si="22"/>
        <v>0.16388344431234714</v>
      </c>
      <c r="Z111">
        <f t="shared" si="23"/>
        <v>0.19161606374738227</v>
      </c>
    </row>
    <row r="112" spans="1:26" x14ac:dyDescent="0.3">
      <c r="A112" s="3">
        <v>44383</v>
      </c>
      <c r="B112" s="1">
        <v>111</v>
      </c>
      <c r="C112">
        <v>398.85998499999999</v>
      </c>
      <c r="D112">
        <v>2113100</v>
      </c>
      <c r="E112">
        <v>53.880001</v>
      </c>
      <c r="F112">
        <v>15278200</v>
      </c>
      <c r="G112"/>
      <c r="I112">
        <f t="shared" si="24"/>
        <v>392.79578032709065</v>
      </c>
      <c r="J112">
        <f t="shared" si="25"/>
        <v>396.41810760815565</v>
      </c>
      <c r="K112">
        <f t="shared" si="26"/>
        <v>397.31492155946842</v>
      </c>
      <c r="L112">
        <f t="shared" si="27"/>
        <v>397.94610647595039</v>
      </c>
      <c r="M112">
        <f t="shared" si="16"/>
        <v>6.0642046729093408</v>
      </c>
      <c r="N112">
        <f t="shared" si="17"/>
        <v>2.4418773918443435</v>
      </c>
      <c r="O112">
        <f t="shared" si="18"/>
        <v>1.5450634405315782</v>
      </c>
      <c r="P112">
        <f t="shared" si="19"/>
        <v>0.91387852404960768</v>
      </c>
      <c r="S112">
        <f t="shared" si="28"/>
        <v>54.345999204232683</v>
      </c>
      <c r="T112">
        <f t="shared" si="29"/>
        <v>54.116402720517186</v>
      </c>
      <c r="U112">
        <f t="shared" si="30"/>
        <v>54.106252450059444</v>
      </c>
      <c r="V112">
        <f t="shared" si="31"/>
        <v>54.132095984063156</v>
      </c>
      <c r="W112">
        <f t="shared" si="20"/>
        <v>0.46599820423268312</v>
      </c>
      <c r="X112">
        <f t="shared" si="21"/>
        <v>0.23640172051718622</v>
      </c>
      <c r="Y112">
        <f t="shared" si="22"/>
        <v>0.22625145005944347</v>
      </c>
      <c r="Z112">
        <f t="shared" si="23"/>
        <v>0.25209498406315589</v>
      </c>
    </row>
    <row r="113" spans="1:26" x14ac:dyDescent="0.3">
      <c r="A113" s="3">
        <v>44384</v>
      </c>
      <c r="B113" s="1">
        <v>112</v>
      </c>
      <c r="C113">
        <v>404.67999300000002</v>
      </c>
      <c r="D113">
        <v>2308600</v>
      </c>
      <c r="E113">
        <v>54.32</v>
      </c>
      <c r="F113">
        <v>14377700</v>
      </c>
      <c r="G113"/>
      <c r="I113">
        <f t="shared" si="24"/>
        <v>393.70541102802702</v>
      </c>
      <c r="J113">
        <f t="shared" si="25"/>
        <v>397.27276469530119</v>
      </c>
      <c r="K113">
        <f t="shared" si="26"/>
        <v>398.16470645176082</v>
      </c>
      <c r="L113">
        <f t="shared" si="27"/>
        <v>398.63151536898761</v>
      </c>
      <c r="M113">
        <f t="shared" si="16"/>
        <v>10.974581971973009</v>
      </c>
      <c r="N113">
        <f t="shared" si="17"/>
        <v>7.4072283046988332</v>
      </c>
      <c r="O113">
        <f t="shared" si="18"/>
        <v>6.5152865482392031</v>
      </c>
      <c r="P113">
        <f t="shared" si="19"/>
        <v>6.0484776310124175</v>
      </c>
      <c r="S113">
        <f t="shared" si="28"/>
        <v>54.276099473597782</v>
      </c>
      <c r="T113">
        <f t="shared" si="29"/>
        <v>54.033662118336167</v>
      </c>
      <c r="U113">
        <f t="shared" si="30"/>
        <v>53.981814152526752</v>
      </c>
      <c r="V113">
        <f t="shared" si="31"/>
        <v>53.943024746015794</v>
      </c>
      <c r="W113">
        <f t="shared" si="20"/>
        <v>4.3900526402218532E-2</v>
      </c>
      <c r="X113">
        <f t="shared" si="21"/>
        <v>0.28633788166383312</v>
      </c>
      <c r="Y113">
        <f t="shared" si="22"/>
        <v>0.3381858474732482</v>
      </c>
      <c r="Z113">
        <f t="shared" si="23"/>
        <v>0.37697525398420595</v>
      </c>
    </row>
    <row r="114" spans="1:26" x14ac:dyDescent="0.3">
      <c r="A114" s="3">
        <v>44385</v>
      </c>
      <c r="B114" s="1">
        <v>113</v>
      </c>
      <c r="C114">
        <v>407.14999399999999</v>
      </c>
      <c r="D114">
        <v>2235500</v>
      </c>
      <c r="E114">
        <v>54.130001</v>
      </c>
      <c r="F114">
        <v>11943900</v>
      </c>
      <c r="G114"/>
      <c r="I114">
        <f t="shared" si="24"/>
        <v>395.351598323823</v>
      </c>
      <c r="J114">
        <f t="shared" si="25"/>
        <v>399.86529460194583</v>
      </c>
      <c r="K114">
        <f t="shared" si="26"/>
        <v>401.7481140532924</v>
      </c>
      <c r="L114">
        <f t="shared" si="27"/>
        <v>403.16787359224691</v>
      </c>
      <c r="M114">
        <f t="shared" si="16"/>
        <v>11.798395676176995</v>
      </c>
      <c r="N114">
        <f t="shared" si="17"/>
        <v>7.2846993980541583</v>
      </c>
      <c r="O114">
        <f t="shared" si="18"/>
        <v>5.4018799467075951</v>
      </c>
      <c r="P114">
        <f t="shared" si="19"/>
        <v>3.9821204077530865</v>
      </c>
      <c r="S114">
        <f t="shared" si="28"/>
        <v>54.282684552558109</v>
      </c>
      <c r="T114">
        <f t="shared" si="29"/>
        <v>54.133880376918512</v>
      </c>
      <c r="U114">
        <f t="shared" si="30"/>
        <v>54.167816368637034</v>
      </c>
      <c r="V114">
        <f t="shared" si="31"/>
        <v>54.225756186503951</v>
      </c>
      <c r="W114">
        <f t="shared" si="20"/>
        <v>0.15268355255810917</v>
      </c>
      <c r="X114">
        <f t="shared" si="21"/>
        <v>3.8793769185119231E-3</v>
      </c>
      <c r="Y114">
        <f t="shared" si="22"/>
        <v>3.7815368637033941E-2</v>
      </c>
      <c r="Z114">
        <f t="shared" si="23"/>
        <v>9.575518650395054E-2</v>
      </c>
    </row>
    <row r="115" spans="1:26" x14ac:dyDescent="0.3">
      <c r="A115" s="3">
        <v>44386</v>
      </c>
      <c r="B115" s="1">
        <v>114</v>
      </c>
      <c r="C115">
        <v>412.36999500000002</v>
      </c>
      <c r="D115">
        <v>2304200</v>
      </c>
      <c r="E115">
        <v>54.459999000000003</v>
      </c>
      <c r="F115">
        <v>10847000</v>
      </c>
      <c r="G115"/>
      <c r="I115">
        <f t="shared" si="24"/>
        <v>397.12135767524956</v>
      </c>
      <c r="J115">
        <f t="shared" si="25"/>
        <v>402.4149393912648</v>
      </c>
      <c r="K115">
        <f t="shared" si="26"/>
        <v>404.71914802398157</v>
      </c>
      <c r="L115">
        <f t="shared" si="27"/>
        <v>406.15446389806175</v>
      </c>
      <c r="M115">
        <f t="shared" si="16"/>
        <v>15.248637324750462</v>
      </c>
      <c r="N115">
        <f t="shared" si="17"/>
        <v>9.955055608735222</v>
      </c>
      <c r="O115">
        <f t="shared" si="18"/>
        <v>7.6508469760184425</v>
      </c>
      <c r="P115">
        <f t="shared" si="19"/>
        <v>6.215531101938268</v>
      </c>
      <c r="S115">
        <f t="shared" si="28"/>
        <v>54.25978201967439</v>
      </c>
      <c r="T115">
        <f t="shared" si="29"/>
        <v>54.132522594997027</v>
      </c>
      <c r="U115">
        <f t="shared" si="30"/>
        <v>54.147017915886664</v>
      </c>
      <c r="V115">
        <f t="shared" si="31"/>
        <v>54.153939796625991</v>
      </c>
      <c r="W115">
        <f t="shared" si="20"/>
        <v>0.20021698032561375</v>
      </c>
      <c r="X115">
        <f t="shared" si="21"/>
        <v>0.32747640500297592</v>
      </c>
      <c r="Y115">
        <f t="shared" si="22"/>
        <v>0.31298108411333914</v>
      </c>
      <c r="Z115">
        <f t="shared" si="23"/>
        <v>0.30605920337401216</v>
      </c>
    </row>
    <row r="116" spans="1:26" x14ac:dyDescent="0.3">
      <c r="A116" s="3">
        <v>44389</v>
      </c>
      <c r="B116" s="1">
        <v>115</v>
      </c>
      <c r="C116">
        <v>407.88000499999998</v>
      </c>
      <c r="D116">
        <v>2491300</v>
      </c>
      <c r="E116">
        <v>54.48</v>
      </c>
      <c r="F116">
        <v>15107600</v>
      </c>
      <c r="G116"/>
      <c r="I116">
        <f t="shared" si="24"/>
        <v>399.4086532739621</v>
      </c>
      <c r="J116">
        <f t="shared" si="25"/>
        <v>405.89920885432218</v>
      </c>
      <c r="K116">
        <f t="shared" si="26"/>
        <v>408.92711386079168</v>
      </c>
      <c r="L116">
        <f t="shared" si="27"/>
        <v>410.81611222451545</v>
      </c>
      <c r="M116">
        <f t="shared" si="16"/>
        <v>8.4713517260378808</v>
      </c>
      <c r="N116">
        <f t="shared" si="17"/>
        <v>1.9807961456778003</v>
      </c>
      <c r="O116">
        <f t="shared" si="18"/>
        <v>1.0471088607916954</v>
      </c>
      <c r="P116">
        <f t="shared" si="19"/>
        <v>2.9361072245154674</v>
      </c>
      <c r="S116">
        <f t="shared" si="28"/>
        <v>54.28981456672323</v>
      </c>
      <c r="T116">
        <f t="shared" si="29"/>
        <v>54.24713933674807</v>
      </c>
      <c r="U116">
        <f t="shared" si="30"/>
        <v>54.319157512149005</v>
      </c>
      <c r="V116">
        <f t="shared" si="31"/>
        <v>54.383484199156499</v>
      </c>
      <c r="W116">
        <f t="shared" si="20"/>
        <v>0.19018543327676696</v>
      </c>
      <c r="X116">
        <f t="shared" si="21"/>
        <v>0.23286066325192678</v>
      </c>
      <c r="Y116">
        <f t="shared" si="22"/>
        <v>0.1608424878509922</v>
      </c>
      <c r="Z116">
        <f t="shared" si="23"/>
        <v>9.6515800843498312E-2</v>
      </c>
    </row>
    <row r="117" spans="1:26" x14ac:dyDescent="0.3">
      <c r="A117" s="3">
        <v>44390</v>
      </c>
      <c r="B117" s="1">
        <v>116</v>
      </c>
      <c r="C117">
        <v>407.05999800000001</v>
      </c>
      <c r="D117">
        <v>1540300</v>
      </c>
      <c r="E117">
        <v>55.02</v>
      </c>
      <c r="F117">
        <v>15170800</v>
      </c>
      <c r="G117"/>
      <c r="I117">
        <f t="shared" si="24"/>
        <v>400.67935603286776</v>
      </c>
      <c r="J117">
        <f t="shared" si="25"/>
        <v>406.59248750530935</v>
      </c>
      <c r="K117">
        <f t="shared" si="26"/>
        <v>408.35120398735626</v>
      </c>
      <c r="L117">
        <f t="shared" si="27"/>
        <v>408.61403180612888</v>
      </c>
      <c r="M117">
        <f t="shared" si="16"/>
        <v>6.3806419671322487</v>
      </c>
      <c r="N117">
        <f t="shared" si="17"/>
        <v>0.4675104946906572</v>
      </c>
      <c r="O117">
        <f t="shared" si="18"/>
        <v>1.2912059873562498</v>
      </c>
      <c r="P117">
        <f t="shared" si="19"/>
        <v>1.5540338061288708</v>
      </c>
      <c r="S117">
        <f t="shared" si="28"/>
        <v>54.318342381714743</v>
      </c>
      <c r="T117">
        <f t="shared" si="29"/>
        <v>54.328640568886243</v>
      </c>
      <c r="U117">
        <f t="shared" si="30"/>
        <v>54.40762088046705</v>
      </c>
      <c r="V117">
        <f t="shared" si="31"/>
        <v>54.455871049789124</v>
      </c>
      <c r="W117">
        <f t="shared" si="20"/>
        <v>0.7016576182852603</v>
      </c>
      <c r="X117">
        <f t="shared" si="21"/>
        <v>0.69135943111376008</v>
      </c>
      <c r="Y117">
        <f t="shared" si="22"/>
        <v>0.6123791195329531</v>
      </c>
      <c r="Z117">
        <f t="shared" si="23"/>
        <v>0.56412895021087905</v>
      </c>
    </row>
    <row r="118" spans="1:26" x14ac:dyDescent="0.3">
      <c r="A118" s="3">
        <v>44391</v>
      </c>
      <c r="B118" s="1">
        <v>117</v>
      </c>
      <c r="C118">
        <v>409.95001200000002</v>
      </c>
      <c r="D118">
        <v>1265800</v>
      </c>
      <c r="E118">
        <v>56.259998000000003</v>
      </c>
      <c r="F118">
        <v>22002700</v>
      </c>
      <c r="G118"/>
      <c r="I118">
        <f t="shared" si="24"/>
        <v>401.6364523279376</v>
      </c>
      <c r="J118">
        <f t="shared" si="25"/>
        <v>406.75611617845107</v>
      </c>
      <c r="K118">
        <f t="shared" si="26"/>
        <v>407.64104069431028</v>
      </c>
      <c r="L118">
        <f t="shared" si="27"/>
        <v>407.44850645153224</v>
      </c>
      <c r="M118">
        <f t="shared" si="16"/>
        <v>8.3135596720624108</v>
      </c>
      <c r="N118">
        <f t="shared" si="17"/>
        <v>3.1938958215489492</v>
      </c>
      <c r="O118">
        <f t="shared" si="18"/>
        <v>2.3089713056897381</v>
      </c>
      <c r="P118">
        <f t="shared" si="19"/>
        <v>2.501505548467776</v>
      </c>
      <c r="S118">
        <f t="shared" si="28"/>
        <v>54.423591024457529</v>
      </c>
      <c r="T118">
        <f t="shared" si="29"/>
        <v>54.570616369776062</v>
      </c>
      <c r="U118">
        <f t="shared" si="30"/>
        <v>54.744429396210172</v>
      </c>
      <c r="V118">
        <f t="shared" si="31"/>
        <v>54.878967762447282</v>
      </c>
      <c r="W118">
        <f t="shared" si="20"/>
        <v>1.8364069755424737</v>
      </c>
      <c r="X118">
        <f t="shared" si="21"/>
        <v>1.6893816302239415</v>
      </c>
      <c r="Y118">
        <f t="shared" si="22"/>
        <v>1.5155686037898306</v>
      </c>
      <c r="Z118">
        <f t="shared" si="23"/>
        <v>1.3810302375527215</v>
      </c>
    </row>
    <row r="119" spans="1:26" x14ac:dyDescent="0.3">
      <c r="A119" s="3">
        <v>44392</v>
      </c>
      <c r="B119" s="1">
        <v>118</v>
      </c>
      <c r="C119">
        <v>411.82000699999998</v>
      </c>
      <c r="D119">
        <v>1894100</v>
      </c>
      <c r="E119">
        <v>56.439999</v>
      </c>
      <c r="F119">
        <v>15068200</v>
      </c>
      <c r="G119"/>
      <c r="I119">
        <f t="shared" si="24"/>
        <v>402.88348627874694</v>
      </c>
      <c r="J119">
        <f t="shared" si="25"/>
        <v>407.87397971599319</v>
      </c>
      <c r="K119">
        <f t="shared" si="26"/>
        <v>408.91097491243966</v>
      </c>
      <c r="L119">
        <f t="shared" si="27"/>
        <v>409.32463561288307</v>
      </c>
      <c r="M119">
        <f t="shared" si="16"/>
        <v>8.9365207212530322</v>
      </c>
      <c r="N119">
        <f t="shared" si="17"/>
        <v>3.9460272840067887</v>
      </c>
      <c r="O119">
        <f t="shared" si="18"/>
        <v>2.9090320875603197</v>
      </c>
      <c r="P119">
        <f t="shared" si="19"/>
        <v>2.4953713871169043</v>
      </c>
      <c r="S119">
        <f t="shared" si="28"/>
        <v>54.699052070788895</v>
      </c>
      <c r="T119">
        <f t="shared" si="29"/>
        <v>55.161899940354445</v>
      </c>
      <c r="U119">
        <f t="shared" si="30"/>
        <v>55.577992128294582</v>
      </c>
      <c r="V119">
        <f t="shared" si="31"/>
        <v>55.914740440611823</v>
      </c>
      <c r="W119">
        <f t="shared" si="20"/>
        <v>1.7409469292111055</v>
      </c>
      <c r="X119">
        <f t="shared" si="21"/>
        <v>1.2780990596455553</v>
      </c>
      <c r="Y119">
        <f t="shared" si="22"/>
        <v>0.86200687170541812</v>
      </c>
      <c r="Z119">
        <f t="shared" si="23"/>
        <v>0.52525855938817756</v>
      </c>
    </row>
    <row r="120" spans="1:26" x14ac:dyDescent="0.3">
      <c r="A120" s="3">
        <v>44393</v>
      </c>
      <c r="B120" s="1">
        <v>119</v>
      </c>
      <c r="C120">
        <v>410.36999500000002</v>
      </c>
      <c r="D120">
        <v>1413900</v>
      </c>
      <c r="E120">
        <v>56.400002000000001</v>
      </c>
      <c r="F120">
        <v>14860500</v>
      </c>
      <c r="G120"/>
      <c r="I120">
        <f t="shared" si="24"/>
        <v>404.22396438693488</v>
      </c>
      <c r="J120">
        <f t="shared" si="25"/>
        <v>409.25508926539555</v>
      </c>
      <c r="K120">
        <f t="shared" si="26"/>
        <v>410.51094256059787</v>
      </c>
      <c r="L120">
        <f t="shared" si="27"/>
        <v>411.19616415322071</v>
      </c>
      <c r="M120">
        <f t="shared" si="16"/>
        <v>6.1460306130651361</v>
      </c>
      <c r="N120">
        <f t="shared" si="17"/>
        <v>1.1149057346044629</v>
      </c>
      <c r="O120">
        <f t="shared" si="18"/>
        <v>0.14094756059785141</v>
      </c>
      <c r="P120">
        <f t="shared" si="19"/>
        <v>0.82616915322068962</v>
      </c>
      <c r="S120">
        <f t="shared" si="28"/>
        <v>54.960194110170562</v>
      </c>
      <c r="T120">
        <f t="shared" si="29"/>
        <v>55.609234611230384</v>
      </c>
      <c r="U120">
        <f t="shared" si="30"/>
        <v>56.052095907732564</v>
      </c>
      <c r="V120">
        <f t="shared" si="31"/>
        <v>56.308684360152952</v>
      </c>
      <c r="W120">
        <f t="shared" si="20"/>
        <v>1.4398078898294386</v>
      </c>
      <c r="X120">
        <f t="shared" si="21"/>
        <v>0.79076738876961628</v>
      </c>
      <c r="Y120">
        <f t="shared" si="22"/>
        <v>0.34790609226743641</v>
      </c>
      <c r="Z120">
        <f t="shared" si="23"/>
        <v>9.1317639847048326E-2</v>
      </c>
    </row>
    <row r="121" spans="1:26" x14ac:dyDescent="0.3">
      <c r="A121" s="3">
        <v>44396</v>
      </c>
      <c r="B121" s="1">
        <v>120</v>
      </c>
      <c r="C121">
        <v>414.14999399999999</v>
      </c>
      <c r="D121">
        <v>2293100</v>
      </c>
      <c r="E121">
        <v>55.73</v>
      </c>
      <c r="F121">
        <v>19527000</v>
      </c>
      <c r="G121"/>
      <c r="I121">
        <f t="shared" si="24"/>
        <v>405.14586897889467</v>
      </c>
      <c r="J121">
        <f t="shared" si="25"/>
        <v>409.64530627250713</v>
      </c>
      <c r="K121">
        <f t="shared" si="26"/>
        <v>410.43342140226906</v>
      </c>
      <c r="L121">
        <f t="shared" si="27"/>
        <v>410.57653728830519</v>
      </c>
      <c r="M121">
        <f t="shared" si="16"/>
        <v>9.0041250211053239</v>
      </c>
      <c r="N121">
        <f t="shared" si="17"/>
        <v>4.5046877274928647</v>
      </c>
      <c r="O121">
        <f t="shared" si="18"/>
        <v>3.7165725977309307</v>
      </c>
      <c r="P121">
        <f t="shared" si="19"/>
        <v>3.5734567116948028</v>
      </c>
      <c r="S121">
        <f t="shared" si="28"/>
        <v>55.176165293644971</v>
      </c>
      <c r="T121">
        <f t="shared" si="29"/>
        <v>55.886003197299758</v>
      </c>
      <c r="U121">
        <f t="shared" si="30"/>
        <v>56.243444258479656</v>
      </c>
      <c r="V121">
        <f t="shared" si="31"/>
        <v>56.377172590038242</v>
      </c>
      <c r="W121">
        <f t="shared" si="20"/>
        <v>0.55383470635502619</v>
      </c>
      <c r="X121">
        <f t="shared" si="21"/>
        <v>0.15600319729976064</v>
      </c>
      <c r="Y121">
        <f t="shared" si="22"/>
        <v>0.5134442584796588</v>
      </c>
      <c r="Z121">
        <f t="shared" si="23"/>
        <v>0.64717259003824523</v>
      </c>
    </row>
    <row r="122" spans="1:26" x14ac:dyDescent="0.3">
      <c r="A122" s="3">
        <v>44397</v>
      </c>
      <c r="B122" s="1">
        <v>121</v>
      </c>
      <c r="C122">
        <v>416.23998999999998</v>
      </c>
      <c r="D122">
        <v>2045400</v>
      </c>
      <c r="E122">
        <v>55.830002</v>
      </c>
      <c r="F122">
        <v>16257900</v>
      </c>
      <c r="G122"/>
      <c r="I122">
        <f t="shared" si="24"/>
        <v>406.49648773206047</v>
      </c>
      <c r="J122">
        <f t="shared" si="25"/>
        <v>411.22194697712962</v>
      </c>
      <c r="K122">
        <f t="shared" si="26"/>
        <v>412.47753633102104</v>
      </c>
      <c r="L122">
        <f t="shared" si="27"/>
        <v>413.25662982207632</v>
      </c>
      <c r="M122">
        <f t="shared" si="16"/>
        <v>9.7435022679395047</v>
      </c>
      <c r="N122">
        <f t="shared" si="17"/>
        <v>5.0180430228703585</v>
      </c>
      <c r="O122">
        <f t="shared" si="18"/>
        <v>3.7624536689789352</v>
      </c>
      <c r="P122">
        <f t="shared" si="19"/>
        <v>2.9833601779236574</v>
      </c>
      <c r="S122">
        <f t="shared" si="28"/>
        <v>55.259240499598221</v>
      </c>
      <c r="T122">
        <f t="shared" si="29"/>
        <v>55.831402078244842</v>
      </c>
      <c r="U122">
        <f t="shared" si="30"/>
        <v>55.961049916315844</v>
      </c>
      <c r="V122">
        <f t="shared" si="31"/>
        <v>55.89179314750956</v>
      </c>
      <c r="W122">
        <f t="shared" si="20"/>
        <v>0.57076150040177964</v>
      </c>
      <c r="X122">
        <f t="shared" si="21"/>
        <v>1.4000782448420068E-3</v>
      </c>
      <c r="Y122">
        <f t="shared" si="22"/>
        <v>0.13104791631584334</v>
      </c>
      <c r="Z122">
        <f t="shared" si="23"/>
        <v>6.1791147509559607E-2</v>
      </c>
    </row>
    <row r="123" spans="1:26" x14ac:dyDescent="0.3">
      <c r="A123" s="3">
        <v>44398</v>
      </c>
      <c r="B123" s="1">
        <v>122</v>
      </c>
      <c r="C123">
        <v>415.01001000000002</v>
      </c>
      <c r="D123">
        <v>1480000</v>
      </c>
      <c r="E123">
        <v>56.549999</v>
      </c>
      <c r="F123">
        <v>20918200</v>
      </c>
      <c r="G123"/>
      <c r="I123">
        <f t="shared" si="24"/>
        <v>407.95801307225139</v>
      </c>
      <c r="J123">
        <f t="shared" si="25"/>
        <v>412.97826203513426</v>
      </c>
      <c r="K123">
        <f t="shared" si="26"/>
        <v>414.54688584895945</v>
      </c>
      <c r="L123">
        <f t="shared" si="27"/>
        <v>415.49414995551905</v>
      </c>
      <c r="M123">
        <f t="shared" si="16"/>
        <v>7.0519969277486325</v>
      </c>
      <c r="N123">
        <f t="shared" si="17"/>
        <v>2.0317479648657581</v>
      </c>
      <c r="O123">
        <f t="shared" si="18"/>
        <v>0.46312415104057436</v>
      </c>
      <c r="P123">
        <f t="shared" si="19"/>
        <v>0.48413995551902644</v>
      </c>
      <c r="S123">
        <f t="shared" si="28"/>
        <v>55.344854724658489</v>
      </c>
      <c r="T123">
        <f t="shared" si="29"/>
        <v>55.830912050859155</v>
      </c>
      <c r="U123">
        <f t="shared" si="30"/>
        <v>55.88897356234213</v>
      </c>
      <c r="V123">
        <f t="shared" si="31"/>
        <v>55.845449786877388</v>
      </c>
      <c r="W123">
        <f t="shared" si="20"/>
        <v>1.2051442753415103</v>
      </c>
      <c r="X123">
        <f t="shared" si="21"/>
        <v>0.71908694914084492</v>
      </c>
      <c r="Y123">
        <f t="shared" si="22"/>
        <v>0.66102543765786947</v>
      </c>
      <c r="Z123">
        <f t="shared" si="23"/>
        <v>0.70454921312261121</v>
      </c>
    </row>
    <row r="124" spans="1:26" x14ac:dyDescent="0.3">
      <c r="A124" s="3">
        <v>44399</v>
      </c>
      <c r="B124" s="1">
        <v>123</v>
      </c>
      <c r="C124">
        <v>417.540009</v>
      </c>
      <c r="D124">
        <v>1339200</v>
      </c>
      <c r="E124">
        <v>56.470001000000003</v>
      </c>
      <c r="F124">
        <v>13402700</v>
      </c>
      <c r="G124"/>
      <c r="I124">
        <f t="shared" si="24"/>
        <v>409.01581261141371</v>
      </c>
      <c r="J124">
        <f t="shared" si="25"/>
        <v>413.6893738228373</v>
      </c>
      <c r="K124">
        <f t="shared" si="26"/>
        <v>414.8016041320318</v>
      </c>
      <c r="L124">
        <f t="shared" si="27"/>
        <v>415.13104498887981</v>
      </c>
      <c r="M124">
        <f t="shared" si="16"/>
        <v>8.5241963885862901</v>
      </c>
      <c r="N124">
        <f t="shared" si="17"/>
        <v>3.850635177162701</v>
      </c>
      <c r="O124">
        <f t="shared" si="18"/>
        <v>2.7384048679681996</v>
      </c>
      <c r="P124">
        <f t="shared" si="19"/>
        <v>2.4089640111201902</v>
      </c>
      <c r="S124">
        <f t="shared" si="28"/>
        <v>55.52562636595971</v>
      </c>
      <c r="T124">
        <f t="shared" si="29"/>
        <v>56.082592483058448</v>
      </c>
      <c r="U124">
        <f t="shared" si="30"/>
        <v>56.252537553053955</v>
      </c>
      <c r="V124">
        <f t="shared" si="31"/>
        <v>56.373861696719345</v>
      </c>
      <c r="W124">
        <f t="shared" si="20"/>
        <v>0.94437463404029387</v>
      </c>
      <c r="X124">
        <f t="shared" si="21"/>
        <v>0.38740851694155509</v>
      </c>
      <c r="Y124">
        <f t="shared" si="22"/>
        <v>0.21746344694604858</v>
      </c>
      <c r="Z124">
        <f t="shared" si="23"/>
        <v>9.6139303280658339E-2</v>
      </c>
    </row>
    <row r="125" spans="1:26" x14ac:dyDescent="0.3">
      <c r="A125" s="3">
        <v>44400</v>
      </c>
      <c r="B125" s="1">
        <v>124</v>
      </c>
      <c r="C125">
        <v>423.42999300000002</v>
      </c>
      <c r="D125">
        <v>1344500</v>
      </c>
      <c r="E125">
        <v>57.009998000000003</v>
      </c>
      <c r="F125">
        <v>12144000</v>
      </c>
      <c r="G125"/>
      <c r="I125">
        <f t="shared" si="24"/>
        <v>410.29444206970169</v>
      </c>
      <c r="J125">
        <f t="shared" si="25"/>
        <v>415.03709613484421</v>
      </c>
      <c r="K125">
        <f t="shared" si="26"/>
        <v>416.30772680941431</v>
      </c>
      <c r="L125">
        <f t="shared" si="27"/>
        <v>416.93776799721991</v>
      </c>
      <c r="M125">
        <f t="shared" si="16"/>
        <v>13.135550930298336</v>
      </c>
      <c r="N125">
        <f t="shared" si="17"/>
        <v>8.3928968651558193</v>
      </c>
      <c r="O125">
        <f t="shared" si="18"/>
        <v>7.1222661905857194</v>
      </c>
      <c r="P125">
        <f t="shared" si="19"/>
        <v>6.4922250027801169</v>
      </c>
      <c r="S125">
        <f t="shared" si="28"/>
        <v>55.667282561065754</v>
      </c>
      <c r="T125">
        <f t="shared" si="29"/>
        <v>56.218185463987993</v>
      </c>
      <c r="U125">
        <f t="shared" si="30"/>
        <v>56.372142448874285</v>
      </c>
      <c r="V125">
        <f t="shared" si="31"/>
        <v>56.445966174179844</v>
      </c>
      <c r="W125">
        <f t="shared" si="20"/>
        <v>1.3427154389342491</v>
      </c>
      <c r="X125">
        <f t="shared" si="21"/>
        <v>0.79181253601201007</v>
      </c>
      <c r="Y125">
        <f t="shared" si="22"/>
        <v>0.63785555112571757</v>
      </c>
      <c r="Z125">
        <f t="shared" si="23"/>
        <v>0.56403182582015887</v>
      </c>
    </row>
    <row r="126" spans="1:26" x14ac:dyDescent="0.3">
      <c r="A126" s="3">
        <v>44403</v>
      </c>
      <c r="B126" s="1">
        <v>125</v>
      </c>
      <c r="C126">
        <v>423.23001099999999</v>
      </c>
      <c r="D126">
        <v>1220000</v>
      </c>
      <c r="E126">
        <v>57.060001</v>
      </c>
      <c r="F126">
        <v>8681100</v>
      </c>
      <c r="G126"/>
      <c r="I126">
        <f t="shared" si="24"/>
        <v>412.26477470924647</v>
      </c>
      <c r="J126">
        <f t="shared" si="25"/>
        <v>417.97461003764874</v>
      </c>
      <c r="K126">
        <f t="shared" si="26"/>
        <v>420.22497321423646</v>
      </c>
      <c r="L126">
        <f t="shared" si="27"/>
        <v>421.80693674930501</v>
      </c>
      <c r="M126">
        <f t="shared" si="16"/>
        <v>10.965236290753523</v>
      </c>
      <c r="N126">
        <f t="shared" si="17"/>
        <v>5.2554009623512457</v>
      </c>
      <c r="O126">
        <f t="shared" si="18"/>
        <v>3.005037785763534</v>
      </c>
      <c r="P126">
        <f t="shared" si="19"/>
        <v>1.4230742506949809</v>
      </c>
      <c r="S126">
        <f t="shared" si="28"/>
        <v>55.86868987690589</v>
      </c>
      <c r="T126">
        <f t="shared" si="29"/>
        <v>56.4953198515922</v>
      </c>
      <c r="U126">
        <f t="shared" si="30"/>
        <v>56.722963001993435</v>
      </c>
      <c r="V126">
        <f t="shared" si="31"/>
        <v>56.868990043544969</v>
      </c>
      <c r="W126">
        <f t="shared" si="20"/>
        <v>1.1913111230941098</v>
      </c>
      <c r="X126">
        <f t="shared" si="21"/>
        <v>0.56468114840780004</v>
      </c>
      <c r="Y126">
        <f t="shared" si="22"/>
        <v>0.33703799800656498</v>
      </c>
      <c r="Z126">
        <f t="shared" si="23"/>
        <v>0.19101095645503108</v>
      </c>
    </row>
    <row r="127" spans="1:26" x14ac:dyDescent="0.3">
      <c r="A127" s="3">
        <v>44404</v>
      </c>
      <c r="B127" s="1">
        <v>126</v>
      </c>
      <c r="C127">
        <v>424.33999599999999</v>
      </c>
      <c r="D127">
        <v>1666500</v>
      </c>
      <c r="E127">
        <v>57.259998000000003</v>
      </c>
      <c r="F127">
        <v>12794400</v>
      </c>
      <c r="G127"/>
      <c r="I127">
        <f t="shared" si="24"/>
        <v>413.90956015285951</v>
      </c>
      <c r="J127">
        <f t="shared" si="25"/>
        <v>419.81400037447168</v>
      </c>
      <c r="K127">
        <f t="shared" si="26"/>
        <v>421.87774399640642</v>
      </c>
      <c r="L127">
        <f t="shared" si="27"/>
        <v>422.87424243732619</v>
      </c>
      <c r="M127">
        <f t="shared" si="16"/>
        <v>10.430435847140473</v>
      </c>
      <c r="N127">
        <f t="shared" si="17"/>
        <v>4.52599562552831</v>
      </c>
      <c r="O127">
        <f t="shared" si="18"/>
        <v>2.4622520035935622</v>
      </c>
      <c r="P127">
        <f t="shared" si="19"/>
        <v>1.4657535626737968</v>
      </c>
      <c r="S127">
        <f t="shared" si="28"/>
        <v>56.047386545370003</v>
      </c>
      <c r="T127">
        <f t="shared" si="29"/>
        <v>56.692958253534925</v>
      </c>
      <c r="U127">
        <f t="shared" si="30"/>
        <v>56.908333900897048</v>
      </c>
      <c r="V127">
        <f t="shared" si="31"/>
        <v>57.012248260886238</v>
      </c>
      <c r="W127">
        <f t="shared" si="20"/>
        <v>1.2126114546300002</v>
      </c>
      <c r="X127">
        <f t="shared" si="21"/>
        <v>0.5670397464650776</v>
      </c>
      <c r="Y127">
        <f t="shared" si="22"/>
        <v>0.35166409910295471</v>
      </c>
      <c r="Z127">
        <f t="shared" si="23"/>
        <v>0.24774973911376463</v>
      </c>
    </row>
    <row r="128" spans="1:26" x14ac:dyDescent="0.3">
      <c r="A128" s="3">
        <v>44405</v>
      </c>
      <c r="B128" s="1">
        <v>127</v>
      </c>
      <c r="C128">
        <v>422.22000100000002</v>
      </c>
      <c r="D128">
        <v>1362700</v>
      </c>
      <c r="E128">
        <v>56.740001999999997</v>
      </c>
      <c r="F128">
        <v>9858000</v>
      </c>
      <c r="G128"/>
      <c r="I128">
        <f t="shared" si="24"/>
        <v>415.47412552993057</v>
      </c>
      <c r="J128">
        <f t="shared" si="25"/>
        <v>421.39809884340656</v>
      </c>
      <c r="K128">
        <f t="shared" si="26"/>
        <v>423.2319825983829</v>
      </c>
      <c r="L128">
        <f t="shared" si="27"/>
        <v>423.97355760933158</v>
      </c>
      <c r="M128">
        <f t="shared" si="16"/>
        <v>6.7458754700694499</v>
      </c>
      <c r="N128">
        <f t="shared" si="17"/>
        <v>0.82190215659346677</v>
      </c>
      <c r="O128">
        <f t="shared" si="18"/>
        <v>1.0119815983828744</v>
      </c>
      <c r="P128">
        <f t="shared" si="19"/>
        <v>1.7535566093315538</v>
      </c>
      <c r="S128">
        <f t="shared" si="28"/>
        <v>56.229278263564503</v>
      </c>
      <c r="T128">
        <f t="shared" si="29"/>
        <v>56.891422164797703</v>
      </c>
      <c r="U128">
        <f t="shared" si="30"/>
        <v>57.101749155403674</v>
      </c>
      <c r="V128">
        <f t="shared" si="31"/>
        <v>57.198060565221567</v>
      </c>
      <c r="W128">
        <f t="shared" si="20"/>
        <v>0.5107237364354944</v>
      </c>
      <c r="X128">
        <f t="shared" si="21"/>
        <v>0.15142016479770604</v>
      </c>
      <c r="Y128">
        <f t="shared" si="22"/>
        <v>0.36174715540367686</v>
      </c>
      <c r="Z128">
        <f t="shared" si="23"/>
        <v>0.45805856522157029</v>
      </c>
    </row>
    <row r="129" spans="1:26" x14ac:dyDescent="0.3">
      <c r="A129" s="3">
        <v>44406</v>
      </c>
      <c r="B129" s="1">
        <v>128</v>
      </c>
      <c r="C129">
        <v>425.27999899999998</v>
      </c>
      <c r="D129">
        <v>1434200</v>
      </c>
      <c r="E129">
        <v>57.049999</v>
      </c>
      <c r="F129">
        <v>9599100</v>
      </c>
      <c r="G129"/>
      <c r="I129">
        <f t="shared" si="24"/>
        <v>416.48600685044096</v>
      </c>
      <c r="J129">
        <f t="shared" si="25"/>
        <v>421.68576459821429</v>
      </c>
      <c r="K129">
        <f t="shared" si="26"/>
        <v>422.67539271927234</v>
      </c>
      <c r="L129">
        <f t="shared" si="27"/>
        <v>422.65839015233291</v>
      </c>
      <c r="M129">
        <f t="shared" si="16"/>
        <v>8.793992149559017</v>
      </c>
      <c r="N129">
        <f t="shared" si="17"/>
        <v>3.594234401785684</v>
      </c>
      <c r="O129">
        <f t="shared" si="18"/>
        <v>2.6046062807276371</v>
      </c>
      <c r="P129">
        <f t="shared" si="19"/>
        <v>2.621608847667062</v>
      </c>
      <c r="S129">
        <f t="shared" si="28"/>
        <v>56.305886824029827</v>
      </c>
      <c r="T129">
        <f t="shared" si="29"/>
        <v>56.83842510711851</v>
      </c>
      <c r="U129">
        <f t="shared" si="30"/>
        <v>56.902788219931651</v>
      </c>
      <c r="V129">
        <f t="shared" si="31"/>
        <v>56.854516641305388</v>
      </c>
      <c r="W129">
        <f t="shared" si="20"/>
        <v>0.74411217597017298</v>
      </c>
      <c r="X129">
        <f t="shared" si="21"/>
        <v>0.2115738928814892</v>
      </c>
      <c r="Y129">
        <f t="shared" si="22"/>
        <v>0.14721078006834887</v>
      </c>
      <c r="Z129">
        <f t="shared" si="23"/>
        <v>0.19548235869461195</v>
      </c>
    </row>
    <row r="130" spans="1:26" x14ac:dyDescent="0.3">
      <c r="A130" s="3">
        <v>44407</v>
      </c>
      <c r="B130" s="1">
        <v>129</v>
      </c>
      <c r="C130">
        <v>429.72000100000002</v>
      </c>
      <c r="D130">
        <v>2283900</v>
      </c>
      <c r="E130">
        <v>57.029998999999997</v>
      </c>
      <c r="F130">
        <v>11727000</v>
      </c>
      <c r="G130"/>
      <c r="I130">
        <f t="shared" si="24"/>
        <v>417.80510567287479</v>
      </c>
      <c r="J130">
        <f t="shared" si="25"/>
        <v>422.94374663883934</v>
      </c>
      <c r="K130">
        <f t="shared" si="26"/>
        <v>424.10792617367258</v>
      </c>
      <c r="L130">
        <f t="shared" si="27"/>
        <v>424.62459678808324</v>
      </c>
      <c r="M130">
        <f t="shared" si="16"/>
        <v>11.914895327125237</v>
      </c>
      <c r="N130">
        <f t="shared" si="17"/>
        <v>6.7762543611606816</v>
      </c>
      <c r="O130">
        <f t="shared" si="18"/>
        <v>5.6120748263274436</v>
      </c>
      <c r="P130">
        <f t="shared" si="19"/>
        <v>5.0954042119167866</v>
      </c>
      <c r="S130">
        <f t="shared" si="28"/>
        <v>56.417503650425353</v>
      </c>
      <c r="T130">
        <f t="shared" si="29"/>
        <v>56.912475969627025</v>
      </c>
      <c r="U130">
        <f t="shared" si="30"/>
        <v>56.98375414896924</v>
      </c>
      <c r="V130">
        <f t="shared" si="31"/>
        <v>57.001128410326345</v>
      </c>
      <c r="W130">
        <f t="shared" si="20"/>
        <v>0.61249534957464391</v>
      </c>
      <c r="X130">
        <f t="shared" si="21"/>
        <v>0.11752303037297196</v>
      </c>
      <c r="Y130">
        <f t="shared" si="22"/>
        <v>4.6244851030756706E-2</v>
      </c>
      <c r="Z130">
        <f t="shared" si="23"/>
        <v>2.8870589673651637E-2</v>
      </c>
    </row>
    <row r="131" spans="1:26" x14ac:dyDescent="0.3">
      <c r="A131" s="3">
        <v>44410</v>
      </c>
      <c r="B131" s="1">
        <v>130</v>
      </c>
      <c r="C131">
        <v>428.92001299999998</v>
      </c>
      <c r="D131">
        <v>1366900</v>
      </c>
      <c r="E131">
        <v>56.880001</v>
      </c>
      <c r="F131">
        <v>9778000</v>
      </c>
      <c r="G131"/>
      <c r="I131">
        <f t="shared" si="24"/>
        <v>419.5923399719436</v>
      </c>
      <c r="J131">
        <f t="shared" si="25"/>
        <v>425.31543566524556</v>
      </c>
      <c r="K131">
        <f t="shared" si="26"/>
        <v>427.19456732815269</v>
      </c>
      <c r="L131">
        <f t="shared" si="27"/>
        <v>428.44614994702079</v>
      </c>
      <c r="M131">
        <f t="shared" ref="M131:M194" si="32">ABS(C131-I131)</f>
        <v>9.3276730280563811</v>
      </c>
      <c r="N131">
        <f t="shared" ref="N131:N194" si="33">ABS(C131-J131)</f>
        <v>3.6045773347544241</v>
      </c>
      <c r="O131">
        <f t="shared" ref="O131:O194" si="34">ABS(C131-K131)</f>
        <v>1.7254456718472966</v>
      </c>
      <c r="P131">
        <f t="shared" ref="P131:P194" si="35">ABS(C131-L131)</f>
        <v>0.47386305297919762</v>
      </c>
      <c r="S131">
        <f t="shared" si="28"/>
        <v>56.509377952861549</v>
      </c>
      <c r="T131">
        <f t="shared" si="29"/>
        <v>56.953609030257567</v>
      </c>
      <c r="U131">
        <f t="shared" si="30"/>
        <v>57.009188817036154</v>
      </c>
      <c r="V131">
        <f t="shared" si="31"/>
        <v>57.022781352581582</v>
      </c>
      <c r="W131">
        <f t="shared" ref="W131:W194" si="36">ABS(E131-S131)</f>
        <v>0.37062304713845151</v>
      </c>
      <c r="X131">
        <f t="shared" ref="X131:X194" si="37">ABS(E131-T131)</f>
        <v>7.3608030257567236E-2</v>
      </c>
      <c r="Y131">
        <f t="shared" ref="Y131:Y194" si="38">ABS(E131-U131)</f>
        <v>0.12918781703615423</v>
      </c>
      <c r="Z131">
        <f t="shared" ref="Z131:Z194" si="39">ABS(E131-V131)</f>
        <v>0.14278035258158184</v>
      </c>
    </row>
    <row r="132" spans="1:26" x14ac:dyDescent="0.3">
      <c r="A132" s="3">
        <v>44411</v>
      </c>
      <c r="B132" s="1">
        <v>131</v>
      </c>
      <c r="C132">
        <v>435.07000699999998</v>
      </c>
      <c r="D132">
        <v>1448100</v>
      </c>
      <c r="E132">
        <v>56.919998</v>
      </c>
      <c r="F132">
        <v>8825500</v>
      </c>
      <c r="G132"/>
      <c r="I132">
        <f t="shared" ref="I132:I195" si="40">(0.15*C131)+((1-0.15)*I131)</f>
        <v>420.99149092615204</v>
      </c>
      <c r="J132">
        <f t="shared" ref="J132:J195" si="41">(0.35*C131)+(1-0.35)*J131</f>
        <v>426.57703773240962</v>
      </c>
      <c r="K132">
        <f t="shared" ref="K132:K195" si="42">(0.55*C131)+(1-0.55)*K131</f>
        <v>428.14356244766873</v>
      </c>
      <c r="L132">
        <f t="shared" ref="L132:L195" si="43">(0.75*C131)+(1-0.75)*L131</f>
        <v>428.8015472367552</v>
      </c>
      <c r="M132">
        <f t="shared" si="32"/>
        <v>14.078516073847936</v>
      </c>
      <c r="N132">
        <f t="shared" si="33"/>
        <v>8.4929692675903539</v>
      </c>
      <c r="O132">
        <f t="shared" si="34"/>
        <v>6.9264445523312475</v>
      </c>
      <c r="P132">
        <f t="shared" si="35"/>
        <v>6.2684597632447776</v>
      </c>
      <c r="S132">
        <f t="shared" ref="S132:S195" si="44">(0.15*E131)+((1-0.15)*S131)</f>
        <v>56.564971409932319</v>
      </c>
      <c r="T132">
        <f t="shared" ref="T132:T195" si="45">(0.35*E131)+((1-0.35)*T131)</f>
        <v>56.927846219667416</v>
      </c>
      <c r="U132">
        <f t="shared" ref="U132:U195" si="46">(0.55*E131)+((1-0.55)*U131)</f>
        <v>56.938135517666268</v>
      </c>
      <c r="V132">
        <f t="shared" ref="V132:V195" si="47">(0.75*E131)+(1-0.75)*V131</f>
        <v>56.915696088145395</v>
      </c>
      <c r="W132">
        <f t="shared" si="36"/>
        <v>0.35502659006768056</v>
      </c>
      <c r="X132">
        <f t="shared" si="37"/>
        <v>7.8482196674158899E-3</v>
      </c>
      <c r="Y132">
        <f t="shared" si="38"/>
        <v>1.8137517666268366E-2</v>
      </c>
      <c r="Z132">
        <f t="shared" si="39"/>
        <v>4.3019118546041568E-3</v>
      </c>
    </row>
    <row r="133" spans="1:26" x14ac:dyDescent="0.3">
      <c r="A133" s="3">
        <v>44412</v>
      </c>
      <c r="B133" s="1">
        <v>132</v>
      </c>
      <c r="C133">
        <v>435.040009</v>
      </c>
      <c r="D133">
        <v>1280500</v>
      </c>
      <c r="E133">
        <v>56.099997999999999</v>
      </c>
      <c r="F133">
        <v>11888400</v>
      </c>
      <c r="G133"/>
      <c r="I133">
        <f t="shared" si="40"/>
        <v>423.10326833722922</v>
      </c>
      <c r="J133">
        <f t="shared" si="41"/>
        <v>429.54957697606619</v>
      </c>
      <c r="K133">
        <f t="shared" si="42"/>
        <v>431.95310695145093</v>
      </c>
      <c r="L133">
        <f t="shared" si="43"/>
        <v>433.50289205918875</v>
      </c>
      <c r="M133">
        <f t="shared" si="32"/>
        <v>11.936740662770774</v>
      </c>
      <c r="N133">
        <f t="shared" si="33"/>
        <v>5.4904320239338062</v>
      </c>
      <c r="O133">
        <f t="shared" si="34"/>
        <v>3.0869020485490637</v>
      </c>
      <c r="P133">
        <f t="shared" si="35"/>
        <v>1.5371169408112451</v>
      </c>
      <c r="S133">
        <f t="shared" si="44"/>
        <v>56.618225398442469</v>
      </c>
      <c r="T133">
        <f t="shared" si="45"/>
        <v>56.925099342783824</v>
      </c>
      <c r="U133">
        <f t="shared" si="46"/>
        <v>56.928159882949821</v>
      </c>
      <c r="V133">
        <f t="shared" si="47"/>
        <v>56.918922522036354</v>
      </c>
      <c r="W133">
        <f t="shared" si="36"/>
        <v>0.51822739844246968</v>
      </c>
      <c r="X133">
        <f t="shared" si="37"/>
        <v>0.82510134278382452</v>
      </c>
      <c r="Y133">
        <f t="shared" si="38"/>
        <v>0.8281618829498214</v>
      </c>
      <c r="Z133">
        <f t="shared" si="39"/>
        <v>0.81892452203635457</v>
      </c>
    </row>
    <row r="134" spans="1:26" x14ac:dyDescent="0.3">
      <c r="A134" s="3">
        <v>44413</v>
      </c>
      <c r="B134" s="1">
        <v>133</v>
      </c>
      <c r="C134">
        <v>443.19000199999999</v>
      </c>
      <c r="D134">
        <v>1742600</v>
      </c>
      <c r="E134">
        <v>56.5</v>
      </c>
      <c r="F134">
        <v>9806800</v>
      </c>
      <c r="G134"/>
      <c r="I134">
        <f t="shared" si="40"/>
        <v>424.89377943664488</v>
      </c>
      <c r="J134">
        <f t="shared" si="41"/>
        <v>431.47122818444302</v>
      </c>
      <c r="K134">
        <f t="shared" si="42"/>
        <v>433.65090307815296</v>
      </c>
      <c r="L134">
        <f t="shared" si="43"/>
        <v>434.65572976479717</v>
      </c>
      <c r="M134">
        <f t="shared" si="32"/>
        <v>18.296222563355116</v>
      </c>
      <c r="N134">
        <f t="shared" si="33"/>
        <v>11.718773815556972</v>
      </c>
      <c r="O134">
        <f t="shared" si="34"/>
        <v>9.5390989218470281</v>
      </c>
      <c r="P134">
        <f t="shared" si="35"/>
        <v>8.5342722352028204</v>
      </c>
      <c r="S134">
        <f t="shared" si="44"/>
        <v>56.540491288676094</v>
      </c>
      <c r="T134">
        <f t="shared" si="45"/>
        <v>56.636313872809481</v>
      </c>
      <c r="U134">
        <f t="shared" si="46"/>
        <v>56.472670847327421</v>
      </c>
      <c r="V134">
        <f t="shared" si="47"/>
        <v>56.304729130509088</v>
      </c>
      <c r="W134">
        <f t="shared" si="36"/>
        <v>4.0491288676093973E-2</v>
      </c>
      <c r="X134">
        <f t="shared" si="37"/>
        <v>0.13631387280948104</v>
      </c>
      <c r="Y134">
        <f t="shared" si="38"/>
        <v>2.7329152672578516E-2</v>
      </c>
      <c r="Z134">
        <f t="shared" si="39"/>
        <v>0.19527086949091199</v>
      </c>
    </row>
    <row r="135" spans="1:26" x14ac:dyDescent="0.3">
      <c r="A135" s="3">
        <v>44414</v>
      </c>
      <c r="B135" s="1">
        <v>134</v>
      </c>
      <c r="C135">
        <v>439.63000499999998</v>
      </c>
      <c r="D135">
        <v>1789200</v>
      </c>
      <c r="E135">
        <v>56.639999000000003</v>
      </c>
      <c r="F135">
        <v>10407900</v>
      </c>
      <c r="G135"/>
      <c r="I135">
        <f t="shared" si="40"/>
        <v>427.63821282114816</v>
      </c>
      <c r="J135">
        <f t="shared" si="41"/>
        <v>435.57279901988795</v>
      </c>
      <c r="K135">
        <f t="shared" si="42"/>
        <v>438.89740748516886</v>
      </c>
      <c r="L135">
        <f t="shared" si="43"/>
        <v>441.05643394119926</v>
      </c>
      <c r="M135">
        <f t="shared" si="32"/>
        <v>11.991792178851824</v>
      </c>
      <c r="N135">
        <f t="shared" si="33"/>
        <v>4.0572059801120304</v>
      </c>
      <c r="O135">
        <f t="shared" si="34"/>
        <v>0.73259751483112723</v>
      </c>
      <c r="P135">
        <f t="shared" si="35"/>
        <v>1.4264289411992763</v>
      </c>
      <c r="S135">
        <f t="shared" si="44"/>
        <v>56.534417595374677</v>
      </c>
      <c r="T135">
        <f t="shared" si="45"/>
        <v>56.588604017326162</v>
      </c>
      <c r="U135">
        <f t="shared" si="46"/>
        <v>56.48770188129734</v>
      </c>
      <c r="V135">
        <f t="shared" si="47"/>
        <v>56.451182282627272</v>
      </c>
      <c r="W135">
        <f t="shared" si="36"/>
        <v>0.10558140462532606</v>
      </c>
      <c r="X135">
        <f t="shared" si="37"/>
        <v>5.1394982673841128E-2</v>
      </c>
      <c r="Y135">
        <f t="shared" si="38"/>
        <v>0.15229711870266271</v>
      </c>
      <c r="Z135">
        <f t="shared" si="39"/>
        <v>0.18881671737273109</v>
      </c>
    </row>
    <row r="136" spans="1:26" x14ac:dyDescent="0.3">
      <c r="A136" s="3">
        <v>44417</v>
      </c>
      <c r="B136" s="1">
        <v>135</v>
      </c>
      <c r="C136">
        <v>440.47000100000002</v>
      </c>
      <c r="D136">
        <v>1472500</v>
      </c>
      <c r="E136">
        <v>56.650002000000001</v>
      </c>
      <c r="F136">
        <v>8859900</v>
      </c>
      <c r="G136"/>
      <c r="I136">
        <f t="shared" si="40"/>
        <v>429.43698164797593</v>
      </c>
      <c r="J136">
        <f t="shared" si="41"/>
        <v>436.99282111292712</v>
      </c>
      <c r="K136">
        <f t="shared" si="42"/>
        <v>439.30033611832596</v>
      </c>
      <c r="L136">
        <f t="shared" si="43"/>
        <v>439.98661223529979</v>
      </c>
      <c r="M136">
        <f t="shared" si="32"/>
        <v>11.033019352024098</v>
      </c>
      <c r="N136">
        <f t="shared" si="33"/>
        <v>3.4771798870729071</v>
      </c>
      <c r="O136">
        <f t="shared" si="34"/>
        <v>1.1696648816740662</v>
      </c>
      <c r="P136">
        <f t="shared" si="35"/>
        <v>0.48338876470023706</v>
      </c>
      <c r="S136">
        <f t="shared" si="44"/>
        <v>56.55025480606848</v>
      </c>
      <c r="T136">
        <f t="shared" si="45"/>
        <v>56.606592261262008</v>
      </c>
      <c r="U136">
        <f t="shared" si="46"/>
        <v>56.57146529658381</v>
      </c>
      <c r="V136">
        <f t="shared" si="47"/>
        <v>56.59279482065682</v>
      </c>
      <c r="W136">
        <f t="shared" si="36"/>
        <v>9.9747193931520428E-2</v>
      </c>
      <c r="X136">
        <f t="shared" si="37"/>
        <v>4.3409738737992143E-2</v>
      </c>
      <c r="Y136">
        <f t="shared" si="38"/>
        <v>7.853670341619079E-2</v>
      </c>
      <c r="Z136">
        <f t="shared" si="39"/>
        <v>5.7207179343180314E-2</v>
      </c>
    </row>
    <row r="137" spans="1:26" x14ac:dyDescent="0.3">
      <c r="A137" s="3">
        <v>44418</v>
      </c>
      <c r="B137" s="1">
        <v>136</v>
      </c>
      <c r="C137">
        <v>443.02999899999998</v>
      </c>
      <c r="D137">
        <v>1893700</v>
      </c>
      <c r="E137">
        <v>56.799999</v>
      </c>
      <c r="F137">
        <v>10906900</v>
      </c>
      <c r="G137"/>
      <c r="I137">
        <f t="shared" si="40"/>
        <v>431.09193455077951</v>
      </c>
      <c r="J137">
        <f t="shared" si="41"/>
        <v>438.20983407340259</v>
      </c>
      <c r="K137">
        <f t="shared" si="42"/>
        <v>439.94365180324667</v>
      </c>
      <c r="L137">
        <f t="shared" si="43"/>
        <v>440.34915380882495</v>
      </c>
      <c r="M137">
        <f t="shared" si="32"/>
        <v>11.938064449220462</v>
      </c>
      <c r="N137">
        <f t="shared" si="33"/>
        <v>4.8201649265973856</v>
      </c>
      <c r="O137">
        <f t="shared" si="34"/>
        <v>3.0863471967533087</v>
      </c>
      <c r="P137">
        <f t="shared" si="35"/>
        <v>2.680845191175024</v>
      </c>
      <c r="S137">
        <f t="shared" si="44"/>
        <v>56.565216885158208</v>
      </c>
      <c r="T137">
        <f t="shared" si="45"/>
        <v>56.621785669820298</v>
      </c>
      <c r="U137">
        <f t="shared" si="46"/>
        <v>56.614660483462714</v>
      </c>
      <c r="V137">
        <f t="shared" si="47"/>
        <v>56.635700205164206</v>
      </c>
      <c r="W137">
        <f t="shared" si="36"/>
        <v>0.23478211484179212</v>
      </c>
      <c r="X137">
        <f t="shared" si="37"/>
        <v>0.17821333017970176</v>
      </c>
      <c r="Y137">
        <f t="shared" si="38"/>
        <v>0.18533851653728561</v>
      </c>
      <c r="Z137">
        <f t="shared" si="39"/>
        <v>0.16429879483579413</v>
      </c>
    </row>
    <row r="138" spans="1:26" x14ac:dyDescent="0.3">
      <c r="A138" s="3">
        <v>44419</v>
      </c>
      <c r="B138" s="1">
        <v>137</v>
      </c>
      <c r="C138">
        <v>444.29998799999998</v>
      </c>
      <c r="D138">
        <v>2267500</v>
      </c>
      <c r="E138">
        <v>56.73</v>
      </c>
      <c r="F138">
        <v>8370700</v>
      </c>
      <c r="G138"/>
      <c r="I138">
        <f t="shared" si="40"/>
        <v>432.88264421816257</v>
      </c>
      <c r="J138">
        <f t="shared" si="41"/>
        <v>439.89689179771165</v>
      </c>
      <c r="K138">
        <f t="shared" si="42"/>
        <v>441.64114276146097</v>
      </c>
      <c r="L138">
        <f t="shared" si="43"/>
        <v>442.35978770220623</v>
      </c>
      <c r="M138">
        <f t="shared" si="32"/>
        <v>11.417343781837417</v>
      </c>
      <c r="N138">
        <f t="shared" si="33"/>
        <v>4.4030962022883386</v>
      </c>
      <c r="O138">
        <f t="shared" si="34"/>
        <v>2.6588452385390156</v>
      </c>
      <c r="P138">
        <f t="shared" si="35"/>
        <v>1.9402002977937514</v>
      </c>
      <c r="S138">
        <f t="shared" si="44"/>
        <v>56.60043420238447</v>
      </c>
      <c r="T138">
        <f t="shared" si="45"/>
        <v>56.684160335383197</v>
      </c>
      <c r="U138">
        <f t="shared" si="46"/>
        <v>56.716596667558221</v>
      </c>
      <c r="V138">
        <f t="shared" si="47"/>
        <v>56.758924301291046</v>
      </c>
      <c r="W138">
        <f t="shared" si="36"/>
        <v>0.12956579761552689</v>
      </c>
      <c r="X138">
        <f t="shared" si="37"/>
        <v>4.583966461679978E-2</v>
      </c>
      <c r="Y138">
        <f t="shared" si="38"/>
        <v>1.3403332441775717E-2</v>
      </c>
      <c r="Z138">
        <f t="shared" si="39"/>
        <v>2.8924301291048948E-2</v>
      </c>
    </row>
    <row r="139" spans="1:26" x14ac:dyDescent="0.3">
      <c r="A139" s="3">
        <v>44420</v>
      </c>
      <c r="B139" s="1">
        <v>138</v>
      </c>
      <c r="C139">
        <v>445.35998499999999</v>
      </c>
      <c r="D139">
        <v>1230700</v>
      </c>
      <c r="E139">
        <v>56.84</v>
      </c>
      <c r="F139">
        <v>6169200</v>
      </c>
      <c r="G139"/>
      <c r="I139">
        <f t="shared" si="40"/>
        <v>434.59524578543812</v>
      </c>
      <c r="J139">
        <f t="shared" si="41"/>
        <v>441.4379754685126</v>
      </c>
      <c r="K139">
        <f t="shared" si="42"/>
        <v>443.10350764265741</v>
      </c>
      <c r="L139">
        <f t="shared" si="43"/>
        <v>443.81493792555153</v>
      </c>
      <c r="M139">
        <f t="shared" si="32"/>
        <v>10.764739214561871</v>
      </c>
      <c r="N139">
        <f t="shared" si="33"/>
        <v>3.9220095314873902</v>
      </c>
      <c r="O139">
        <f t="shared" si="34"/>
        <v>2.2564773573425896</v>
      </c>
      <c r="P139">
        <f t="shared" si="35"/>
        <v>1.5450470744484619</v>
      </c>
      <c r="S139">
        <f t="shared" si="44"/>
        <v>56.619869072026802</v>
      </c>
      <c r="T139">
        <f t="shared" si="45"/>
        <v>56.70020421799908</v>
      </c>
      <c r="U139">
        <f t="shared" si="46"/>
        <v>56.723968500401199</v>
      </c>
      <c r="V139">
        <f t="shared" si="47"/>
        <v>56.737231075322761</v>
      </c>
      <c r="W139">
        <f t="shared" si="36"/>
        <v>0.22013092797320155</v>
      </c>
      <c r="X139">
        <f t="shared" si="37"/>
        <v>0.13979578200092391</v>
      </c>
      <c r="Y139">
        <f t="shared" si="38"/>
        <v>0.11603149959880454</v>
      </c>
      <c r="Z139">
        <f t="shared" si="39"/>
        <v>0.10276892467724252</v>
      </c>
    </row>
    <row r="140" spans="1:26" x14ac:dyDescent="0.3">
      <c r="A140" s="3">
        <v>44421</v>
      </c>
      <c r="B140" s="1">
        <v>139</v>
      </c>
      <c r="C140">
        <v>447.82000699999998</v>
      </c>
      <c r="D140">
        <v>1308500</v>
      </c>
      <c r="E140">
        <v>57.23</v>
      </c>
      <c r="F140">
        <v>7713600</v>
      </c>
      <c r="G140"/>
      <c r="I140">
        <f t="shared" si="40"/>
        <v>436.20995666762241</v>
      </c>
      <c r="J140">
        <f t="shared" si="41"/>
        <v>442.81067880453315</v>
      </c>
      <c r="K140">
        <f t="shared" si="42"/>
        <v>444.34457018919585</v>
      </c>
      <c r="L140">
        <f t="shared" si="43"/>
        <v>444.97372323138785</v>
      </c>
      <c r="M140">
        <f t="shared" si="32"/>
        <v>11.610050332377568</v>
      </c>
      <c r="N140">
        <f t="shared" si="33"/>
        <v>5.0093281954668214</v>
      </c>
      <c r="O140">
        <f t="shared" si="34"/>
        <v>3.4754368108041263</v>
      </c>
      <c r="P140">
        <f t="shared" si="35"/>
        <v>2.8462837686121247</v>
      </c>
      <c r="S140">
        <f t="shared" si="44"/>
        <v>56.652888711222786</v>
      </c>
      <c r="T140">
        <f t="shared" si="45"/>
        <v>56.749132741699398</v>
      </c>
      <c r="U140">
        <f t="shared" si="46"/>
        <v>56.787785825180542</v>
      </c>
      <c r="V140">
        <f t="shared" si="47"/>
        <v>56.814307768830695</v>
      </c>
      <c r="W140">
        <f t="shared" si="36"/>
        <v>0.57711128877721052</v>
      </c>
      <c r="X140">
        <f t="shared" si="37"/>
        <v>0.48086725830059862</v>
      </c>
      <c r="Y140">
        <f t="shared" si="38"/>
        <v>0.4422141748194548</v>
      </c>
      <c r="Z140">
        <f t="shared" si="39"/>
        <v>0.41569223116930232</v>
      </c>
    </row>
    <row r="141" spans="1:26" x14ac:dyDescent="0.3">
      <c r="A141" s="3">
        <v>44424</v>
      </c>
      <c r="B141" s="1">
        <v>140</v>
      </c>
      <c r="C141">
        <v>452.85998499999999</v>
      </c>
      <c r="D141">
        <v>1515600</v>
      </c>
      <c r="E141">
        <v>57.48</v>
      </c>
      <c r="F141">
        <v>7972000</v>
      </c>
      <c r="G141"/>
      <c r="I141">
        <f t="shared" si="40"/>
        <v>437.95146421747904</v>
      </c>
      <c r="J141">
        <f t="shared" si="41"/>
        <v>444.56394367294655</v>
      </c>
      <c r="K141">
        <f t="shared" si="42"/>
        <v>446.25606043513812</v>
      </c>
      <c r="L141">
        <f t="shared" si="43"/>
        <v>447.10843605784692</v>
      </c>
      <c r="M141">
        <f t="shared" si="32"/>
        <v>14.908520782520952</v>
      </c>
      <c r="N141">
        <f t="shared" si="33"/>
        <v>8.2960413270534445</v>
      </c>
      <c r="O141">
        <f t="shared" si="34"/>
        <v>6.6039245648618703</v>
      </c>
      <c r="P141">
        <f t="shared" si="35"/>
        <v>5.7515489421530788</v>
      </c>
      <c r="S141">
        <f t="shared" si="44"/>
        <v>56.739455404539363</v>
      </c>
      <c r="T141">
        <f t="shared" si="45"/>
        <v>56.917436282104603</v>
      </c>
      <c r="U141">
        <f t="shared" si="46"/>
        <v>57.031003621331244</v>
      </c>
      <c r="V141">
        <f t="shared" si="47"/>
        <v>57.126076942207675</v>
      </c>
      <c r="W141">
        <f t="shared" si="36"/>
        <v>0.74054459546063356</v>
      </c>
      <c r="X141">
        <f t="shared" si="37"/>
        <v>0.56256371789539372</v>
      </c>
      <c r="Y141">
        <f t="shared" si="38"/>
        <v>0.44899637866875253</v>
      </c>
      <c r="Z141">
        <f t="shared" si="39"/>
        <v>0.35392305779232203</v>
      </c>
    </row>
    <row r="142" spans="1:26" x14ac:dyDescent="0.3">
      <c r="A142" s="3">
        <v>44425</v>
      </c>
      <c r="B142" s="1">
        <v>141</v>
      </c>
      <c r="C142">
        <v>452.33999599999999</v>
      </c>
      <c r="D142">
        <v>1936700</v>
      </c>
      <c r="E142">
        <v>57.279998999999997</v>
      </c>
      <c r="F142">
        <v>10346400</v>
      </c>
      <c r="G142"/>
      <c r="I142">
        <f t="shared" si="40"/>
        <v>440.18774233485721</v>
      </c>
      <c r="J142">
        <f t="shared" si="41"/>
        <v>447.46755813741527</v>
      </c>
      <c r="K142">
        <f t="shared" si="42"/>
        <v>449.88821894581213</v>
      </c>
      <c r="L142">
        <f t="shared" si="43"/>
        <v>451.42209776446168</v>
      </c>
      <c r="M142">
        <f t="shared" si="32"/>
        <v>12.15225366514278</v>
      </c>
      <c r="N142">
        <f t="shared" si="33"/>
        <v>4.872437862584718</v>
      </c>
      <c r="O142">
        <f t="shared" si="34"/>
        <v>2.4517770541878576</v>
      </c>
      <c r="P142">
        <f t="shared" si="35"/>
        <v>0.91789823553830274</v>
      </c>
      <c r="S142">
        <f t="shared" si="44"/>
        <v>56.850537093858456</v>
      </c>
      <c r="T142">
        <f t="shared" si="45"/>
        <v>57.114333583367994</v>
      </c>
      <c r="U142">
        <f t="shared" si="46"/>
        <v>57.277951629599059</v>
      </c>
      <c r="V142">
        <f t="shared" si="47"/>
        <v>57.391519235551918</v>
      </c>
      <c r="W142">
        <f t="shared" si="36"/>
        <v>0.42946190614154034</v>
      </c>
      <c r="X142">
        <f t="shared" si="37"/>
        <v>0.1656654166320024</v>
      </c>
      <c r="Y142">
        <f t="shared" si="38"/>
        <v>2.0473704009376092E-3</v>
      </c>
      <c r="Z142">
        <f t="shared" si="39"/>
        <v>0.11152023555192159</v>
      </c>
    </row>
    <row r="143" spans="1:26" x14ac:dyDescent="0.3">
      <c r="A143" s="3">
        <v>44426</v>
      </c>
      <c r="B143" s="1">
        <v>142</v>
      </c>
      <c r="C143">
        <v>446.209991</v>
      </c>
      <c r="D143">
        <v>2030100</v>
      </c>
      <c r="E143">
        <v>56.5</v>
      </c>
      <c r="F143">
        <v>13873700</v>
      </c>
      <c r="G143"/>
      <c r="I143">
        <f t="shared" si="40"/>
        <v>442.01058038462861</v>
      </c>
      <c r="J143">
        <f t="shared" si="41"/>
        <v>449.17291138931989</v>
      </c>
      <c r="K143">
        <f t="shared" si="42"/>
        <v>451.23669632561547</v>
      </c>
      <c r="L143">
        <f t="shared" si="43"/>
        <v>452.11052144111545</v>
      </c>
      <c r="M143">
        <f t="shared" si="32"/>
        <v>4.1994106153713915</v>
      </c>
      <c r="N143">
        <f t="shared" si="33"/>
        <v>2.9629203893198905</v>
      </c>
      <c r="O143">
        <f t="shared" si="34"/>
        <v>5.0267053256154668</v>
      </c>
      <c r="P143">
        <f t="shared" si="35"/>
        <v>5.9005304411154498</v>
      </c>
      <c r="S143">
        <f t="shared" si="44"/>
        <v>56.914956379779689</v>
      </c>
      <c r="T143">
        <f t="shared" si="45"/>
        <v>57.172316479189192</v>
      </c>
      <c r="U143">
        <f t="shared" si="46"/>
        <v>57.279077683319571</v>
      </c>
      <c r="V143">
        <f t="shared" si="47"/>
        <v>57.307879058887977</v>
      </c>
      <c r="W143">
        <f t="shared" si="36"/>
        <v>0.41495637977968869</v>
      </c>
      <c r="X143">
        <f t="shared" si="37"/>
        <v>0.6723164791891918</v>
      </c>
      <c r="Y143">
        <f t="shared" si="38"/>
        <v>0.77907768331957072</v>
      </c>
      <c r="Z143">
        <f t="shared" si="39"/>
        <v>0.80787905888797695</v>
      </c>
    </row>
    <row r="144" spans="1:26" x14ac:dyDescent="0.3">
      <c r="A144" s="3">
        <v>44427</v>
      </c>
      <c r="B144" s="1">
        <v>143</v>
      </c>
      <c r="C144">
        <v>454.26001000000002</v>
      </c>
      <c r="D144">
        <v>1953700</v>
      </c>
      <c r="E144">
        <v>56.860000999999997</v>
      </c>
      <c r="F144">
        <v>9223700</v>
      </c>
      <c r="G144"/>
      <c r="I144">
        <f t="shared" si="40"/>
        <v>442.6404919769343</v>
      </c>
      <c r="J144">
        <f t="shared" si="41"/>
        <v>448.13588925305794</v>
      </c>
      <c r="K144">
        <f t="shared" si="42"/>
        <v>448.47200839652697</v>
      </c>
      <c r="L144">
        <f t="shared" si="43"/>
        <v>447.68512361027888</v>
      </c>
      <c r="M144">
        <f t="shared" si="32"/>
        <v>11.619518023065723</v>
      </c>
      <c r="N144">
        <f t="shared" si="33"/>
        <v>6.1241207469420829</v>
      </c>
      <c r="O144">
        <f t="shared" si="34"/>
        <v>5.7880016034730488</v>
      </c>
      <c r="P144">
        <f t="shared" si="35"/>
        <v>6.5748863897211436</v>
      </c>
      <c r="S144">
        <f t="shared" si="44"/>
        <v>56.852712922812735</v>
      </c>
      <c r="T144">
        <f t="shared" si="45"/>
        <v>56.937005711472978</v>
      </c>
      <c r="U144">
        <f t="shared" si="46"/>
        <v>56.850584957493808</v>
      </c>
      <c r="V144">
        <f t="shared" si="47"/>
        <v>56.701969764721994</v>
      </c>
      <c r="W144">
        <f t="shared" si="36"/>
        <v>7.2880771872618766E-3</v>
      </c>
      <c r="X144">
        <f t="shared" si="37"/>
        <v>7.7004711472980603E-2</v>
      </c>
      <c r="Y144">
        <f t="shared" si="38"/>
        <v>9.4160425061886599E-3</v>
      </c>
      <c r="Z144">
        <f t="shared" si="39"/>
        <v>0.15803123527800267</v>
      </c>
    </row>
    <row r="145" spans="1:26" x14ac:dyDescent="0.3">
      <c r="A145" s="3">
        <v>44428</v>
      </c>
      <c r="B145" s="1">
        <v>144</v>
      </c>
      <c r="C145">
        <v>458.98998999999998</v>
      </c>
      <c r="D145">
        <v>1909800</v>
      </c>
      <c r="E145">
        <v>56.639999000000003</v>
      </c>
      <c r="F145">
        <v>10541000</v>
      </c>
      <c r="G145"/>
      <c r="I145">
        <f t="shared" si="40"/>
        <v>444.38341968039413</v>
      </c>
      <c r="J145">
        <f t="shared" si="41"/>
        <v>450.27933151448769</v>
      </c>
      <c r="K145">
        <f t="shared" si="42"/>
        <v>451.65540927843716</v>
      </c>
      <c r="L145">
        <f t="shared" si="43"/>
        <v>452.61628840256975</v>
      </c>
      <c r="M145">
        <f t="shared" si="32"/>
        <v>14.606570319605851</v>
      </c>
      <c r="N145">
        <f t="shared" si="33"/>
        <v>8.7106584855122833</v>
      </c>
      <c r="O145">
        <f t="shared" si="34"/>
        <v>7.3345807215628156</v>
      </c>
      <c r="P145">
        <f t="shared" si="35"/>
        <v>6.3737015974302267</v>
      </c>
      <c r="S145">
        <f t="shared" si="44"/>
        <v>56.853806134390823</v>
      </c>
      <c r="T145">
        <f t="shared" si="45"/>
        <v>56.910054062457434</v>
      </c>
      <c r="U145">
        <f t="shared" si="46"/>
        <v>56.855763780872209</v>
      </c>
      <c r="V145">
        <f t="shared" si="47"/>
        <v>56.820493191180489</v>
      </c>
      <c r="W145">
        <f t="shared" si="36"/>
        <v>0.21380713439081944</v>
      </c>
      <c r="X145">
        <f t="shared" si="37"/>
        <v>0.27005506245743049</v>
      </c>
      <c r="Y145">
        <f t="shared" si="38"/>
        <v>0.21576478087220607</v>
      </c>
      <c r="Z145">
        <f t="shared" si="39"/>
        <v>0.18049419118048604</v>
      </c>
    </row>
    <row r="146" spans="1:26" x14ac:dyDescent="0.3">
      <c r="A146" s="3">
        <v>44431</v>
      </c>
      <c r="B146" s="1">
        <v>145</v>
      </c>
      <c r="C146">
        <v>454.92999300000002</v>
      </c>
      <c r="D146">
        <v>1835900</v>
      </c>
      <c r="E146">
        <v>56.439999</v>
      </c>
      <c r="F146">
        <v>8912800</v>
      </c>
      <c r="G146"/>
      <c r="I146">
        <f t="shared" si="40"/>
        <v>446.57440522833502</v>
      </c>
      <c r="J146">
        <f t="shared" si="41"/>
        <v>453.32806198441699</v>
      </c>
      <c r="K146">
        <f t="shared" si="42"/>
        <v>455.68942867529671</v>
      </c>
      <c r="L146">
        <f t="shared" si="43"/>
        <v>457.39656460064242</v>
      </c>
      <c r="M146">
        <f t="shared" si="32"/>
        <v>8.3555877716650002</v>
      </c>
      <c r="N146">
        <f t="shared" si="33"/>
        <v>1.601931015583034</v>
      </c>
      <c r="O146">
        <f t="shared" si="34"/>
        <v>0.75943567529668599</v>
      </c>
      <c r="P146">
        <f t="shared" si="35"/>
        <v>2.4665716006423963</v>
      </c>
      <c r="S146">
        <f t="shared" si="44"/>
        <v>56.8217350642322</v>
      </c>
      <c r="T146">
        <f t="shared" si="45"/>
        <v>56.81553479059734</v>
      </c>
      <c r="U146">
        <f t="shared" si="46"/>
        <v>56.7370931513925</v>
      </c>
      <c r="V146">
        <f t="shared" si="47"/>
        <v>56.685122547795132</v>
      </c>
      <c r="W146">
        <f t="shared" si="36"/>
        <v>0.38173606423220008</v>
      </c>
      <c r="X146">
        <f t="shared" si="37"/>
        <v>0.37553579059733977</v>
      </c>
      <c r="Y146">
        <f t="shared" si="38"/>
        <v>0.29709415139249984</v>
      </c>
      <c r="Z146">
        <f t="shared" si="39"/>
        <v>0.24512354779513146</v>
      </c>
    </row>
    <row r="147" spans="1:26" x14ac:dyDescent="0.3">
      <c r="A147" s="3">
        <v>44432</v>
      </c>
      <c r="B147" s="1">
        <v>146</v>
      </c>
      <c r="C147">
        <v>451.790009</v>
      </c>
      <c r="D147">
        <v>1541700</v>
      </c>
      <c r="E147">
        <v>56.009998000000003</v>
      </c>
      <c r="F147">
        <v>12067200</v>
      </c>
      <c r="G147"/>
      <c r="I147">
        <f t="shared" si="40"/>
        <v>447.82774339408473</v>
      </c>
      <c r="J147">
        <f t="shared" si="41"/>
        <v>453.88873783987106</v>
      </c>
      <c r="K147">
        <f t="shared" si="42"/>
        <v>455.27173905388355</v>
      </c>
      <c r="L147">
        <f t="shared" si="43"/>
        <v>455.54663590016065</v>
      </c>
      <c r="M147">
        <f t="shared" si="32"/>
        <v>3.9622656059152632</v>
      </c>
      <c r="N147">
        <f t="shared" si="33"/>
        <v>2.0987288398710575</v>
      </c>
      <c r="O147">
        <f t="shared" si="34"/>
        <v>3.4817300538835525</v>
      </c>
      <c r="P147">
        <f t="shared" si="35"/>
        <v>3.7566269001606543</v>
      </c>
      <c r="S147">
        <f t="shared" si="44"/>
        <v>56.764474654597365</v>
      </c>
      <c r="T147">
        <f t="shared" si="45"/>
        <v>56.684097263888269</v>
      </c>
      <c r="U147">
        <f t="shared" si="46"/>
        <v>56.573691368126624</v>
      </c>
      <c r="V147">
        <f t="shared" si="47"/>
        <v>56.50127988694878</v>
      </c>
      <c r="W147">
        <f t="shared" si="36"/>
        <v>0.75447665459736157</v>
      </c>
      <c r="X147">
        <f t="shared" si="37"/>
        <v>0.67409926388826591</v>
      </c>
      <c r="Y147">
        <f t="shared" si="38"/>
        <v>0.56369336812662141</v>
      </c>
      <c r="Z147">
        <f t="shared" si="39"/>
        <v>0.4912818869487765</v>
      </c>
    </row>
    <row r="148" spans="1:26" x14ac:dyDescent="0.3">
      <c r="A148" s="3">
        <v>44433</v>
      </c>
      <c r="B148" s="1">
        <v>147</v>
      </c>
      <c r="C148">
        <v>451.23001099999999</v>
      </c>
      <c r="D148">
        <v>1520600</v>
      </c>
      <c r="E148">
        <v>56.07</v>
      </c>
      <c r="F148">
        <v>11270700</v>
      </c>
      <c r="G148"/>
      <c r="I148">
        <f t="shared" si="40"/>
        <v>448.42208323497204</v>
      </c>
      <c r="J148">
        <f t="shared" si="41"/>
        <v>453.15418274591616</v>
      </c>
      <c r="K148">
        <f t="shared" si="42"/>
        <v>453.35678752424758</v>
      </c>
      <c r="L148">
        <f t="shared" si="43"/>
        <v>452.72916572504016</v>
      </c>
      <c r="M148">
        <f t="shared" si="32"/>
        <v>2.807927765027955</v>
      </c>
      <c r="N148">
        <f t="shared" si="33"/>
        <v>1.9241717459161691</v>
      </c>
      <c r="O148">
        <f t="shared" si="34"/>
        <v>2.1267765242475889</v>
      </c>
      <c r="P148">
        <f t="shared" si="35"/>
        <v>1.4991547250401709</v>
      </c>
      <c r="S148">
        <f t="shared" si="44"/>
        <v>56.651303156407764</v>
      </c>
      <c r="T148">
        <f t="shared" si="45"/>
        <v>56.448162521527379</v>
      </c>
      <c r="U148">
        <f t="shared" si="46"/>
        <v>56.263660015656981</v>
      </c>
      <c r="V148">
        <f t="shared" si="47"/>
        <v>56.132818471737195</v>
      </c>
      <c r="W148">
        <f t="shared" si="36"/>
        <v>0.58130315640776331</v>
      </c>
      <c r="X148">
        <f t="shared" si="37"/>
        <v>0.37816252152737917</v>
      </c>
      <c r="Y148">
        <f t="shared" si="38"/>
        <v>0.19366001565698099</v>
      </c>
      <c r="Z148">
        <f t="shared" si="39"/>
        <v>6.2818471737195125E-2</v>
      </c>
    </row>
    <row r="149" spans="1:26" x14ac:dyDescent="0.3">
      <c r="A149" s="3">
        <v>44434</v>
      </c>
      <c r="B149" s="1">
        <v>148</v>
      </c>
      <c r="C149">
        <v>449.30999800000001</v>
      </c>
      <c r="D149">
        <v>1418600</v>
      </c>
      <c r="E149">
        <v>55.540000999999997</v>
      </c>
      <c r="F149">
        <v>10331500</v>
      </c>
      <c r="G149"/>
      <c r="I149">
        <f t="shared" si="40"/>
        <v>448.84327239972623</v>
      </c>
      <c r="J149">
        <f t="shared" si="41"/>
        <v>452.48072263484551</v>
      </c>
      <c r="K149">
        <f t="shared" si="42"/>
        <v>452.18706043591141</v>
      </c>
      <c r="L149">
        <f t="shared" si="43"/>
        <v>451.60479968126003</v>
      </c>
      <c r="M149">
        <f t="shared" si="32"/>
        <v>0.46672560027377585</v>
      </c>
      <c r="N149">
        <f t="shared" si="33"/>
        <v>3.1707246348454987</v>
      </c>
      <c r="O149">
        <f t="shared" si="34"/>
        <v>2.8770624359113981</v>
      </c>
      <c r="P149">
        <f t="shared" si="35"/>
        <v>2.2948016812600258</v>
      </c>
      <c r="S149">
        <f t="shared" si="44"/>
        <v>56.564107682946599</v>
      </c>
      <c r="T149">
        <f t="shared" si="45"/>
        <v>56.315805638992792</v>
      </c>
      <c r="U149">
        <f t="shared" si="46"/>
        <v>56.157147007045637</v>
      </c>
      <c r="V149">
        <f t="shared" si="47"/>
        <v>56.085704617934297</v>
      </c>
      <c r="W149">
        <f t="shared" si="36"/>
        <v>1.0241066829466021</v>
      </c>
      <c r="X149">
        <f t="shared" si="37"/>
        <v>0.7758046389927955</v>
      </c>
      <c r="Y149">
        <f t="shared" si="38"/>
        <v>0.61714600704564049</v>
      </c>
      <c r="Z149">
        <f t="shared" si="39"/>
        <v>0.54570361793430067</v>
      </c>
    </row>
    <row r="150" spans="1:26" x14ac:dyDescent="0.3">
      <c r="A150" s="3">
        <v>44435</v>
      </c>
      <c r="B150" s="1">
        <v>149</v>
      </c>
      <c r="C150">
        <v>450.33999599999999</v>
      </c>
      <c r="D150">
        <v>1310200</v>
      </c>
      <c r="E150">
        <v>55.650002000000001</v>
      </c>
      <c r="F150">
        <v>8842200</v>
      </c>
      <c r="G150"/>
      <c r="I150">
        <f t="shared" si="40"/>
        <v>448.91328123976729</v>
      </c>
      <c r="J150">
        <f t="shared" si="41"/>
        <v>451.3709690126496</v>
      </c>
      <c r="K150">
        <f t="shared" si="42"/>
        <v>450.60467609616012</v>
      </c>
      <c r="L150">
        <f t="shared" si="43"/>
        <v>449.883698420315</v>
      </c>
      <c r="M150">
        <f t="shared" si="32"/>
        <v>1.4267147602326986</v>
      </c>
      <c r="N150">
        <f t="shared" si="33"/>
        <v>1.0309730126496106</v>
      </c>
      <c r="O150">
        <f t="shared" si="34"/>
        <v>0.26468009616013433</v>
      </c>
      <c r="P150">
        <f t="shared" si="35"/>
        <v>0.45629757968498552</v>
      </c>
      <c r="S150">
        <f t="shared" si="44"/>
        <v>56.410491680504606</v>
      </c>
      <c r="T150">
        <f t="shared" si="45"/>
        <v>56.044274015345309</v>
      </c>
      <c r="U150">
        <f t="shared" si="46"/>
        <v>55.817716703170532</v>
      </c>
      <c r="V150">
        <f t="shared" si="47"/>
        <v>55.676426904483577</v>
      </c>
      <c r="W150">
        <f t="shared" si="36"/>
        <v>0.7604896805046053</v>
      </c>
      <c r="X150">
        <f t="shared" si="37"/>
        <v>0.39427201534530809</v>
      </c>
      <c r="Y150">
        <f t="shared" si="38"/>
        <v>0.16771470317053172</v>
      </c>
      <c r="Z150">
        <f t="shared" si="39"/>
        <v>2.6424904483576483E-2</v>
      </c>
    </row>
    <row r="151" spans="1:26" x14ac:dyDescent="0.3">
      <c r="A151" s="3">
        <v>44438</v>
      </c>
      <c r="B151" s="1">
        <v>150</v>
      </c>
      <c r="C151">
        <v>455.92999300000002</v>
      </c>
      <c r="D151">
        <v>1219800</v>
      </c>
      <c r="E151">
        <v>56.18</v>
      </c>
      <c r="F151">
        <v>10034700</v>
      </c>
      <c r="G151"/>
      <c r="I151">
        <f t="shared" si="40"/>
        <v>449.12728845380218</v>
      </c>
      <c r="J151">
        <f t="shared" si="41"/>
        <v>451.01012845822225</v>
      </c>
      <c r="K151">
        <f t="shared" si="42"/>
        <v>450.45910204327203</v>
      </c>
      <c r="L151">
        <f t="shared" si="43"/>
        <v>450.22592160507872</v>
      </c>
      <c r="M151">
        <f t="shared" si="32"/>
        <v>6.8027045461978446</v>
      </c>
      <c r="N151">
        <f t="shared" si="33"/>
        <v>4.9198645417777698</v>
      </c>
      <c r="O151">
        <f t="shared" si="34"/>
        <v>5.4708909567279989</v>
      </c>
      <c r="P151">
        <f t="shared" si="35"/>
        <v>5.7040713949213</v>
      </c>
      <c r="S151">
        <f t="shared" si="44"/>
        <v>56.296418228428912</v>
      </c>
      <c r="T151">
        <f t="shared" si="45"/>
        <v>55.906278809974452</v>
      </c>
      <c r="U151">
        <f t="shared" si="46"/>
        <v>55.72547361642674</v>
      </c>
      <c r="V151">
        <f t="shared" si="47"/>
        <v>55.656608226120895</v>
      </c>
      <c r="W151">
        <f t="shared" si="36"/>
        <v>0.11641822842891258</v>
      </c>
      <c r="X151">
        <f t="shared" si="37"/>
        <v>0.2737211900255474</v>
      </c>
      <c r="Y151">
        <f t="shared" si="38"/>
        <v>0.45452638357325981</v>
      </c>
      <c r="Z151">
        <f t="shared" si="39"/>
        <v>0.52339177387910496</v>
      </c>
    </row>
    <row r="152" spans="1:26" x14ac:dyDescent="0.3">
      <c r="A152" s="3">
        <v>44439</v>
      </c>
      <c r="B152" s="1">
        <v>151</v>
      </c>
      <c r="C152">
        <v>455.48998999999998</v>
      </c>
      <c r="D152">
        <v>1699000</v>
      </c>
      <c r="E152">
        <v>56.310001</v>
      </c>
      <c r="F152">
        <v>14185700</v>
      </c>
      <c r="G152"/>
      <c r="I152">
        <f t="shared" si="40"/>
        <v>450.14769413573185</v>
      </c>
      <c r="J152">
        <f t="shared" si="41"/>
        <v>452.73208104784442</v>
      </c>
      <c r="K152">
        <f t="shared" si="42"/>
        <v>453.46809206947239</v>
      </c>
      <c r="L152">
        <f t="shared" si="43"/>
        <v>454.50397515126974</v>
      </c>
      <c r="M152">
        <f t="shared" si="32"/>
        <v>5.3422958642681238</v>
      </c>
      <c r="N152">
        <f t="shared" si="33"/>
        <v>2.7579089521555602</v>
      </c>
      <c r="O152">
        <f t="shared" si="34"/>
        <v>2.0218979305275866</v>
      </c>
      <c r="P152">
        <f t="shared" si="35"/>
        <v>0.98601484873023537</v>
      </c>
      <c r="S152">
        <f t="shared" si="44"/>
        <v>56.27895549416457</v>
      </c>
      <c r="T152">
        <f t="shared" si="45"/>
        <v>56.002081226483398</v>
      </c>
      <c r="U152">
        <f t="shared" si="46"/>
        <v>55.975463127392032</v>
      </c>
      <c r="V152">
        <f t="shared" si="47"/>
        <v>56.049152056530218</v>
      </c>
      <c r="W152">
        <f t="shared" si="36"/>
        <v>3.104550583542931E-2</v>
      </c>
      <c r="X152">
        <f t="shared" si="37"/>
        <v>0.30791977351660194</v>
      </c>
      <c r="Y152">
        <f t="shared" si="38"/>
        <v>0.3345378726079673</v>
      </c>
      <c r="Z152">
        <f t="shared" si="39"/>
        <v>0.2608489434697816</v>
      </c>
    </row>
    <row r="153" spans="1:26" x14ac:dyDescent="0.3">
      <c r="A153" s="3">
        <v>44440</v>
      </c>
      <c r="B153" s="1">
        <v>152</v>
      </c>
      <c r="C153">
        <v>456.51998900000001</v>
      </c>
      <c r="D153">
        <v>1325400</v>
      </c>
      <c r="E153">
        <v>56.689999</v>
      </c>
      <c r="F153">
        <v>9518900</v>
      </c>
      <c r="G153"/>
      <c r="I153">
        <f t="shared" si="40"/>
        <v>450.94903851537208</v>
      </c>
      <c r="J153">
        <f t="shared" si="41"/>
        <v>453.69734918109884</v>
      </c>
      <c r="K153">
        <f t="shared" si="42"/>
        <v>454.58013593126259</v>
      </c>
      <c r="L153">
        <f t="shared" si="43"/>
        <v>455.2434862878174</v>
      </c>
      <c r="M153">
        <f t="shared" si="32"/>
        <v>5.5709504846279287</v>
      </c>
      <c r="N153">
        <f t="shared" si="33"/>
        <v>2.8226398189011661</v>
      </c>
      <c r="O153">
        <f t="shared" si="34"/>
        <v>1.9398530687374205</v>
      </c>
      <c r="P153">
        <f t="shared" si="35"/>
        <v>1.2765027121826051</v>
      </c>
      <c r="S153">
        <f t="shared" si="44"/>
        <v>56.283612320039879</v>
      </c>
      <c r="T153">
        <f t="shared" si="45"/>
        <v>56.10985314721421</v>
      </c>
      <c r="U153">
        <f t="shared" si="46"/>
        <v>56.159458957326422</v>
      </c>
      <c r="V153">
        <f t="shared" si="47"/>
        <v>56.244788764132551</v>
      </c>
      <c r="W153">
        <f t="shared" si="36"/>
        <v>0.40638667996012146</v>
      </c>
      <c r="X153">
        <f t="shared" si="37"/>
        <v>0.58014585278579034</v>
      </c>
      <c r="Y153">
        <f t="shared" si="38"/>
        <v>0.53054004267357868</v>
      </c>
      <c r="Z153">
        <f t="shared" si="39"/>
        <v>0.44521023586744946</v>
      </c>
    </row>
    <row r="154" spans="1:26" x14ac:dyDescent="0.3">
      <c r="A154" s="3">
        <v>44441</v>
      </c>
      <c r="B154" s="1">
        <v>153</v>
      </c>
      <c r="C154">
        <v>460.97000100000002</v>
      </c>
      <c r="D154">
        <v>1455000</v>
      </c>
      <c r="E154">
        <v>56.77</v>
      </c>
      <c r="F154">
        <v>11653200</v>
      </c>
      <c r="G154"/>
      <c r="I154">
        <f t="shared" si="40"/>
        <v>451.78468108806629</v>
      </c>
      <c r="J154">
        <f t="shared" si="41"/>
        <v>454.68527311771425</v>
      </c>
      <c r="K154">
        <f t="shared" si="42"/>
        <v>455.64705511906817</v>
      </c>
      <c r="L154">
        <f t="shared" si="43"/>
        <v>456.20086332195439</v>
      </c>
      <c r="M154">
        <f t="shared" si="32"/>
        <v>9.1853199119337319</v>
      </c>
      <c r="N154">
        <f t="shared" si="33"/>
        <v>6.2847278822857788</v>
      </c>
      <c r="O154">
        <f t="shared" si="34"/>
        <v>5.3229458809318544</v>
      </c>
      <c r="P154">
        <f t="shared" si="35"/>
        <v>4.769137678045638</v>
      </c>
      <c r="S154">
        <f t="shared" si="44"/>
        <v>56.344570322033896</v>
      </c>
      <c r="T154">
        <f t="shared" si="45"/>
        <v>56.312904195689242</v>
      </c>
      <c r="U154">
        <f t="shared" si="46"/>
        <v>56.451255980796887</v>
      </c>
      <c r="V154">
        <f t="shared" si="47"/>
        <v>56.578696441033138</v>
      </c>
      <c r="W154">
        <f t="shared" si="36"/>
        <v>0.42542967796610753</v>
      </c>
      <c r="X154">
        <f t="shared" si="37"/>
        <v>0.45709580431076091</v>
      </c>
      <c r="Y154">
        <f t="shared" si="38"/>
        <v>0.31874401920311612</v>
      </c>
      <c r="Z154">
        <f t="shared" si="39"/>
        <v>0.19130355896686524</v>
      </c>
    </row>
    <row r="155" spans="1:26" x14ac:dyDescent="0.3">
      <c r="A155" s="3">
        <v>44442</v>
      </c>
      <c r="B155" s="1">
        <v>154</v>
      </c>
      <c r="C155">
        <v>462.54998799999998</v>
      </c>
      <c r="D155">
        <v>1302400</v>
      </c>
      <c r="E155">
        <v>56.73</v>
      </c>
      <c r="F155">
        <v>13220400</v>
      </c>
      <c r="G155"/>
      <c r="I155">
        <f t="shared" si="40"/>
        <v>453.16247907485638</v>
      </c>
      <c r="J155">
        <f t="shared" si="41"/>
        <v>456.88492787651433</v>
      </c>
      <c r="K155">
        <f t="shared" si="42"/>
        <v>458.57467535358069</v>
      </c>
      <c r="L155">
        <f t="shared" si="43"/>
        <v>459.77771658048857</v>
      </c>
      <c r="M155">
        <f t="shared" si="32"/>
        <v>9.3875089251436066</v>
      </c>
      <c r="N155">
        <f t="shared" si="33"/>
        <v>5.6650601234856595</v>
      </c>
      <c r="O155">
        <f t="shared" si="34"/>
        <v>3.9753126464192974</v>
      </c>
      <c r="P155">
        <f t="shared" si="35"/>
        <v>2.7722714195114122</v>
      </c>
      <c r="S155">
        <f t="shared" si="44"/>
        <v>56.408384773728812</v>
      </c>
      <c r="T155">
        <f t="shared" si="45"/>
        <v>56.472887727198014</v>
      </c>
      <c r="U155">
        <f t="shared" si="46"/>
        <v>56.626565191358601</v>
      </c>
      <c r="V155">
        <f t="shared" si="47"/>
        <v>56.722174110258287</v>
      </c>
      <c r="W155">
        <f t="shared" si="36"/>
        <v>0.32161522627118444</v>
      </c>
      <c r="X155">
        <f t="shared" si="37"/>
        <v>0.25711227280198301</v>
      </c>
      <c r="Y155">
        <f t="shared" si="38"/>
        <v>0.10343480864139565</v>
      </c>
      <c r="Z155">
        <f t="shared" si="39"/>
        <v>7.825889741710057E-3</v>
      </c>
    </row>
    <row r="156" spans="1:26" x14ac:dyDescent="0.3">
      <c r="A156" s="3">
        <v>44446</v>
      </c>
      <c r="B156" s="1">
        <v>155</v>
      </c>
      <c r="C156">
        <v>459.60000600000001</v>
      </c>
      <c r="D156">
        <v>1463400</v>
      </c>
      <c r="E156">
        <v>55.669998</v>
      </c>
      <c r="F156">
        <v>20035300</v>
      </c>
      <c r="G156"/>
      <c r="I156">
        <f t="shared" si="40"/>
        <v>454.5706054136279</v>
      </c>
      <c r="J156">
        <f t="shared" si="41"/>
        <v>458.86769891973427</v>
      </c>
      <c r="K156">
        <f t="shared" si="42"/>
        <v>460.76109730911128</v>
      </c>
      <c r="L156">
        <f t="shared" si="43"/>
        <v>461.8569201451221</v>
      </c>
      <c r="M156">
        <f t="shared" si="32"/>
        <v>5.0294005863721054</v>
      </c>
      <c r="N156">
        <f t="shared" si="33"/>
        <v>0.73230708026574121</v>
      </c>
      <c r="O156">
        <f t="shared" si="34"/>
        <v>1.1610913091112707</v>
      </c>
      <c r="P156">
        <f t="shared" si="35"/>
        <v>2.2569141451220958</v>
      </c>
      <c r="S156">
        <f t="shared" si="44"/>
        <v>56.456627057669493</v>
      </c>
      <c r="T156">
        <f t="shared" si="45"/>
        <v>56.562877022678713</v>
      </c>
      <c r="U156">
        <f t="shared" si="46"/>
        <v>56.683454336111367</v>
      </c>
      <c r="V156">
        <f t="shared" si="47"/>
        <v>56.728043527564573</v>
      </c>
      <c r="W156">
        <f t="shared" si="36"/>
        <v>0.78662905766949365</v>
      </c>
      <c r="X156">
        <f t="shared" si="37"/>
        <v>0.89287902267871289</v>
      </c>
      <c r="Y156">
        <f t="shared" si="38"/>
        <v>1.0134563361113678</v>
      </c>
      <c r="Z156">
        <f t="shared" si="39"/>
        <v>1.0580455275645733</v>
      </c>
    </row>
    <row r="157" spans="1:26" x14ac:dyDescent="0.3">
      <c r="A157" s="3">
        <v>44447</v>
      </c>
      <c r="B157" s="1">
        <v>156</v>
      </c>
      <c r="C157">
        <v>465.70001200000002</v>
      </c>
      <c r="D157">
        <v>1372000</v>
      </c>
      <c r="E157">
        <v>56.419998</v>
      </c>
      <c r="F157">
        <v>12040100</v>
      </c>
      <c r="G157"/>
      <c r="I157">
        <f t="shared" si="40"/>
        <v>455.32501550158372</v>
      </c>
      <c r="J157">
        <f t="shared" si="41"/>
        <v>459.12400639782732</v>
      </c>
      <c r="K157">
        <f t="shared" si="42"/>
        <v>460.12249708910008</v>
      </c>
      <c r="L157">
        <f t="shared" si="43"/>
        <v>460.1642345362805</v>
      </c>
      <c r="M157">
        <f t="shared" si="32"/>
        <v>10.374996498416294</v>
      </c>
      <c r="N157">
        <f t="shared" si="33"/>
        <v>6.5760056021726996</v>
      </c>
      <c r="O157">
        <f t="shared" si="34"/>
        <v>5.5775149108999358</v>
      </c>
      <c r="P157">
        <f t="shared" si="35"/>
        <v>5.5357774637195121</v>
      </c>
      <c r="S157">
        <f t="shared" si="44"/>
        <v>56.338632699019065</v>
      </c>
      <c r="T157">
        <f t="shared" si="45"/>
        <v>56.250369364741161</v>
      </c>
      <c r="U157">
        <f t="shared" si="46"/>
        <v>56.126053351250114</v>
      </c>
      <c r="V157">
        <f t="shared" si="47"/>
        <v>55.934509381891147</v>
      </c>
      <c r="W157">
        <f t="shared" si="36"/>
        <v>8.1365300980934308E-2</v>
      </c>
      <c r="X157">
        <f t="shared" si="37"/>
        <v>0.16962863525883876</v>
      </c>
      <c r="Y157">
        <f t="shared" si="38"/>
        <v>0.29394464874988557</v>
      </c>
      <c r="Z157">
        <f t="shared" si="39"/>
        <v>0.48548861810885313</v>
      </c>
    </row>
    <row r="158" spans="1:26" x14ac:dyDescent="0.3">
      <c r="A158" s="3">
        <v>44448</v>
      </c>
      <c r="B158" s="1">
        <v>157</v>
      </c>
      <c r="C158">
        <v>465.94000199999999</v>
      </c>
      <c r="D158">
        <v>1398700</v>
      </c>
      <c r="E158">
        <v>55.860000999999997</v>
      </c>
      <c r="F158">
        <v>12545400</v>
      </c>
      <c r="G158"/>
      <c r="I158">
        <f t="shared" si="40"/>
        <v>456.88126497634619</v>
      </c>
      <c r="J158">
        <f t="shared" si="41"/>
        <v>461.42560835858774</v>
      </c>
      <c r="K158">
        <f t="shared" si="42"/>
        <v>463.19013029009506</v>
      </c>
      <c r="L158">
        <f t="shared" si="43"/>
        <v>464.31606763407012</v>
      </c>
      <c r="M158">
        <f t="shared" si="32"/>
        <v>9.058737023653805</v>
      </c>
      <c r="N158">
        <f t="shared" si="33"/>
        <v>4.514393641412255</v>
      </c>
      <c r="O158">
        <f t="shared" si="34"/>
        <v>2.7498717099049372</v>
      </c>
      <c r="P158">
        <f t="shared" si="35"/>
        <v>1.6239343659298697</v>
      </c>
      <c r="S158">
        <f t="shared" si="44"/>
        <v>56.3508374941662</v>
      </c>
      <c r="T158">
        <f t="shared" si="45"/>
        <v>56.309739387081756</v>
      </c>
      <c r="U158">
        <f t="shared" si="46"/>
        <v>56.287722908062548</v>
      </c>
      <c r="V158">
        <f t="shared" si="47"/>
        <v>56.298625845472785</v>
      </c>
      <c r="W158">
        <f t="shared" si="36"/>
        <v>0.4908364941662029</v>
      </c>
      <c r="X158">
        <f t="shared" si="37"/>
        <v>0.44973838708175862</v>
      </c>
      <c r="Y158">
        <f t="shared" si="38"/>
        <v>0.42772190806255139</v>
      </c>
      <c r="Z158">
        <f t="shared" si="39"/>
        <v>0.43862484547278768</v>
      </c>
    </row>
    <row r="159" spans="1:26" x14ac:dyDescent="0.3">
      <c r="A159" s="3">
        <v>44449</v>
      </c>
      <c r="B159" s="1">
        <v>158</v>
      </c>
      <c r="C159">
        <v>465.16000400000001</v>
      </c>
      <c r="D159">
        <v>1323600</v>
      </c>
      <c r="E159">
        <v>55.610000999999997</v>
      </c>
      <c r="F159">
        <v>10569400</v>
      </c>
      <c r="G159"/>
      <c r="I159">
        <f t="shared" si="40"/>
        <v>458.24007552989428</v>
      </c>
      <c r="J159">
        <f t="shared" si="41"/>
        <v>463.00564613308205</v>
      </c>
      <c r="K159">
        <f t="shared" si="42"/>
        <v>464.70255973054276</v>
      </c>
      <c r="L159">
        <f t="shared" si="43"/>
        <v>465.53401840851751</v>
      </c>
      <c r="M159">
        <f t="shared" si="32"/>
        <v>6.9199284701057309</v>
      </c>
      <c r="N159">
        <f t="shared" si="33"/>
        <v>2.1543578669179624</v>
      </c>
      <c r="O159">
        <f t="shared" si="34"/>
        <v>0.45744426945725536</v>
      </c>
      <c r="P159">
        <f t="shared" si="35"/>
        <v>0.37401440851749612</v>
      </c>
      <c r="S159">
        <f t="shared" si="44"/>
        <v>56.277212020041262</v>
      </c>
      <c r="T159">
        <f t="shared" si="45"/>
        <v>56.152330951603147</v>
      </c>
      <c r="U159">
        <f t="shared" si="46"/>
        <v>56.052475858628142</v>
      </c>
      <c r="V159">
        <f t="shared" si="47"/>
        <v>55.969657211368187</v>
      </c>
      <c r="W159">
        <f t="shared" si="36"/>
        <v>0.66721102004126465</v>
      </c>
      <c r="X159">
        <f t="shared" si="37"/>
        <v>0.54232995160315056</v>
      </c>
      <c r="Y159">
        <f t="shared" si="38"/>
        <v>0.44247485862814528</v>
      </c>
      <c r="Z159">
        <f t="shared" si="39"/>
        <v>0.35965621136818982</v>
      </c>
    </row>
    <row r="160" spans="1:26" x14ac:dyDescent="0.3">
      <c r="A160" s="3">
        <v>44452</v>
      </c>
      <c r="B160" s="1">
        <v>159</v>
      </c>
      <c r="C160">
        <v>459.66000400000001</v>
      </c>
      <c r="D160">
        <v>1679500</v>
      </c>
      <c r="E160">
        <v>56.07</v>
      </c>
      <c r="F160">
        <v>20274300</v>
      </c>
      <c r="G160"/>
      <c r="I160">
        <f t="shared" si="40"/>
        <v>459.27806480041011</v>
      </c>
      <c r="J160">
        <f t="shared" si="41"/>
        <v>463.75967138650333</v>
      </c>
      <c r="K160">
        <f t="shared" si="42"/>
        <v>464.9541540787443</v>
      </c>
      <c r="L160">
        <f t="shared" si="43"/>
        <v>465.25350760212939</v>
      </c>
      <c r="M160">
        <f t="shared" si="32"/>
        <v>0.38193919958990818</v>
      </c>
      <c r="N160">
        <f t="shared" si="33"/>
        <v>4.0996673865033131</v>
      </c>
      <c r="O160">
        <f t="shared" si="34"/>
        <v>5.2941500787442806</v>
      </c>
      <c r="P160">
        <f t="shared" si="35"/>
        <v>5.593503602129374</v>
      </c>
      <c r="S160">
        <f t="shared" si="44"/>
        <v>56.177130367035076</v>
      </c>
      <c r="T160">
        <f t="shared" si="45"/>
        <v>55.962515468542044</v>
      </c>
      <c r="U160">
        <f t="shared" si="46"/>
        <v>55.809114686382657</v>
      </c>
      <c r="V160">
        <f t="shared" si="47"/>
        <v>55.699915052842044</v>
      </c>
      <c r="W160">
        <f t="shared" si="36"/>
        <v>0.10713036703507584</v>
      </c>
      <c r="X160">
        <f t="shared" si="37"/>
        <v>0.10748453145795622</v>
      </c>
      <c r="Y160">
        <f t="shared" si="38"/>
        <v>0.26088531361734368</v>
      </c>
      <c r="Z160">
        <f t="shared" si="39"/>
        <v>0.37008494715795592</v>
      </c>
    </row>
    <row r="161" spans="1:26" x14ac:dyDescent="0.3">
      <c r="A161" s="3">
        <v>44453</v>
      </c>
      <c r="B161" s="1">
        <v>160</v>
      </c>
      <c r="C161">
        <v>458.41000400000001</v>
      </c>
      <c r="D161">
        <v>1383900</v>
      </c>
      <c r="E161">
        <v>55.689999</v>
      </c>
      <c r="F161">
        <v>13918900</v>
      </c>
      <c r="G161"/>
      <c r="I161">
        <f t="shared" si="40"/>
        <v>459.33535568034858</v>
      </c>
      <c r="J161">
        <f t="shared" si="41"/>
        <v>462.32478780122716</v>
      </c>
      <c r="K161">
        <f t="shared" si="42"/>
        <v>462.04237153543494</v>
      </c>
      <c r="L161">
        <f t="shared" si="43"/>
        <v>461.05837990053237</v>
      </c>
      <c r="M161">
        <f t="shared" si="32"/>
        <v>0.92535168034856952</v>
      </c>
      <c r="N161">
        <f t="shared" si="33"/>
        <v>3.914783801227145</v>
      </c>
      <c r="O161">
        <f t="shared" si="34"/>
        <v>3.6323675354349234</v>
      </c>
      <c r="P161">
        <f t="shared" si="35"/>
        <v>2.6483759005323577</v>
      </c>
      <c r="S161">
        <f t="shared" si="44"/>
        <v>56.161060811979816</v>
      </c>
      <c r="T161">
        <f t="shared" si="45"/>
        <v>56.000135054552331</v>
      </c>
      <c r="U161">
        <f t="shared" si="46"/>
        <v>55.9526016088722</v>
      </c>
      <c r="V161">
        <f t="shared" si="47"/>
        <v>55.977478763210513</v>
      </c>
      <c r="W161">
        <f t="shared" si="36"/>
        <v>0.47106181197981556</v>
      </c>
      <c r="X161">
        <f t="shared" si="37"/>
        <v>0.31013605455233062</v>
      </c>
      <c r="Y161">
        <f t="shared" si="38"/>
        <v>0.26260260887219999</v>
      </c>
      <c r="Z161">
        <f t="shared" si="39"/>
        <v>0.28747976321051283</v>
      </c>
    </row>
    <row r="162" spans="1:26" x14ac:dyDescent="0.3">
      <c r="A162" s="3">
        <v>44454</v>
      </c>
      <c r="B162" s="1">
        <v>161</v>
      </c>
      <c r="C162">
        <v>460.73001099999999</v>
      </c>
      <c r="D162">
        <v>1770300</v>
      </c>
      <c r="E162">
        <v>55.880001</v>
      </c>
      <c r="F162">
        <v>15746000</v>
      </c>
      <c r="G162"/>
      <c r="I162">
        <f t="shared" si="40"/>
        <v>459.19655292829634</v>
      </c>
      <c r="J162">
        <f t="shared" si="41"/>
        <v>460.95461347079765</v>
      </c>
      <c r="K162">
        <f t="shared" si="42"/>
        <v>460.04456939094575</v>
      </c>
      <c r="L162">
        <f t="shared" si="43"/>
        <v>459.07209797513309</v>
      </c>
      <c r="M162">
        <f t="shared" si="32"/>
        <v>1.5334580717036488</v>
      </c>
      <c r="N162">
        <f t="shared" si="33"/>
        <v>0.22460247079766305</v>
      </c>
      <c r="O162">
        <f t="shared" si="34"/>
        <v>0.68544160905423723</v>
      </c>
      <c r="P162">
        <f t="shared" si="35"/>
        <v>1.6579130248669003</v>
      </c>
      <c r="S162">
        <f t="shared" si="44"/>
        <v>56.090401540182839</v>
      </c>
      <c r="T162">
        <f t="shared" si="45"/>
        <v>55.891587435459016</v>
      </c>
      <c r="U162">
        <f t="shared" si="46"/>
        <v>55.808170173992494</v>
      </c>
      <c r="V162">
        <f t="shared" si="47"/>
        <v>55.761868940802628</v>
      </c>
      <c r="W162">
        <f t="shared" si="36"/>
        <v>0.21040054018283882</v>
      </c>
      <c r="X162">
        <f t="shared" si="37"/>
        <v>1.1586435459015831E-2</v>
      </c>
      <c r="Y162">
        <f t="shared" si="38"/>
        <v>7.1830826007506232E-2</v>
      </c>
      <c r="Z162">
        <f t="shared" si="39"/>
        <v>0.11813205919737158</v>
      </c>
    </row>
    <row r="163" spans="1:26" x14ac:dyDescent="0.3">
      <c r="A163" s="3">
        <v>44455</v>
      </c>
      <c r="B163" s="1">
        <v>162</v>
      </c>
      <c r="C163">
        <v>463.30999800000001</v>
      </c>
      <c r="D163">
        <v>1577500</v>
      </c>
      <c r="E163">
        <v>55.349997999999999</v>
      </c>
      <c r="F163">
        <v>17430400</v>
      </c>
      <c r="G163"/>
      <c r="I163">
        <f t="shared" si="40"/>
        <v>459.42657163905187</v>
      </c>
      <c r="J163">
        <f t="shared" si="41"/>
        <v>460.87600260601846</v>
      </c>
      <c r="K163">
        <f t="shared" si="42"/>
        <v>460.42156227592557</v>
      </c>
      <c r="L163">
        <f t="shared" si="43"/>
        <v>460.31553274378325</v>
      </c>
      <c r="M163">
        <f t="shared" si="32"/>
        <v>3.8834263609481354</v>
      </c>
      <c r="N163">
        <f t="shared" si="33"/>
        <v>2.4339953939815473</v>
      </c>
      <c r="O163">
        <f t="shared" si="34"/>
        <v>2.8884357240744407</v>
      </c>
      <c r="P163">
        <f t="shared" si="35"/>
        <v>2.9944652562167562</v>
      </c>
      <c r="S163">
        <f t="shared" si="44"/>
        <v>56.058841459155417</v>
      </c>
      <c r="T163">
        <f t="shared" si="45"/>
        <v>55.887532183048364</v>
      </c>
      <c r="U163">
        <f t="shared" si="46"/>
        <v>55.847677128296624</v>
      </c>
      <c r="V163">
        <f t="shared" si="47"/>
        <v>55.850467985200659</v>
      </c>
      <c r="W163">
        <f t="shared" si="36"/>
        <v>0.70884345915541758</v>
      </c>
      <c r="X163">
        <f t="shared" si="37"/>
        <v>0.53753418304836487</v>
      </c>
      <c r="Y163">
        <f t="shared" si="38"/>
        <v>0.49767912829662464</v>
      </c>
      <c r="Z163">
        <f t="shared" si="39"/>
        <v>0.50046998520065955</v>
      </c>
    </row>
    <row r="164" spans="1:26" x14ac:dyDescent="0.3">
      <c r="A164" s="3">
        <v>44456</v>
      </c>
      <c r="B164" s="1">
        <v>163</v>
      </c>
      <c r="C164">
        <v>459.51001000000002</v>
      </c>
      <c r="D164">
        <v>3411400</v>
      </c>
      <c r="E164">
        <v>54.439999</v>
      </c>
      <c r="F164">
        <v>33370200</v>
      </c>
      <c r="G164"/>
      <c r="I164">
        <f t="shared" si="40"/>
        <v>460.00908559319407</v>
      </c>
      <c r="J164">
        <f t="shared" si="41"/>
        <v>461.72790099391204</v>
      </c>
      <c r="K164">
        <f t="shared" si="42"/>
        <v>462.01020192416649</v>
      </c>
      <c r="L164">
        <f t="shared" si="43"/>
        <v>462.56138168594583</v>
      </c>
      <c r="M164">
        <f t="shared" si="32"/>
        <v>0.49907559319404982</v>
      </c>
      <c r="N164">
        <f t="shared" si="33"/>
        <v>2.2178909939120217</v>
      </c>
      <c r="O164">
        <f t="shared" si="34"/>
        <v>2.5001919241664723</v>
      </c>
      <c r="P164">
        <f t="shared" si="35"/>
        <v>3.05137168594581</v>
      </c>
      <c r="S164">
        <f t="shared" si="44"/>
        <v>55.9525149402821</v>
      </c>
      <c r="T164">
        <f t="shared" si="45"/>
        <v>55.699395218981437</v>
      </c>
      <c r="U164">
        <f t="shared" si="46"/>
        <v>55.573953607733479</v>
      </c>
      <c r="V164">
        <f t="shared" si="47"/>
        <v>55.475115496300162</v>
      </c>
      <c r="W164">
        <f t="shared" si="36"/>
        <v>1.5125159402820998</v>
      </c>
      <c r="X164">
        <f t="shared" si="37"/>
        <v>1.2593962189814363</v>
      </c>
      <c r="Y164">
        <f t="shared" si="38"/>
        <v>1.1339546077334788</v>
      </c>
      <c r="Z164">
        <f t="shared" si="39"/>
        <v>1.0351164963001622</v>
      </c>
    </row>
    <row r="165" spans="1:26" x14ac:dyDescent="0.3">
      <c r="A165" s="3">
        <v>44459</v>
      </c>
      <c r="B165" s="1">
        <v>164</v>
      </c>
      <c r="C165">
        <v>451.14001500000001</v>
      </c>
      <c r="D165">
        <v>2602000</v>
      </c>
      <c r="E165">
        <v>54.060001</v>
      </c>
      <c r="F165">
        <v>27542500</v>
      </c>
      <c r="G165"/>
      <c r="I165">
        <f t="shared" si="40"/>
        <v>459.934224254215</v>
      </c>
      <c r="J165">
        <f t="shared" si="41"/>
        <v>460.95163914604285</v>
      </c>
      <c r="K165">
        <f t="shared" si="42"/>
        <v>460.63509636587492</v>
      </c>
      <c r="L165">
        <f t="shared" si="43"/>
        <v>460.2728529214865</v>
      </c>
      <c r="M165">
        <f t="shared" si="32"/>
        <v>8.7942092542149908</v>
      </c>
      <c r="N165">
        <f t="shared" si="33"/>
        <v>9.8116241460428455</v>
      </c>
      <c r="O165">
        <f t="shared" si="34"/>
        <v>9.4950813658749098</v>
      </c>
      <c r="P165">
        <f t="shared" si="35"/>
        <v>9.1328379214864981</v>
      </c>
      <c r="S165">
        <f t="shared" si="44"/>
        <v>55.725637549239785</v>
      </c>
      <c r="T165">
        <f t="shared" si="45"/>
        <v>55.25860654233793</v>
      </c>
      <c r="U165">
        <f t="shared" si="46"/>
        <v>54.950278573480063</v>
      </c>
      <c r="V165">
        <f t="shared" si="47"/>
        <v>54.698778124075041</v>
      </c>
      <c r="W165">
        <f t="shared" si="36"/>
        <v>1.6656365492397853</v>
      </c>
      <c r="X165">
        <f t="shared" si="37"/>
        <v>1.1986055423379298</v>
      </c>
      <c r="Y165">
        <f t="shared" si="38"/>
        <v>0.89027757348006276</v>
      </c>
      <c r="Z165">
        <f t="shared" si="39"/>
        <v>0.63877712407504106</v>
      </c>
    </row>
    <row r="166" spans="1:26" x14ac:dyDescent="0.3">
      <c r="A166" s="3">
        <v>44460</v>
      </c>
      <c r="B166" s="1">
        <v>165</v>
      </c>
      <c r="C166">
        <v>452.10998499999999</v>
      </c>
      <c r="D166">
        <v>1531300</v>
      </c>
      <c r="E166">
        <v>54.049999</v>
      </c>
      <c r="F166">
        <v>16418200</v>
      </c>
      <c r="G166"/>
      <c r="I166">
        <f t="shared" si="40"/>
        <v>458.61509286608276</v>
      </c>
      <c r="J166">
        <f t="shared" si="41"/>
        <v>457.51757069492783</v>
      </c>
      <c r="K166">
        <f t="shared" si="42"/>
        <v>455.41280161464374</v>
      </c>
      <c r="L166">
        <f t="shared" si="43"/>
        <v>453.42322448037163</v>
      </c>
      <c r="M166">
        <f t="shared" si="32"/>
        <v>6.505107866082767</v>
      </c>
      <c r="N166">
        <f t="shared" si="33"/>
        <v>5.4075856949278318</v>
      </c>
      <c r="O166">
        <f t="shared" si="34"/>
        <v>3.3028166146437457</v>
      </c>
      <c r="P166">
        <f t="shared" si="35"/>
        <v>1.3132394803716352</v>
      </c>
      <c r="S166">
        <f t="shared" si="44"/>
        <v>55.475792066853813</v>
      </c>
      <c r="T166">
        <f t="shared" si="45"/>
        <v>54.839094602519658</v>
      </c>
      <c r="U166">
        <f t="shared" si="46"/>
        <v>54.460625908066028</v>
      </c>
      <c r="V166">
        <f t="shared" si="47"/>
        <v>54.219695281018758</v>
      </c>
      <c r="W166">
        <f t="shared" si="36"/>
        <v>1.4257930668538137</v>
      </c>
      <c r="X166">
        <f t="shared" si="37"/>
        <v>0.78909560251965871</v>
      </c>
      <c r="Y166">
        <f t="shared" si="38"/>
        <v>0.41062690806602831</v>
      </c>
      <c r="Z166">
        <f t="shared" si="39"/>
        <v>0.16969628101875855</v>
      </c>
    </row>
    <row r="167" spans="1:26" x14ac:dyDescent="0.3">
      <c r="A167" s="3">
        <v>44461</v>
      </c>
      <c r="B167" s="1">
        <v>166</v>
      </c>
      <c r="C167">
        <v>452.32998700000002</v>
      </c>
      <c r="D167">
        <v>1380800</v>
      </c>
      <c r="E167">
        <v>54.130001</v>
      </c>
      <c r="F167">
        <v>12719700</v>
      </c>
      <c r="G167"/>
      <c r="I167">
        <f t="shared" si="40"/>
        <v>457.63932668617031</v>
      </c>
      <c r="J167">
        <f t="shared" si="41"/>
        <v>455.62491570170312</v>
      </c>
      <c r="K167">
        <f t="shared" si="42"/>
        <v>453.59625247658965</v>
      </c>
      <c r="L167">
        <f t="shared" si="43"/>
        <v>452.43829487009288</v>
      </c>
      <c r="M167">
        <f t="shared" si="32"/>
        <v>5.30933968617029</v>
      </c>
      <c r="N167">
        <f t="shared" si="33"/>
        <v>3.2949287017030997</v>
      </c>
      <c r="O167">
        <f t="shared" si="34"/>
        <v>1.2662654765896377</v>
      </c>
      <c r="P167">
        <f t="shared" si="35"/>
        <v>0.10830787009285814</v>
      </c>
      <c r="S167">
        <f t="shared" si="44"/>
        <v>55.261923106825733</v>
      </c>
      <c r="T167">
        <f t="shared" si="45"/>
        <v>54.562911141637784</v>
      </c>
      <c r="U167">
        <f t="shared" si="46"/>
        <v>54.234781108629718</v>
      </c>
      <c r="V167">
        <f t="shared" si="47"/>
        <v>54.092423070254682</v>
      </c>
      <c r="W167">
        <f t="shared" si="36"/>
        <v>1.1319221068257335</v>
      </c>
      <c r="X167">
        <f t="shared" si="37"/>
        <v>0.43291014163778385</v>
      </c>
      <c r="Y167">
        <f t="shared" si="38"/>
        <v>0.10478010862971843</v>
      </c>
      <c r="Z167">
        <f t="shared" si="39"/>
        <v>3.7577929745317817E-2</v>
      </c>
    </row>
    <row r="168" spans="1:26" x14ac:dyDescent="0.3">
      <c r="A168" s="3">
        <v>44462</v>
      </c>
      <c r="B168" s="1">
        <v>167</v>
      </c>
      <c r="C168">
        <v>452.77999899999998</v>
      </c>
      <c r="D168">
        <v>2061200</v>
      </c>
      <c r="E168">
        <v>54.040000999999997</v>
      </c>
      <c r="F168">
        <v>13836200</v>
      </c>
      <c r="G168"/>
      <c r="I168">
        <f t="shared" si="40"/>
        <v>456.84292573324478</v>
      </c>
      <c r="J168">
        <f t="shared" si="41"/>
        <v>454.47169065610706</v>
      </c>
      <c r="K168">
        <f t="shared" si="42"/>
        <v>452.89980646446537</v>
      </c>
      <c r="L168">
        <f t="shared" si="43"/>
        <v>452.35706396752323</v>
      </c>
      <c r="M168">
        <f t="shared" si="32"/>
        <v>4.062926733244808</v>
      </c>
      <c r="N168">
        <f t="shared" si="33"/>
        <v>1.6916916561070821</v>
      </c>
      <c r="O168">
        <f t="shared" si="34"/>
        <v>0.1198074644653957</v>
      </c>
      <c r="P168">
        <f t="shared" si="35"/>
        <v>0.4229350324767438</v>
      </c>
      <c r="S168">
        <f t="shared" si="44"/>
        <v>55.092134790801872</v>
      </c>
      <c r="T168">
        <f t="shared" si="45"/>
        <v>54.411392592064558</v>
      </c>
      <c r="U168">
        <f t="shared" si="46"/>
        <v>54.177152048883372</v>
      </c>
      <c r="V168">
        <f t="shared" si="47"/>
        <v>54.120606517563672</v>
      </c>
      <c r="W168">
        <f t="shared" si="36"/>
        <v>1.0521337908018751</v>
      </c>
      <c r="X168">
        <f t="shared" si="37"/>
        <v>0.37139159206456185</v>
      </c>
      <c r="Y168">
        <f t="shared" si="38"/>
        <v>0.13715104888337493</v>
      </c>
      <c r="Z168">
        <f t="shared" si="39"/>
        <v>8.0605517563675733E-2</v>
      </c>
    </row>
    <row r="169" spans="1:26" x14ac:dyDescent="0.3">
      <c r="A169" s="3">
        <v>44463</v>
      </c>
      <c r="B169" s="1">
        <v>168</v>
      </c>
      <c r="C169">
        <v>467.75</v>
      </c>
      <c r="D169">
        <v>3353800</v>
      </c>
      <c r="E169">
        <v>53.889999000000003</v>
      </c>
      <c r="F169">
        <v>9682200</v>
      </c>
      <c r="G169"/>
      <c r="I169">
        <f t="shared" si="40"/>
        <v>456.23348672325801</v>
      </c>
      <c r="J169">
        <f t="shared" si="41"/>
        <v>453.87959857646956</v>
      </c>
      <c r="K169">
        <f t="shared" si="42"/>
        <v>452.83391235900945</v>
      </c>
      <c r="L169">
        <f t="shared" si="43"/>
        <v>452.67426524188079</v>
      </c>
      <c r="M169">
        <f t="shared" si="32"/>
        <v>11.516513276741989</v>
      </c>
      <c r="N169">
        <f t="shared" si="33"/>
        <v>13.870401423530438</v>
      </c>
      <c r="O169">
        <f t="shared" si="34"/>
        <v>14.916087640990554</v>
      </c>
      <c r="P169">
        <f t="shared" si="35"/>
        <v>15.075734758119211</v>
      </c>
      <c r="S169">
        <f t="shared" si="44"/>
        <v>54.93431472218159</v>
      </c>
      <c r="T169">
        <f t="shared" si="45"/>
        <v>54.281405534841966</v>
      </c>
      <c r="U169">
        <f t="shared" si="46"/>
        <v>54.101718971997514</v>
      </c>
      <c r="V169">
        <f t="shared" si="47"/>
        <v>54.060152379390914</v>
      </c>
      <c r="W169">
        <f t="shared" si="36"/>
        <v>1.0443157221815866</v>
      </c>
      <c r="X169">
        <f t="shared" si="37"/>
        <v>0.39140653484196264</v>
      </c>
      <c r="Y169">
        <f t="shared" si="38"/>
        <v>0.21171997199751047</v>
      </c>
      <c r="Z169">
        <f t="shared" si="39"/>
        <v>0.17015337939091069</v>
      </c>
    </row>
    <row r="170" spans="1:26" x14ac:dyDescent="0.3">
      <c r="A170" s="3">
        <v>44466</v>
      </c>
      <c r="B170" s="1">
        <v>169</v>
      </c>
      <c r="C170">
        <v>460.55999800000001</v>
      </c>
      <c r="D170">
        <v>2526000</v>
      </c>
      <c r="E170">
        <v>53.610000999999997</v>
      </c>
      <c r="F170">
        <v>12429500</v>
      </c>
      <c r="G170"/>
      <c r="I170">
        <f t="shared" si="40"/>
        <v>457.96096371476926</v>
      </c>
      <c r="J170">
        <f t="shared" si="41"/>
        <v>458.73423907470521</v>
      </c>
      <c r="K170">
        <f t="shared" si="42"/>
        <v>461.03776056155425</v>
      </c>
      <c r="L170">
        <f t="shared" si="43"/>
        <v>463.98106631047017</v>
      </c>
      <c r="M170">
        <f t="shared" si="32"/>
        <v>2.5990342852307435</v>
      </c>
      <c r="N170">
        <f t="shared" si="33"/>
        <v>1.8257589252947923</v>
      </c>
      <c r="O170">
        <f t="shared" si="34"/>
        <v>0.47776256155424335</v>
      </c>
      <c r="P170">
        <f t="shared" si="35"/>
        <v>3.4210683104701616</v>
      </c>
      <c r="S170">
        <f t="shared" si="44"/>
        <v>54.777667363854356</v>
      </c>
      <c r="T170">
        <f t="shared" si="45"/>
        <v>54.144413247647279</v>
      </c>
      <c r="U170">
        <f t="shared" si="46"/>
        <v>53.985272987398886</v>
      </c>
      <c r="V170">
        <f t="shared" si="47"/>
        <v>53.932537344847731</v>
      </c>
      <c r="W170">
        <f t="shared" si="36"/>
        <v>1.1676663638543587</v>
      </c>
      <c r="X170">
        <f t="shared" si="37"/>
        <v>0.5344122476472819</v>
      </c>
      <c r="Y170">
        <f t="shared" si="38"/>
        <v>0.37527198739888945</v>
      </c>
      <c r="Z170">
        <f t="shared" si="39"/>
        <v>0.32253634484773386</v>
      </c>
    </row>
    <row r="171" spans="1:26" x14ac:dyDescent="0.3">
      <c r="A171" s="3">
        <v>44467</v>
      </c>
      <c r="B171" s="1">
        <v>170</v>
      </c>
      <c r="C171">
        <v>447.35000600000001</v>
      </c>
      <c r="D171">
        <v>2632700</v>
      </c>
      <c r="E171">
        <v>52.639999000000003</v>
      </c>
      <c r="F171">
        <v>19926100</v>
      </c>
      <c r="G171"/>
      <c r="I171">
        <f t="shared" si="40"/>
        <v>458.35081885755386</v>
      </c>
      <c r="J171">
        <f t="shared" si="41"/>
        <v>459.37325469855836</v>
      </c>
      <c r="K171">
        <f t="shared" si="42"/>
        <v>460.77499115269939</v>
      </c>
      <c r="L171">
        <f t="shared" si="43"/>
        <v>461.41526507761756</v>
      </c>
      <c r="M171">
        <f t="shared" si="32"/>
        <v>11.000812857553854</v>
      </c>
      <c r="N171">
        <f t="shared" si="33"/>
        <v>12.023248698558348</v>
      </c>
      <c r="O171">
        <f t="shared" si="34"/>
        <v>13.424985152699378</v>
      </c>
      <c r="P171">
        <f t="shared" si="35"/>
        <v>14.065259077617554</v>
      </c>
      <c r="S171">
        <f t="shared" si="44"/>
        <v>54.602517409276196</v>
      </c>
      <c r="T171">
        <f t="shared" si="45"/>
        <v>53.957368960970726</v>
      </c>
      <c r="U171">
        <f t="shared" si="46"/>
        <v>53.778873394329494</v>
      </c>
      <c r="V171">
        <f t="shared" si="47"/>
        <v>53.690635086211927</v>
      </c>
      <c r="W171">
        <f t="shared" si="36"/>
        <v>1.9625184092761927</v>
      </c>
      <c r="X171">
        <f t="shared" si="37"/>
        <v>1.3173699609707228</v>
      </c>
      <c r="Y171">
        <f t="shared" si="38"/>
        <v>1.1388743943294912</v>
      </c>
      <c r="Z171">
        <f t="shared" si="39"/>
        <v>1.0506360862119237</v>
      </c>
    </row>
    <row r="172" spans="1:26" x14ac:dyDescent="0.3">
      <c r="A172" s="3">
        <v>44468</v>
      </c>
      <c r="B172" s="1">
        <v>171</v>
      </c>
      <c r="C172">
        <v>451.790009</v>
      </c>
      <c r="D172">
        <v>1922000</v>
      </c>
      <c r="E172">
        <v>52.959999000000003</v>
      </c>
      <c r="F172">
        <v>13941500</v>
      </c>
      <c r="G172"/>
      <c r="I172">
        <f t="shared" si="40"/>
        <v>456.70069692892076</v>
      </c>
      <c r="J172">
        <f t="shared" si="41"/>
        <v>455.1651176540629</v>
      </c>
      <c r="K172">
        <f t="shared" si="42"/>
        <v>453.3912493187147</v>
      </c>
      <c r="L172">
        <f t="shared" si="43"/>
        <v>450.86632076940435</v>
      </c>
      <c r="M172">
        <f t="shared" si="32"/>
        <v>4.9106879289207654</v>
      </c>
      <c r="N172">
        <f t="shared" si="33"/>
        <v>3.3751086540628989</v>
      </c>
      <c r="O172">
        <f t="shared" si="34"/>
        <v>1.6012403187147015</v>
      </c>
      <c r="P172">
        <f t="shared" si="35"/>
        <v>0.9236882305956442</v>
      </c>
      <c r="S172">
        <f t="shared" si="44"/>
        <v>54.308139647884765</v>
      </c>
      <c r="T172">
        <f t="shared" si="45"/>
        <v>53.49628947463097</v>
      </c>
      <c r="U172">
        <f t="shared" si="46"/>
        <v>53.152492477448277</v>
      </c>
      <c r="V172">
        <f t="shared" si="47"/>
        <v>52.902658021552988</v>
      </c>
      <c r="W172">
        <f t="shared" si="36"/>
        <v>1.3481406478847617</v>
      </c>
      <c r="X172">
        <f t="shared" si="37"/>
        <v>0.53629047463096668</v>
      </c>
      <c r="Y172">
        <f t="shared" si="38"/>
        <v>0.19249347744827361</v>
      </c>
      <c r="Z172">
        <f t="shared" si="39"/>
        <v>5.73409784470158E-2</v>
      </c>
    </row>
    <row r="173" spans="1:26" x14ac:dyDescent="0.3">
      <c r="A173" s="3">
        <v>44469</v>
      </c>
      <c r="B173" s="1">
        <v>172</v>
      </c>
      <c r="C173">
        <v>449.35000600000001</v>
      </c>
      <c r="D173">
        <v>1836400</v>
      </c>
      <c r="E173">
        <v>52.470001000000003</v>
      </c>
      <c r="F173">
        <v>17672000</v>
      </c>
      <c r="G173"/>
      <c r="I173">
        <f t="shared" si="40"/>
        <v>455.96409373958267</v>
      </c>
      <c r="J173">
        <f t="shared" si="41"/>
        <v>453.98382962514086</v>
      </c>
      <c r="K173">
        <f t="shared" si="42"/>
        <v>452.51056714342161</v>
      </c>
      <c r="L173">
        <f t="shared" si="43"/>
        <v>451.55908694235109</v>
      </c>
      <c r="M173">
        <f t="shared" si="32"/>
        <v>6.6140877395826578</v>
      </c>
      <c r="N173">
        <f t="shared" si="33"/>
        <v>4.6338236251408489</v>
      </c>
      <c r="O173">
        <f t="shared" si="34"/>
        <v>3.160561143421603</v>
      </c>
      <c r="P173">
        <f t="shared" si="35"/>
        <v>2.2090809423510791</v>
      </c>
      <c r="S173">
        <f t="shared" si="44"/>
        <v>54.105918550702043</v>
      </c>
      <c r="T173">
        <f t="shared" si="45"/>
        <v>53.308587808510133</v>
      </c>
      <c r="U173">
        <f t="shared" si="46"/>
        <v>53.046621064851728</v>
      </c>
      <c r="V173">
        <f t="shared" si="47"/>
        <v>52.945663755388246</v>
      </c>
      <c r="W173">
        <f t="shared" si="36"/>
        <v>1.6359175507020396</v>
      </c>
      <c r="X173">
        <f t="shared" si="37"/>
        <v>0.83858680851012934</v>
      </c>
      <c r="Y173">
        <f t="shared" si="38"/>
        <v>0.57662006485172412</v>
      </c>
      <c r="Z173">
        <f t="shared" si="39"/>
        <v>0.47566275538824243</v>
      </c>
    </row>
    <row r="174" spans="1:26" x14ac:dyDescent="0.3">
      <c r="A174" s="3">
        <v>44470</v>
      </c>
      <c r="B174" s="1">
        <v>173</v>
      </c>
      <c r="C174">
        <v>448.32998700000002</v>
      </c>
      <c r="D174">
        <v>1860700</v>
      </c>
      <c r="E174">
        <v>53.02</v>
      </c>
      <c r="F174">
        <v>16277400</v>
      </c>
      <c r="G174"/>
      <c r="I174">
        <f t="shared" si="40"/>
        <v>454.97198057864529</v>
      </c>
      <c r="J174">
        <f t="shared" si="41"/>
        <v>452.36199135634155</v>
      </c>
      <c r="K174">
        <f t="shared" si="42"/>
        <v>450.77225851453971</v>
      </c>
      <c r="L174">
        <f t="shared" si="43"/>
        <v>449.90227623558775</v>
      </c>
      <c r="M174">
        <f t="shared" si="32"/>
        <v>6.6419935786452697</v>
      </c>
      <c r="N174">
        <f t="shared" si="33"/>
        <v>4.0320043563415311</v>
      </c>
      <c r="O174">
        <f t="shared" si="34"/>
        <v>2.4422715145396978</v>
      </c>
      <c r="P174">
        <f t="shared" si="35"/>
        <v>1.572289235587732</v>
      </c>
      <c r="S174">
        <f t="shared" si="44"/>
        <v>53.860530918096735</v>
      </c>
      <c r="T174">
        <f t="shared" si="45"/>
        <v>53.015082425531588</v>
      </c>
      <c r="U174">
        <f t="shared" si="46"/>
        <v>52.729480029183279</v>
      </c>
      <c r="V174">
        <f t="shared" si="47"/>
        <v>52.588916688847064</v>
      </c>
      <c r="W174">
        <f t="shared" si="36"/>
        <v>0.84053091809673219</v>
      </c>
      <c r="X174">
        <f t="shared" si="37"/>
        <v>4.9175744684148981E-3</v>
      </c>
      <c r="Y174">
        <f t="shared" si="38"/>
        <v>0.29051997081672454</v>
      </c>
      <c r="Z174">
        <f t="shared" si="39"/>
        <v>0.43108331115293907</v>
      </c>
    </row>
    <row r="175" spans="1:26" x14ac:dyDescent="0.3">
      <c r="A175" s="3">
        <v>44473</v>
      </c>
      <c r="B175" s="1">
        <v>174</v>
      </c>
      <c r="C175">
        <v>440.14001500000001</v>
      </c>
      <c r="D175">
        <v>2264000</v>
      </c>
      <c r="E175">
        <v>52.990001999999997</v>
      </c>
      <c r="F175">
        <v>18973400</v>
      </c>
      <c r="G175"/>
      <c r="I175">
        <f t="shared" si="40"/>
        <v>453.97568154184847</v>
      </c>
      <c r="J175">
        <f t="shared" si="41"/>
        <v>450.95078983162205</v>
      </c>
      <c r="K175">
        <f t="shared" si="42"/>
        <v>449.42900918154288</v>
      </c>
      <c r="L175">
        <f t="shared" si="43"/>
        <v>448.72305930889695</v>
      </c>
      <c r="M175">
        <f t="shared" si="32"/>
        <v>13.835666541848468</v>
      </c>
      <c r="N175">
        <f t="shared" si="33"/>
        <v>10.810774831622041</v>
      </c>
      <c r="O175">
        <f t="shared" si="34"/>
        <v>9.2889941815428756</v>
      </c>
      <c r="P175">
        <f t="shared" si="35"/>
        <v>8.5830443088969446</v>
      </c>
      <c r="S175">
        <f t="shared" si="44"/>
        <v>53.734451280382224</v>
      </c>
      <c r="T175">
        <f t="shared" si="45"/>
        <v>53.016803576595535</v>
      </c>
      <c r="U175">
        <f t="shared" si="46"/>
        <v>52.889266013132477</v>
      </c>
      <c r="V175">
        <f t="shared" si="47"/>
        <v>52.912229172211767</v>
      </c>
      <c r="W175">
        <f t="shared" si="36"/>
        <v>0.74444928038222713</v>
      </c>
      <c r="X175">
        <f t="shared" si="37"/>
        <v>2.6801576595538279E-2</v>
      </c>
      <c r="Y175">
        <f t="shared" si="38"/>
        <v>0.1007359868675195</v>
      </c>
      <c r="Z175">
        <f t="shared" si="39"/>
        <v>7.7772827788230359E-2</v>
      </c>
    </row>
    <row r="176" spans="1:26" x14ac:dyDescent="0.3">
      <c r="A176" s="3">
        <v>44474</v>
      </c>
      <c r="B176" s="1">
        <v>175</v>
      </c>
      <c r="C176">
        <v>446.23998999999998</v>
      </c>
      <c r="D176">
        <v>1808700</v>
      </c>
      <c r="E176">
        <v>53.080002</v>
      </c>
      <c r="F176">
        <v>17173100</v>
      </c>
      <c r="G176"/>
      <c r="I176">
        <f t="shared" si="40"/>
        <v>451.90033156057115</v>
      </c>
      <c r="J176">
        <f t="shared" si="41"/>
        <v>447.16701864055432</v>
      </c>
      <c r="K176">
        <f t="shared" si="42"/>
        <v>444.3200623816943</v>
      </c>
      <c r="L176">
        <f t="shared" si="43"/>
        <v>442.28577607722423</v>
      </c>
      <c r="M176">
        <f t="shared" si="32"/>
        <v>5.6603415605711689</v>
      </c>
      <c r="N176">
        <f t="shared" si="33"/>
        <v>0.9270286405543402</v>
      </c>
      <c r="O176">
        <f t="shared" si="34"/>
        <v>1.9199276183056782</v>
      </c>
      <c r="P176">
        <f t="shared" si="35"/>
        <v>3.9542139227757502</v>
      </c>
      <c r="S176">
        <f t="shared" si="44"/>
        <v>53.622783888324889</v>
      </c>
      <c r="T176">
        <f t="shared" si="45"/>
        <v>53.007423024787101</v>
      </c>
      <c r="U176">
        <f t="shared" si="46"/>
        <v>52.94467080590961</v>
      </c>
      <c r="V176">
        <f t="shared" si="47"/>
        <v>52.970558793052938</v>
      </c>
      <c r="W176">
        <f t="shared" si="36"/>
        <v>0.54278188832488894</v>
      </c>
      <c r="X176">
        <f t="shared" si="37"/>
        <v>7.2578975212898911E-2</v>
      </c>
      <c r="Y176">
        <f t="shared" si="38"/>
        <v>0.13533119409039074</v>
      </c>
      <c r="Z176">
        <f t="shared" si="39"/>
        <v>0.10944320694706278</v>
      </c>
    </row>
    <row r="177" spans="1:26" x14ac:dyDescent="0.3">
      <c r="A177" s="3">
        <v>44475</v>
      </c>
      <c r="B177" s="1">
        <v>176</v>
      </c>
      <c r="C177">
        <v>449.33999599999999</v>
      </c>
      <c r="D177">
        <v>1334600</v>
      </c>
      <c r="E177">
        <v>53.709999000000003</v>
      </c>
      <c r="F177">
        <v>21284500</v>
      </c>
      <c r="G177"/>
      <c r="I177">
        <f t="shared" si="40"/>
        <v>451.05128032648543</v>
      </c>
      <c r="J177">
        <f t="shared" si="41"/>
        <v>446.84255861636029</v>
      </c>
      <c r="K177">
        <f t="shared" si="42"/>
        <v>445.37602257176241</v>
      </c>
      <c r="L177">
        <f t="shared" si="43"/>
        <v>445.25143651930603</v>
      </c>
      <c r="M177">
        <f t="shared" si="32"/>
        <v>1.7112843264854405</v>
      </c>
      <c r="N177">
        <f t="shared" si="33"/>
        <v>2.4974373836396921</v>
      </c>
      <c r="O177">
        <f t="shared" si="34"/>
        <v>3.9639734282375798</v>
      </c>
      <c r="P177">
        <f t="shared" si="35"/>
        <v>4.0885594806939594</v>
      </c>
      <c r="S177">
        <f t="shared" si="44"/>
        <v>53.541366605076156</v>
      </c>
      <c r="T177">
        <f t="shared" si="45"/>
        <v>53.03282566611162</v>
      </c>
      <c r="U177">
        <f t="shared" si="46"/>
        <v>53.019102962659325</v>
      </c>
      <c r="V177">
        <f t="shared" si="47"/>
        <v>53.052641198263231</v>
      </c>
      <c r="W177">
        <f t="shared" si="36"/>
        <v>0.16863239492384707</v>
      </c>
      <c r="X177">
        <f t="shared" si="37"/>
        <v>0.67717333388838341</v>
      </c>
      <c r="Y177">
        <f t="shared" si="38"/>
        <v>0.6908960373406785</v>
      </c>
      <c r="Z177">
        <f t="shared" si="39"/>
        <v>0.65735780173677227</v>
      </c>
    </row>
    <row r="178" spans="1:26" x14ac:dyDescent="0.3">
      <c r="A178" s="3">
        <v>44476</v>
      </c>
      <c r="B178" s="1">
        <v>177</v>
      </c>
      <c r="C178">
        <v>452.86999500000002</v>
      </c>
      <c r="D178">
        <v>1966200</v>
      </c>
      <c r="E178">
        <v>53.880001</v>
      </c>
      <c r="F178">
        <v>13774400</v>
      </c>
      <c r="G178"/>
      <c r="I178">
        <f t="shared" si="40"/>
        <v>450.7945876775126</v>
      </c>
      <c r="J178">
        <f t="shared" si="41"/>
        <v>447.71666170063418</v>
      </c>
      <c r="K178">
        <f t="shared" si="42"/>
        <v>447.55620795729305</v>
      </c>
      <c r="L178">
        <f t="shared" si="43"/>
        <v>448.31785612982651</v>
      </c>
      <c r="M178">
        <f t="shared" si="32"/>
        <v>2.0754073224874219</v>
      </c>
      <c r="N178">
        <f t="shared" si="33"/>
        <v>5.1533332993658405</v>
      </c>
      <c r="O178">
        <f t="shared" si="34"/>
        <v>5.3137870427069629</v>
      </c>
      <c r="P178">
        <f t="shared" si="35"/>
        <v>4.5521388701735077</v>
      </c>
      <c r="S178">
        <f t="shared" si="44"/>
        <v>53.566661464314734</v>
      </c>
      <c r="T178">
        <f t="shared" si="45"/>
        <v>53.269836332972559</v>
      </c>
      <c r="U178">
        <f t="shared" si="46"/>
        <v>53.399095783196699</v>
      </c>
      <c r="V178">
        <f t="shared" si="47"/>
        <v>53.545659549565812</v>
      </c>
      <c r="W178">
        <f t="shared" si="36"/>
        <v>0.31333953568526596</v>
      </c>
      <c r="X178">
        <f t="shared" si="37"/>
        <v>0.61016466702744054</v>
      </c>
      <c r="Y178">
        <f t="shared" si="38"/>
        <v>0.48090521680330056</v>
      </c>
      <c r="Z178">
        <f t="shared" si="39"/>
        <v>0.33434145043418795</v>
      </c>
    </row>
    <row r="179" spans="1:26" x14ac:dyDescent="0.3">
      <c r="A179" s="3">
        <v>44477</v>
      </c>
      <c r="B179" s="1">
        <v>178</v>
      </c>
      <c r="C179">
        <v>451.85000600000001</v>
      </c>
      <c r="D179">
        <v>1542500</v>
      </c>
      <c r="E179">
        <v>54.119999</v>
      </c>
      <c r="F179">
        <v>13786000</v>
      </c>
      <c r="G179"/>
      <c r="I179">
        <f t="shared" si="40"/>
        <v>451.10589877588575</v>
      </c>
      <c r="J179">
        <f t="shared" si="41"/>
        <v>449.52032835541223</v>
      </c>
      <c r="K179">
        <f t="shared" si="42"/>
        <v>450.47879083078192</v>
      </c>
      <c r="L179">
        <f t="shared" si="43"/>
        <v>451.73196028245661</v>
      </c>
      <c r="M179">
        <f t="shared" si="32"/>
        <v>0.74410722411425922</v>
      </c>
      <c r="N179">
        <f t="shared" si="33"/>
        <v>2.3296776445877754</v>
      </c>
      <c r="O179">
        <f t="shared" si="34"/>
        <v>1.3712151692180896</v>
      </c>
      <c r="P179">
        <f t="shared" si="35"/>
        <v>0.11804571754339577</v>
      </c>
      <c r="S179">
        <f t="shared" si="44"/>
        <v>53.613662394667521</v>
      </c>
      <c r="T179">
        <f t="shared" si="45"/>
        <v>53.48339396643216</v>
      </c>
      <c r="U179">
        <f t="shared" si="46"/>
        <v>53.663593652438514</v>
      </c>
      <c r="V179">
        <f t="shared" si="47"/>
        <v>53.796415637391455</v>
      </c>
      <c r="W179">
        <f t="shared" si="36"/>
        <v>0.50633660533247848</v>
      </c>
      <c r="X179">
        <f t="shared" si="37"/>
        <v>0.63660503356783948</v>
      </c>
      <c r="Y179">
        <f t="shared" si="38"/>
        <v>0.45640534756148554</v>
      </c>
      <c r="Z179">
        <f t="shared" si="39"/>
        <v>0.32358336260854514</v>
      </c>
    </row>
    <row r="180" spans="1:26" x14ac:dyDescent="0.3">
      <c r="A180" s="3">
        <v>44480</v>
      </c>
      <c r="B180" s="1">
        <v>179</v>
      </c>
      <c r="C180">
        <v>449.70001200000002</v>
      </c>
      <c r="D180">
        <v>1011700</v>
      </c>
      <c r="E180">
        <v>54.23</v>
      </c>
      <c r="F180">
        <v>12378500</v>
      </c>
      <c r="G180"/>
      <c r="I180">
        <f t="shared" si="40"/>
        <v>451.2175148595029</v>
      </c>
      <c r="J180">
        <f t="shared" si="41"/>
        <v>450.33571553101797</v>
      </c>
      <c r="K180">
        <f t="shared" si="42"/>
        <v>451.2329591738519</v>
      </c>
      <c r="L180">
        <f t="shared" si="43"/>
        <v>451.82049457061413</v>
      </c>
      <c r="M180">
        <f t="shared" si="32"/>
        <v>1.5175028595028834</v>
      </c>
      <c r="N180">
        <f t="shared" si="33"/>
        <v>0.63570353101795263</v>
      </c>
      <c r="O180">
        <f t="shared" si="34"/>
        <v>1.5329471738518805</v>
      </c>
      <c r="P180">
        <f t="shared" si="35"/>
        <v>2.120482570614115</v>
      </c>
      <c r="S180">
        <f t="shared" si="44"/>
        <v>53.689612885467398</v>
      </c>
      <c r="T180">
        <f t="shared" si="45"/>
        <v>53.706205728180905</v>
      </c>
      <c r="U180">
        <f t="shared" si="46"/>
        <v>53.91461659359733</v>
      </c>
      <c r="V180">
        <f t="shared" si="47"/>
        <v>54.03910315934786</v>
      </c>
      <c r="W180">
        <f t="shared" si="36"/>
        <v>0.54038711453259936</v>
      </c>
      <c r="X180">
        <f t="shared" si="37"/>
        <v>0.52379427181909222</v>
      </c>
      <c r="Y180">
        <f t="shared" si="38"/>
        <v>0.31538340640266682</v>
      </c>
      <c r="Z180">
        <f t="shared" si="39"/>
        <v>0.19089684065213675</v>
      </c>
    </row>
    <row r="181" spans="1:26" x14ac:dyDescent="0.3">
      <c r="A181" s="3">
        <v>44481</v>
      </c>
      <c r="B181" s="1">
        <v>180</v>
      </c>
      <c r="C181">
        <v>446.86999500000002</v>
      </c>
      <c r="D181">
        <v>1380900</v>
      </c>
      <c r="E181">
        <v>54.23</v>
      </c>
      <c r="F181">
        <v>19474400</v>
      </c>
      <c r="G181"/>
      <c r="I181">
        <f t="shared" si="40"/>
        <v>450.98988943057742</v>
      </c>
      <c r="J181">
        <f t="shared" si="41"/>
        <v>450.11321929516168</v>
      </c>
      <c r="K181">
        <f t="shared" si="42"/>
        <v>450.38983822823337</v>
      </c>
      <c r="L181">
        <f t="shared" si="43"/>
        <v>450.23013264265353</v>
      </c>
      <c r="M181">
        <f t="shared" si="32"/>
        <v>4.1198944305774035</v>
      </c>
      <c r="N181">
        <f t="shared" si="33"/>
        <v>3.2432242951616672</v>
      </c>
      <c r="O181">
        <f t="shared" si="34"/>
        <v>3.5198432282333556</v>
      </c>
      <c r="P181">
        <f t="shared" si="35"/>
        <v>3.3601376426535126</v>
      </c>
      <c r="S181">
        <f t="shared" si="44"/>
        <v>53.770670952647279</v>
      </c>
      <c r="T181">
        <f t="shared" si="45"/>
        <v>53.889533723317591</v>
      </c>
      <c r="U181">
        <f t="shared" si="46"/>
        <v>54.088077467118794</v>
      </c>
      <c r="V181">
        <f t="shared" si="47"/>
        <v>54.182275789836964</v>
      </c>
      <c r="W181">
        <f t="shared" si="36"/>
        <v>0.45932904735271762</v>
      </c>
      <c r="X181">
        <f t="shared" si="37"/>
        <v>0.34046627668240603</v>
      </c>
      <c r="Y181">
        <f t="shared" si="38"/>
        <v>0.14192253288120327</v>
      </c>
      <c r="Z181">
        <f t="shared" si="39"/>
        <v>4.772421016303241E-2</v>
      </c>
    </row>
    <row r="182" spans="1:26" x14ac:dyDescent="0.3">
      <c r="A182" s="3">
        <v>44482</v>
      </c>
      <c r="B182" s="1">
        <v>181</v>
      </c>
      <c r="C182">
        <v>445.29998799999998</v>
      </c>
      <c r="D182">
        <v>1621500</v>
      </c>
      <c r="E182">
        <v>54.240001999999997</v>
      </c>
      <c r="F182">
        <v>12143300</v>
      </c>
      <c r="G182"/>
      <c r="I182">
        <f t="shared" si="40"/>
        <v>450.37190526599079</v>
      </c>
      <c r="J182">
        <f t="shared" si="41"/>
        <v>448.97809079185504</v>
      </c>
      <c r="K182">
        <f t="shared" si="42"/>
        <v>448.453924452705</v>
      </c>
      <c r="L182">
        <f t="shared" si="43"/>
        <v>447.71002941066342</v>
      </c>
      <c r="M182">
        <f t="shared" si="32"/>
        <v>5.0719172659908054</v>
      </c>
      <c r="N182">
        <f t="shared" si="33"/>
        <v>3.6781027918550535</v>
      </c>
      <c r="O182">
        <f t="shared" si="34"/>
        <v>3.1539364527050111</v>
      </c>
      <c r="P182">
        <f t="shared" si="35"/>
        <v>2.4100414106634389</v>
      </c>
      <c r="S182">
        <f t="shared" si="44"/>
        <v>53.839570309750187</v>
      </c>
      <c r="T182">
        <f t="shared" si="45"/>
        <v>54.008696920156432</v>
      </c>
      <c r="U182">
        <f t="shared" si="46"/>
        <v>54.166134860203456</v>
      </c>
      <c r="V182">
        <f t="shared" si="47"/>
        <v>54.218068947459244</v>
      </c>
      <c r="W182">
        <f t="shared" si="36"/>
        <v>0.4004316902498104</v>
      </c>
      <c r="X182">
        <f t="shared" si="37"/>
        <v>0.23130507984356541</v>
      </c>
      <c r="Y182">
        <f t="shared" si="38"/>
        <v>7.3867139796540471E-2</v>
      </c>
      <c r="Z182">
        <f t="shared" si="39"/>
        <v>2.193305254075284E-2</v>
      </c>
    </row>
    <row r="183" spans="1:26" x14ac:dyDescent="0.3">
      <c r="A183" s="3">
        <v>44483</v>
      </c>
      <c r="B183" s="1">
        <v>182</v>
      </c>
      <c r="C183">
        <v>450.66000400000001</v>
      </c>
      <c r="D183">
        <v>1480400</v>
      </c>
      <c r="E183">
        <v>54.610000999999997</v>
      </c>
      <c r="F183">
        <v>13704000</v>
      </c>
      <c r="G183"/>
      <c r="I183">
        <f t="shared" si="40"/>
        <v>449.61111767609219</v>
      </c>
      <c r="J183">
        <f t="shared" si="41"/>
        <v>447.69075481470577</v>
      </c>
      <c r="K183">
        <f t="shared" si="42"/>
        <v>446.71925940371727</v>
      </c>
      <c r="L183">
        <f t="shared" si="43"/>
        <v>445.90249835266582</v>
      </c>
      <c r="M183">
        <f t="shared" si="32"/>
        <v>1.0488863239078228</v>
      </c>
      <c r="N183">
        <f t="shared" si="33"/>
        <v>2.9692491852942453</v>
      </c>
      <c r="O183">
        <f t="shared" si="34"/>
        <v>3.940744596282741</v>
      </c>
      <c r="P183">
        <f t="shared" si="35"/>
        <v>4.7575056473341988</v>
      </c>
      <c r="S183">
        <f t="shared" si="44"/>
        <v>53.899635063287654</v>
      </c>
      <c r="T183">
        <f t="shared" si="45"/>
        <v>54.089653698101685</v>
      </c>
      <c r="U183">
        <f t="shared" si="46"/>
        <v>54.206761787091551</v>
      </c>
      <c r="V183">
        <f t="shared" si="47"/>
        <v>54.234518736864807</v>
      </c>
      <c r="W183">
        <f t="shared" si="36"/>
        <v>0.71036593671234272</v>
      </c>
      <c r="X183">
        <f t="shared" si="37"/>
        <v>0.5203473018983118</v>
      </c>
      <c r="Y183">
        <f t="shared" si="38"/>
        <v>0.40323921290844567</v>
      </c>
      <c r="Z183">
        <f t="shared" si="39"/>
        <v>0.37548226313518995</v>
      </c>
    </row>
    <row r="184" spans="1:26" x14ac:dyDescent="0.3">
      <c r="A184" s="3">
        <v>44484</v>
      </c>
      <c r="B184" s="1">
        <v>183</v>
      </c>
      <c r="C184">
        <v>452.39001500000001</v>
      </c>
      <c r="D184">
        <v>1493500</v>
      </c>
      <c r="E184">
        <v>54.48</v>
      </c>
      <c r="F184">
        <v>17867000</v>
      </c>
      <c r="G184"/>
      <c r="I184">
        <f t="shared" si="40"/>
        <v>449.76845062467834</v>
      </c>
      <c r="J184">
        <f t="shared" si="41"/>
        <v>448.72999202955873</v>
      </c>
      <c r="K184">
        <f t="shared" si="42"/>
        <v>448.88666893167283</v>
      </c>
      <c r="L184">
        <f t="shared" si="43"/>
        <v>449.47062758816645</v>
      </c>
      <c r="M184">
        <f t="shared" si="32"/>
        <v>2.6215643753216682</v>
      </c>
      <c r="N184">
        <f t="shared" si="33"/>
        <v>3.6600229704412754</v>
      </c>
      <c r="O184">
        <f t="shared" si="34"/>
        <v>3.5033460683271755</v>
      </c>
      <c r="P184">
        <f t="shared" si="35"/>
        <v>2.9193874118335543</v>
      </c>
      <c r="S184">
        <f t="shared" si="44"/>
        <v>54.006189953794504</v>
      </c>
      <c r="T184">
        <f t="shared" si="45"/>
        <v>54.271775253766094</v>
      </c>
      <c r="U184">
        <f t="shared" si="46"/>
        <v>54.428543354191198</v>
      </c>
      <c r="V184">
        <f t="shared" si="47"/>
        <v>54.516130434216194</v>
      </c>
      <c r="W184">
        <f t="shared" si="36"/>
        <v>0.47381004620549305</v>
      </c>
      <c r="X184">
        <f t="shared" si="37"/>
        <v>0.20822474623390264</v>
      </c>
      <c r="Y184">
        <f t="shared" si="38"/>
        <v>5.1456645808798385E-2</v>
      </c>
      <c r="Z184">
        <f t="shared" si="39"/>
        <v>3.6130434216197216E-2</v>
      </c>
    </row>
    <row r="185" spans="1:26" x14ac:dyDescent="0.3">
      <c r="A185" s="3">
        <v>44487</v>
      </c>
      <c r="B185" s="1">
        <v>184</v>
      </c>
      <c r="C185">
        <v>461.95001200000002</v>
      </c>
      <c r="D185">
        <v>2141300</v>
      </c>
      <c r="E185">
        <v>53.939999</v>
      </c>
      <c r="F185">
        <v>15861800</v>
      </c>
      <c r="G185"/>
      <c r="I185">
        <f t="shared" si="40"/>
        <v>450.1616852809766</v>
      </c>
      <c r="J185">
        <f t="shared" si="41"/>
        <v>450.0110000692132</v>
      </c>
      <c r="K185">
        <f t="shared" si="42"/>
        <v>450.81350926925279</v>
      </c>
      <c r="L185">
        <f t="shared" si="43"/>
        <v>451.66016814704165</v>
      </c>
      <c r="M185">
        <f t="shared" si="32"/>
        <v>11.788326719023416</v>
      </c>
      <c r="N185">
        <f t="shared" si="33"/>
        <v>11.939011930786819</v>
      </c>
      <c r="O185">
        <f t="shared" si="34"/>
        <v>11.136502730747225</v>
      </c>
      <c r="P185">
        <f t="shared" si="35"/>
        <v>10.28984385295837</v>
      </c>
      <c r="S185">
        <f t="shared" si="44"/>
        <v>54.077261460725325</v>
      </c>
      <c r="T185">
        <f t="shared" si="45"/>
        <v>54.344653914947962</v>
      </c>
      <c r="U185">
        <f t="shared" si="46"/>
        <v>54.456844509386038</v>
      </c>
      <c r="V185">
        <f t="shared" si="47"/>
        <v>54.489032608554048</v>
      </c>
      <c r="W185">
        <f t="shared" si="36"/>
        <v>0.13726246072532433</v>
      </c>
      <c r="X185">
        <f t="shared" si="37"/>
        <v>0.40465491494796169</v>
      </c>
      <c r="Y185">
        <f t="shared" si="38"/>
        <v>0.51684550938603735</v>
      </c>
      <c r="Z185">
        <f t="shared" si="39"/>
        <v>0.5490336085540477</v>
      </c>
    </row>
    <row r="186" spans="1:26" x14ac:dyDescent="0.3">
      <c r="A186" s="3">
        <v>44488</v>
      </c>
      <c r="B186" s="1">
        <v>185</v>
      </c>
      <c r="C186">
        <v>467.07998700000002</v>
      </c>
      <c r="D186">
        <v>1365300</v>
      </c>
      <c r="E186">
        <v>54.150002000000001</v>
      </c>
      <c r="F186">
        <v>11068500</v>
      </c>
      <c r="G186"/>
      <c r="I186">
        <f t="shared" si="40"/>
        <v>451.92993428883005</v>
      </c>
      <c r="J186">
        <f t="shared" si="41"/>
        <v>454.18965424498856</v>
      </c>
      <c r="K186">
        <f t="shared" si="42"/>
        <v>456.93858577116373</v>
      </c>
      <c r="L186">
        <f t="shared" si="43"/>
        <v>459.37755103676045</v>
      </c>
      <c r="M186">
        <f t="shared" si="32"/>
        <v>15.150052711169963</v>
      </c>
      <c r="N186">
        <f t="shared" si="33"/>
        <v>12.890332755011457</v>
      </c>
      <c r="O186">
        <f t="shared" si="34"/>
        <v>10.141401228836287</v>
      </c>
      <c r="P186">
        <f t="shared" si="35"/>
        <v>7.7024359632395658</v>
      </c>
      <c r="S186">
        <f t="shared" si="44"/>
        <v>54.05667209161652</v>
      </c>
      <c r="T186">
        <f t="shared" si="45"/>
        <v>54.203024694716177</v>
      </c>
      <c r="U186">
        <f t="shared" si="46"/>
        <v>54.172579479223714</v>
      </c>
      <c r="V186">
        <f t="shared" si="47"/>
        <v>54.077257402138514</v>
      </c>
      <c r="W186">
        <f t="shared" si="36"/>
        <v>9.3329908383481097E-2</v>
      </c>
      <c r="X186">
        <f t="shared" si="37"/>
        <v>5.3022694716176488E-2</v>
      </c>
      <c r="Y186">
        <f t="shared" si="38"/>
        <v>2.2577479223713226E-2</v>
      </c>
      <c r="Z186">
        <f t="shared" si="39"/>
        <v>7.2744597861486682E-2</v>
      </c>
    </row>
    <row r="187" spans="1:26" x14ac:dyDescent="0.3">
      <c r="A187" s="3">
        <v>44489</v>
      </c>
      <c r="B187" s="1">
        <v>186</v>
      </c>
      <c r="C187">
        <v>469.76998900000001</v>
      </c>
      <c r="D187">
        <v>1352900</v>
      </c>
      <c r="E187">
        <v>54.630001</v>
      </c>
      <c r="F187">
        <v>12474800</v>
      </c>
      <c r="G187"/>
      <c r="I187">
        <f t="shared" si="40"/>
        <v>454.20244219550551</v>
      </c>
      <c r="J187">
        <f t="shared" si="41"/>
        <v>458.70127070924264</v>
      </c>
      <c r="K187">
        <f t="shared" si="42"/>
        <v>462.51635644702367</v>
      </c>
      <c r="L187">
        <f t="shared" si="43"/>
        <v>465.15437800919011</v>
      </c>
      <c r="M187">
        <f t="shared" si="32"/>
        <v>15.567546804494498</v>
      </c>
      <c r="N187">
        <f t="shared" si="33"/>
        <v>11.068718290757374</v>
      </c>
      <c r="O187">
        <f t="shared" si="34"/>
        <v>7.2536325529763417</v>
      </c>
      <c r="P187">
        <f t="shared" si="35"/>
        <v>4.6156109908098983</v>
      </c>
      <c r="S187">
        <f t="shared" si="44"/>
        <v>54.070671577874037</v>
      </c>
      <c r="T187">
        <f t="shared" si="45"/>
        <v>54.184466751565509</v>
      </c>
      <c r="U187">
        <f t="shared" si="46"/>
        <v>54.160161865650672</v>
      </c>
      <c r="V187">
        <f t="shared" si="47"/>
        <v>54.131815850534629</v>
      </c>
      <c r="W187">
        <f t="shared" si="36"/>
        <v>0.55932942212596259</v>
      </c>
      <c r="X187">
        <f t="shared" si="37"/>
        <v>0.44553424843449108</v>
      </c>
      <c r="Y187">
        <f t="shared" si="38"/>
        <v>0.46983913434932845</v>
      </c>
      <c r="Z187">
        <f t="shared" si="39"/>
        <v>0.49818514946537107</v>
      </c>
    </row>
    <row r="188" spans="1:26" x14ac:dyDescent="0.3">
      <c r="A188" s="3">
        <v>44490</v>
      </c>
      <c r="B188" s="1">
        <v>187</v>
      </c>
      <c r="C188">
        <v>477.23001099999999</v>
      </c>
      <c r="D188">
        <v>1423300</v>
      </c>
      <c r="E188">
        <v>54.349997999999999</v>
      </c>
      <c r="F188">
        <v>14388300</v>
      </c>
      <c r="G188"/>
      <c r="I188">
        <f t="shared" si="40"/>
        <v>456.53757421617968</v>
      </c>
      <c r="J188">
        <f t="shared" si="41"/>
        <v>462.57532211100772</v>
      </c>
      <c r="K188">
        <f t="shared" si="42"/>
        <v>466.50585435116068</v>
      </c>
      <c r="L188">
        <f t="shared" si="43"/>
        <v>468.61608625229758</v>
      </c>
      <c r="M188">
        <f t="shared" si="32"/>
        <v>20.692436783820312</v>
      </c>
      <c r="N188">
        <f t="shared" si="33"/>
        <v>14.654688888992268</v>
      </c>
      <c r="O188">
        <f t="shared" si="34"/>
        <v>10.724156648839312</v>
      </c>
      <c r="P188">
        <f t="shared" si="35"/>
        <v>8.6139247477024128</v>
      </c>
      <c r="S188">
        <f t="shared" si="44"/>
        <v>54.154570991192926</v>
      </c>
      <c r="T188">
        <f t="shared" si="45"/>
        <v>54.34040373851758</v>
      </c>
      <c r="U188">
        <f t="shared" si="46"/>
        <v>54.4185733895428</v>
      </c>
      <c r="V188">
        <f t="shared" si="47"/>
        <v>54.505454712633657</v>
      </c>
      <c r="W188">
        <f t="shared" si="36"/>
        <v>0.19542700880707287</v>
      </c>
      <c r="X188">
        <f t="shared" si="37"/>
        <v>9.5942614824195971E-3</v>
      </c>
      <c r="Y188">
        <f t="shared" si="38"/>
        <v>6.8575389542800735E-2</v>
      </c>
      <c r="Z188">
        <f t="shared" si="39"/>
        <v>0.1554567126336579</v>
      </c>
    </row>
    <row r="189" spans="1:26" x14ac:dyDescent="0.3">
      <c r="A189" s="3">
        <v>44491</v>
      </c>
      <c r="B189" s="1">
        <v>188</v>
      </c>
      <c r="C189">
        <v>481.98998999999998</v>
      </c>
      <c r="D189">
        <v>1710300</v>
      </c>
      <c r="E189">
        <v>54.450001</v>
      </c>
      <c r="F189">
        <v>12828600</v>
      </c>
      <c r="G189"/>
      <c r="I189">
        <f t="shared" si="40"/>
        <v>459.64143973375269</v>
      </c>
      <c r="J189">
        <f t="shared" si="41"/>
        <v>467.70446322215503</v>
      </c>
      <c r="K189">
        <f t="shared" si="42"/>
        <v>472.40414050802229</v>
      </c>
      <c r="L189">
        <f t="shared" si="43"/>
        <v>475.07652981307433</v>
      </c>
      <c r="M189">
        <f t="shared" si="32"/>
        <v>22.348550266247287</v>
      </c>
      <c r="N189">
        <f t="shared" si="33"/>
        <v>14.28552677784495</v>
      </c>
      <c r="O189">
        <f t="shared" si="34"/>
        <v>9.5858494919776831</v>
      </c>
      <c r="P189">
        <f t="shared" si="35"/>
        <v>6.9134601869256471</v>
      </c>
      <c r="S189">
        <f t="shared" si="44"/>
        <v>54.183885042513985</v>
      </c>
      <c r="T189">
        <f t="shared" si="45"/>
        <v>54.343761730036427</v>
      </c>
      <c r="U189">
        <f t="shared" si="46"/>
        <v>54.38085692529426</v>
      </c>
      <c r="V189">
        <f t="shared" si="47"/>
        <v>54.388862178158412</v>
      </c>
      <c r="W189">
        <f t="shared" si="36"/>
        <v>0.26611595748601502</v>
      </c>
      <c r="X189">
        <f t="shared" si="37"/>
        <v>0.10623926996357369</v>
      </c>
      <c r="Y189">
        <f t="shared" si="38"/>
        <v>6.9144074705739911E-2</v>
      </c>
      <c r="Z189">
        <f t="shared" si="39"/>
        <v>6.1138821841588253E-2</v>
      </c>
    </row>
    <row r="190" spans="1:26" x14ac:dyDescent="0.3">
      <c r="A190" s="3">
        <v>44494</v>
      </c>
      <c r="B190" s="1">
        <v>189</v>
      </c>
      <c r="C190">
        <v>490.10000600000001</v>
      </c>
      <c r="D190">
        <v>1903400</v>
      </c>
      <c r="E190">
        <v>54.23</v>
      </c>
      <c r="F190">
        <v>11855000</v>
      </c>
      <c r="G190"/>
      <c r="I190">
        <f t="shared" si="40"/>
        <v>462.9937222736898</v>
      </c>
      <c r="J190">
        <f t="shared" si="41"/>
        <v>472.7043975944008</v>
      </c>
      <c r="K190">
        <f t="shared" si="42"/>
        <v>477.67635772861001</v>
      </c>
      <c r="L190">
        <f t="shared" si="43"/>
        <v>480.26162495326855</v>
      </c>
      <c r="M190">
        <f t="shared" si="32"/>
        <v>27.10628372631021</v>
      </c>
      <c r="N190">
        <f t="shared" si="33"/>
        <v>17.395608405599205</v>
      </c>
      <c r="O190">
        <f t="shared" si="34"/>
        <v>12.423648271389993</v>
      </c>
      <c r="P190">
        <f t="shared" si="35"/>
        <v>9.8383810467314561</v>
      </c>
      <c r="S190">
        <f t="shared" si="44"/>
        <v>54.223802436136886</v>
      </c>
      <c r="T190">
        <f t="shared" si="45"/>
        <v>54.380945474523678</v>
      </c>
      <c r="U190">
        <f t="shared" si="46"/>
        <v>54.418886166382414</v>
      </c>
      <c r="V190">
        <f t="shared" si="47"/>
        <v>54.434716294539605</v>
      </c>
      <c r="W190">
        <f t="shared" si="36"/>
        <v>6.1975638631110996E-3</v>
      </c>
      <c r="X190">
        <f t="shared" si="37"/>
        <v>0.1509454745236809</v>
      </c>
      <c r="Y190">
        <f t="shared" si="38"/>
        <v>0.18888616638241729</v>
      </c>
      <c r="Z190">
        <f t="shared" si="39"/>
        <v>0.20471629453960816</v>
      </c>
    </row>
    <row r="191" spans="1:26" x14ac:dyDescent="0.3">
      <c r="A191" s="3">
        <v>44495</v>
      </c>
      <c r="B191" s="1">
        <v>190</v>
      </c>
      <c r="C191">
        <v>485.52999899999998</v>
      </c>
      <c r="D191">
        <v>2378600</v>
      </c>
      <c r="E191">
        <v>54.470001000000003</v>
      </c>
      <c r="F191">
        <v>12086700</v>
      </c>
      <c r="G191"/>
      <c r="I191">
        <f t="shared" si="40"/>
        <v>467.05966483263632</v>
      </c>
      <c r="J191">
        <f t="shared" si="41"/>
        <v>478.79286053636054</v>
      </c>
      <c r="K191">
        <f t="shared" si="42"/>
        <v>484.50936427787451</v>
      </c>
      <c r="L191">
        <f t="shared" si="43"/>
        <v>487.64041073831709</v>
      </c>
      <c r="M191">
        <f t="shared" si="32"/>
        <v>18.47033416736366</v>
      </c>
      <c r="N191">
        <f t="shared" si="33"/>
        <v>6.7371384636394396</v>
      </c>
      <c r="O191">
        <f t="shared" si="34"/>
        <v>1.0206347221254646</v>
      </c>
      <c r="P191">
        <f t="shared" si="35"/>
        <v>2.1104117383171115</v>
      </c>
      <c r="S191">
        <f t="shared" si="44"/>
        <v>54.224732070716357</v>
      </c>
      <c r="T191">
        <f t="shared" si="45"/>
        <v>54.32811455844039</v>
      </c>
      <c r="U191">
        <f t="shared" si="46"/>
        <v>54.31499877487208</v>
      </c>
      <c r="V191">
        <f t="shared" si="47"/>
        <v>54.281179073634902</v>
      </c>
      <c r="W191">
        <f t="shared" si="36"/>
        <v>0.24526892928364674</v>
      </c>
      <c r="X191">
        <f t="shared" si="37"/>
        <v>0.14188644155961327</v>
      </c>
      <c r="Y191">
        <f t="shared" si="38"/>
        <v>0.15500222512792305</v>
      </c>
      <c r="Z191">
        <f t="shared" si="39"/>
        <v>0.18882192636510098</v>
      </c>
    </row>
    <row r="192" spans="1:26" x14ac:dyDescent="0.3">
      <c r="A192" s="3">
        <v>44496</v>
      </c>
      <c r="B192" s="1">
        <v>191</v>
      </c>
      <c r="C192">
        <v>489.10998499999999</v>
      </c>
      <c r="D192">
        <v>1741800</v>
      </c>
      <c r="E192">
        <v>55.52</v>
      </c>
      <c r="F192">
        <v>24019800</v>
      </c>
      <c r="G192"/>
      <c r="I192">
        <f t="shared" si="40"/>
        <v>469.83021495774085</v>
      </c>
      <c r="J192">
        <f t="shared" si="41"/>
        <v>481.15085899863436</v>
      </c>
      <c r="K192">
        <f t="shared" si="42"/>
        <v>485.07071337504351</v>
      </c>
      <c r="L192">
        <f t="shared" si="43"/>
        <v>486.05760193457928</v>
      </c>
      <c r="M192">
        <f t="shared" si="32"/>
        <v>19.279770042259145</v>
      </c>
      <c r="N192">
        <f t="shared" si="33"/>
        <v>7.9591260013656324</v>
      </c>
      <c r="O192">
        <f t="shared" si="34"/>
        <v>4.0392716249564842</v>
      </c>
      <c r="P192">
        <f t="shared" si="35"/>
        <v>3.0523830654207131</v>
      </c>
      <c r="S192">
        <f t="shared" si="44"/>
        <v>54.261522410108903</v>
      </c>
      <c r="T192">
        <f t="shared" si="45"/>
        <v>54.37777481298626</v>
      </c>
      <c r="U192">
        <f t="shared" si="46"/>
        <v>54.400249998692438</v>
      </c>
      <c r="V192">
        <f t="shared" si="47"/>
        <v>54.422795518408734</v>
      </c>
      <c r="W192">
        <f t="shared" si="36"/>
        <v>1.2584775898911005</v>
      </c>
      <c r="X192">
        <f t="shared" si="37"/>
        <v>1.142225187013743</v>
      </c>
      <c r="Y192">
        <f t="shared" si="38"/>
        <v>1.1197500013075654</v>
      </c>
      <c r="Z192">
        <f t="shared" si="39"/>
        <v>1.0972044815912696</v>
      </c>
    </row>
    <row r="193" spans="1:26" x14ac:dyDescent="0.3">
      <c r="A193" s="3">
        <v>44497</v>
      </c>
      <c r="B193" s="1">
        <v>192</v>
      </c>
      <c r="C193">
        <v>490.52999899999998</v>
      </c>
      <c r="D193">
        <v>1362400</v>
      </c>
      <c r="E193">
        <v>56.040000999999997</v>
      </c>
      <c r="F193">
        <v>15928000</v>
      </c>
      <c r="G193"/>
      <c r="I193">
        <f t="shared" si="40"/>
        <v>472.72218046407971</v>
      </c>
      <c r="J193">
        <f t="shared" si="41"/>
        <v>483.9365530991123</v>
      </c>
      <c r="K193">
        <f t="shared" si="42"/>
        <v>487.29231276876959</v>
      </c>
      <c r="L193">
        <f t="shared" si="43"/>
        <v>488.34688923364479</v>
      </c>
      <c r="M193">
        <f t="shared" si="32"/>
        <v>17.807818535920262</v>
      </c>
      <c r="N193">
        <f t="shared" si="33"/>
        <v>6.5934459008876729</v>
      </c>
      <c r="O193">
        <f t="shared" si="34"/>
        <v>3.2376862312303842</v>
      </c>
      <c r="P193">
        <f t="shared" si="35"/>
        <v>2.1831097663551873</v>
      </c>
      <c r="S193">
        <f t="shared" si="44"/>
        <v>54.450294048592568</v>
      </c>
      <c r="T193">
        <f t="shared" si="45"/>
        <v>54.777553628441069</v>
      </c>
      <c r="U193">
        <f t="shared" si="46"/>
        <v>55.016112499411598</v>
      </c>
      <c r="V193">
        <f t="shared" si="47"/>
        <v>55.245698879602188</v>
      </c>
      <c r="W193">
        <f t="shared" si="36"/>
        <v>1.5897069514074289</v>
      </c>
      <c r="X193">
        <f t="shared" si="37"/>
        <v>1.2624473715589275</v>
      </c>
      <c r="Y193">
        <f t="shared" si="38"/>
        <v>1.0238885005883986</v>
      </c>
      <c r="Z193">
        <f t="shared" si="39"/>
        <v>0.79430212039780912</v>
      </c>
    </row>
    <row r="194" spans="1:26" x14ac:dyDescent="0.3">
      <c r="A194" s="3">
        <v>44498</v>
      </c>
      <c r="B194" s="1">
        <v>193</v>
      </c>
      <c r="C194">
        <v>491.540009</v>
      </c>
      <c r="D194">
        <v>2471100</v>
      </c>
      <c r="E194">
        <v>56.369999</v>
      </c>
      <c r="F194">
        <v>24460800</v>
      </c>
      <c r="G194"/>
      <c r="I194">
        <f t="shared" si="40"/>
        <v>475.39335324446773</v>
      </c>
      <c r="J194">
        <f t="shared" si="41"/>
        <v>486.24425916442294</v>
      </c>
      <c r="K194">
        <f t="shared" si="42"/>
        <v>489.07304019594631</v>
      </c>
      <c r="L194">
        <f t="shared" si="43"/>
        <v>489.98422155841121</v>
      </c>
      <c r="M194">
        <f t="shared" si="32"/>
        <v>16.146655755532265</v>
      </c>
      <c r="N194">
        <f t="shared" si="33"/>
        <v>5.2957498355770554</v>
      </c>
      <c r="O194">
        <f t="shared" si="34"/>
        <v>2.4669688040536926</v>
      </c>
      <c r="P194">
        <f t="shared" si="35"/>
        <v>1.5557874415887909</v>
      </c>
      <c r="S194">
        <f t="shared" si="44"/>
        <v>54.688750091303682</v>
      </c>
      <c r="T194">
        <f t="shared" si="45"/>
        <v>55.219410208486693</v>
      </c>
      <c r="U194">
        <f t="shared" si="46"/>
        <v>55.579251174735219</v>
      </c>
      <c r="V194">
        <f t="shared" si="47"/>
        <v>55.841425469900543</v>
      </c>
      <c r="W194">
        <f t="shared" si="36"/>
        <v>1.6812489086963183</v>
      </c>
      <c r="X194">
        <f t="shared" si="37"/>
        <v>1.1505887915133073</v>
      </c>
      <c r="Y194">
        <f t="shared" si="38"/>
        <v>0.7907478252647806</v>
      </c>
      <c r="Z194">
        <f t="shared" si="39"/>
        <v>0.5285735300994574</v>
      </c>
    </row>
    <row r="195" spans="1:26" x14ac:dyDescent="0.3">
      <c r="A195" s="3">
        <v>44501</v>
      </c>
      <c r="B195" s="1">
        <v>194</v>
      </c>
      <c r="C195">
        <v>491.86999500000002</v>
      </c>
      <c r="D195">
        <v>1548700</v>
      </c>
      <c r="E195">
        <v>56.169998</v>
      </c>
      <c r="F195">
        <v>11651100</v>
      </c>
      <c r="G195"/>
      <c r="I195">
        <f t="shared" si="40"/>
        <v>477.81535160779754</v>
      </c>
      <c r="J195">
        <f t="shared" si="41"/>
        <v>488.09777160687491</v>
      </c>
      <c r="K195">
        <f t="shared" si="42"/>
        <v>490.42987303817586</v>
      </c>
      <c r="L195">
        <f t="shared" si="43"/>
        <v>491.1510621396028</v>
      </c>
      <c r="M195">
        <f t="shared" ref="M195:M226" si="48">ABS(C195-I195)</f>
        <v>14.054643392202479</v>
      </c>
      <c r="N195">
        <f t="shared" ref="N195:N226" si="49">ABS(C195-J195)</f>
        <v>3.7722233931251026</v>
      </c>
      <c r="O195">
        <f t="shared" ref="O195:O226" si="50">ABS(C195-K195)</f>
        <v>1.4401219618241612</v>
      </c>
      <c r="P195">
        <f t="shared" ref="P195:P226" si="51">ABS(C195-L195)</f>
        <v>0.71893286039721715</v>
      </c>
      <c r="S195">
        <f t="shared" si="44"/>
        <v>54.940937427608134</v>
      </c>
      <c r="T195">
        <f t="shared" si="45"/>
        <v>55.622116285516356</v>
      </c>
      <c r="U195">
        <f t="shared" si="46"/>
        <v>56.014162478630851</v>
      </c>
      <c r="V195">
        <f t="shared" si="47"/>
        <v>56.237855617475134</v>
      </c>
      <c r="W195">
        <f t="shared" ref="W195:W253" si="52">ABS(E195-S195)</f>
        <v>1.2290605723918659</v>
      </c>
      <c r="X195">
        <f t="shared" ref="X195:X253" si="53">ABS(E195-T195)</f>
        <v>0.54788171448364409</v>
      </c>
      <c r="Y195">
        <f t="shared" ref="Y195:Y253" si="54">ABS(E195-U195)</f>
        <v>0.15583552136914847</v>
      </c>
      <c r="Z195">
        <f t="shared" ref="Z195:Z253" si="55">ABS(E195-V195)</f>
        <v>6.7857617475134191E-2</v>
      </c>
    </row>
    <row r="196" spans="1:26" x14ac:dyDescent="0.3">
      <c r="A196" s="3">
        <v>44502</v>
      </c>
      <c r="B196" s="1">
        <v>195</v>
      </c>
      <c r="C196">
        <v>496.98998999999998</v>
      </c>
      <c r="D196">
        <v>2012200</v>
      </c>
      <c r="E196">
        <v>56.099997999999999</v>
      </c>
      <c r="F196">
        <v>11498900</v>
      </c>
      <c r="G196"/>
      <c r="I196">
        <f t="shared" ref="I196:I253" si="56">(0.15*C195)+((1-0.15)*I195)</f>
        <v>479.9235481166279</v>
      </c>
      <c r="J196">
        <f t="shared" ref="J196:J227" si="57">(0.35*C195)+(1-0.35)*J195</f>
        <v>489.41804979446874</v>
      </c>
      <c r="K196">
        <f t="shared" ref="K196:K227" si="58">(0.55*C195)+(1-0.55)*K195</f>
        <v>491.22194011717914</v>
      </c>
      <c r="L196">
        <f t="shared" ref="L196:L227" si="59">(0.75*C195)+(1-0.75)*L195</f>
        <v>491.69026178490071</v>
      </c>
      <c r="M196">
        <f t="shared" si="48"/>
        <v>17.066441883372079</v>
      </c>
      <c r="N196">
        <f t="shared" si="49"/>
        <v>7.5719402055312344</v>
      </c>
      <c r="O196">
        <f t="shared" si="50"/>
        <v>5.7680498828208329</v>
      </c>
      <c r="P196">
        <f t="shared" si="51"/>
        <v>5.2997282150992646</v>
      </c>
      <c r="S196">
        <f t="shared" ref="S196:S253" si="60">(0.15*E195)+((1-0.15)*S195)</f>
        <v>55.125296513466907</v>
      </c>
      <c r="T196">
        <f t="shared" ref="T196:T253" si="61">(0.35*E195)+((1-0.35)*T195)</f>
        <v>55.813874885585633</v>
      </c>
      <c r="U196">
        <f t="shared" ref="U196:U253" si="62">(0.55*E195)+((1-0.55)*U195)</f>
        <v>56.09987201538388</v>
      </c>
      <c r="V196">
        <f t="shared" ref="V196:V254" si="63">(0.75*E195)+(1-0.75)*V195</f>
        <v>56.186962404368785</v>
      </c>
      <c r="W196">
        <f t="shared" si="52"/>
        <v>0.97470148653309252</v>
      </c>
      <c r="X196">
        <f t="shared" si="53"/>
        <v>0.28612311441436589</v>
      </c>
      <c r="Y196">
        <f t="shared" si="54"/>
        <v>1.2598461611901257E-4</v>
      </c>
      <c r="Z196">
        <f t="shared" si="55"/>
        <v>8.6964404368785608E-2</v>
      </c>
    </row>
    <row r="197" spans="1:26" x14ac:dyDescent="0.3">
      <c r="A197" s="3">
        <v>44503</v>
      </c>
      <c r="B197" s="1">
        <v>196</v>
      </c>
      <c r="C197">
        <v>502.32998700000002</v>
      </c>
      <c r="D197">
        <v>1856000</v>
      </c>
      <c r="E197">
        <v>56.290000999999997</v>
      </c>
      <c r="F197">
        <v>10788300</v>
      </c>
      <c r="G197"/>
      <c r="I197">
        <f t="shared" si="56"/>
        <v>482.4835143991337</v>
      </c>
      <c r="J197">
        <f t="shared" si="57"/>
        <v>492.06822886640464</v>
      </c>
      <c r="K197">
        <f t="shared" si="58"/>
        <v>494.39436755273061</v>
      </c>
      <c r="L197">
        <f t="shared" si="59"/>
        <v>495.66505794622515</v>
      </c>
      <c r="M197">
        <f t="shared" si="48"/>
        <v>19.846472600866321</v>
      </c>
      <c r="N197">
        <f t="shared" si="49"/>
        <v>10.261758133595379</v>
      </c>
      <c r="O197">
        <f t="shared" si="50"/>
        <v>7.9356194472694028</v>
      </c>
      <c r="P197">
        <f t="shared" si="51"/>
        <v>6.6649290537748698</v>
      </c>
      <c r="S197">
        <f t="shared" si="60"/>
        <v>55.271501736446865</v>
      </c>
      <c r="T197">
        <f t="shared" si="61"/>
        <v>55.914017975630657</v>
      </c>
      <c r="U197">
        <f t="shared" si="62"/>
        <v>56.099941306922744</v>
      </c>
      <c r="V197">
        <f t="shared" si="63"/>
        <v>56.121739101092196</v>
      </c>
      <c r="W197">
        <f t="shared" si="52"/>
        <v>1.0184992635531316</v>
      </c>
      <c r="X197">
        <f t="shared" si="53"/>
        <v>0.37598302436934006</v>
      </c>
      <c r="Y197">
        <f t="shared" si="54"/>
        <v>0.19005969307725223</v>
      </c>
      <c r="Z197">
        <f t="shared" si="55"/>
        <v>0.16826189890780086</v>
      </c>
    </row>
    <row r="198" spans="1:26" x14ac:dyDescent="0.3">
      <c r="A198" s="3">
        <v>44504</v>
      </c>
      <c r="B198" s="1">
        <v>197</v>
      </c>
      <c r="C198">
        <v>515.61999500000002</v>
      </c>
      <c r="D198">
        <v>2615000</v>
      </c>
      <c r="E198">
        <v>56.599997999999999</v>
      </c>
      <c r="F198">
        <v>10820200</v>
      </c>
      <c r="G198"/>
      <c r="I198">
        <f t="shared" si="56"/>
        <v>485.4604852892636</v>
      </c>
      <c r="J198">
        <f t="shared" si="57"/>
        <v>495.65984421316296</v>
      </c>
      <c r="K198">
        <f t="shared" si="58"/>
        <v>498.75895824872873</v>
      </c>
      <c r="L198">
        <f t="shared" si="59"/>
        <v>500.66375473655626</v>
      </c>
      <c r="M198">
        <f t="shared" si="48"/>
        <v>30.159509710736415</v>
      </c>
      <c r="N198">
        <f t="shared" si="49"/>
        <v>19.960150786837062</v>
      </c>
      <c r="O198">
        <f t="shared" si="50"/>
        <v>16.861036751271286</v>
      </c>
      <c r="P198">
        <f t="shared" si="51"/>
        <v>14.95624026344376</v>
      </c>
      <c r="S198">
        <f t="shared" si="60"/>
        <v>55.424276625979836</v>
      </c>
      <c r="T198">
        <f t="shared" si="61"/>
        <v>56.045612034159923</v>
      </c>
      <c r="U198">
        <f t="shared" si="62"/>
        <v>56.204474138115231</v>
      </c>
      <c r="V198">
        <f t="shared" si="63"/>
        <v>56.24793552527305</v>
      </c>
      <c r="W198">
        <f t="shared" si="52"/>
        <v>1.1757213740201635</v>
      </c>
      <c r="X198">
        <f t="shared" si="53"/>
        <v>0.55438596584007627</v>
      </c>
      <c r="Y198">
        <f t="shared" si="54"/>
        <v>0.39552386188476873</v>
      </c>
      <c r="Z198">
        <f t="shared" si="55"/>
        <v>0.3520624747269494</v>
      </c>
    </row>
    <row r="199" spans="1:26" x14ac:dyDescent="0.3">
      <c r="A199" s="3">
        <v>44505</v>
      </c>
      <c r="B199" s="1">
        <v>198</v>
      </c>
      <c r="C199">
        <v>513.11999500000002</v>
      </c>
      <c r="D199">
        <v>2071300</v>
      </c>
      <c r="E199">
        <v>56.84</v>
      </c>
      <c r="F199">
        <v>12884200</v>
      </c>
      <c r="G199"/>
      <c r="I199">
        <f t="shared" si="56"/>
        <v>489.98441174587407</v>
      </c>
      <c r="J199">
        <f t="shared" si="57"/>
        <v>502.64589698855593</v>
      </c>
      <c r="K199">
        <f t="shared" si="58"/>
        <v>508.03252846192794</v>
      </c>
      <c r="L199">
        <f t="shared" si="59"/>
        <v>511.88093493413908</v>
      </c>
      <c r="M199">
        <f t="shared" si="48"/>
        <v>23.135583254125947</v>
      </c>
      <c r="N199">
        <f t="shared" si="49"/>
        <v>10.474098011444084</v>
      </c>
      <c r="O199">
        <f t="shared" si="50"/>
        <v>5.0874665380720785</v>
      </c>
      <c r="P199">
        <f t="shared" si="51"/>
        <v>1.2390600658609401</v>
      </c>
      <c r="S199">
        <f t="shared" si="60"/>
        <v>55.600634832082861</v>
      </c>
      <c r="T199">
        <f t="shared" si="61"/>
        <v>56.239647122203948</v>
      </c>
      <c r="U199">
        <f t="shared" si="62"/>
        <v>56.422012262151853</v>
      </c>
      <c r="V199">
        <f t="shared" si="63"/>
        <v>56.511982381318262</v>
      </c>
      <c r="W199">
        <f t="shared" si="52"/>
        <v>1.2393651679171427</v>
      </c>
      <c r="X199">
        <f t="shared" si="53"/>
        <v>0.6003528777960554</v>
      </c>
      <c r="Y199">
        <f t="shared" si="54"/>
        <v>0.41798773784815069</v>
      </c>
      <c r="Z199">
        <f t="shared" si="55"/>
        <v>0.3280176186817414</v>
      </c>
    </row>
    <row r="200" spans="1:26" x14ac:dyDescent="0.3">
      <c r="A200" s="3">
        <v>44508</v>
      </c>
      <c r="B200" s="1">
        <v>199</v>
      </c>
      <c r="C200">
        <v>503.80999800000001</v>
      </c>
      <c r="D200">
        <v>2834800</v>
      </c>
      <c r="E200">
        <v>56.330002</v>
      </c>
      <c r="F200">
        <v>12828000</v>
      </c>
      <c r="G200"/>
      <c r="I200">
        <f t="shared" si="56"/>
        <v>493.45474923399291</v>
      </c>
      <c r="J200">
        <f t="shared" si="57"/>
        <v>506.31183129256135</v>
      </c>
      <c r="K200">
        <f t="shared" si="58"/>
        <v>510.8306350578676</v>
      </c>
      <c r="L200">
        <f t="shared" si="59"/>
        <v>512.81022998353478</v>
      </c>
      <c r="M200">
        <f t="shared" si="48"/>
        <v>10.355248766007094</v>
      </c>
      <c r="N200">
        <f t="shared" si="49"/>
        <v>2.5018332925613436</v>
      </c>
      <c r="O200">
        <f t="shared" si="50"/>
        <v>7.0206370578675887</v>
      </c>
      <c r="P200">
        <f t="shared" si="51"/>
        <v>9.0002319835347748</v>
      </c>
      <c r="S200">
        <f t="shared" si="60"/>
        <v>55.786539607270427</v>
      </c>
      <c r="T200">
        <f t="shared" si="61"/>
        <v>56.449770629432564</v>
      </c>
      <c r="U200">
        <f t="shared" si="62"/>
        <v>56.651905517968331</v>
      </c>
      <c r="V200">
        <f t="shared" si="63"/>
        <v>56.757995595329568</v>
      </c>
      <c r="W200">
        <f t="shared" si="52"/>
        <v>0.5434623927295732</v>
      </c>
      <c r="X200">
        <f t="shared" si="53"/>
        <v>0.1197686294325635</v>
      </c>
      <c r="Y200">
        <f t="shared" si="54"/>
        <v>0.32190351796833028</v>
      </c>
      <c r="Z200">
        <f t="shared" si="55"/>
        <v>0.42799359532956771</v>
      </c>
    </row>
    <row r="201" spans="1:26" x14ac:dyDescent="0.3">
      <c r="A201" s="3">
        <v>44509</v>
      </c>
      <c r="B201" s="1">
        <v>200</v>
      </c>
      <c r="C201">
        <v>508.709991</v>
      </c>
      <c r="D201">
        <v>1881800</v>
      </c>
      <c r="E201">
        <v>56.490001999999997</v>
      </c>
      <c r="F201">
        <v>10155800</v>
      </c>
      <c r="G201"/>
      <c r="I201">
        <f t="shared" si="56"/>
        <v>495.00803654889398</v>
      </c>
      <c r="J201">
        <f t="shared" si="57"/>
        <v>505.43618964016491</v>
      </c>
      <c r="K201">
        <f t="shared" si="58"/>
        <v>506.96928467604044</v>
      </c>
      <c r="L201">
        <f t="shared" si="59"/>
        <v>506.06005599588372</v>
      </c>
      <c r="M201">
        <f t="shared" si="48"/>
        <v>13.701954451106019</v>
      </c>
      <c r="N201">
        <f t="shared" si="49"/>
        <v>3.2738013598350904</v>
      </c>
      <c r="O201">
        <f t="shared" si="50"/>
        <v>1.7407063239595573</v>
      </c>
      <c r="P201">
        <f t="shared" si="51"/>
        <v>2.649935004116287</v>
      </c>
      <c r="S201">
        <f t="shared" si="60"/>
        <v>55.868058966179859</v>
      </c>
      <c r="T201">
        <f t="shared" si="61"/>
        <v>56.407851609131164</v>
      </c>
      <c r="U201">
        <f t="shared" si="62"/>
        <v>56.474858583085748</v>
      </c>
      <c r="V201">
        <f t="shared" si="63"/>
        <v>56.437000398832389</v>
      </c>
      <c r="W201">
        <f t="shared" si="52"/>
        <v>0.62194303382013771</v>
      </c>
      <c r="X201">
        <f t="shared" si="53"/>
        <v>8.2150390868832801E-2</v>
      </c>
      <c r="Y201">
        <f t="shared" si="54"/>
        <v>1.514341691424903E-2</v>
      </c>
      <c r="Z201">
        <f t="shared" si="55"/>
        <v>5.3001601167608214E-2</v>
      </c>
    </row>
    <row r="202" spans="1:26" x14ac:dyDescent="0.3">
      <c r="A202" s="3">
        <v>44510</v>
      </c>
      <c r="B202" s="1">
        <v>201</v>
      </c>
      <c r="C202">
        <v>505.51001000000002</v>
      </c>
      <c r="D202">
        <v>1226600</v>
      </c>
      <c r="E202">
        <v>56.720001000000003</v>
      </c>
      <c r="F202">
        <v>8813600</v>
      </c>
      <c r="G202"/>
      <c r="I202">
        <f t="shared" si="56"/>
        <v>497.06332971655985</v>
      </c>
      <c r="J202">
        <f t="shared" si="57"/>
        <v>506.58202011610717</v>
      </c>
      <c r="K202">
        <f t="shared" si="58"/>
        <v>507.92667315421818</v>
      </c>
      <c r="L202">
        <f t="shared" si="59"/>
        <v>508.04750724897093</v>
      </c>
      <c r="M202">
        <f t="shared" si="48"/>
        <v>8.4466802834401733</v>
      </c>
      <c r="N202">
        <f t="shared" si="49"/>
        <v>1.0720101161071511</v>
      </c>
      <c r="O202">
        <f t="shared" si="50"/>
        <v>2.4166631542181563</v>
      </c>
      <c r="P202">
        <f t="shared" si="51"/>
        <v>2.537497248970908</v>
      </c>
      <c r="S202">
        <f t="shared" si="60"/>
        <v>55.961350421252874</v>
      </c>
      <c r="T202">
        <f t="shared" si="61"/>
        <v>56.436604245935257</v>
      </c>
      <c r="U202">
        <f t="shared" si="62"/>
        <v>56.483187462388585</v>
      </c>
      <c r="V202">
        <f t="shared" si="63"/>
        <v>56.476751599708095</v>
      </c>
      <c r="W202">
        <f t="shared" si="52"/>
        <v>0.7586505787471296</v>
      </c>
      <c r="X202">
        <f t="shared" si="53"/>
        <v>0.2833967540647464</v>
      </c>
      <c r="Y202">
        <f t="shared" si="54"/>
        <v>0.23681353761141821</v>
      </c>
      <c r="Z202">
        <f t="shared" si="55"/>
        <v>0.24324940029190856</v>
      </c>
    </row>
    <row r="203" spans="1:26" x14ac:dyDescent="0.3">
      <c r="A203" s="3">
        <v>44511</v>
      </c>
      <c r="B203" s="1">
        <v>202</v>
      </c>
      <c r="C203">
        <v>512.17999299999997</v>
      </c>
      <c r="D203">
        <v>1227300</v>
      </c>
      <c r="E203">
        <v>56.740001999999997</v>
      </c>
      <c r="F203">
        <v>7257700</v>
      </c>
      <c r="G203"/>
      <c r="I203">
        <f t="shared" si="56"/>
        <v>498.33033175907588</v>
      </c>
      <c r="J203">
        <f t="shared" si="57"/>
        <v>506.2068165754697</v>
      </c>
      <c r="K203">
        <f t="shared" si="58"/>
        <v>506.5975084193982</v>
      </c>
      <c r="L203">
        <f t="shared" si="59"/>
        <v>506.14438431224278</v>
      </c>
      <c r="M203">
        <f t="shared" si="48"/>
        <v>13.849661240924092</v>
      </c>
      <c r="N203">
        <f t="shared" si="49"/>
        <v>5.9731764245302656</v>
      </c>
      <c r="O203">
        <f t="shared" si="50"/>
        <v>5.582484580601772</v>
      </c>
      <c r="P203">
        <f t="shared" si="51"/>
        <v>6.0356086877571897</v>
      </c>
      <c r="S203">
        <f t="shared" si="60"/>
        <v>56.075148008064943</v>
      </c>
      <c r="T203">
        <f t="shared" si="61"/>
        <v>56.53579310985792</v>
      </c>
      <c r="U203">
        <f t="shared" si="62"/>
        <v>56.613434908074865</v>
      </c>
      <c r="V203">
        <f t="shared" si="63"/>
        <v>56.659188649927032</v>
      </c>
      <c r="W203">
        <f t="shared" si="52"/>
        <v>0.66485399193505401</v>
      </c>
      <c r="X203">
        <f t="shared" si="53"/>
        <v>0.20420889014207688</v>
      </c>
      <c r="Y203">
        <f t="shared" si="54"/>
        <v>0.12656709192513205</v>
      </c>
      <c r="Z203">
        <f t="shared" si="55"/>
        <v>8.0813350072965306E-2</v>
      </c>
    </row>
    <row r="204" spans="1:26" x14ac:dyDescent="0.3">
      <c r="A204" s="3">
        <v>44512</v>
      </c>
      <c r="B204" s="1">
        <v>203</v>
      </c>
      <c r="C204">
        <v>517.169983</v>
      </c>
      <c r="D204">
        <v>1779500</v>
      </c>
      <c r="E204">
        <v>56.610000999999997</v>
      </c>
      <c r="F204">
        <v>10161800</v>
      </c>
      <c r="G204"/>
      <c r="I204">
        <f t="shared" si="56"/>
        <v>500.40778094521443</v>
      </c>
      <c r="J204">
        <f t="shared" si="57"/>
        <v>508.29742832405526</v>
      </c>
      <c r="K204">
        <f t="shared" si="58"/>
        <v>509.6678749387292</v>
      </c>
      <c r="L204">
        <f t="shared" si="59"/>
        <v>510.67109082806064</v>
      </c>
      <c r="M204">
        <f t="shared" si="48"/>
        <v>16.762202054785575</v>
      </c>
      <c r="N204">
        <f t="shared" si="49"/>
        <v>8.8725546759447411</v>
      </c>
      <c r="O204">
        <f t="shared" si="50"/>
        <v>7.5021080612708033</v>
      </c>
      <c r="P204">
        <f t="shared" si="51"/>
        <v>6.4988921719393602</v>
      </c>
      <c r="S204">
        <f t="shared" si="60"/>
        <v>56.174876106855201</v>
      </c>
      <c r="T204">
        <f t="shared" si="61"/>
        <v>56.607266221407642</v>
      </c>
      <c r="U204">
        <f t="shared" si="62"/>
        <v>56.683046808633691</v>
      </c>
      <c r="V204">
        <f t="shared" si="63"/>
        <v>56.71979866248175</v>
      </c>
      <c r="W204">
        <f t="shared" si="52"/>
        <v>0.43512489314479552</v>
      </c>
      <c r="X204">
        <f t="shared" si="53"/>
        <v>2.7347785923552692E-3</v>
      </c>
      <c r="Y204">
        <f t="shared" si="54"/>
        <v>7.3045808633693809E-2</v>
      </c>
      <c r="Z204">
        <f t="shared" si="55"/>
        <v>0.10979766248175338</v>
      </c>
    </row>
    <row r="205" spans="1:26" x14ac:dyDescent="0.3">
      <c r="A205" s="3">
        <v>44515</v>
      </c>
      <c r="B205" s="1">
        <v>204</v>
      </c>
      <c r="C205">
        <v>519.89001499999995</v>
      </c>
      <c r="D205">
        <v>1392300</v>
      </c>
      <c r="E205">
        <v>56.619999</v>
      </c>
      <c r="F205">
        <v>10289200</v>
      </c>
      <c r="G205"/>
      <c r="I205">
        <f t="shared" si="56"/>
        <v>502.92211125343226</v>
      </c>
      <c r="J205">
        <f t="shared" si="57"/>
        <v>511.40282246063595</v>
      </c>
      <c r="K205">
        <f t="shared" si="58"/>
        <v>513.79403437242809</v>
      </c>
      <c r="L205">
        <f t="shared" si="59"/>
        <v>515.54525995701511</v>
      </c>
      <c r="M205">
        <f t="shared" si="48"/>
        <v>16.967903746567686</v>
      </c>
      <c r="N205">
        <f t="shared" si="49"/>
        <v>8.4871925393640026</v>
      </c>
      <c r="O205">
        <f t="shared" si="50"/>
        <v>6.095980627571862</v>
      </c>
      <c r="P205">
        <f t="shared" si="51"/>
        <v>4.3447550429848434</v>
      </c>
      <c r="S205">
        <f t="shared" si="60"/>
        <v>56.240144840826922</v>
      </c>
      <c r="T205">
        <f t="shared" si="61"/>
        <v>56.608223393914969</v>
      </c>
      <c r="U205">
        <f t="shared" si="62"/>
        <v>56.642871613885163</v>
      </c>
      <c r="V205">
        <f t="shared" si="63"/>
        <v>56.637450415620435</v>
      </c>
      <c r="W205">
        <f t="shared" si="52"/>
        <v>0.37985415917307819</v>
      </c>
      <c r="X205">
        <f t="shared" si="53"/>
        <v>1.1775606085031143E-2</v>
      </c>
      <c r="Y205">
        <f t="shared" si="54"/>
        <v>2.2872613885162707E-2</v>
      </c>
      <c r="Z205">
        <f t="shared" si="55"/>
        <v>1.7451415620435284E-2</v>
      </c>
    </row>
    <row r="206" spans="1:26" x14ac:dyDescent="0.3">
      <c r="A206" s="3">
        <v>44516</v>
      </c>
      <c r="B206" s="1">
        <v>205</v>
      </c>
      <c r="C206">
        <v>526.71997099999999</v>
      </c>
      <c r="D206">
        <v>1690700</v>
      </c>
      <c r="E206">
        <v>56.220001000000003</v>
      </c>
      <c r="F206">
        <v>13756500</v>
      </c>
      <c r="G206"/>
      <c r="I206">
        <f t="shared" si="56"/>
        <v>505.4672968154174</v>
      </c>
      <c r="J206">
        <f t="shared" si="57"/>
        <v>514.37333984941336</v>
      </c>
      <c r="K206">
        <f t="shared" si="58"/>
        <v>517.14682371759261</v>
      </c>
      <c r="L206">
        <f t="shared" si="59"/>
        <v>518.80382623925379</v>
      </c>
      <c r="M206">
        <f t="shared" si="48"/>
        <v>21.252674184582588</v>
      </c>
      <c r="N206">
        <f t="shared" si="49"/>
        <v>12.346631150586632</v>
      </c>
      <c r="O206">
        <f t="shared" si="50"/>
        <v>9.5731472824073762</v>
      </c>
      <c r="P206">
        <f t="shared" si="51"/>
        <v>7.9161447607461923</v>
      </c>
      <c r="S206">
        <f t="shared" si="60"/>
        <v>56.297122964702879</v>
      </c>
      <c r="T206">
        <f t="shared" si="61"/>
        <v>56.612344856044729</v>
      </c>
      <c r="U206">
        <f t="shared" si="62"/>
        <v>56.630291676248319</v>
      </c>
      <c r="V206">
        <f t="shared" si="63"/>
        <v>56.624361853905107</v>
      </c>
      <c r="W206">
        <f t="shared" si="52"/>
        <v>7.71219647028758E-2</v>
      </c>
      <c r="X206">
        <f t="shared" si="53"/>
        <v>0.39234385604472521</v>
      </c>
      <c r="Y206">
        <f t="shared" si="54"/>
        <v>0.41029067624831583</v>
      </c>
      <c r="Z206">
        <f t="shared" si="55"/>
        <v>0.40436085390510357</v>
      </c>
    </row>
    <row r="207" spans="1:26" x14ac:dyDescent="0.3">
      <c r="A207" s="3">
        <v>44517</v>
      </c>
      <c r="B207" s="1">
        <v>206</v>
      </c>
      <c r="C207">
        <v>526.28997800000002</v>
      </c>
      <c r="D207">
        <v>1609400</v>
      </c>
      <c r="E207">
        <v>55.91</v>
      </c>
      <c r="F207">
        <v>13288700</v>
      </c>
      <c r="G207"/>
      <c r="I207">
        <f t="shared" si="56"/>
        <v>508.65519794310478</v>
      </c>
      <c r="J207">
        <f t="shared" si="57"/>
        <v>518.69466075211869</v>
      </c>
      <c r="K207">
        <f t="shared" si="58"/>
        <v>522.41205472291665</v>
      </c>
      <c r="L207">
        <f t="shared" si="59"/>
        <v>524.74093480981344</v>
      </c>
      <c r="M207">
        <f t="shared" si="48"/>
        <v>17.634780056895238</v>
      </c>
      <c r="N207">
        <f t="shared" si="49"/>
        <v>7.5953172478813258</v>
      </c>
      <c r="O207">
        <f t="shared" si="50"/>
        <v>3.8779232770833687</v>
      </c>
      <c r="P207">
        <f t="shared" si="51"/>
        <v>1.5490431901865804</v>
      </c>
      <c r="S207">
        <f t="shared" si="60"/>
        <v>56.285554669997445</v>
      </c>
      <c r="T207">
        <f t="shared" si="61"/>
        <v>56.475024506429072</v>
      </c>
      <c r="U207">
        <f t="shared" si="62"/>
        <v>56.404631804311748</v>
      </c>
      <c r="V207">
        <f t="shared" si="63"/>
        <v>56.321091213476279</v>
      </c>
      <c r="W207">
        <f t="shared" si="52"/>
        <v>0.3755546699974488</v>
      </c>
      <c r="X207">
        <f t="shared" si="53"/>
        <v>0.56502450642907576</v>
      </c>
      <c r="Y207">
        <f t="shared" si="54"/>
        <v>0.49463180431175147</v>
      </c>
      <c r="Z207">
        <f t="shared" si="55"/>
        <v>0.41109121347628275</v>
      </c>
    </row>
    <row r="208" spans="1:26" x14ac:dyDescent="0.3">
      <c r="A208" s="3">
        <v>44518</v>
      </c>
      <c r="B208" s="1">
        <v>207</v>
      </c>
      <c r="C208">
        <v>529.36999500000002</v>
      </c>
      <c r="D208">
        <v>1664200</v>
      </c>
      <c r="E208">
        <v>55.41</v>
      </c>
      <c r="F208">
        <v>15380100</v>
      </c>
      <c r="G208"/>
      <c r="I208">
        <f t="shared" si="56"/>
        <v>511.30041495163903</v>
      </c>
      <c r="J208">
        <f t="shared" si="57"/>
        <v>521.35302178887719</v>
      </c>
      <c r="K208">
        <f t="shared" si="58"/>
        <v>524.5449125253125</v>
      </c>
      <c r="L208">
        <f t="shared" si="59"/>
        <v>525.90271720245335</v>
      </c>
      <c r="M208">
        <f t="shared" si="48"/>
        <v>18.06958004836099</v>
      </c>
      <c r="N208">
        <f t="shared" si="49"/>
        <v>8.0169732111228313</v>
      </c>
      <c r="O208">
        <f t="shared" si="50"/>
        <v>4.8250824746875196</v>
      </c>
      <c r="P208">
        <f t="shared" si="51"/>
        <v>3.4672777975466715</v>
      </c>
      <c r="S208">
        <f t="shared" si="60"/>
        <v>56.229221469497823</v>
      </c>
      <c r="T208">
        <f t="shared" si="61"/>
        <v>56.277265929178895</v>
      </c>
      <c r="U208">
        <f t="shared" si="62"/>
        <v>56.132584311940278</v>
      </c>
      <c r="V208">
        <f t="shared" si="63"/>
        <v>56.012772803369067</v>
      </c>
      <c r="W208">
        <f t="shared" si="52"/>
        <v>0.81922146949782615</v>
      </c>
      <c r="X208">
        <f t="shared" si="53"/>
        <v>0.86726592917889889</v>
      </c>
      <c r="Y208">
        <f t="shared" si="54"/>
        <v>0.72258431194028105</v>
      </c>
      <c r="Z208">
        <f t="shared" si="55"/>
        <v>0.60277280336907069</v>
      </c>
    </row>
    <row r="209" spans="1:26" x14ac:dyDescent="0.3">
      <c r="A209" s="3">
        <v>44519</v>
      </c>
      <c r="B209" s="1">
        <v>208</v>
      </c>
      <c r="C209">
        <v>533.78997800000002</v>
      </c>
      <c r="D209">
        <v>1909800</v>
      </c>
      <c r="E209">
        <v>55.130001</v>
      </c>
      <c r="F209">
        <v>15813700</v>
      </c>
      <c r="G209"/>
      <c r="I209">
        <f t="shared" si="56"/>
        <v>514.01085195889323</v>
      </c>
      <c r="J209">
        <f t="shared" si="57"/>
        <v>524.15896241277017</v>
      </c>
      <c r="K209">
        <f t="shared" si="58"/>
        <v>527.19870788639059</v>
      </c>
      <c r="L209">
        <f t="shared" si="59"/>
        <v>528.50317555061338</v>
      </c>
      <c r="M209">
        <f t="shared" si="48"/>
        <v>19.779126041106792</v>
      </c>
      <c r="N209">
        <f t="shared" si="49"/>
        <v>9.6310155872298537</v>
      </c>
      <c r="O209">
        <f t="shared" si="50"/>
        <v>6.5912701136094256</v>
      </c>
      <c r="P209">
        <f t="shared" si="51"/>
        <v>5.2868024493866415</v>
      </c>
      <c r="S209">
        <f t="shared" si="60"/>
        <v>56.106338249073147</v>
      </c>
      <c r="T209">
        <f t="shared" si="61"/>
        <v>55.973722853966279</v>
      </c>
      <c r="U209">
        <f t="shared" si="62"/>
        <v>55.735162940373122</v>
      </c>
      <c r="V209">
        <f t="shared" si="63"/>
        <v>55.560693200842266</v>
      </c>
      <c r="W209">
        <f t="shared" si="52"/>
        <v>0.97633724907314701</v>
      </c>
      <c r="X209">
        <f t="shared" si="53"/>
        <v>0.84372185396627941</v>
      </c>
      <c r="Y209">
        <f t="shared" si="54"/>
        <v>0.60516194037312232</v>
      </c>
      <c r="Z209">
        <f t="shared" si="55"/>
        <v>0.430692200842266</v>
      </c>
    </row>
    <row r="210" spans="1:26" x14ac:dyDescent="0.3">
      <c r="A210" s="3">
        <v>44522</v>
      </c>
      <c r="B210" s="1">
        <v>209</v>
      </c>
      <c r="C210">
        <v>539.65002400000003</v>
      </c>
      <c r="D210">
        <v>2190500</v>
      </c>
      <c r="E210">
        <v>55.470001000000003</v>
      </c>
      <c r="F210">
        <v>16905600</v>
      </c>
      <c r="G210"/>
      <c r="I210">
        <f t="shared" si="56"/>
        <v>516.97772086505927</v>
      </c>
      <c r="J210">
        <f t="shared" si="57"/>
        <v>527.5298178683006</v>
      </c>
      <c r="K210">
        <f t="shared" si="58"/>
        <v>530.82390644887573</v>
      </c>
      <c r="L210">
        <f t="shared" si="59"/>
        <v>532.46827738765342</v>
      </c>
      <c r="M210">
        <f t="shared" si="48"/>
        <v>22.672303134940762</v>
      </c>
      <c r="N210">
        <f t="shared" si="49"/>
        <v>12.120206131699433</v>
      </c>
      <c r="O210">
        <f t="shared" si="50"/>
        <v>8.8261175511242982</v>
      </c>
      <c r="P210">
        <f t="shared" si="51"/>
        <v>7.1817466123466147</v>
      </c>
      <c r="S210">
        <f t="shared" si="60"/>
        <v>55.959887661712173</v>
      </c>
      <c r="T210">
        <f t="shared" si="61"/>
        <v>55.678420205078083</v>
      </c>
      <c r="U210">
        <f t="shared" si="62"/>
        <v>55.402323873167902</v>
      </c>
      <c r="V210">
        <f t="shared" si="63"/>
        <v>55.237674050210572</v>
      </c>
      <c r="W210">
        <f t="shared" si="52"/>
        <v>0.48988666171216977</v>
      </c>
      <c r="X210">
        <f t="shared" si="53"/>
        <v>0.20841920507807998</v>
      </c>
      <c r="Y210">
        <f t="shared" si="54"/>
        <v>6.7677126832101919E-2</v>
      </c>
      <c r="Z210">
        <f t="shared" si="55"/>
        <v>0.23232694978943158</v>
      </c>
    </row>
    <row r="211" spans="1:26" x14ac:dyDescent="0.3">
      <c r="A211" s="3">
        <v>44523</v>
      </c>
      <c r="B211" s="1">
        <v>210</v>
      </c>
      <c r="C211">
        <v>545.26000999999997</v>
      </c>
      <c r="D211">
        <v>2147000</v>
      </c>
      <c r="E211">
        <v>55.880001</v>
      </c>
      <c r="F211">
        <v>13835900</v>
      </c>
      <c r="G211"/>
      <c r="I211">
        <f t="shared" si="56"/>
        <v>520.37856633530032</v>
      </c>
      <c r="J211">
        <f t="shared" si="57"/>
        <v>531.77189001439547</v>
      </c>
      <c r="K211">
        <f t="shared" si="58"/>
        <v>535.67827110199414</v>
      </c>
      <c r="L211">
        <f t="shared" si="59"/>
        <v>537.85458734691338</v>
      </c>
      <c r="M211">
        <f t="shared" si="48"/>
        <v>24.881443664699646</v>
      </c>
      <c r="N211">
        <f t="shared" si="49"/>
        <v>13.488119985604499</v>
      </c>
      <c r="O211">
        <f t="shared" si="50"/>
        <v>9.581738898005824</v>
      </c>
      <c r="P211">
        <f t="shared" si="51"/>
        <v>7.405422653086589</v>
      </c>
      <c r="S211">
        <f t="shared" si="60"/>
        <v>55.886404662455348</v>
      </c>
      <c r="T211">
        <f t="shared" si="61"/>
        <v>55.605473483300756</v>
      </c>
      <c r="U211">
        <f t="shared" si="62"/>
        <v>55.439546292925556</v>
      </c>
      <c r="V211">
        <f t="shared" si="63"/>
        <v>55.411919262552644</v>
      </c>
      <c r="W211">
        <f t="shared" si="52"/>
        <v>6.4036624553480692E-3</v>
      </c>
      <c r="X211">
        <f t="shared" si="53"/>
        <v>0.27452751669924425</v>
      </c>
      <c r="Y211">
        <f t="shared" si="54"/>
        <v>0.44045470707444423</v>
      </c>
      <c r="Z211">
        <f t="shared" si="55"/>
        <v>0.46808173744735626</v>
      </c>
    </row>
    <row r="212" spans="1:26" x14ac:dyDescent="0.3">
      <c r="A212" s="3">
        <v>44524</v>
      </c>
      <c r="B212" s="1">
        <v>211</v>
      </c>
      <c r="C212">
        <v>549.72997999999995</v>
      </c>
      <c r="D212">
        <v>2316400</v>
      </c>
      <c r="E212">
        <v>55.43</v>
      </c>
      <c r="F212">
        <v>12598900</v>
      </c>
      <c r="G212"/>
      <c r="I212">
        <f t="shared" si="56"/>
        <v>524.11078288500528</v>
      </c>
      <c r="J212">
        <f t="shared" si="57"/>
        <v>536.49273200935704</v>
      </c>
      <c r="K212">
        <f t="shared" si="58"/>
        <v>540.9482274958973</v>
      </c>
      <c r="L212">
        <f t="shared" si="59"/>
        <v>543.40865433672832</v>
      </c>
      <c r="M212">
        <f t="shared" si="48"/>
        <v>25.619197114994677</v>
      </c>
      <c r="N212">
        <f t="shared" si="49"/>
        <v>13.237247990642913</v>
      </c>
      <c r="O212">
        <f t="shared" si="50"/>
        <v>8.7817525041026556</v>
      </c>
      <c r="P212">
        <f t="shared" si="51"/>
        <v>6.3213256632716366</v>
      </c>
      <c r="S212">
        <f t="shared" si="60"/>
        <v>55.885444113087047</v>
      </c>
      <c r="T212">
        <f t="shared" si="61"/>
        <v>55.701558114145492</v>
      </c>
      <c r="U212">
        <f t="shared" si="62"/>
        <v>55.681796381816497</v>
      </c>
      <c r="V212">
        <f t="shared" si="63"/>
        <v>55.762980565638159</v>
      </c>
      <c r="W212">
        <f t="shared" si="52"/>
        <v>0.45544411308704724</v>
      </c>
      <c r="X212">
        <f t="shared" si="53"/>
        <v>0.27155811414549191</v>
      </c>
      <c r="Y212">
        <f t="shared" si="54"/>
        <v>0.25179638181649722</v>
      </c>
      <c r="Z212">
        <f t="shared" si="55"/>
        <v>0.33298056563815948</v>
      </c>
    </row>
    <row r="213" spans="1:26" x14ac:dyDescent="0.3">
      <c r="A213" s="3">
        <v>44526</v>
      </c>
      <c r="B213" s="1">
        <v>212</v>
      </c>
      <c r="C213">
        <v>546.13000499999998</v>
      </c>
      <c r="D213">
        <v>1844800</v>
      </c>
      <c r="E213">
        <v>53.73</v>
      </c>
      <c r="F213">
        <v>14754300</v>
      </c>
      <c r="G213"/>
      <c r="I213">
        <f t="shared" si="56"/>
        <v>527.95366245225443</v>
      </c>
      <c r="J213">
        <f t="shared" si="57"/>
        <v>541.12576880608208</v>
      </c>
      <c r="K213">
        <f t="shared" si="58"/>
        <v>545.77819137315373</v>
      </c>
      <c r="L213">
        <f t="shared" si="59"/>
        <v>548.14964858418205</v>
      </c>
      <c r="M213">
        <f t="shared" si="48"/>
        <v>18.176342547745548</v>
      </c>
      <c r="N213">
        <f t="shared" si="49"/>
        <v>5.0042361939179045</v>
      </c>
      <c r="O213">
        <f t="shared" si="50"/>
        <v>0.35181362684625128</v>
      </c>
      <c r="P213">
        <f t="shared" si="51"/>
        <v>2.019643584182063</v>
      </c>
      <c r="S213">
        <f t="shared" si="60"/>
        <v>55.817127496123987</v>
      </c>
      <c r="T213">
        <f t="shared" si="61"/>
        <v>55.60651277419457</v>
      </c>
      <c r="U213">
        <f t="shared" si="62"/>
        <v>55.543308371817425</v>
      </c>
      <c r="V213">
        <f t="shared" si="63"/>
        <v>55.513245141409541</v>
      </c>
      <c r="W213">
        <f t="shared" si="52"/>
        <v>2.0871274961239905</v>
      </c>
      <c r="X213">
        <f t="shared" si="53"/>
        <v>1.8765127741945733</v>
      </c>
      <c r="Y213">
        <f t="shared" si="54"/>
        <v>1.8133083718174277</v>
      </c>
      <c r="Z213">
        <f t="shared" si="55"/>
        <v>1.7832451414095445</v>
      </c>
    </row>
    <row r="214" spans="1:26" x14ac:dyDescent="0.3">
      <c r="A214" s="3">
        <v>44529</v>
      </c>
      <c r="B214" s="1">
        <v>213</v>
      </c>
      <c r="C214">
        <v>554.88000499999998</v>
      </c>
      <c r="D214">
        <v>2919100</v>
      </c>
      <c r="E214">
        <v>54.580002</v>
      </c>
      <c r="F214">
        <v>22712500</v>
      </c>
      <c r="G214"/>
      <c r="I214">
        <f t="shared" si="56"/>
        <v>530.68011383441626</v>
      </c>
      <c r="J214">
        <f t="shared" si="57"/>
        <v>542.87725147395338</v>
      </c>
      <c r="K214">
        <f t="shared" si="58"/>
        <v>545.97168886791917</v>
      </c>
      <c r="L214">
        <f t="shared" si="59"/>
        <v>546.63491589604553</v>
      </c>
      <c r="M214">
        <f t="shared" si="48"/>
        <v>24.199891165583722</v>
      </c>
      <c r="N214">
        <f t="shared" si="49"/>
        <v>12.002753526046604</v>
      </c>
      <c r="O214">
        <f t="shared" si="50"/>
        <v>8.9083161320808131</v>
      </c>
      <c r="P214">
        <f t="shared" si="51"/>
        <v>8.2450891039544558</v>
      </c>
      <c r="S214">
        <f t="shared" si="60"/>
        <v>55.504058371705391</v>
      </c>
      <c r="T214">
        <f t="shared" si="61"/>
        <v>54.949733303226466</v>
      </c>
      <c r="U214">
        <f t="shared" si="62"/>
        <v>54.545988767317837</v>
      </c>
      <c r="V214">
        <f t="shared" si="63"/>
        <v>54.175811285352381</v>
      </c>
      <c r="W214">
        <f t="shared" si="52"/>
        <v>0.92405637170539023</v>
      </c>
      <c r="X214">
        <f t="shared" si="53"/>
        <v>0.36973130322646597</v>
      </c>
      <c r="Y214">
        <f t="shared" si="54"/>
        <v>3.4013232682163164E-2</v>
      </c>
      <c r="Z214">
        <f t="shared" si="55"/>
        <v>0.40419071464761913</v>
      </c>
    </row>
    <row r="215" spans="1:26" x14ac:dyDescent="0.3">
      <c r="A215" s="3">
        <v>44530</v>
      </c>
      <c r="B215" s="1">
        <v>214</v>
      </c>
      <c r="C215">
        <v>539.38000499999998</v>
      </c>
      <c r="D215">
        <v>4244200</v>
      </c>
      <c r="E215">
        <v>52.450001</v>
      </c>
      <c r="F215">
        <v>30485200</v>
      </c>
      <c r="G215"/>
      <c r="I215">
        <f t="shared" si="56"/>
        <v>534.31009750925386</v>
      </c>
      <c r="J215">
        <f t="shared" si="57"/>
        <v>547.07821520806965</v>
      </c>
      <c r="K215">
        <f t="shared" si="58"/>
        <v>550.87126274056357</v>
      </c>
      <c r="L215">
        <f t="shared" si="59"/>
        <v>552.8187327240114</v>
      </c>
      <c r="M215">
        <f t="shared" si="48"/>
        <v>5.0699074907461181</v>
      </c>
      <c r="N215">
        <f t="shared" si="49"/>
        <v>7.6982102080696677</v>
      </c>
      <c r="O215">
        <f t="shared" si="50"/>
        <v>11.491257740563583</v>
      </c>
      <c r="P215">
        <f t="shared" si="51"/>
        <v>13.438727724011414</v>
      </c>
      <c r="S215">
        <f t="shared" si="60"/>
        <v>55.365449915949583</v>
      </c>
      <c r="T215">
        <f t="shared" si="61"/>
        <v>54.820327347097205</v>
      </c>
      <c r="U215">
        <f t="shared" si="62"/>
        <v>54.564696045293033</v>
      </c>
      <c r="V215">
        <f t="shared" si="63"/>
        <v>54.478954321338094</v>
      </c>
      <c r="W215">
        <f t="shared" si="52"/>
        <v>2.9154489159495824</v>
      </c>
      <c r="X215">
        <f t="shared" si="53"/>
        <v>2.3703263470972047</v>
      </c>
      <c r="Y215">
        <f t="shared" si="54"/>
        <v>2.1146950452930326</v>
      </c>
      <c r="Z215">
        <f t="shared" si="55"/>
        <v>2.0289533213380935</v>
      </c>
    </row>
    <row r="216" spans="1:26" x14ac:dyDescent="0.3">
      <c r="A216" s="3">
        <v>44531</v>
      </c>
      <c r="B216" s="1">
        <v>215</v>
      </c>
      <c r="C216">
        <v>529.84002699999996</v>
      </c>
      <c r="D216">
        <v>2877100</v>
      </c>
      <c r="E216">
        <v>52.299999</v>
      </c>
      <c r="F216">
        <v>18719600</v>
      </c>
      <c r="G216"/>
      <c r="I216">
        <f t="shared" si="56"/>
        <v>535.07058363286581</v>
      </c>
      <c r="J216">
        <f t="shared" si="57"/>
        <v>544.38384163524529</v>
      </c>
      <c r="K216">
        <f t="shared" si="58"/>
        <v>544.55107098325357</v>
      </c>
      <c r="L216">
        <f t="shared" si="59"/>
        <v>542.73968693100278</v>
      </c>
      <c r="M216">
        <f t="shared" si="48"/>
        <v>5.2305566328658415</v>
      </c>
      <c r="N216">
        <f t="shared" si="49"/>
        <v>14.543814635245326</v>
      </c>
      <c r="O216">
        <f t="shared" si="50"/>
        <v>14.711043983253603</v>
      </c>
      <c r="P216">
        <f t="shared" si="51"/>
        <v>12.899659931002816</v>
      </c>
      <c r="S216">
        <f t="shared" si="60"/>
        <v>54.92813257855714</v>
      </c>
      <c r="T216">
        <f t="shared" si="61"/>
        <v>53.990713125613183</v>
      </c>
      <c r="U216">
        <f t="shared" si="62"/>
        <v>53.401613770381864</v>
      </c>
      <c r="V216">
        <f t="shared" si="63"/>
        <v>52.957239330334531</v>
      </c>
      <c r="W216">
        <f t="shared" si="52"/>
        <v>2.62813357855714</v>
      </c>
      <c r="X216">
        <f t="shared" si="53"/>
        <v>1.6907141256131837</v>
      </c>
      <c r="Y216">
        <f t="shared" si="54"/>
        <v>1.1016147703818646</v>
      </c>
      <c r="Z216">
        <f t="shared" si="55"/>
        <v>0.65724033033453111</v>
      </c>
    </row>
    <row r="217" spans="1:26" x14ac:dyDescent="0.3">
      <c r="A217" s="3">
        <v>44532</v>
      </c>
      <c r="B217" s="1">
        <v>216</v>
      </c>
      <c r="C217">
        <v>525.51000999999997</v>
      </c>
      <c r="D217">
        <v>3277500</v>
      </c>
      <c r="E217">
        <v>53.07</v>
      </c>
      <c r="F217">
        <v>17074200</v>
      </c>
      <c r="G217"/>
      <c r="I217">
        <f t="shared" si="56"/>
        <v>534.28600013793596</v>
      </c>
      <c r="J217">
        <f t="shared" si="57"/>
        <v>539.2935065129094</v>
      </c>
      <c r="K217">
        <f t="shared" si="58"/>
        <v>536.45999679246404</v>
      </c>
      <c r="L217">
        <f t="shared" si="59"/>
        <v>533.06494198275072</v>
      </c>
      <c r="M217">
        <f t="shared" si="48"/>
        <v>8.7759901379359917</v>
      </c>
      <c r="N217">
        <f t="shared" si="49"/>
        <v>13.783496512909437</v>
      </c>
      <c r="O217">
        <f t="shared" si="50"/>
        <v>10.949986792464074</v>
      </c>
      <c r="P217">
        <f t="shared" si="51"/>
        <v>7.5549319827507588</v>
      </c>
      <c r="S217">
        <f t="shared" si="60"/>
        <v>54.533912541773567</v>
      </c>
      <c r="T217">
        <f t="shared" si="61"/>
        <v>53.398963181648568</v>
      </c>
      <c r="U217">
        <f t="shared" si="62"/>
        <v>52.795725646671841</v>
      </c>
      <c r="V217">
        <f t="shared" si="63"/>
        <v>52.464309082583625</v>
      </c>
      <c r="W217">
        <f t="shared" si="52"/>
        <v>1.463912541773567</v>
      </c>
      <c r="X217">
        <f t="shared" si="53"/>
        <v>0.32896318164856808</v>
      </c>
      <c r="Y217">
        <f t="shared" si="54"/>
        <v>0.27427435332815975</v>
      </c>
      <c r="Z217">
        <f t="shared" si="55"/>
        <v>0.60569091741637493</v>
      </c>
    </row>
    <row r="218" spans="1:26" x14ac:dyDescent="0.3">
      <c r="A218" s="3">
        <v>44533</v>
      </c>
      <c r="B218" s="1">
        <v>217</v>
      </c>
      <c r="C218">
        <v>528.92999299999997</v>
      </c>
      <c r="D218">
        <v>2982300</v>
      </c>
      <c r="E218">
        <v>53.540000999999997</v>
      </c>
      <c r="F218">
        <v>21062400</v>
      </c>
      <c r="G218"/>
      <c r="I218">
        <f t="shared" si="56"/>
        <v>532.96960161724553</v>
      </c>
      <c r="J218">
        <f t="shared" si="57"/>
        <v>534.46928273339108</v>
      </c>
      <c r="K218">
        <f t="shared" si="58"/>
        <v>530.43750405660876</v>
      </c>
      <c r="L218">
        <f t="shared" si="59"/>
        <v>527.3987429956876</v>
      </c>
      <c r="M218">
        <f t="shared" si="48"/>
        <v>4.0396086172455625</v>
      </c>
      <c r="N218">
        <f t="shared" si="49"/>
        <v>5.5392897333911151</v>
      </c>
      <c r="O218">
        <f t="shared" si="50"/>
        <v>1.5075110566087915</v>
      </c>
      <c r="P218">
        <f t="shared" si="51"/>
        <v>1.5312500043123691</v>
      </c>
      <c r="S218">
        <f t="shared" si="60"/>
        <v>54.314325660507535</v>
      </c>
      <c r="T218">
        <f t="shared" si="61"/>
        <v>53.283826068071569</v>
      </c>
      <c r="U218">
        <f t="shared" si="62"/>
        <v>52.946576541002329</v>
      </c>
      <c r="V218">
        <f t="shared" si="63"/>
        <v>52.918577270645912</v>
      </c>
      <c r="W218">
        <f t="shared" si="52"/>
        <v>0.77432466050753845</v>
      </c>
      <c r="X218">
        <f t="shared" si="53"/>
        <v>0.25617493192842744</v>
      </c>
      <c r="Y218">
        <f t="shared" si="54"/>
        <v>0.59342445899766716</v>
      </c>
      <c r="Z218">
        <f t="shared" si="55"/>
        <v>0.62142372935408474</v>
      </c>
    </row>
    <row r="219" spans="1:26" x14ac:dyDescent="0.3">
      <c r="A219" s="3">
        <v>44536</v>
      </c>
      <c r="B219" s="1">
        <v>218</v>
      </c>
      <c r="C219">
        <v>533.20001200000002</v>
      </c>
      <c r="D219">
        <v>2432900</v>
      </c>
      <c r="E219">
        <v>54.91</v>
      </c>
      <c r="F219">
        <v>26624100</v>
      </c>
      <c r="G219"/>
      <c r="I219">
        <f t="shared" si="56"/>
        <v>532.36366032465867</v>
      </c>
      <c r="J219">
        <f t="shared" si="57"/>
        <v>532.53053132670425</v>
      </c>
      <c r="K219">
        <f t="shared" si="58"/>
        <v>529.60837297547391</v>
      </c>
      <c r="L219">
        <f t="shared" si="59"/>
        <v>528.54718049892188</v>
      </c>
      <c r="M219">
        <f t="shared" si="48"/>
        <v>0.8363516753413478</v>
      </c>
      <c r="N219">
        <f t="shared" si="49"/>
        <v>0.66948067329576588</v>
      </c>
      <c r="O219">
        <f t="shared" si="50"/>
        <v>3.5916390245261027</v>
      </c>
      <c r="P219">
        <f t="shared" si="51"/>
        <v>4.6528315010781398</v>
      </c>
      <c r="S219">
        <f t="shared" si="60"/>
        <v>54.1981769614314</v>
      </c>
      <c r="T219">
        <f t="shared" si="61"/>
        <v>53.373487294246516</v>
      </c>
      <c r="U219">
        <f t="shared" si="62"/>
        <v>53.272959993451053</v>
      </c>
      <c r="V219">
        <f t="shared" si="63"/>
        <v>53.384645067661481</v>
      </c>
      <c r="W219">
        <f t="shared" si="52"/>
        <v>0.71182303856859619</v>
      </c>
      <c r="X219">
        <f t="shared" si="53"/>
        <v>1.5365127057534806</v>
      </c>
      <c r="Y219">
        <f t="shared" si="54"/>
        <v>1.6370400065489434</v>
      </c>
      <c r="Z219">
        <f t="shared" si="55"/>
        <v>1.5253549323385158</v>
      </c>
    </row>
    <row r="220" spans="1:26" x14ac:dyDescent="0.3">
      <c r="A220" s="3">
        <v>44537</v>
      </c>
      <c r="B220" s="1">
        <v>219</v>
      </c>
      <c r="C220">
        <v>542.02002000000005</v>
      </c>
      <c r="D220">
        <v>2579800</v>
      </c>
      <c r="E220">
        <v>55.209999000000003</v>
      </c>
      <c r="F220">
        <v>23832700</v>
      </c>
      <c r="G220"/>
      <c r="I220">
        <f t="shared" si="56"/>
        <v>532.48911307595984</v>
      </c>
      <c r="J220">
        <f t="shared" si="57"/>
        <v>532.76484956235777</v>
      </c>
      <c r="K220">
        <f t="shared" si="58"/>
        <v>531.58377443896325</v>
      </c>
      <c r="L220">
        <f t="shared" si="59"/>
        <v>532.03680412473045</v>
      </c>
      <c r="M220">
        <f t="shared" si="48"/>
        <v>9.5309069240402096</v>
      </c>
      <c r="N220">
        <f t="shared" si="49"/>
        <v>9.2551704376422776</v>
      </c>
      <c r="O220">
        <f t="shared" si="50"/>
        <v>10.436245561036799</v>
      </c>
      <c r="P220">
        <f t="shared" si="51"/>
        <v>9.9832158752695932</v>
      </c>
      <c r="S220">
        <f t="shared" si="60"/>
        <v>54.304950417216688</v>
      </c>
      <c r="T220">
        <f t="shared" si="61"/>
        <v>53.911266741260235</v>
      </c>
      <c r="U220">
        <f t="shared" si="62"/>
        <v>54.173331997052969</v>
      </c>
      <c r="V220">
        <f t="shared" si="63"/>
        <v>54.528661266915364</v>
      </c>
      <c r="W220">
        <f t="shared" si="52"/>
        <v>0.90504858278331568</v>
      </c>
      <c r="X220">
        <f t="shared" si="53"/>
        <v>1.2987322587397685</v>
      </c>
      <c r="Y220">
        <f t="shared" si="54"/>
        <v>1.0366670029470342</v>
      </c>
      <c r="Z220">
        <f t="shared" si="55"/>
        <v>0.6813377330846393</v>
      </c>
    </row>
    <row r="221" spans="1:26" x14ac:dyDescent="0.3">
      <c r="A221" s="3">
        <v>44538</v>
      </c>
      <c r="B221" s="1">
        <v>220</v>
      </c>
      <c r="C221">
        <v>530.10998500000005</v>
      </c>
      <c r="D221">
        <v>3037500</v>
      </c>
      <c r="E221">
        <v>55</v>
      </c>
      <c r="F221">
        <v>18026300</v>
      </c>
      <c r="G221"/>
      <c r="I221">
        <f t="shared" si="56"/>
        <v>533.91874911456591</v>
      </c>
      <c r="J221">
        <f t="shared" si="57"/>
        <v>536.00415921553258</v>
      </c>
      <c r="K221">
        <f t="shared" si="58"/>
        <v>537.32370949753351</v>
      </c>
      <c r="L221">
        <f t="shared" si="59"/>
        <v>539.52421603118273</v>
      </c>
      <c r="M221">
        <f t="shared" si="48"/>
        <v>3.8087641145658608</v>
      </c>
      <c r="N221">
        <f t="shared" si="49"/>
        <v>5.8941742155325301</v>
      </c>
      <c r="O221">
        <f t="shared" si="50"/>
        <v>7.2137244975334625</v>
      </c>
      <c r="P221">
        <f t="shared" si="51"/>
        <v>9.4142310311826805</v>
      </c>
      <c r="S221">
        <f t="shared" si="60"/>
        <v>54.440707704634178</v>
      </c>
      <c r="T221">
        <f t="shared" si="61"/>
        <v>54.365823031819147</v>
      </c>
      <c r="U221">
        <f t="shared" si="62"/>
        <v>54.743498848673838</v>
      </c>
      <c r="V221">
        <f t="shared" si="63"/>
        <v>55.039664566728845</v>
      </c>
      <c r="W221">
        <f t="shared" si="52"/>
        <v>0.5592922953658217</v>
      </c>
      <c r="X221">
        <f t="shared" si="53"/>
        <v>0.6341769681808529</v>
      </c>
      <c r="Y221">
        <f t="shared" si="54"/>
        <v>0.25650115132616236</v>
      </c>
      <c r="Z221">
        <f t="shared" si="55"/>
        <v>3.966456672884533E-2</v>
      </c>
    </row>
    <row r="222" spans="1:26" x14ac:dyDescent="0.3">
      <c r="A222" s="3">
        <v>44539</v>
      </c>
      <c r="B222" s="1">
        <v>221</v>
      </c>
      <c r="C222">
        <v>524.330017</v>
      </c>
      <c r="D222">
        <v>3200500</v>
      </c>
      <c r="E222">
        <v>54.860000999999997</v>
      </c>
      <c r="F222">
        <v>13846400</v>
      </c>
      <c r="G222"/>
      <c r="I222">
        <f t="shared" si="56"/>
        <v>533.34743449738107</v>
      </c>
      <c r="J222">
        <f t="shared" si="57"/>
        <v>533.94119824009624</v>
      </c>
      <c r="K222">
        <f t="shared" si="58"/>
        <v>533.35616102389008</v>
      </c>
      <c r="L222">
        <f t="shared" si="59"/>
        <v>532.46354275779572</v>
      </c>
      <c r="M222">
        <f t="shared" si="48"/>
        <v>9.017417497381075</v>
      </c>
      <c r="N222">
        <f t="shared" si="49"/>
        <v>9.6111812400962435</v>
      </c>
      <c r="O222">
        <f t="shared" si="50"/>
        <v>9.0261440238900832</v>
      </c>
      <c r="P222">
        <f t="shared" si="51"/>
        <v>8.1335257577957236</v>
      </c>
      <c r="S222">
        <f t="shared" si="60"/>
        <v>54.524601548939053</v>
      </c>
      <c r="T222">
        <f t="shared" si="61"/>
        <v>54.587784970682449</v>
      </c>
      <c r="U222">
        <f t="shared" si="62"/>
        <v>54.884574481903229</v>
      </c>
      <c r="V222">
        <f t="shared" si="63"/>
        <v>55.009916141682211</v>
      </c>
      <c r="W222">
        <f t="shared" si="52"/>
        <v>0.33539945106094393</v>
      </c>
      <c r="X222">
        <f t="shared" si="53"/>
        <v>0.27221602931754774</v>
      </c>
      <c r="Y222">
        <f t="shared" si="54"/>
        <v>2.4573481903232164E-2</v>
      </c>
      <c r="Z222">
        <f t="shared" si="55"/>
        <v>0.14991514168221443</v>
      </c>
    </row>
    <row r="223" spans="1:26" x14ac:dyDescent="0.3">
      <c r="A223" s="3">
        <v>44540</v>
      </c>
      <c r="B223" s="1">
        <v>222</v>
      </c>
      <c r="C223">
        <v>558.82000700000003</v>
      </c>
      <c r="D223">
        <v>6323400</v>
      </c>
      <c r="E223">
        <v>56.279998999999997</v>
      </c>
      <c r="F223">
        <v>23151000</v>
      </c>
      <c r="G223"/>
      <c r="I223">
        <f t="shared" si="56"/>
        <v>531.99482187277385</v>
      </c>
      <c r="J223">
        <f t="shared" si="57"/>
        <v>530.57728480606261</v>
      </c>
      <c r="K223">
        <f t="shared" si="58"/>
        <v>528.39178181075056</v>
      </c>
      <c r="L223">
        <f t="shared" si="59"/>
        <v>526.36339843944893</v>
      </c>
      <c r="M223">
        <f t="shared" si="48"/>
        <v>26.825185127226177</v>
      </c>
      <c r="N223">
        <f t="shared" si="49"/>
        <v>28.242722193937425</v>
      </c>
      <c r="O223">
        <f t="shared" si="50"/>
        <v>30.428225189249474</v>
      </c>
      <c r="P223">
        <f t="shared" si="51"/>
        <v>32.456608560551103</v>
      </c>
      <c r="S223">
        <f t="shared" si="60"/>
        <v>54.574911466598188</v>
      </c>
      <c r="T223">
        <f t="shared" si="61"/>
        <v>54.683060580943589</v>
      </c>
      <c r="U223">
        <f t="shared" si="62"/>
        <v>54.871059066856454</v>
      </c>
      <c r="V223">
        <f t="shared" si="63"/>
        <v>54.897479785420543</v>
      </c>
      <c r="W223">
        <f t="shared" si="52"/>
        <v>1.7050875334018087</v>
      </c>
      <c r="X223">
        <f t="shared" si="53"/>
        <v>1.5969384190564071</v>
      </c>
      <c r="Y223">
        <f t="shared" si="54"/>
        <v>1.408939933143543</v>
      </c>
      <c r="Z223">
        <f t="shared" si="55"/>
        <v>1.3825192145794531</v>
      </c>
    </row>
    <row r="224" spans="1:26" x14ac:dyDescent="0.3">
      <c r="A224" s="3">
        <v>44543</v>
      </c>
      <c r="B224" s="1">
        <v>223</v>
      </c>
      <c r="C224">
        <v>557.21997099999999</v>
      </c>
      <c r="D224">
        <v>3415200</v>
      </c>
      <c r="E224">
        <v>57.759998000000003</v>
      </c>
      <c r="F224">
        <v>31362800</v>
      </c>
      <c r="G224"/>
      <c r="I224">
        <f t="shared" si="56"/>
        <v>536.0185996418578</v>
      </c>
      <c r="J224">
        <f t="shared" si="57"/>
        <v>540.46223757394068</v>
      </c>
      <c r="K224">
        <f t="shared" si="58"/>
        <v>545.12730566483776</v>
      </c>
      <c r="L224">
        <f t="shared" si="59"/>
        <v>550.70585485986226</v>
      </c>
      <c r="M224">
        <f t="shared" si="48"/>
        <v>21.201371358142183</v>
      </c>
      <c r="N224">
        <f t="shared" si="49"/>
        <v>16.757733426059303</v>
      </c>
      <c r="O224">
        <f t="shared" si="50"/>
        <v>12.092665335162224</v>
      </c>
      <c r="P224">
        <f t="shared" si="51"/>
        <v>6.5141161401377303</v>
      </c>
      <c r="S224">
        <f t="shared" si="60"/>
        <v>54.830674596608461</v>
      </c>
      <c r="T224">
        <f t="shared" si="61"/>
        <v>55.241989027613329</v>
      </c>
      <c r="U224">
        <f t="shared" si="62"/>
        <v>55.645976030085407</v>
      </c>
      <c r="V224">
        <f t="shared" si="63"/>
        <v>55.934369196355135</v>
      </c>
      <c r="W224">
        <f t="shared" si="52"/>
        <v>2.9293234033915425</v>
      </c>
      <c r="X224">
        <f t="shared" si="53"/>
        <v>2.5180089723866743</v>
      </c>
      <c r="Y224">
        <f t="shared" si="54"/>
        <v>2.1140219699145959</v>
      </c>
      <c r="Z224">
        <f t="shared" si="55"/>
        <v>1.825628803644868</v>
      </c>
    </row>
    <row r="225" spans="1:26" x14ac:dyDescent="0.3">
      <c r="A225" s="3">
        <v>44544</v>
      </c>
      <c r="B225" s="1">
        <v>224</v>
      </c>
      <c r="C225">
        <v>545.34002699999996</v>
      </c>
      <c r="D225">
        <v>3494400</v>
      </c>
      <c r="E225">
        <v>57.799999</v>
      </c>
      <c r="F225">
        <v>24806600</v>
      </c>
      <c r="G225"/>
      <c r="I225">
        <f t="shared" si="56"/>
        <v>539.1988053455791</v>
      </c>
      <c r="J225">
        <f t="shared" si="57"/>
        <v>546.32744427306147</v>
      </c>
      <c r="K225">
        <f t="shared" si="58"/>
        <v>551.77827159917706</v>
      </c>
      <c r="L225">
        <f t="shared" si="59"/>
        <v>555.5914419649655</v>
      </c>
      <c r="M225">
        <f t="shared" si="48"/>
        <v>6.1412216544208604</v>
      </c>
      <c r="N225">
        <f t="shared" si="49"/>
        <v>0.98741727306151006</v>
      </c>
      <c r="O225">
        <f t="shared" si="50"/>
        <v>6.4382445991770965</v>
      </c>
      <c r="P225">
        <f t="shared" si="51"/>
        <v>10.251414964965534</v>
      </c>
      <c r="S225">
        <f t="shared" si="60"/>
        <v>55.270073107117192</v>
      </c>
      <c r="T225">
        <f t="shared" si="61"/>
        <v>56.123292167948662</v>
      </c>
      <c r="U225">
        <f t="shared" si="62"/>
        <v>56.808688113538437</v>
      </c>
      <c r="V225">
        <f t="shared" si="63"/>
        <v>57.303590799088788</v>
      </c>
      <c r="W225">
        <f t="shared" si="52"/>
        <v>2.5299258928828081</v>
      </c>
      <c r="X225">
        <f t="shared" si="53"/>
        <v>1.6767068320513374</v>
      </c>
      <c r="Y225">
        <f t="shared" si="54"/>
        <v>0.99131088646156229</v>
      </c>
      <c r="Z225">
        <f t="shared" si="55"/>
        <v>0.49640820091121185</v>
      </c>
    </row>
    <row r="226" spans="1:26" x14ac:dyDescent="0.3">
      <c r="A226" s="3">
        <v>44545</v>
      </c>
      <c r="B226" s="1">
        <v>225</v>
      </c>
      <c r="C226">
        <v>565.47997999999995</v>
      </c>
      <c r="D226">
        <v>2937100</v>
      </c>
      <c r="E226">
        <v>58.060001</v>
      </c>
      <c r="F226">
        <v>24923800</v>
      </c>
      <c r="G226"/>
      <c r="I226">
        <f t="shared" si="56"/>
        <v>540.11998859374216</v>
      </c>
      <c r="J226">
        <f t="shared" si="57"/>
        <v>545.98184822748999</v>
      </c>
      <c r="K226">
        <f t="shared" si="58"/>
        <v>548.23723706962971</v>
      </c>
      <c r="L226">
        <f t="shared" si="59"/>
        <v>547.90288074124135</v>
      </c>
      <c r="M226">
        <f t="shared" si="48"/>
        <v>25.359991406257791</v>
      </c>
      <c r="N226">
        <f t="shared" si="49"/>
        <v>19.498131772509964</v>
      </c>
      <c r="O226">
        <f t="shared" si="50"/>
        <v>17.242742930370241</v>
      </c>
      <c r="P226">
        <f t="shared" si="51"/>
        <v>17.577099258758608</v>
      </c>
      <c r="S226">
        <f t="shared" si="60"/>
        <v>55.649561991049609</v>
      </c>
      <c r="T226">
        <f t="shared" si="61"/>
        <v>56.710139559166635</v>
      </c>
      <c r="U226">
        <f t="shared" si="62"/>
        <v>57.353909101092299</v>
      </c>
      <c r="V226">
        <f t="shared" si="63"/>
        <v>57.675896949772195</v>
      </c>
      <c r="W226">
        <f t="shared" si="52"/>
        <v>2.4104390089503909</v>
      </c>
      <c r="X226">
        <f t="shared" si="53"/>
        <v>1.3498614408333651</v>
      </c>
      <c r="Y226">
        <f t="shared" si="54"/>
        <v>0.70609189890770097</v>
      </c>
      <c r="Z226">
        <f t="shared" si="55"/>
        <v>0.38410405022780481</v>
      </c>
    </row>
    <row r="227" spans="1:26" x14ac:dyDescent="0.3">
      <c r="A227" s="3">
        <v>44546</v>
      </c>
      <c r="B227" s="1">
        <v>226</v>
      </c>
      <c r="C227">
        <v>552.63000499999998</v>
      </c>
      <c r="D227">
        <v>2683000</v>
      </c>
      <c r="E227">
        <v>58.650002000000001</v>
      </c>
      <c r="F227">
        <v>24696900</v>
      </c>
      <c r="G227"/>
      <c r="I227">
        <f t="shared" si="56"/>
        <v>543.92398730468085</v>
      </c>
      <c r="J227">
        <f t="shared" si="57"/>
        <v>552.80619434786854</v>
      </c>
      <c r="K227">
        <f t="shared" si="58"/>
        <v>557.72074568133337</v>
      </c>
      <c r="L227">
        <f t="shared" si="59"/>
        <v>561.0857051853103</v>
      </c>
      <c r="M227">
        <f t="shared" ref="M227:M253" si="64">ABS(C227-I227)</f>
        <v>8.7060176953191331</v>
      </c>
      <c r="N227">
        <f t="shared" ref="N227:N253" si="65">ABS(C227-J227)</f>
        <v>0.17618934786855789</v>
      </c>
      <c r="O227">
        <f t="shared" ref="O227:O253" si="66">ABS(C227-K227)</f>
        <v>5.0907406813333864</v>
      </c>
      <c r="P227">
        <f t="shared" ref="P227:P253" si="67">ABS(C227-L227)</f>
        <v>8.4557001853103202</v>
      </c>
      <c r="S227">
        <f t="shared" si="60"/>
        <v>56.01112784239217</v>
      </c>
      <c r="T227">
        <f t="shared" si="61"/>
        <v>57.182591063458311</v>
      </c>
      <c r="U227">
        <f t="shared" si="62"/>
        <v>57.742259645491529</v>
      </c>
      <c r="V227">
        <f t="shared" si="63"/>
        <v>57.963974987443052</v>
      </c>
      <c r="W227">
        <f t="shared" si="52"/>
        <v>2.6388741576078303</v>
      </c>
      <c r="X227">
        <f t="shared" si="53"/>
        <v>1.4674109365416896</v>
      </c>
      <c r="Y227">
        <f t="shared" si="54"/>
        <v>0.90774235450847129</v>
      </c>
      <c r="Z227">
        <f t="shared" si="55"/>
        <v>0.68602701255694853</v>
      </c>
    </row>
    <row r="228" spans="1:26" x14ac:dyDescent="0.3">
      <c r="A228" s="3">
        <v>44547</v>
      </c>
      <c r="B228" s="1">
        <v>227</v>
      </c>
      <c r="C228">
        <v>547.60998500000005</v>
      </c>
      <c r="D228">
        <v>5752000</v>
      </c>
      <c r="E228">
        <v>57.73</v>
      </c>
      <c r="F228">
        <v>51874400</v>
      </c>
      <c r="G228"/>
      <c r="I228">
        <f t="shared" si="56"/>
        <v>545.22988995897867</v>
      </c>
      <c r="J228">
        <f t="shared" ref="J228:J254" si="68">(0.35*C227)+(1-0.35)*J227</f>
        <v>552.74452807611453</v>
      </c>
      <c r="K228">
        <f t="shared" ref="K228:K254" si="69">(0.55*C227)+(1-0.55)*K227</f>
        <v>554.92083830659999</v>
      </c>
      <c r="L228">
        <f t="shared" ref="L228:L254" si="70">(0.75*C227)+(1-0.75)*L227</f>
        <v>554.74393004632759</v>
      </c>
      <c r="M228">
        <f t="shared" si="64"/>
        <v>2.3800950410213773</v>
      </c>
      <c r="N228">
        <f t="shared" si="65"/>
        <v>5.1345430761144826</v>
      </c>
      <c r="O228">
        <f t="shared" si="66"/>
        <v>7.3108533065999382</v>
      </c>
      <c r="P228">
        <f t="shared" si="67"/>
        <v>7.1339450463275398</v>
      </c>
      <c r="S228">
        <f t="shared" si="60"/>
        <v>56.406958966033343</v>
      </c>
      <c r="T228">
        <f t="shared" si="61"/>
        <v>57.696184891247903</v>
      </c>
      <c r="U228">
        <f t="shared" si="62"/>
        <v>58.241517940471191</v>
      </c>
      <c r="V228">
        <f t="shared" si="63"/>
        <v>58.47849524686076</v>
      </c>
      <c r="W228">
        <f t="shared" si="52"/>
        <v>1.3230410339666534</v>
      </c>
      <c r="X228">
        <f t="shared" si="53"/>
        <v>3.3815108752094147E-2</v>
      </c>
      <c r="Y228">
        <f t="shared" si="54"/>
        <v>0.51151794047119381</v>
      </c>
      <c r="Z228">
        <f t="shared" si="55"/>
        <v>0.74849524686076307</v>
      </c>
    </row>
    <row r="229" spans="1:26" x14ac:dyDescent="0.3">
      <c r="A229" s="3">
        <v>44550</v>
      </c>
      <c r="B229" s="1">
        <v>228</v>
      </c>
      <c r="C229">
        <v>548.55999799999995</v>
      </c>
      <c r="D229">
        <v>2033600</v>
      </c>
      <c r="E229">
        <v>57.540000999999997</v>
      </c>
      <c r="F229">
        <v>20879500</v>
      </c>
      <c r="G229"/>
      <c r="I229">
        <f t="shared" si="56"/>
        <v>545.58690421513188</v>
      </c>
      <c r="J229">
        <f t="shared" si="68"/>
        <v>550.94743799947446</v>
      </c>
      <c r="K229">
        <f t="shared" si="69"/>
        <v>550.89986898796997</v>
      </c>
      <c r="L229">
        <f t="shared" si="70"/>
        <v>549.39347126158191</v>
      </c>
      <c r="M229">
        <f t="shared" si="64"/>
        <v>2.9730937848680696</v>
      </c>
      <c r="N229">
        <f t="shared" si="65"/>
        <v>2.387439999474509</v>
      </c>
      <c r="O229">
        <f t="shared" si="66"/>
        <v>2.3398709879700164</v>
      </c>
      <c r="P229">
        <f t="shared" si="67"/>
        <v>0.83347326158195756</v>
      </c>
      <c r="S229">
        <f t="shared" si="60"/>
        <v>56.605415121128345</v>
      </c>
      <c r="T229">
        <f t="shared" si="61"/>
        <v>57.708020179311134</v>
      </c>
      <c r="U229">
        <f t="shared" si="62"/>
        <v>57.960183073212036</v>
      </c>
      <c r="V229">
        <f t="shared" si="63"/>
        <v>57.917123811715186</v>
      </c>
      <c r="W229">
        <f t="shared" si="52"/>
        <v>0.93458587887165123</v>
      </c>
      <c r="X229">
        <f t="shared" si="53"/>
        <v>0.16801917931113763</v>
      </c>
      <c r="Y229">
        <f t="shared" si="54"/>
        <v>0.4201820732120396</v>
      </c>
      <c r="Z229">
        <f t="shared" si="55"/>
        <v>0.37712281171518924</v>
      </c>
    </row>
    <row r="230" spans="1:26" x14ac:dyDescent="0.3">
      <c r="A230" s="3">
        <v>44551</v>
      </c>
      <c r="B230" s="1">
        <v>229</v>
      </c>
      <c r="C230">
        <v>545.42999299999997</v>
      </c>
      <c r="D230">
        <v>2472800</v>
      </c>
      <c r="E230">
        <v>57.77</v>
      </c>
      <c r="F230">
        <v>15864900</v>
      </c>
      <c r="G230"/>
      <c r="I230">
        <f t="shared" si="56"/>
        <v>546.03286828286207</v>
      </c>
      <c r="J230">
        <f t="shared" si="68"/>
        <v>550.11183399965842</v>
      </c>
      <c r="K230">
        <f t="shared" si="69"/>
        <v>549.61293994458651</v>
      </c>
      <c r="L230">
        <f t="shared" si="70"/>
        <v>548.7683663153955</v>
      </c>
      <c r="M230">
        <f t="shared" si="64"/>
        <v>0.6028752828621009</v>
      </c>
      <c r="N230">
        <f t="shared" si="65"/>
        <v>4.6818409996584478</v>
      </c>
      <c r="O230">
        <f t="shared" si="66"/>
        <v>4.182946944586547</v>
      </c>
      <c r="P230">
        <f t="shared" si="67"/>
        <v>3.3383733153955291</v>
      </c>
      <c r="S230">
        <f t="shared" si="60"/>
        <v>56.745603002959093</v>
      </c>
      <c r="T230">
        <f t="shared" si="61"/>
        <v>57.649213466552233</v>
      </c>
      <c r="U230">
        <f t="shared" si="62"/>
        <v>57.729082932945417</v>
      </c>
      <c r="V230">
        <f t="shared" si="63"/>
        <v>57.634281702928796</v>
      </c>
      <c r="W230">
        <f t="shared" si="52"/>
        <v>1.0243969970409097</v>
      </c>
      <c r="X230">
        <f t="shared" si="53"/>
        <v>0.12078653344777024</v>
      </c>
      <c r="Y230">
        <f t="shared" si="54"/>
        <v>4.0917067054586198E-2</v>
      </c>
      <c r="Z230">
        <f t="shared" si="55"/>
        <v>0.13571829707120742</v>
      </c>
    </row>
    <row r="231" spans="1:26" x14ac:dyDescent="0.3">
      <c r="A231" s="3">
        <v>44552</v>
      </c>
      <c r="B231" s="1">
        <v>230</v>
      </c>
      <c r="C231">
        <v>549.669983</v>
      </c>
      <c r="D231">
        <v>1454500</v>
      </c>
      <c r="E231">
        <v>58.18</v>
      </c>
      <c r="F231">
        <v>12447400</v>
      </c>
      <c r="G231"/>
      <c r="I231">
        <f t="shared" si="56"/>
        <v>545.94243699043272</v>
      </c>
      <c r="J231">
        <f t="shared" si="68"/>
        <v>548.47318964977796</v>
      </c>
      <c r="K231">
        <f t="shared" si="69"/>
        <v>547.31231912506394</v>
      </c>
      <c r="L231">
        <f t="shared" si="70"/>
        <v>546.26458632884885</v>
      </c>
      <c r="M231">
        <f t="shared" si="64"/>
        <v>3.727546009567277</v>
      </c>
      <c r="N231">
        <f t="shared" si="65"/>
        <v>1.1967933502220376</v>
      </c>
      <c r="O231">
        <f t="shared" si="66"/>
        <v>2.3576638749360654</v>
      </c>
      <c r="P231">
        <f t="shared" si="67"/>
        <v>3.4053966711511521</v>
      </c>
      <c r="S231">
        <f t="shared" si="60"/>
        <v>56.899262552515232</v>
      </c>
      <c r="T231">
        <f t="shared" si="61"/>
        <v>57.691488753258952</v>
      </c>
      <c r="U231">
        <f t="shared" si="62"/>
        <v>57.75158731982544</v>
      </c>
      <c r="V231">
        <f t="shared" si="63"/>
        <v>57.736070425732201</v>
      </c>
      <c r="W231">
        <f t="shared" si="52"/>
        <v>1.2807374474847677</v>
      </c>
      <c r="X231">
        <f t="shared" si="53"/>
        <v>0.48851124674104796</v>
      </c>
      <c r="Y231">
        <f t="shared" si="54"/>
        <v>0.42841268017456002</v>
      </c>
      <c r="Z231">
        <f t="shared" si="55"/>
        <v>0.44392957426779844</v>
      </c>
    </row>
    <row r="232" spans="1:26" x14ac:dyDescent="0.3">
      <c r="A232" s="3">
        <v>44553</v>
      </c>
      <c r="B232" s="1">
        <v>231</v>
      </c>
      <c r="C232">
        <v>550.36999500000002</v>
      </c>
      <c r="D232">
        <v>1757800</v>
      </c>
      <c r="E232">
        <v>58.220001000000003</v>
      </c>
      <c r="F232">
        <v>11027300</v>
      </c>
      <c r="G232"/>
      <c r="I232">
        <f t="shared" si="56"/>
        <v>546.50156889186781</v>
      </c>
      <c r="J232">
        <f t="shared" si="68"/>
        <v>548.89206732235562</v>
      </c>
      <c r="K232">
        <f t="shared" si="69"/>
        <v>548.60903425627873</v>
      </c>
      <c r="L232">
        <f t="shared" si="70"/>
        <v>548.81863383221219</v>
      </c>
      <c r="M232">
        <f t="shared" si="64"/>
        <v>3.868426108132212</v>
      </c>
      <c r="N232">
        <f t="shared" si="65"/>
        <v>1.4779276776444021</v>
      </c>
      <c r="O232">
        <f t="shared" si="66"/>
        <v>1.7609607437212844</v>
      </c>
      <c r="P232">
        <f t="shared" si="67"/>
        <v>1.5513611677878316</v>
      </c>
      <c r="S232">
        <f t="shared" si="60"/>
        <v>57.091373169637947</v>
      </c>
      <c r="T232">
        <f t="shared" si="61"/>
        <v>57.86246768961832</v>
      </c>
      <c r="U232">
        <f t="shared" si="62"/>
        <v>57.987214293921447</v>
      </c>
      <c r="V232">
        <f t="shared" si="63"/>
        <v>58.06901760643305</v>
      </c>
      <c r="W232">
        <f t="shared" si="52"/>
        <v>1.1286278303620563</v>
      </c>
      <c r="X232">
        <f t="shared" si="53"/>
        <v>0.35753331038168312</v>
      </c>
      <c r="Y232">
        <f t="shared" si="54"/>
        <v>0.23278670607855645</v>
      </c>
      <c r="Z232">
        <f t="shared" si="55"/>
        <v>0.15098339356695334</v>
      </c>
    </row>
    <row r="233" spans="1:26" x14ac:dyDescent="0.3">
      <c r="A233" s="3">
        <v>44557</v>
      </c>
      <c r="B233" s="1">
        <v>232</v>
      </c>
      <c r="C233">
        <v>563.46997099999999</v>
      </c>
      <c r="D233">
        <v>2262900</v>
      </c>
      <c r="E233">
        <v>58.650002000000001</v>
      </c>
      <c r="F233">
        <v>9860000</v>
      </c>
      <c r="G233"/>
      <c r="I233">
        <f t="shared" si="56"/>
        <v>547.0818328080876</v>
      </c>
      <c r="J233">
        <f t="shared" si="68"/>
        <v>549.4093420095312</v>
      </c>
      <c r="K233">
        <f t="shared" si="69"/>
        <v>549.57756266532544</v>
      </c>
      <c r="L233">
        <f t="shared" si="70"/>
        <v>549.98215470805303</v>
      </c>
      <c r="M233">
        <f t="shared" si="64"/>
        <v>16.38813819191239</v>
      </c>
      <c r="N233">
        <f t="shared" si="65"/>
        <v>14.060628990468786</v>
      </c>
      <c r="O233">
        <f t="shared" si="66"/>
        <v>13.892408334674542</v>
      </c>
      <c r="P233">
        <f t="shared" si="67"/>
        <v>13.487816291946956</v>
      </c>
      <c r="S233">
        <f t="shared" si="60"/>
        <v>57.260667344192257</v>
      </c>
      <c r="T233">
        <f t="shared" si="61"/>
        <v>57.987604348251907</v>
      </c>
      <c r="U233">
        <f t="shared" si="62"/>
        <v>58.115246982264651</v>
      </c>
      <c r="V233">
        <f t="shared" si="63"/>
        <v>58.182255151608267</v>
      </c>
      <c r="W233">
        <f t="shared" si="52"/>
        <v>1.389334655807744</v>
      </c>
      <c r="X233">
        <f t="shared" si="53"/>
        <v>0.66239765174809406</v>
      </c>
      <c r="Y233">
        <f t="shared" si="54"/>
        <v>0.53475501773534972</v>
      </c>
      <c r="Z233">
        <f t="shared" si="55"/>
        <v>0.46774684839173375</v>
      </c>
    </row>
    <row r="234" spans="1:26" x14ac:dyDescent="0.3">
      <c r="A234" s="3">
        <v>44558</v>
      </c>
      <c r="B234" s="1">
        <v>233</v>
      </c>
      <c r="C234">
        <v>564.64001499999995</v>
      </c>
      <c r="D234">
        <v>1155000</v>
      </c>
      <c r="E234">
        <v>58.880001</v>
      </c>
      <c r="F234">
        <v>8979900</v>
      </c>
      <c r="G234"/>
      <c r="I234">
        <f t="shared" si="56"/>
        <v>549.54005353687444</v>
      </c>
      <c r="J234">
        <f t="shared" si="68"/>
        <v>554.33056215619524</v>
      </c>
      <c r="K234">
        <f t="shared" si="69"/>
        <v>557.21838724939641</v>
      </c>
      <c r="L234">
        <f t="shared" si="70"/>
        <v>560.0980169270133</v>
      </c>
      <c r="M234">
        <f t="shared" si="64"/>
        <v>15.09996146312551</v>
      </c>
      <c r="N234">
        <f t="shared" si="65"/>
        <v>10.309452843804706</v>
      </c>
      <c r="O234">
        <f t="shared" si="66"/>
        <v>7.421627750603534</v>
      </c>
      <c r="P234">
        <f t="shared" si="67"/>
        <v>4.5419980729866438</v>
      </c>
      <c r="S234">
        <f t="shared" si="60"/>
        <v>57.469067542563423</v>
      </c>
      <c r="T234">
        <f t="shared" si="61"/>
        <v>58.21944352636374</v>
      </c>
      <c r="U234">
        <f t="shared" si="62"/>
        <v>58.4093622420191</v>
      </c>
      <c r="V234">
        <f t="shared" si="63"/>
        <v>58.533065287902069</v>
      </c>
      <c r="W234">
        <f t="shared" si="52"/>
        <v>1.4109334574365775</v>
      </c>
      <c r="X234">
        <f t="shared" si="53"/>
        <v>0.66055747363625983</v>
      </c>
      <c r="Y234">
        <f t="shared" si="54"/>
        <v>0.47063875798090038</v>
      </c>
      <c r="Z234">
        <f t="shared" si="55"/>
        <v>0.34693571209793106</v>
      </c>
    </row>
    <row r="235" spans="1:26" x14ac:dyDescent="0.3">
      <c r="A235" s="3">
        <v>44559</v>
      </c>
      <c r="B235" s="1">
        <v>234</v>
      </c>
      <c r="C235">
        <v>567.77002000000005</v>
      </c>
      <c r="D235">
        <v>1753000</v>
      </c>
      <c r="E235">
        <v>58.950001</v>
      </c>
      <c r="F235">
        <v>9996000</v>
      </c>
      <c r="G235"/>
      <c r="I235">
        <f t="shared" si="56"/>
        <v>551.80504775634324</v>
      </c>
      <c r="J235">
        <f t="shared" si="68"/>
        <v>557.93887065152694</v>
      </c>
      <c r="K235">
        <f t="shared" si="69"/>
        <v>561.30028251222836</v>
      </c>
      <c r="L235">
        <f t="shared" si="70"/>
        <v>563.50451548175329</v>
      </c>
      <c r="M235">
        <f t="shared" si="64"/>
        <v>15.964972243656803</v>
      </c>
      <c r="N235">
        <f t="shared" si="65"/>
        <v>9.8311493484731045</v>
      </c>
      <c r="O235">
        <f t="shared" si="66"/>
        <v>6.4697374877716811</v>
      </c>
      <c r="P235">
        <f t="shared" si="67"/>
        <v>4.2655045182467575</v>
      </c>
      <c r="S235">
        <f t="shared" si="60"/>
        <v>57.680707561178906</v>
      </c>
      <c r="T235">
        <f t="shared" si="61"/>
        <v>58.450638642136433</v>
      </c>
      <c r="U235">
        <f t="shared" si="62"/>
        <v>58.66821355890859</v>
      </c>
      <c r="V235">
        <f t="shared" si="63"/>
        <v>58.793267071975521</v>
      </c>
      <c r="W235">
        <f t="shared" si="52"/>
        <v>1.2692934388210944</v>
      </c>
      <c r="X235">
        <f t="shared" si="53"/>
        <v>0.49936235786356775</v>
      </c>
      <c r="Y235">
        <f t="shared" si="54"/>
        <v>0.28178744109141007</v>
      </c>
      <c r="Z235">
        <f t="shared" si="55"/>
        <v>0.1567339280244795</v>
      </c>
    </row>
    <row r="236" spans="1:26" x14ac:dyDescent="0.3">
      <c r="A236" s="3">
        <v>44560</v>
      </c>
      <c r="B236" s="1">
        <v>235</v>
      </c>
      <c r="C236">
        <v>563.90997300000004</v>
      </c>
      <c r="D236">
        <v>1338700</v>
      </c>
      <c r="E236">
        <v>58.779998999999997</v>
      </c>
      <c r="F236">
        <v>7703900</v>
      </c>
      <c r="G236"/>
      <c r="I236">
        <f t="shared" si="56"/>
        <v>554.19979359289175</v>
      </c>
      <c r="J236">
        <f t="shared" si="68"/>
        <v>561.37977292349251</v>
      </c>
      <c r="K236">
        <f t="shared" si="69"/>
        <v>564.85863813050275</v>
      </c>
      <c r="L236">
        <f t="shared" si="70"/>
        <v>566.70364387043833</v>
      </c>
      <c r="M236">
        <f t="shared" si="64"/>
        <v>9.710179407108285</v>
      </c>
      <c r="N236">
        <f t="shared" si="65"/>
        <v>2.5302000765075263</v>
      </c>
      <c r="O236">
        <f t="shared" si="66"/>
        <v>0.94866513050271806</v>
      </c>
      <c r="P236">
        <f t="shared" si="67"/>
        <v>2.7936708704382909</v>
      </c>
      <c r="S236">
        <f t="shared" si="60"/>
        <v>57.871101577002065</v>
      </c>
      <c r="T236">
        <f t="shared" si="61"/>
        <v>58.625415467388677</v>
      </c>
      <c r="U236">
        <f t="shared" si="62"/>
        <v>58.823196651508866</v>
      </c>
      <c r="V236">
        <f t="shared" si="63"/>
        <v>58.910817517993884</v>
      </c>
      <c r="W236">
        <f t="shared" si="52"/>
        <v>0.90889742299793141</v>
      </c>
      <c r="X236">
        <f t="shared" si="53"/>
        <v>0.15458353261131919</v>
      </c>
      <c r="Y236">
        <f t="shared" si="54"/>
        <v>4.3197651508869228E-2</v>
      </c>
      <c r="Z236">
        <f t="shared" si="55"/>
        <v>0.13081851799388744</v>
      </c>
    </row>
    <row r="237" spans="1:26" x14ac:dyDescent="0.3">
      <c r="A237" s="3">
        <v>44561</v>
      </c>
      <c r="B237" s="1">
        <v>236</v>
      </c>
      <c r="C237">
        <v>567.70001200000002</v>
      </c>
      <c r="D237">
        <v>1509200</v>
      </c>
      <c r="E237">
        <v>59.209999000000003</v>
      </c>
      <c r="F237">
        <v>10021300</v>
      </c>
      <c r="G237"/>
      <c r="I237">
        <f t="shared" si="56"/>
        <v>555.656320503958</v>
      </c>
      <c r="J237">
        <f t="shared" si="68"/>
        <v>562.26534295027011</v>
      </c>
      <c r="K237">
        <f t="shared" si="69"/>
        <v>564.33687230872624</v>
      </c>
      <c r="L237">
        <f t="shared" si="70"/>
        <v>564.60839071760961</v>
      </c>
      <c r="M237">
        <f t="shared" si="64"/>
        <v>12.043691496042015</v>
      </c>
      <c r="N237">
        <f t="shared" si="65"/>
        <v>5.4346690497299051</v>
      </c>
      <c r="O237">
        <f t="shared" si="66"/>
        <v>3.3631396912737728</v>
      </c>
      <c r="P237">
        <f t="shared" si="67"/>
        <v>3.0916212823904061</v>
      </c>
      <c r="S237">
        <f t="shared" si="60"/>
        <v>58.007436190451756</v>
      </c>
      <c r="T237">
        <f t="shared" si="61"/>
        <v>58.67951970380264</v>
      </c>
      <c r="U237">
        <f t="shared" si="62"/>
        <v>58.799437943178987</v>
      </c>
      <c r="V237">
        <f t="shared" si="63"/>
        <v>58.812703629498465</v>
      </c>
      <c r="W237">
        <f t="shared" si="52"/>
        <v>1.2025628095482475</v>
      </c>
      <c r="X237">
        <f t="shared" si="53"/>
        <v>0.53047929619736323</v>
      </c>
      <c r="Y237">
        <f t="shared" si="54"/>
        <v>0.41056105682101673</v>
      </c>
      <c r="Z237">
        <f t="shared" si="55"/>
        <v>0.39729537050153851</v>
      </c>
    </row>
    <row r="238" spans="1:26" x14ac:dyDescent="0.3">
      <c r="A238" s="3">
        <v>44564</v>
      </c>
      <c r="B238" s="1">
        <v>237</v>
      </c>
      <c r="C238">
        <v>566.71002199999998</v>
      </c>
      <c r="D238">
        <v>2714100</v>
      </c>
      <c r="E238">
        <v>59.299999</v>
      </c>
      <c r="F238">
        <v>20187300</v>
      </c>
      <c r="G238"/>
      <c r="I238">
        <f t="shared" si="56"/>
        <v>557.46287422836429</v>
      </c>
      <c r="J238">
        <f t="shared" si="68"/>
        <v>564.16747711767562</v>
      </c>
      <c r="K238">
        <f t="shared" si="69"/>
        <v>566.18659913892679</v>
      </c>
      <c r="L238">
        <f t="shared" si="70"/>
        <v>566.92710667940241</v>
      </c>
      <c r="M238">
        <f t="shared" si="64"/>
        <v>9.2471477716356958</v>
      </c>
      <c r="N238">
        <f t="shared" si="65"/>
        <v>2.5425448823243642</v>
      </c>
      <c r="O238">
        <f t="shared" si="66"/>
        <v>0.52342286107318614</v>
      </c>
      <c r="P238">
        <f t="shared" si="67"/>
        <v>0.21708467940243281</v>
      </c>
      <c r="S238">
        <f t="shared" si="60"/>
        <v>58.187820611883993</v>
      </c>
      <c r="T238">
        <f t="shared" si="61"/>
        <v>58.86518745747172</v>
      </c>
      <c r="U238">
        <f t="shared" si="62"/>
        <v>59.025246524430543</v>
      </c>
      <c r="V238">
        <f t="shared" si="63"/>
        <v>59.110675157374615</v>
      </c>
      <c r="W238">
        <f t="shared" si="52"/>
        <v>1.112178388116007</v>
      </c>
      <c r="X238">
        <f t="shared" si="53"/>
        <v>0.43481154252827992</v>
      </c>
      <c r="Y238">
        <f t="shared" si="54"/>
        <v>0.27475247556945703</v>
      </c>
      <c r="Z238">
        <f t="shared" si="55"/>
        <v>0.18932384262538449</v>
      </c>
    </row>
    <row r="239" spans="1:26" x14ac:dyDescent="0.3">
      <c r="A239" s="3">
        <v>44565</v>
      </c>
      <c r="B239" s="1">
        <v>238</v>
      </c>
      <c r="C239">
        <v>564.22997999999995</v>
      </c>
      <c r="D239">
        <v>2097500</v>
      </c>
      <c r="E239">
        <v>60.290000999999997</v>
      </c>
      <c r="F239">
        <v>26141600</v>
      </c>
      <c r="G239"/>
      <c r="I239">
        <f t="shared" si="56"/>
        <v>558.84994639410957</v>
      </c>
      <c r="J239">
        <f t="shared" si="68"/>
        <v>565.0573678264891</v>
      </c>
      <c r="K239">
        <f t="shared" si="69"/>
        <v>566.4744817125171</v>
      </c>
      <c r="L239">
        <f t="shared" si="70"/>
        <v>566.76429316985059</v>
      </c>
      <c r="M239">
        <f t="shared" si="64"/>
        <v>5.3800336058903895</v>
      </c>
      <c r="N239">
        <f t="shared" si="65"/>
        <v>0.82738782648914366</v>
      </c>
      <c r="O239">
        <f t="shared" si="66"/>
        <v>2.2445017125171489</v>
      </c>
      <c r="P239">
        <f t="shared" si="67"/>
        <v>2.534313169850634</v>
      </c>
      <c r="S239">
        <f t="shared" si="60"/>
        <v>58.354647370101389</v>
      </c>
      <c r="T239">
        <f t="shared" si="61"/>
        <v>59.017371497356621</v>
      </c>
      <c r="U239">
        <f t="shared" si="62"/>
        <v>59.176360385993739</v>
      </c>
      <c r="V239">
        <f t="shared" si="63"/>
        <v>59.252668039343646</v>
      </c>
      <c r="W239">
        <f t="shared" si="52"/>
        <v>1.9353536298986072</v>
      </c>
      <c r="X239">
        <f t="shared" si="53"/>
        <v>1.272629502643376</v>
      </c>
      <c r="Y239">
        <f t="shared" si="54"/>
        <v>1.1136406140062576</v>
      </c>
      <c r="Z239">
        <f t="shared" si="55"/>
        <v>1.0373329606563502</v>
      </c>
    </row>
    <row r="240" spans="1:26" x14ac:dyDescent="0.3">
      <c r="A240" s="3">
        <v>44566</v>
      </c>
      <c r="B240" s="1">
        <v>239</v>
      </c>
      <c r="C240">
        <v>549.919983</v>
      </c>
      <c r="D240">
        <v>2887500</v>
      </c>
      <c r="E240">
        <v>60.790000999999997</v>
      </c>
      <c r="F240">
        <v>22507300</v>
      </c>
      <c r="G240"/>
      <c r="I240">
        <f t="shared" si="56"/>
        <v>559.65695143499306</v>
      </c>
      <c r="J240">
        <f t="shared" si="68"/>
        <v>564.76778208721794</v>
      </c>
      <c r="K240">
        <f t="shared" si="69"/>
        <v>565.24000577063271</v>
      </c>
      <c r="L240">
        <f t="shared" si="70"/>
        <v>564.86355829246259</v>
      </c>
      <c r="M240">
        <f t="shared" si="64"/>
        <v>9.7369684349930594</v>
      </c>
      <c r="N240">
        <f t="shared" si="65"/>
        <v>14.847799087217936</v>
      </c>
      <c r="O240">
        <f t="shared" si="66"/>
        <v>15.320022770632704</v>
      </c>
      <c r="P240">
        <f t="shared" si="67"/>
        <v>14.943575292462583</v>
      </c>
      <c r="S240">
        <f t="shared" si="60"/>
        <v>58.644950414586177</v>
      </c>
      <c r="T240">
        <f t="shared" si="61"/>
        <v>59.462791823281805</v>
      </c>
      <c r="U240">
        <f t="shared" si="62"/>
        <v>59.788862723697186</v>
      </c>
      <c r="V240">
        <f t="shared" si="63"/>
        <v>60.030667759835907</v>
      </c>
      <c r="W240">
        <f t="shared" si="52"/>
        <v>2.14505058541382</v>
      </c>
      <c r="X240">
        <f t="shared" si="53"/>
        <v>1.3272091767181919</v>
      </c>
      <c r="Y240">
        <f t="shared" si="54"/>
        <v>1.0011382763028109</v>
      </c>
      <c r="Z240">
        <f t="shared" si="55"/>
        <v>0.75933324016408932</v>
      </c>
    </row>
    <row r="241" spans="1:26" x14ac:dyDescent="0.3">
      <c r="A241" s="3">
        <v>44567</v>
      </c>
      <c r="B241" s="1">
        <v>240</v>
      </c>
      <c r="C241">
        <v>549.79998799999998</v>
      </c>
      <c r="D241">
        <v>2503100</v>
      </c>
      <c r="E241">
        <v>60.470001000000003</v>
      </c>
      <c r="F241">
        <v>17902300</v>
      </c>
      <c r="G241"/>
      <c r="I241">
        <f t="shared" si="56"/>
        <v>558.19640616974414</v>
      </c>
      <c r="J241">
        <f t="shared" si="68"/>
        <v>559.57105240669171</v>
      </c>
      <c r="K241">
        <f t="shared" si="69"/>
        <v>556.81399324678478</v>
      </c>
      <c r="L241">
        <f t="shared" si="70"/>
        <v>553.6558768231157</v>
      </c>
      <c r="M241">
        <f t="shared" si="64"/>
        <v>8.3964181697441518</v>
      </c>
      <c r="N241">
        <f t="shared" si="65"/>
        <v>9.7710644066917212</v>
      </c>
      <c r="O241">
        <f t="shared" si="66"/>
        <v>7.0140052467847909</v>
      </c>
      <c r="P241">
        <f t="shared" si="67"/>
        <v>3.8558888231157198</v>
      </c>
      <c r="S241">
        <f t="shared" si="60"/>
        <v>58.966708002398249</v>
      </c>
      <c r="T241">
        <f t="shared" si="61"/>
        <v>59.927315035133176</v>
      </c>
      <c r="U241">
        <f t="shared" si="62"/>
        <v>60.339488775663739</v>
      </c>
      <c r="V241">
        <f t="shared" si="63"/>
        <v>60.60016768995898</v>
      </c>
      <c r="W241">
        <f t="shared" si="52"/>
        <v>1.5032929976017542</v>
      </c>
      <c r="X241">
        <f t="shared" si="53"/>
        <v>0.54268596486682696</v>
      </c>
      <c r="Y241">
        <f t="shared" si="54"/>
        <v>0.13051222433626464</v>
      </c>
      <c r="Z241">
        <f t="shared" si="55"/>
        <v>0.13016668995897618</v>
      </c>
    </row>
    <row r="242" spans="1:26" x14ac:dyDescent="0.3">
      <c r="A242" s="3">
        <v>44568</v>
      </c>
      <c r="B242" s="1">
        <v>241</v>
      </c>
      <c r="C242">
        <v>536.17999299999997</v>
      </c>
      <c r="D242">
        <v>2323200</v>
      </c>
      <c r="E242">
        <v>60.330002</v>
      </c>
      <c r="F242">
        <v>12307400</v>
      </c>
      <c r="G242"/>
      <c r="I242">
        <f t="shared" si="56"/>
        <v>556.93694344428252</v>
      </c>
      <c r="J242">
        <f t="shared" si="68"/>
        <v>556.15117986434961</v>
      </c>
      <c r="K242">
        <f t="shared" si="69"/>
        <v>552.95629036105311</v>
      </c>
      <c r="L242">
        <f t="shared" si="70"/>
        <v>550.76396020577886</v>
      </c>
      <c r="M242">
        <f t="shared" si="64"/>
        <v>20.756950444282552</v>
      </c>
      <c r="N242">
        <f t="shared" si="65"/>
        <v>19.971186864349647</v>
      </c>
      <c r="O242">
        <f t="shared" si="66"/>
        <v>16.776297361053139</v>
      </c>
      <c r="P242">
        <f t="shared" si="67"/>
        <v>14.58396720577889</v>
      </c>
      <c r="S242">
        <f t="shared" si="60"/>
        <v>59.192201952038509</v>
      </c>
      <c r="T242">
        <f t="shared" si="61"/>
        <v>60.117255122836568</v>
      </c>
      <c r="U242">
        <f t="shared" si="62"/>
        <v>60.411270499048683</v>
      </c>
      <c r="V242">
        <f t="shared" si="63"/>
        <v>60.502542672489753</v>
      </c>
      <c r="W242">
        <f t="shared" si="52"/>
        <v>1.1378000479614911</v>
      </c>
      <c r="X242">
        <f t="shared" si="53"/>
        <v>0.21274687716343266</v>
      </c>
      <c r="Y242">
        <f t="shared" si="54"/>
        <v>8.1268499048682941E-2</v>
      </c>
      <c r="Z242">
        <f t="shared" si="55"/>
        <v>0.17254067248975247</v>
      </c>
    </row>
    <row r="243" spans="1:26" x14ac:dyDescent="0.3">
      <c r="A243" s="3">
        <v>44571</v>
      </c>
      <c r="B243" s="1">
        <v>242</v>
      </c>
      <c r="C243">
        <v>518.79998799999998</v>
      </c>
      <c r="D243">
        <v>4916800</v>
      </c>
      <c r="E243">
        <v>60.43</v>
      </c>
      <c r="F243">
        <v>20954300</v>
      </c>
      <c r="G243"/>
      <c r="I243">
        <f t="shared" si="56"/>
        <v>553.8234008776401</v>
      </c>
      <c r="J243">
        <f t="shared" si="68"/>
        <v>549.16126446182727</v>
      </c>
      <c r="K243">
        <f t="shared" si="69"/>
        <v>543.72932681247391</v>
      </c>
      <c r="L243">
        <f t="shared" si="70"/>
        <v>539.82598480144475</v>
      </c>
      <c r="M243">
        <f t="shared" si="64"/>
        <v>35.023412877640112</v>
      </c>
      <c r="N243">
        <f t="shared" si="65"/>
        <v>30.361276461827288</v>
      </c>
      <c r="O243">
        <f t="shared" si="66"/>
        <v>24.929338812473929</v>
      </c>
      <c r="P243">
        <f t="shared" si="67"/>
        <v>21.025996801444762</v>
      </c>
      <c r="S243">
        <f t="shared" si="60"/>
        <v>59.362871959232727</v>
      </c>
      <c r="T243">
        <f t="shared" si="61"/>
        <v>60.191716529843767</v>
      </c>
      <c r="U243">
        <f t="shared" si="62"/>
        <v>60.366572824571911</v>
      </c>
      <c r="V243">
        <f t="shared" si="63"/>
        <v>60.37313716812244</v>
      </c>
      <c r="W243">
        <f t="shared" si="52"/>
        <v>1.0671280407672725</v>
      </c>
      <c r="X243">
        <f t="shared" si="53"/>
        <v>0.23828347015623308</v>
      </c>
      <c r="Y243">
        <f t="shared" si="54"/>
        <v>6.3427175428088844E-2</v>
      </c>
      <c r="Z243">
        <f t="shared" si="55"/>
        <v>5.6862831877559472E-2</v>
      </c>
    </row>
    <row r="244" spans="1:26" x14ac:dyDescent="0.3">
      <c r="A244" s="3">
        <v>44572</v>
      </c>
      <c r="B244" s="1">
        <v>243</v>
      </c>
      <c r="C244">
        <v>522.03002900000001</v>
      </c>
      <c r="D244">
        <v>2457300</v>
      </c>
      <c r="E244">
        <v>60.450001</v>
      </c>
      <c r="F244">
        <v>19369600</v>
      </c>
      <c r="G244"/>
      <c r="I244">
        <f t="shared" si="56"/>
        <v>548.56988894599408</v>
      </c>
      <c r="J244">
        <f t="shared" si="68"/>
        <v>538.53481770018777</v>
      </c>
      <c r="K244">
        <f t="shared" si="69"/>
        <v>530.01819046561332</v>
      </c>
      <c r="L244">
        <f t="shared" si="70"/>
        <v>524.05648720036118</v>
      </c>
      <c r="M244">
        <f t="shared" si="64"/>
        <v>26.539859945994067</v>
      </c>
      <c r="N244">
        <f t="shared" si="65"/>
        <v>16.50478870018776</v>
      </c>
      <c r="O244">
        <f t="shared" si="66"/>
        <v>7.9881614656133024</v>
      </c>
      <c r="P244">
        <f t="shared" si="67"/>
        <v>2.0264582003611622</v>
      </c>
      <c r="S244">
        <f t="shared" si="60"/>
        <v>59.522941165347817</v>
      </c>
      <c r="T244">
        <f t="shared" si="61"/>
        <v>60.275115744398448</v>
      </c>
      <c r="U244">
        <f t="shared" si="62"/>
        <v>60.401457771057352</v>
      </c>
      <c r="V244">
        <f t="shared" si="63"/>
        <v>60.415784292030608</v>
      </c>
      <c r="W244">
        <f t="shared" si="52"/>
        <v>0.92705983465218367</v>
      </c>
      <c r="X244">
        <f t="shared" si="53"/>
        <v>0.1748852556015521</v>
      </c>
      <c r="Y244">
        <f t="shared" si="54"/>
        <v>4.8543228942648398E-2</v>
      </c>
      <c r="Z244">
        <f t="shared" si="55"/>
        <v>3.4216707969392246E-2</v>
      </c>
    </row>
    <row r="245" spans="1:26" x14ac:dyDescent="0.3">
      <c r="A245" s="3">
        <v>44573</v>
      </c>
      <c r="B245" s="1">
        <v>244</v>
      </c>
      <c r="C245">
        <v>525.79998799999998</v>
      </c>
      <c r="D245">
        <v>1729500</v>
      </c>
      <c r="E245">
        <v>60.540000999999997</v>
      </c>
      <c r="F245">
        <v>15753800</v>
      </c>
      <c r="G245"/>
      <c r="I245">
        <f t="shared" si="56"/>
        <v>544.58890995409502</v>
      </c>
      <c r="J245">
        <f t="shared" si="68"/>
        <v>532.75814165512202</v>
      </c>
      <c r="K245">
        <f t="shared" si="69"/>
        <v>525.62470165952595</v>
      </c>
      <c r="L245">
        <f t="shared" si="70"/>
        <v>522.53664355009028</v>
      </c>
      <c r="M245">
        <f t="shared" si="64"/>
        <v>18.788921954095031</v>
      </c>
      <c r="N245">
        <f t="shared" si="65"/>
        <v>6.9581536551220324</v>
      </c>
      <c r="O245">
        <f t="shared" si="66"/>
        <v>0.17528634047403102</v>
      </c>
      <c r="P245">
        <f t="shared" si="67"/>
        <v>3.2633444499097095</v>
      </c>
      <c r="S245">
        <f t="shared" si="60"/>
        <v>59.662000140545643</v>
      </c>
      <c r="T245">
        <f t="shared" si="61"/>
        <v>60.336325583858994</v>
      </c>
      <c r="U245">
        <f t="shared" si="62"/>
        <v>60.428156546975814</v>
      </c>
      <c r="V245">
        <f t="shared" si="63"/>
        <v>60.441446823007652</v>
      </c>
      <c r="W245">
        <f t="shared" si="52"/>
        <v>0.87800085945435313</v>
      </c>
      <c r="X245">
        <f t="shared" si="53"/>
        <v>0.20367541614100304</v>
      </c>
      <c r="Y245">
        <f t="shared" si="54"/>
        <v>0.11184445302418311</v>
      </c>
      <c r="Z245">
        <f t="shared" si="55"/>
        <v>9.8554176992344367E-2</v>
      </c>
    </row>
    <row r="246" spans="1:26" x14ac:dyDescent="0.3">
      <c r="A246" s="3">
        <v>44574</v>
      </c>
      <c r="B246" s="1">
        <v>245</v>
      </c>
      <c r="C246">
        <v>516.88000499999998</v>
      </c>
      <c r="D246">
        <v>2428100</v>
      </c>
      <c r="E246">
        <v>60.900002000000001</v>
      </c>
      <c r="F246">
        <v>14318000</v>
      </c>
      <c r="G246"/>
      <c r="I246">
        <f t="shared" si="56"/>
        <v>541.77057166098075</v>
      </c>
      <c r="J246">
        <f t="shared" si="68"/>
        <v>530.32278787582936</v>
      </c>
      <c r="K246">
        <f t="shared" si="69"/>
        <v>525.7211091467866</v>
      </c>
      <c r="L246">
        <f t="shared" si="70"/>
        <v>524.98415188752256</v>
      </c>
      <c r="M246">
        <f t="shared" si="64"/>
        <v>24.890566660980767</v>
      </c>
      <c r="N246">
        <f t="shared" si="65"/>
        <v>13.44278287582938</v>
      </c>
      <c r="O246">
        <f t="shared" si="66"/>
        <v>8.8411041467866198</v>
      </c>
      <c r="P246">
        <f t="shared" si="67"/>
        <v>8.1041468875225746</v>
      </c>
      <c r="S246">
        <f t="shared" si="60"/>
        <v>59.793700269463798</v>
      </c>
      <c r="T246">
        <f t="shared" si="61"/>
        <v>60.407611979508346</v>
      </c>
      <c r="U246">
        <f t="shared" si="62"/>
        <v>60.489670996139111</v>
      </c>
      <c r="V246">
        <f t="shared" si="63"/>
        <v>60.515362455751912</v>
      </c>
      <c r="W246">
        <f t="shared" si="52"/>
        <v>1.1063017305362024</v>
      </c>
      <c r="X246">
        <f t="shared" si="53"/>
        <v>0.49239002049165492</v>
      </c>
      <c r="Y246">
        <f t="shared" si="54"/>
        <v>0.41033100386088961</v>
      </c>
      <c r="Z246">
        <f t="shared" si="55"/>
        <v>0.38463954424808833</v>
      </c>
    </row>
    <row r="247" spans="1:26" x14ac:dyDescent="0.3">
      <c r="A247" s="3">
        <v>44575</v>
      </c>
      <c r="B247" s="1">
        <v>246</v>
      </c>
      <c r="C247">
        <v>502.98998999999998</v>
      </c>
      <c r="D247">
        <v>3870100</v>
      </c>
      <c r="E247">
        <v>61.389999000000003</v>
      </c>
      <c r="F247">
        <v>19726600</v>
      </c>
      <c r="G247"/>
      <c r="I247">
        <f t="shared" si="56"/>
        <v>538.03698666183357</v>
      </c>
      <c r="J247">
        <f t="shared" si="68"/>
        <v>525.61781386928908</v>
      </c>
      <c r="K247">
        <f t="shared" si="69"/>
        <v>520.85850186605398</v>
      </c>
      <c r="L247">
        <f t="shared" si="70"/>
        <v>518.90604172188068</v>
      </c>
      <c r="M247">
        <f t="shared" si="64"/>
        <v>35.046996661833589</v>
      </c>
      <c r="N247">
        <f t="shared" si="65"/>
        <v>22.627823869289102</v>
      </c>
      <c r="O247">
        <f t="shared" si="66"/>
        <v>17.868511866054007</v>
      </c>
      <c r="P247">
        <f t="shared" si="67"/>
        <v>15.916051721880706</v>
      </c>
      <c r="S247">
        <f t="shared" si="60"/>
        <v>59.959645529044231</v>
      </c>
      <c r="T247">
        <f t="shared" si="61"/>
        <v>60.579948486680422</v>
      </c>
      <c r="U247">
        <f t="shared" si="62"/>
        <v>60.7153530482626</v>
      </c>
      <c r="V247">
        <f t="shared" si="63"/>
        <v>60.803842113937975</v>
      </c>
      <c r="W247">
        <f t="shared" si="52"/>
        <v>1.4303534709557724</v>
      </c>
      <c r="X247">
        <f t="shared" si="53"/>
        <v>0.810050513319581</v>
      </c>
      <c r="Y247">
        <f t="shared" si="54"/>
        <v>0.67464595173740349</v>
      </c>
      <c r="Z247">
        <f t="shared" si="55"/>
        <v>0.58615688606202809</v>
      </c>
    </row>
    <row r="248" spans="1:26" x14ac:dyDescent="0.3">
      <c r="A248" s="3">
        <v>44579</v>
      </c>
      <c r="B248" s="1">
        <v>247</v>
      </c>
      <c r="C248">
        <v>488.07000699999998</v>
      </c>
      <c r="D248">
        <v>3801900</v>
      </c>
      <c r="E248">
        <v>60.900002000000001</v>
      </c>
      <c r="F248">
        <v>21976700</v>
      </c>
      <c r="G248"/>
      <c r="I248">
        <f t="shared" si="56"/>
        <v>532.77993716255855</v>
      </c>
      <c r="J248">
        <f t="shared" si="68"/>
        <v>517.69807551503789</v>
      </c>
      <c r="K248">
        <f t="shared" si="69"/>
        <v>511.0308203397243</v>
      </c>
      <c r="L248">
        <f t="shared" si="70"/>
        <v>506.96900293047014</v>
      </c>
      <c r="M248">
        <f t="shared" si="64"/>
        <v>44.709930162558578</v>
      </c>
      <c r="N248">
        <f t="shared" si="65"/>
        <v>29.62806851503791</v>
      </c>
      <c r="O248">
        <f t="shared" si="66"/>
        <v>22.960813339724325</v>
      </c>
      <c r="P248">
        <f t="shared" si="67"/>
        <v>18.898995930470164</v>
      </c>
      <c r="S248">
        <f t="shared" si="60"/>
        <v>60.174198549687596</v>
      </c>
      <c r="T248">
        <f t="shared" si="61"/>
        <v>60.863466166342278</v>
      </c>
      <c r="U248">
        <f t="shared" si="62"/>
        <v>61.086408321718167</v>
      </c>
      <c r="V248">
        <f t="shared" si="63"/>
        <v>61.2434597784845</v>
      </c>
      <c r="W248">
        <f t="shared" si="52"/>
        <v>0.72580345031240512</v>
      </c>
      <c r="X248">
        <f t="shared" si="53"/>
        <v>3.653583365772306E-2</v>
      </c>
      <c r="Y248">
        <f t="shared" si="54"/>
        <v>0.18640632171816662</v>
      </c>
      <c r="Z248">
        <f t="shared" si="55"/>
        <v>0.34345777848449899</v>
      </c>
    </row>
    <row r="249" spans="1:26" x14ac:dyDescent="0.3">
      <c r="A249" s="3">
        <v>44580</v>
      </c>
      <c r="B249" s="1">
        <v>248</v>
      </c>
      <c r="C249">
        <v>490.16000400000001</v>
      </c>
      <c r="D249">
        <v>2709400</v>
      </c>
      <c r="E249">
        <v>61</v>
      </c>
      <c r="F249">
        <v>18654700</v>
      </c>
      <c r="G249"/>
      <c r="I249">
        <f t="shared" si="56"/>
        <v>526.07344763817468</v>
      </c>
      <c r="J249">
        <f t="shared" si="68"/>
        <v>507.32825153477461</v>
      </c>
      <c r="K249">
        <f t="shared" si="69"/>
        <v>498.40237300287595</v>
      </c>
      <c r="L249">
        <f t="shared" si="70"/>
        <v>492.79475598261752</v>
      </c>
      <c r="M249">
        <f t="shared" si="64"/>
        <v>35.91344363817467</v>
      </c>
      <c r="N249">
        <f t="shared" si="65"/>
        <v>17.168247534774594</v>
      </c>
      <c r="O249">
        <f t="shared" si="66"/>
        <v>8.2423690028759324</v>
      </c>
      <c r="P249">
        <f t="shared" si="67"/>
        <v>2.6347519826175017</v>
      </c>
      <c r="S249">
        <f t="shared" si="60"/>
        <v>60.283069067234457</v>
      </c>
      <c r="T249">
        <f t="shared" si="61"/>
        <v>60.876253708122483</v>
      </c>
      <c r="U249">
        <f t="shared" si="62"/>
        <v>60.983884844773172</v>
      </c>
      <c r="V249">
        <f t="shared" si="63"/>
        <v>60.985866444621124</v>
      </c>
      <c r="W249">
        <f t="shared" si="52"/>
        <v>0.71693093276554265</v>
      </c>
      <c r="X249">
        <f t="shared" si="53"/>
        <v>0.12374629187751651</v>
      </c>
      <c r="Y249">
        <f t="shared" si="54"/>
        <v>1.6115155226827937E-2</v>
      </c>
      <c r="Z249">
        <f t="shared" si="55"/>
        <v>1.4133555378876395E-2</v>
      </c>
    </row>
    <row r="250" spans="1:26" x14ac:dyDescent="0.3">
      <c r="A250" s="3">
        <v>44581</v>
      </c>
      <c r="B250" s="1">
        <v>249</v>
      </c>
      <c r="C250">
        <v>482.82000699999998</v>
      </c>
      <c r="D250">
        <v>2893700</v>
      </c>
      <c r="E250">
        <v>60.75</v>
      </c>
      <c r="F250">
        <v>23002400</v>
      </c>
      <c r="G250"/>
      <c r="I250">
        <f t="shared" si="56"/>
        <v>520.68643109244852</v>
      </c>
      <c r="J250">
        <f t="shared" si="68"/>
        <v>501.31936489760346</v>
      </c>
      <c r="K250">
        <f t="shared" si="69"/>
        <v>493.86907005129416</v>
      </c>
      <c r="L250">
        <f t="shared" si="70"/>
        <v>490.81869199565438</v>
      </c>
      <c r="M250">
        <f t="shared" si="64"/>
        <v>37.86642409244854</v>
      </c>
      <c r="N250">
        <f t="shared" si="65"/>
        <v>18.499357897603488</v>
      </c>
      <c r="O250">
        <f t="shared" si="66"/>
        <v>11.049063051294183</v>
      </c>
      <c r="P250">
        <f t="shared" si="67"/>
        <v>7.9986849956544006</v>
      </c>
      <c r="S250">
        <f t="shared" si="60"/>
        <v>60.390608707149283</v>
      </c>
      <c r="T250">
        <f t="shared" si="61"/>
        <v>60.919564910279618</v>
      </c>
      <c r="U250">
        <f t="shared" si="62"/>
        <v>60.992748180147927</v>
      </c>
      <c r="V250">
        <f t="shared" si="63"/>
        <v>60.996466611155284</v>
      </c>
      <c r="W250">
        <f t="shared" si="52"/>
        <v>0.35939129285071658</v>
      </c>
      <c r="X250">
        <f t="shared" si="53"/>
        <v>0.16956491027961818</v>
      </c>
      <c r="Y250">
        <f t="shared" si="54"/>
        <v>0.24274818014792743</v>
      </c>
      <c r="Z250">
        <f t="shared" si="55"/>
        <v>0.24646661115528445</v>
      </c>
    </row>
    <row r="251" spans="1:26" x14ac:dyDescent="0.3">
      <c r="A251" s="3">
        <v>44582</v>
      </c>
      <c r="B251" s="1">
        <v>250</v>
      </c>
      <c r="C251">
        <v>481.60998499999999</v>
      </c>
      <c r="D251">
        <v>3292800</v>
      </c>
      <c r="E251">
        <v>60.450001</v>
      </c>
      <c r="F251">
        <v>26641500</v>
      </c>
      <c r="G251"/>
      <c r="I251">
        <f t="shared" si="56"/>
        <v>515.00646747858127</v>
      </c>
      <c r="J251">
        <f t="shared" si="68"/>
        <v>494.84458963344224</v>
      </c>
      <c r="K251">
        <f t="shared" si="69"/>
        <v>487.79208537308239</v>
      </c>
      <c r="L251">
        <f t="shared" si="70"/>
        <v>484.81967824891353</v>
      </c>
      <c r="M251">
        <f t="shared" si="64"/>
        <v>33.396482478581277</v>
      </c>
      <c r="N251">
        <f t="shared" si="65"/>
        <v>13.234604633442245</v>
      </c>
      <c r="O251">
        <f t="shared" si="66"/>
        <v>6.1821003730823918</v>
      </c>
      <c r="P251">
        <f t="shared" si="67"/>
        <v>3.2096932489135384</v>
      </c>
      <c r="S251">
        <f t="shared" si="60"/>
        <v>60.444517401076887</v>
      </c>
      <c r="T251">
        <f t="shared" si="61"/>
        <v>60.860217191681755</v>
      </c>
      <c r="U251">
        <f t="shared" si="62"/>
        <v>60.859236681066562</v>
      </c>
      <c r="V251">
        <f t="shared" si="63"/>
        <v>60.811616652788821</v>
      </c>
      <c r="W251">
        <f t="shared" si="52"/>
        <v>5.483598923113675E-3</v>
      </c>
      <c r="X251">
        <f t="shared" si="53"/>
        <v>0.41021619168175505</v>
      </c>
      <c r="Y251">
        <f t="shared" si="54"/>
        <v>0.40923568106656205</v>
      </c>
      <c r="Z251">
        <f t="shared" si="55"/>
        <v>0.3616156527888208</v>
      </c>
    </row>
    <row r="252" spans="1:26" x14ac:dyDescent="0.3">
      <c r="A252" s="3">
        <v>44585</v>
      </c>
      <c r="B252" s="1">
        <v>251</v>
      </c>
      <c r="C252">
        <v>488.89999399999999</v>
      </c>
      <c r="D252">
        <v>4423900</v>
      </c>
      <c r="E252">
        <v>59.959999000000003</v>
      </c>
      <c r="F252">
        <v>30207500</v>
      </c>
      <c r="G252"/>
      <c r="I252">
        <f t="shared" si="56"/>
        <v>509.99699510679409</v>
      </c>
      <c r="J252">
        <f t="shared" si="68"/>
        <v>490.2124780117374</v>
      </c>
      <c r="K252">
        <f t="shared" si="69"/>
        <v>484.39193016788704</v>
      </c>
      <c r="L252">
        <f t="shared" si="70"/>
        <v>482.41240831222837</v>
      </c>
      <c r="M252">
        <f t="shared" si="64"/>
        <v>21.097001106794096</v>
      </c>
      <c r="N252">
        <f t="shared" si="65"/>
        <v>1.3124840117374106</v>
      </c>
      <c r="O252">
        <f t="shared" si="66"/>
        <v>4.5080638321129527</v>
      </c>
      <c r="P252">
        <f t="shared" si="67"/>
        <v>6.4875856877716274</v>
      </c>
      <c r="S252">
        <f t="shared" si="60"/>
        <v>60.445339940915353</v>
      </c>
      <c r="T252">
        <f t="shared" si="61"/>
        <v>60.716641524593143</v>
      </c>
      <c r="U252">
        <f t="shared" si="62"/>
        <v>60.634157056479957</v>
      </c>
      <c r="V252">
        <f t="shared" si="63"/>
        <v>60.540404913197207</v>
      </c>
      <c r="W252">
        <f t="shared" si="52"/>
        <v>0.48534094091534996</v>
      </c>
      <c r="X252">
        <f t="shared" si="53"/>
        <v>0.75664252459313985</v>
      </c>
      <c r="Y252">
        <f t="shared" si="54"/>
        <v>0.67415805647995342</v>
      </c>
      <c r="Z252">
        <f t="shared" si="55"/>
        <v>0.58040591319720392</v>
      </c>
    </row>
    <row r="253" spans="1:26" ht="16.2" thickBot="1" x14ac:dyDescent="0.35">
      <c r="A253" s="3">
        <v>44586</v>
      </c>
      <c r="B253" s="1">
        <v>252</v>
      </c>
      <c r="C253">
        <v>477.32000699999998</v>
      </c>
      <c r="D253">
        <v>3076800</v>
      </c>
      <c r="E253">
        <v>59.82</v>
      </c>
      <c r="F253">
        <v>19027100</v>
      </c>
      <c r="G253"/>
      <c r="I253">
        <f t="shared" si="56"/>
        <v>506.83244494077496</v>
      </c>
      <c r="J253">
        <f t="shared" si="68"/>
        <v>489.75310860762931</v>
      </c>
      <c r="K253">
        <f t="shared" si="69"/>
        <v>486.87136527554918</v>
      </c>
      <c r="L253">
        <f t="shared" si="70"/>
        <v>487.2780975780571</v>
      </c>
      <c r="M253">
        <f t="shared" si="64"/>
        <v>29.512437940774987</v>
      </c>
      <c r="N253">
        <f t="shared" si="65"/>
        <v>12.433101607629339</v>
      </c>
      <c r="O253">
        <f t="shared" si="66"/>
        <v>9.5513582755492052</v>
      </c>
      <c r="P253">
        <f t="shared" si="67"/>
        <v>9.9580905780571243</v>
      </c>
      <c r="S253">
        <f t="shared" si="60"/>
        <v>60.372538799778049</v>
      </c>
      <c r="T253">
        <f t="shared" si="61"/>
        <v>60.451816640985541</v>
      </c>
      <c r="U253">
        <f t="shared" si="62"/>
        <v>60.263370125415989</v>
      </c>
      <c r="V253">
        <f t="shared" si="63"/>
        <v>60.105100478299306</v>
      </c>
      <c r="W253">
        <f t="shared" si="52"/>
        <v>0.55253879977804843</v>
      </c>
      <c r="X253">
        <f t="shared" si="53"/>
        <v>0.6318166409855408</v>
      </c>
      <c r="Y253">
        <f t="shared" si="54"/>
        <v>0.44337012541598853</v>
      </c>
      <c r="Z253">
        <f t="shared" si="55"/>
        <v>0.28510047829930585</v>
      </c>
    </row>
    <row r="254" spans="1:26" ht="16.2" thickBot="1" x14ac:dyDescent="0.35">
      <c r="A254" s="3">
        <v>44587</v>
      </c>
      <c r="B254" s="1">
        <v>253</v>
      </c>
      <c r="C254" s="2"/>
      <c r="E254" s="2"/>
      <c r="I254" s="6">
        <f>(0.15*C253)+((1-0.15)*I253)</f>
        <v>502.40557924965873</v>
      </c>
      <c r="J254" s="6">
        <f t="shared" si="68"/>
        <v>485.40152304495905</v>
      </c>
      <c r="K254" s="6">
        <f t="shared" si="69"/>
        <v>481.6181182239971</v>
      </c>
      <c r="L254" s="6">
        <f t="shared" si="70"/>
        <v>479.80952964451421</v>
      </c>
      <c r="M254" s="10">
        <f>(SUM(M3:M253)/SUM(C2:C253))</f>
        <v>2.2607181591618706E-2</v>
      </c>
      <c r="N254" s="10">
        <f>(SUM(N3:N253)/SUM(C2:C253))</f>
        <v>1.380242208788281E-2</v>
      </c>
      <c r="O254" s="10">
        <f>(SUM(O3:O253)/SUM(C2:C253))</f>
        <v>1.1225336160420074E-2</v>
      </c>
      <c r="P254" s="10">
        <f>(SUM(P3:P253)/SUM(C2:C253))</f>
        <v>1.016621510962018E-2</v>
      </c>
      <c r="S254" s="7">
        <f t="shared" ref="S254" si="71">(0.15*E253)+((1-0.15)*S253)</f>
        <v>60.289657979811338</v>
      </c>
      <c r="T254" s="7">
        <f t="shared" ref="T254" si="72">(0.35*E253)+(1-0.35)*T253</f>
        <v>60.2306808166406</v>
      </c>
      <c r="U254" s="7">
        <f t="shared" ref="U254" si="73">(0.55*E253)+(1-0.55)*U253</f>
        <v>60.019516556437196</v>
      </c>
      <c r="V254" s="7">
        <f t="shared" si="63"/>
        <v>59.891275119574829</v>
      </c>
      <c r="W254" s="7">
        <f>(SUM(W3:W253)/SUM(E2:E253))*100</f>
        <v>1.3193388953279566</v>
      </c>
      <c r="X254" s="7">
        <f>(SUM(X3:X253)/SUM(E2:E253))*100</f>
        <v>0.84217823181467788</v>
      </c>
      <c r="Y254" s="7">
        <f>(SUM(Y3:Y253)/SUM(E2:E253))*100</f>
        <v>0.71526156814064268</v>
      </c>
      <c r="Z254" s="7">
        <f>(SUM(Z3:Z253)/SUM(E2:E253))*100</f>
        <v>0.67698731144450008</v>
      </c>
    </row>
    <row r="255" spans="1:26" x14ac:dyDescent="0.3">
      <c r="A255" s="3">
        <v>44588</v>
      </c>
      <c r="B255" s="1">
        <v>254</v>
      </c>
    </row>
    <row r="256" spans="1:26" x14ac:dyDescent="0.3">
      <c r="A256" s="3">
        <v>44589</v>
      </c>
      <c r="B256" s="1">
        <v>255</v>
      </c>
    </row>
    <row r="257" spans="1:2" x14ac:dyDescent="0.3">
      <c r="A257" s="3">
        <v>44590</v>
      </c>
      <c r="B257" s="1">
        <v>256</v>
      </c>
    </row>
    <row r="258" spans="1:2" x14ac:dyDescent="0.3">
      <c r="A258" s="3">
        <v>44591</v>
      </c>
      <c r="B258" s="1">
        <v>257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AR258"/>
  <sheetViews>
    <sheetView topLeftCell="U1" zoomScale="70" zoomScaleNormal="70" workbookViewId="0">
      <pane ySplit="1" topLeftCell="A236" activePane="bottomLeft" state="frozen"/>
      <selection pane="bottomLeft" activeCell="AG269" sqref="AG269"/>
    </sheetView>
  </sheetViews>
  <sheetFormatPr defaultColWidth="11" defaultRowHeight="15.6" x14ac:dyDescent="0.3"/>
  <sheetData>
    <row r="1" spans="1:44" s="13" customFormat="1" x14ac:dyDescent="0.3">
      <c r="A1" s="13" t="s">
        <v>0</v>
      </c>
      <c r="B1" s="13" t="s">
        <v>1</v>
      </c>
      <c r="C1" s="13" t="s">
        <v>3</v>
      </c>
      <c r="D1" s="13" t="s">
        <v>2</v>
      </c>
      <c r="E1" s="13" t="s">
        <v>5</v>
      </c>
      <c r="F1" s="13" t="s">
        <v>4</v>
      </c>
      <c r="H1" s="9" t="s">
        <v>10</v>
      </c>
      <c r="I1" s="9" t="s">
        <v>18</v>
      </c>
      <c r="J1" s="9" t="s">
        <v>12</v>
      </c>
      <c r="K1" s="9" t="s">
        <v>13</v>
      </c>
      <c r="L1" s="9" t="s">
        <v>14</v>
      </c>
      <c r="M1" s="9" t="s">
        <v>15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12</v>
      </c>
      <c r="S1" s="9" t="s">
        <v>13</v>
      </c>
      <c r="T1" s="9" t="s">
        <v>14</v>
      </c>
      <c r="U1" s="9" t="s">
        <v>15</v>
      </c>
      <c r="V1" s="9" t="s">
        <v>12</v>
      </c>
      <c r="W1" s="9" t="s">
        <v>13</v>
      </c>
      <c r="X1" s="9" t="s">
        <v>14</v>
      </c>
      <c r="Y1" s="9" t="s">
        <v>15</v>
      </c>
      <c r="AA1" s="11" t="s">
        <v>11</v>
      </c>
      <c r="AB1" s="11" t="s">
        <v>18</v>
      </c>
      <c r="AC1" s="11" t="s">
        <v>12</v>
      </c>
      <c r="AD1" s="11" t="s">
        <v>13</v>
      </c>
      <c r="AE1" s="11" t="s">
        <v>14</v>
      </c>
      <c r="AF1" s="11" t="s">
        <v>15</v>
      </c>
      <c r="AG1" s="11" t="s">
        <v>12</v>
      </c>
      <c r="AH1" s="11" t="s">
        <v>13</v>
      </c>
      <c r="AI1" s="11" t="s">
        <v>14</v>
      </c>
      <c r="AJ1" s="11" t="s">
        <v>15</v>
      </c>
      <c r="AK1" s="11" t="s">
        <v>12</v>
      </c>
      <c r="AL1" s="11" t="s">
        <v>13</v>
      </c>
      <c r="AM1" s="11" t="s">
        <v>14</v>
      </c>
      <c r="AN1" s="11" t="s">
        <v>15</v>
      </c>
      <c r="AO1" s="11" t="s">
        <v>12</v>
      </c>
      <c r="AP1" s="11" t="s">
        <v>13</v>
      </c>
      <c r="AQ1" s="11" t="s">
        <v>14</v>
      </c>
      <c r="AR1" s="11" t="s">
        <v>15</v>
      </c>
    </row>
    <row r="2" spans="1:44" x14ac:dyDescent="0.3">
      <c r="A2">
        <v>44223</v>
      </c>
      <c r="B2">
        <v>1</v>
      </c>
      <c r="C2">
        <v>356.39001500000001</v>
      </c>
      <c r="D2">
        <v>3120800</v>
      </c>
      <c r="E2">
        <v>48.529998999999997</v>
      </c>
      <c r="F2">
        <v>21242400</v>
      </c>
      <c r="I2">
        <f>C2</f>
        <v>356.39001500000001</v>
      </c>
      <c r="J2">
        <v>0.15</v>
      </c>
      <c r="K2">
        <v>0</v>
      </c>
      <c r="L2">
        <f>I2+K2</f>
        <v>356.39001500000001</v>
      </c>
      <c r="N2">
        <v>0.25</v>
      </c>
      <c r="O2">
        <v>0</v>
      </c>
      <c r="P2">
        <f t="shared" ref="P2:P65" si="0">I2+O2</f>
        <v>356.39001500000001</v>
      </c>
      <c r="R2">
        <v>0.45</v>
      </c>
      <c r="S2">
        <v>0</v>
      </c>
      <c r="T2">
        <f t="shared" ref="T2:T65" si="1">I2+S2</f>
        <v>356.39001500000001</v>
      </c>
      <c r="V2">
        <v>0.85</v>
      </c>
      <c r="W2">
        <v>0</v>
      </c>
      <c r="X2">
        <f t="shared" ref="X2:X65" si="2">I2+W2</f>
        <v>356.39001500000001</v>
      </c>
      <c r="AB2">
        <f>E2</f>
        <v>48.529998999999997</v>
      </c>
      <c r="AC2">
        <v>0.15</v>
      </c>
      <c r="AD2">
        <v>0</v>
      </c>
      <c r="AE2">
        <f>AB2+AD2</f>
        <v>48.529998999999997</v>
      </c>
      <c r="AG2">
        <v>0.25</v>
      </c>
      <c r="AH2">
        <v>0</v>
      </c>
      <c r="AI2">
        <f t="shared" ref="AI2:AI65" si="3">AB2+AH2</f>
        <v>48.529998999999997</v>
      </c>
      <c r="AK2">
        <v>0.45</v>
      </c>
      <c r="AL2">
        <v>0</v>
      </c>
      <c r="AM2">
        <f t="shared" ref="AM2:AM65" si="4">AB2+AL2</f>
        <v>48.529998999999997</v>
      </c>
      <c r="AO2">
        <v>0.85</v>
      </c>
      <c r="AP2">
        <v>0</v>
      </c>
      <c r="AQ2">
        <f t="shared" ref="AQ2:AQ65" si="5">AB2+AP2</f>
        <v>48.529998999999997</v>
      </c>
    </row>
    <row r="3" spans="1:44" x14ac:dyDescent="0.3">
      <c r="A3">
        <v>44224</v>
      </c>
      <c r="B3">
        <v>2</v>
      </c>
      <c r="C3">
        <v>357.05999800000001</v>
      </c>
      <c r="D3">
        <v>2251100</v>
      </c>
      <c r="E3">
        <v>49.150002000000001</v>
      </c>
      <c r="F3">
        <v>17498900</v>
      </c>
      <c r="I3">
        <f t="shared" ref="I3:I66" si="6">(0.55*C2)+(1-0.55)*I2</f>
        <v>356.39001500000001</v>
      </c>
      <c r="K3">
        <f>($J$2*(I3-I2))+ ((1-$J$2)*K2)</f>
        <v>0</v>
      </c>
      <c r="L3">
        <f t="shared" ref="L3:L66" si="7">I3+K3</f>
        <v>356.39001500000001</v>
      </c>
      <c r="M3">
        <f>(ABS(C3-L3))/C3</f>
        <v>1.876387732461708E-3</v>
      </c>
      <c r="O3">
        <f t="shared" ref="O3:O66" si="8">($N$2*(I3-I2))+ ((1-$N$2)*O2)</f>
        <v>0</v>
      </c>
      <c r="P3">
        <f t="shared" si="0"/>
        <v>356.39001500000001</v>
      </c>
      <c r="Q3">
        <f>(ABS(C3-P3))/C3</f>
        <v>1.876387732461708E-3</v>
      </c>
      <c r="S3">
        <f t="shared" ref="S3:S66" si="9">($R$2*(I3-I2))+ ((1-$R$2)*S2)</f>
        <v>0</v>
      </c>
      <c r="T3">
        <f t="shared" si="1"/>
        <v>356.39001500000001</v>
      </c>
      <c r="U3">
        <f>(ABS(C3-T3))/C3</f>
        <v>1.876387732461708E-3</v>
      </c>
      <c r="W3">
        <f t="shared" ref="W3:W66" si="10">($V$2*(I3-I2))+ ((1-$V$2)*W2)</f>
        <v>0</v>
      </c>
      <c r="X3">
        <f t="shared" si="2"/>
        <v>356.39001500000001</v>
      </c>
      <c r="Y3">
        <f>(ABS(C3-X3))/C3</f>
        <v>1.876387732461708E-3</v>
      </c>
      <c r="AB3">
        <f t="shared" ref="AB3:AB66" si="11">(0.55*E2)+((1-0.55)*AB2)</f>
        <v>48.529998999999997</v>
      </c>
      <c r="AD3">
        <f>($J$2*(AB3-AB2))+ ((1-$J$2)*AD2)</f>
        <v>0</v>
      </c>
      <c r="AE3">
        <f t="shared" ref="AE3:AE66" si="12">AB3+AD3</f>
        <v>48.529998999999997</v>
      </c>
      <c r="AF3">
        <f>(ABS(E3-AE3))/E3</f>
        <v>1.2614506099104616E-2</v>
      </c>
      <c r="AH3">
        <f t="shared" ref="AH3:AH66" si="13">($N$2*(AB3-AB2))+ ((1-$N$2)*AH2)</f>
        <v>0</v>
      </c>
      <c r="AI3">
        <f t="shared" si="3"/>
        <v>48.529998999999997</v>
      </c>
      <c r="AJ3">
        <f>(ABS(E3-AI3))/E3</f>
        <v>1.2614506099104616E-2</v>
      </c>
      <c r="AL3">
        <f t="shared" ref="AL3:AL66" si="14">($R$2*(AB3-AB2))+ ((1-$R$2)*AL2)</f>
        <v>0</v>
      </c>
      <c r="AM3">
        <f t="shared" si="4"/>
        <v>48.529998999999997</v>
      </c>
      <c r="AN3">
        <f>(ABS(E3-AM3))/E3</f>
        <v>1.2614506099104616E-2</v>
      </c>
      <c r="AP3">
        <f t="shared" ref="AP3:AP66" si="15">($V$2*(AB3-AB2))+ ((1-$V$2)*AP2)</f>
        <v>0</v>
      </c>
      <c r="AQ3">
        <f t="shared" si="5"/>
        <v>48.529998999999997</v>
      </c>
      <c r="AR3">
        <f>(ABS(E3-AQ3))/E3</f>
        <v>1.2614506099104616E-2</v>
      </c>
    </row>
    <row r="4" spans="1:44" x14ac:dyDescent="0.3">
      <c r="A4">
        <v>44225</v>
      </c>
      <c r="B4">
        <v>3</v>
      </c>
      <c r="C4">
        <v>352.42999300000002</v>
      </c>
      <c r="D4">
        <v>2598700</v>
      </c>
      <c r="E4">
        <v>48.150002000000001</v>
      </c>
      <c r="F4">
        <v>18670300</v>
      </c>
      <c r="I4">
        <f t="shared" si="6"/>
        <v>356.75850565000002</v>
      </c>
      <c r="K4">
        <f t="shared" ref="K4:K67" si="16">($J$2*(I4-I3))+ ((1-$J$2)*K3)</f>
        <v>5.5273597500001867E-2</v>
      </c>
      <c r="L4">
        <f t="shared" si="7"/>
        <v>356.81377924750001</v>
      </c>
      <c r="M4">
        <f t="shared" ref="M4:M67" si="17">(ABS(C4-L4))/C4</f>
        <v>1.2438743394634928E-2</v>
      </c>
      <c r="O4">
        <f t="shared" si="8"/>
        <v>9.2122662500003116E-2</v>
      </c>
      <c r="P4">
        <f t="shared" si="0"/>
        <v>356.85062831250002</v>
      </c>
      <c r="Q4">
        <f t="shared" ref="Q4:Q67" si="18">(ABS(C4-P4))/C4</f>
        <v>1.2543300514437193E-2</v>
      </c>
      <c r="S4">
        <f t="shared" si="9"/>
        <v>0.16582079250000561</v>
      </c>
      <c r="T4">
        <f t="shared" si="1"/>
        <v>356.92432644250005</v>
      </c>
      <c r="U4">
        <f t="shared" ref="U4:U67" si="19">(ABS(C4-T4))/C4</f>
        <v>1.2752414754041723E-2</v>
      </c>
      <c r="W4">
        <f t="shared" si="10"/>
        <v>0.31321705250001058</v>
      </c>
      <c r="X4">
        <f t="shared" si="2"/>
        <v>357.07172270250004</v>
      </c>
      <c r="Y4">
        <f t="shared" ref="Y4:Y67" si="20">(ABS(C4-X4))/C4</f>
        <v>1.3170643233250625E-2</v>
      </c>
      <c r="AB4">
        <f t="shared" si="11"/>
        <v>48.871000649999999</v>
      </c>
      <c r="AD4">
        <f t="shared" ref="AD4:AD67" si="21">($J$2*(AB4-AB3))+ ((1-$J$2)*AD3)</f>
        <v>5.1150247500000391E-2</v>
      </c>
      <c r="AE4">
        <f t="shared" si="12"/>
        <v>48.922150897499996</v>
      </c>
      <c r="AF4">
        <f t="shared" ref="AF4:AF67" si="22">(ABS(E4-AE4))/E4</f>
        <v>1.6036321192676083E-2</v>
      </c>
      <c r="AH4">
        <f t="shared" si="13"/>
        <v>8.525041250000065E-2</v>
      </c>
      <c r="AI4">
        <f t="shared" si="3"/>
        <v>48.956251062500002</v>
      </c>
      <c r="AJ4">
        <f t="shared" ref="AJ4:AJ67" si="23">(ABS(E4-AI4))/E4</f>
        <v>1.6744528120684211E-2</v>
      </c>
      <c r="AL4">
        <f t="shared" si="14"/>
        <v>0.15345074250000118</v>
      </c>
      <c r="AM4">
        <f t="shared" si="4"/>
        <v>49.024451392499998</v>
      </c>
      <c r="AN4">
        <f t="shared" ref="AN4:AN67" si="24">(ABS(E4-AM4))/E4</f>
        <v>1.8160941976700172E-2</v>
      </c>
      <c r="AP4">
        <f t="shared" si="15"/>
        <v>0.28985140250000219</v>
      </c>
      <c r="AQ4">
        <f t="shared" si="5"/>
        <v>49.160852052500005</v>
      </c>
      <c r="AR4">
        <f t="shared" ref="AR4:AR67" si="25">(ABS(E4-AQ4))/E4</f>
        <v>2.0993769688732389E-2</v>
      </c>
    </row>
    <row r="5" spans="1:44" x14ac:dyDescent="0.3">
      <c r="A5">
        <v>44228</v>
      </c>
      <c r="B5">
        <v>4</v>
      </c>
      <c r="C5">
        <v>350.51998900000001</v>
      </c>
      <c r="D5">
        <v>2371200</v>
      </c>
      <c r="E5">
        <v>48.48</v>
      </c>
      <c r="F5">
        <v>12183600</v>
      </c>
      <c r="I5">
        <f t="shared" si="6"/>
        <v>354.37782369249999</v>
      </c>
      <c r="K5">
        <f t="shared" si="16"/>
        <v>-0.31011973575000296</v>
      </c>
      <c r="L5">
        <f t="shared" si="7"/>
        <v>354.06770395674999</v>
      </c>
      <c r="M5">
        <f t="shared" si="17"/>
        <v>1.0121291418704183E-2</v>
      </c>
      <c r="O5">
        <f t="shared" si="8"/>
        <v>-0.52607849250000527</v>
      </c>
      <c r="P5">
        <f t="shared" si="0"/>
        <v>353.85174519999998</v>
      </c>
      <c r="Q5">
        <f t="shared" si="18"/>
        <v>9.5051817430017449E-3</v>
      </c>
      <c r="S5">
        <f t="shared" si="9"/>
        <v>-0.98010544500001062</v>
      </c>
      <c r="T5">
        <f t="shared" si="1"/>
        <v>353.39771824749999</v>
      </c>
      <c r="U5">
        <f t="shared" si="19"/>
        <v>8.2098862769848634E-3</v>
      </c>
      <c r="W5">
        <f t="shared" si="10"/>
        <v>-1.9765971060000243</v>
      </c>
      <c r="X5">
        <f t="shared" si="2"/>
        <v>352.40122658649994</v>
      </c>
      <c r="Y5">
        <f t="shared" si="20"/>
        <v>5.3669908865024395E-3</v>
      </c>
      <c r="AB5">
        <f t="shared" si="11"/>
        <v>48.474451392500001</v>
      </c>
      <c r="AD5">
        <f t="shared" si="21"/>
        <v>-1.6004678249999439E-2</v>
      </c>
      <c r="AE5">
        <f t="shared" si="12"/>
        <v>48.458446714250002</v>
      </c>
      <c r="AF5">
        <f t="shared" si="22"/>
        <v>4.4458097669131921E-4</v>
      </c>
      <c r="AH5">
        <f t="shared" si="13"/>
        <v>-3.5199504999999132E-2</v>
      </c>
      <c r="AI5">
        <f t="shared" si="3"/>
        <v>48.439251887499999</v>
      </c>
      <c r="AJ5">
        <f t="shared" si="23"/>
        <v>8.4051387169961937E-4</v>
      </c>
      <c r="AL5">
        <f t="shared" si="14"/>
        <v>-9.4049257499998665E-2</v>
      </c>
      <c r="AM5">
        <f t="shared" si="4"/>
        <v>48.380402135000004</v>
      </c>
      <c r="AN5">
        <f t="shared" si="24"/>
        <v>2.0544114067655257E-3</v>
      </c>
      <c r="AP5">
        <f t="shared" si="15"/>
        <v>-0.29358915849999839</v>
      </c>
      <c r="AQ5">
        <f t="shared" si="5"/>
        <v>48.180862234000003</v>
      </c>
      <c r="AR5">
        <f t="shared" si="25"/>
        <v>6.170333457095588E-3</v>
      </c>
    </row>
    <row r="6" spans="1:44" x14ac:dyDescent="0.3">
      <c r="A6">
        <v>44229</v>
      </c>
      <c r="B6">
        <v>5</v>
      </c>
      <c r="C6">
        <v>355.57998700000002</v>
      </c>
      <c r="D6">
        <v>1905000</v>
      </c>
      <c r="E6">
        <v>48.959999000000003</v>
      </c>
      <c r="F6">
        <v>13319800</v>
      </c>
      <c r="I6">
        <f t="shared" si="6"/>
        <v>352.25601461162501</v>
      </c>
      <c r="K6">
        <f t="shared" si="16"/>
        <v>-0.58187313751874981</v>
      </c>
      <c r="L6">
        <f t="shared" si="7"/>
        <v>351.67414147410625</v>
      </c>
      <c r="M6">
        <f t="shared" si="17"/>
        <v>1.098443576323593E-2</v>
      </c>
      <c r="O6">
        <f t="shared" si="8"/>
        <v>-0.92501113959374948</v>
      </c>
      <c r="P6">
        <f t="shared" si="0"/>
        <v>351.33100347203128</v>
      </c>
      <c r="Q6">
        <f t="shared" si="18"/>
        <v>1.1949445084964054E-2</v>
      </c>
      <c r="S6">
        <f t="shared" si="9"/>
        <v>-1.4938720811437478</v>
      </c>
      <c r="T6">
        <f t="shared" si="1"/>
        <v>350.76214253048124</v>
      </c>
      <c r="U6">
        <f t="shared" si="19"/>
        <v>1.3549256554528122E-2</v>
      </c>
      <c r="W6">
        <f t="shared" si="10"/>
        <v>-2.1000272846437382</v>
      </c>
      <c r="X6">
        <f t="shared" si="2"/>
        <v>350.15598732698129</v>
      </c>
      <c r="Y6">
        <f t="shared" si="20"/>
        <v>1.5253950928961384E-2</v>
      </c>
      <c r="AB6">
        <f t="shared" si="11"/>
        <v>48.477503126624995</v>
      </c>
      <c r="AD6">
        <f t="shared" si="21"/>
        <v>-1.3146216393750316E-2</v>
      </c>
      <c r="AE6">
        <f t="shared" si="12"/>
        <v>48.464356910231245</v>
      </c>
      <c r="AF6">
        <f t="shared" si="22"/>
        <v>1.0123408903026283E-2</v>
      </c>
      <c r="AH6">
        <f t="shared" si="13"/>
        <v>-2.5636695218750671E-2</v>
      </c>
      <c r="AI6">
        <f t="shared" si="3"/>
        <v>48.451866431406245</v>
      </c>
      <c r="AJ6">
        <f t="shared" si="23"/>
        <v>1.0378524897309711E-2</v>
      </c>
      <c r="AL6">
        <f t="shared" si="14"/>
        <v>-5.0353811268751651E-2</v>
      </c>
      <c r="AM6">
        <f t="shared" si="4"/>
        <v>48.427149315356246</v>
      </c>
      <c r="AN6">
        <f t="shared" si="24"/>
        <v>1.088336796419782E-2</v>
      </c>
      <c r="AP6">
        <f t="shared" si="15"/>
        <v>-4.1444399768754261E-2</v>
      </c>
      <c r="AQ6">
        <f t="shared" si="5"/>
        <v>48.436058726856238</v>
      </c>
      <c r="AR6">
        <f t="shared" si="25"/>
        <v>1.0701394686379895E-2</v>
      </c>
    </row>
    <row r="7" spans="1:44" x14ac:dyDescent="0.3">
      <c r="A7">
        <v>44230</v>
      </c>
      <c r="B7">
        <v>6</v>
      </c>
      <c r="C7">
        <v>355.209991</v>
      </c>
      <c r="D7">
        <v>1759800</v>
      </c>
      <c r="E7">
        <v>48.77</v>
      </c>
      <c r="F7">
        <v>12274100</v>
      </c>
      <c r="I7">
        <f t="shared" si="6"/>
        <v>354.0841994252313</v>
      </c>
      <c r="K7">
        <f t="shared" si="16"/>
        <v>-0.22036444484999246</v>
      </c>
      <c r="L7">
        <f t="shared" si="7"/>
        <v>353.86383498038128</v>
      </c>
      <c r="M7">
        <f t="shared" si="17"/>
        <v>3.789747061531042E-3</v>
      </c>
      <c r="O7">
        <f t="shared" si="8"/>
        <v>-0.23671215129373735</v>
      </c>
      <c r="P7">
        <f t="shared" si="0"/>
        <v>353.84748727393759</v>
      </c>
      <c r="Q7">
        <f t="shared" si="18"/>
        <v>3.8357697153355518E-3</v>
      </c>
      <c r="S7">
        <f t="shared" si="9"/>
        <v>1.0535214937731352E-3</v>
      </c>
      <c r="T7">
        <f t="shared" si="1"/>
        <v>354.08525294672506</v>
      </c>
      <c r="U7">
        <f t="shared" si="19"/>
        <v>3.1664032030983579E-3</v>
      </c>
      <c r="W7">
        <f t="shared" si="10"/>
        <v>1.2389529988687935</v>
      </c>
      <c r="X7">
        <f t="shared" si="2"/>
        <v>355.3231524241001</v>
      </c>
      <c r="Y7">
        <f t="shared" si="20"/>
        <v>3.1857612952136498E-4</v>
      </c>
      <c r="AB7">
        <f t="shared" si="11"/>
        <v>48.74287585698125</v>
      </c>
      <c r="AD7">
        <f t="shared" si="21"/>
        <v>2.8631625618750444E-2</v>
      </c>
      <c r="AE7">
        <f t="shared" si="12"/>
        <v>48.771507482600001</v>
      </c>
      <c r="AF7">
        <f t="shared" si="22"/>
        <v>3.0910038958323662E-5</v>
      </c>
      <c r="AH7">
        <f t="shared" si="13"/>
        <v>4.7115661175000684E-2</v>
      </c>
      <c r="AI7">
        <f t="shared" si="3"/>
        <v>48.789991518156249</v>
      </c>
      <c r="AJ7">
        <f t="shared" si="23"/>
        <v>4.0991425376760306E-4</v>
      </c>
      <c r="AL7">
        <f t="shared" si="14"/>
        <v>9.1723132462501231E-2</v>
      </c>
      <c r="AM7">
        <f t="shared" si="4"/>
        <v>48.834598989443748</v>
      </c>
      <c r="AN7">
        <f t="shared" si="24"/>
        <v>1.324564064870717E-3</v>
      </c>
      <c r="AP7">
        <f t="shared" si="15"/>
        <v>0.21935016083750339</v>
      </c>
      <c r="AQ7">
        <f t="shared" si="5"/>
        <v>48.96222601781875</v>
      </c>
      <c r="AR7">
        <f t="shared" si="25"/>
        <v>3.9414807836528013E-3</v>
      </c>
    </row>
    <row r="8" spans="1:44" x14ac:dyDescent="0.3">
      <c r="A8">
        <v>44231</v>
      </c>
      <c r="B8">
        <v>7</v>
      </c>
      <c r="C8">
        <v>355.85000600000001</v>
      </c>
      <c r="D8">
        <v>3411600</v>
      </c>
      <c r="E8">
        <v>49.009998000000003</v>
      </c>
      <c r="F8">
        <v>20597400</v>
      </c>
      <c r="I8">
        <f t="shared" si="6"/>
        <v>354.7033847913541</v>
      </c>
      <c r="K8">
        <f t="shared" si="16"/>
        <v>-9.4431973204074718E-2</v>
      </c>
      <c r="L8">
        <f t="shared" si="7"/>
        <v>354.60895281815004</v>
      </c>
      <c r="M8">
        <f t="shared" si="17"/>
        <v>3.4875738679907833E-3</v>
      </c>
      <c r="O8">
        <f t="shared" si="8"/>
        <v>-2.2737771939604912E-2</v>
      </c>
      <c r="P8">
        <f t="shared" si="0"/>
        <v>354.68064701941449</v>
      </c>
      <c r="Q8">
        <f t="shared" si="18"/>
        <v>3.2861007752393125E-3</v>
      </c>
      <c r="S8">
        <f t="shared" si="9"/>
        <v>0.27921285157683184</v>
      </c>
      <c r="T8">
        <f t="shared" si="1"/>
        <v>354.98259764293095</v>
      </c>
      <c r="U8">
        <f t="shared" si="19"/>
        <v>2.4375673526588412E-3</v>
      </c>
      <c r="W8">
        <f t="shared" si="10"/>
        <v>0.71215051103469251</v>
      </c>
      <c r="X8">
        <f t="shared" si="2"/>
        <v>355.41553530238878</v>
      </c>
      <c r="Y8">
        <f t="shared" si="20"/>
        <v>1.2209377273727853E-3</v>
      </c>
      <c r="AB8">
        <f t="shared" si="11"/>
        <v>48.757794135641561</v>
      </c>
      <c r="AD8">
        <f t="shared" si="21"/>
        <v>2.6574623574984465E-2</v>
      </c>
      <c r="AE8">
        <f t="shared" si="12"/>
        <v>48.784368759216548</v>
      </c>
      <c r="AF8">
        <f t="shared" si="22"/>
        <v>4.6037390326654371E-3</v>
      </c>
      <c r="AH8">
        <f t="shared" si="13"/>
        <v>3.9066315546328161E-2</v>
      </c>
      <c r="AI8">
        <f t="shared" si="3"/>
        <v>48.796860451187889</v>
      </c>
      <c r="AJ8">
        <f t="shared" si="23"/>
        <v>4.3488585494762446E-3</v>
      </c>
      <c r="AL8">
        <f t="shared" si="14"/>
        <v>5.716094825151545E-2</v>
      </c>
      <c r="AM8">
        <f t="shared" si="4"/>
        <v>48.814955083893075</v>
      </c>
      <c r="AN8">
        <f t="shared" si="24"/>
        <v>3.9796556634613209E-3</v>
      </c>
      <c r="AP8">
        <f t="shared" si="15"/>
        <v>4.5583060986889516E-2</v>
      </c>
      <c r="AQ8">
        <f t="shared" si="5"/>
        <v>48.803377196628453</v>
      </c>
      <c r="AR8">
        <f t="shared" si="25"/>
        <v>4.215890875399541E-3</v>
      </c>
    </row>
    <row r="9" spans="1:44" x14ac:dyDescent="0.3">
      <c r="A9">
        <v>44232</v>
      </c>
      <c r="B9">
        <v>8</v>
      </c>
      <c r="C9">
        <v>355.17001299999998</v>
      </c>
      <c r="D9">
        <v>2165600</v>
      </c>
      <c r="E9">
        <v>49.650002000000001</v>
      </c>
      <c r="F9">
        <v>12742000</v>
      </c>
      <c r="I9">
        <f t="shared" si="6"/>
        <v>355.33402645610937</v>
      </c>
      <c r="K9">
        <f t="shared" si="16"/>
        <v>1.4329072489827552E-2</v>
      </c>
      <c r="L9">
        <f t="shared" si="7"/>
        <v>355.3483555285992</v>
      </c>
      <c r="M9">
        <f t="shared" si="17"/>
        <v>5.0213284362837416E-4</v>
      </c>
      <c r="O9">
        <f t="shared" si="8"/>
        <v>0.14060708723411475</v>
      </c>
      <c r="P9">
        <f t="shared" si="0"/>
        <v>355.47463354334349</v>
      </c>
      <c r="Q9">
        <f t="shared" si="18"/>
        <v>8.5767528843574818E-4</v>
      </c>
      <c r="S9">
        <f t="shared" si="9"/>
        <v>0.43735581750713071</v>
      </c>
      <c r="T9">
        <f t="shared" si="1"/>
        <v>355.7713822736165</v>
      </c>
      <c r="U9">
        <f t="shared" si="19"/>
        <v>1.6931870698681777E-3</v>
      </c>
      <c r="W9">
        <f t="shared" si="10"/>
        <v>0.64286799169718656</v>
      </c>
      <c r="X9">
        <f t="shared" si="2"/>
        <v>355.97689444780656</v>
      </c>
      <c r="Y9">
        <f t="shared" si="20"/>
        <v>2.2718174909844508E-3</v>
      </c>
      <c r="AB9">
        <f t="shared" si="11"/>
        <v>48.896506261038709</v>
      </c>
      <c r="AD9">
        <f t="shared" si="21"/>
        <v>4.3395248848309087E-2</v>
      </c>
      <c r="AE9">
        <f t="shared" si="12"/>
        <v>48.939901509887015</v>
      </c>
      <c r="AF9">
        <f t="shared" si="22"/>
        <v>1.4302124098866813E-2</v>
      </c>
      <c r="AH9">
        <f t="shared" si="13"/>
        <v>6.3977768009033265E-2</v>
      </c>
      <c r="AI9">
        <f t="shared" si="3"/>
        <v>48.960484029047741</v>
      </c>
      <c r="AJ9">
        <f t="shared" si="23"/>
        <v>1.3887571866608573E-2</v>
      </c>
      <c r="AL9">
        <f t="shared" si="14"/>
        <v>9.3858977967050367E-2</v>
      </c>
      <c r="AM9">
        <f t="shared" si="4"/>
        <v>48.990365239005762</v>
      </c>
      <c r="AN9">
        <f t="shared" si="24"/>
        <v>1.3285734832281357E-2</v>
      </c>
      <c r="AP9">
        <f t="shared" si="15"/>
        <v>0.12474276573560975</v>
      </c>
      <c r="AQ9">
        <f t="shared" si="5"/>
        <v>49.021249026774321</v>
      </c>
      <c r="AR9">
        <f t="shared" si="25"/>
        <v>1.2663704892210881E-2</v>
      </c>
    </row>
    <row r="10" spans="1:44" x14ac:dyDescent="0.3">
      <c r="A10">
        <v>44235</v>
      </c>
      <c r="B10">
        <v>9</v>
      </c>
      <c r="C10">
        <v>359.82998700000002</v>
      </c>
      <c r="D10">
        <v>2520700</v>
      </c>
      <c r="E10">
        <v>49.919998</v>
      </c>
      <c r="F10">
        <v>17833200</v>
      </c>
      <c r="I10">
        <f t="shared" si="6"/>
        <v>355.24381905524922</v>
      </c>
      <c r="K10">
        <f t="shared" si="16"/>
        <v>-1.3513985126693308E-3</v>
      </c>
      <c r="L10">
        <f t="shared" si="7"/>
        <v>355.24246765673655</v>
      </c>
      <c r="M10">
        <f t="shared" si="17"/>
        <v>1.2749130169808404E-2</v>
      </c>
      <c r="O10">
        <f t="shared" si="8"/>
        <v>8.2903465210548144E-2</v>
      </c>
      <c r="P10">
        <f t="shared" si="0"/>
        <v>355.32672252045978</v>
      </c>
      <c r="Q10">
        <f t="shared" si="18"/>
        <v>1.2514978301517252E-2</v>
      </c>
      <c r="S10">
        <f t="shared" si="9"/>
        <v>0.19995236924185367</v>
      </c>
      <c r="T10">
        <f t="shared" si="1"/>
        <v>355.44377142449105</v>
      </c>
      <c r="U10">
        <f t="shared" si="19"/>
        <v>1.2189688836325279E-2</v>
      </c>
      <c r="W10">
        <f t="shared" si="10"/>
        <v>1.9753908023449077E-2</v>
      </c>
      <c r="X10">
        <f t="shared" si="2"/>
        <v>355.26357296327268</v>
      </c>
      <c r="Y10">
        <f t="shared" si="20"/>
        <v>1.2690476618690863E-2</v>
      </c>
      <c r="AB10">
        <f t="shared" si="11"/>
        <v>49.310928917467422</v>
      </c>
      <c r="AD10">
        <f t="shared" si="21"/>
        <v>9.9049359985369567E-2</v>
      </c>
      <c r="AE10">
        <f t="shared" si="12"/>
        <v>49.409978277452794</v>
      </c>
      <c r="AF10">
        <f t="shared" si="22"/>
        <v>1.0216741646247779E-2</v>
      </c>
      <c r="AH10">
        <f t="shared" si="13"/>
        <v>0.15158899011395305</v>
      </c>
      <c r="AI10">
        <f t="shared" si="3"/>
        <v>49.462517907581372</v>
      </c>
      <c r="AJ10">
        <f t="shared" si="23"/>
        <v>9.1642650390055657E-3</v>
      </c>
      <c r="AL10">
        <f t="shared" si="14"/>
        <v>0.23811263327479826</v>
      </c>
      <c r="AM10">
        <f t="shared" si="4"/>
        <v>49.549041550742217</v>
      </c>
      <c r="AN10">
        <f t="shared" si="24"/>
        <v>7.4310189126566588E-3</v>
      </c>
      <c r="AP10">
        <f t="shared" si="15"/>
        <v>0.37097067282474694</v>
      </c>
      <c r="AQ10">
        <f t="shared" si="5"/>
        <v>49.681899590292169</v>
      </c>
      <c r="AR10">
        <f t="shared" si="25"/>
        <v>4.7695997445318635E-3</v>
      </c>
    </row>
    <row r="11" spans="1:44" x14ac:dyDescent="0.3">
      <c r="A11">
        <v>44236</v>
      </c>
      <c r="B11">
        <v>10</v>
      </c>
      <c r="C11">
        <v>359.55999800000001</v>
      </c>
      <c r="D11">
        <v>2154000</v>
      </c>
      <c r="E11">
        <v>49.700001</v>
      </c>
      <c r="F11">
        <v>14592900</v>
      </c>
      <c r="I11">
        <f t="shared" si="6"/>
        <v>357.76621142486215</v>
      </c>
      <c r="K11">
        <f t="shared" si="16"/>
        <v>0.37721016670617058</v>
      </c>
      <c r="L11">
        <f t="shared" si="7"/>
        <v>358.14342159156831</v>
      </c>
      <c r="M11">
        <f t="shared" si="17"/>
        <v>3.9397497394348486E-3</v>
      </c>
      <c r="O11">
        <f t="shared" si="8"/>
        <v>0.69277569131114369</v>
      </c>
      <c r="P11">
        <f t="shared" si="0"/>
        <v>358.45898711617332</v>
      </c>
      <c r="Q11">
        <f t="shared" si="18"/>
        <v>3.0621061573893123E-3</v>
      </c>
      <c r="S11">
        <f t="shared" si="9"/>
        <v>1.2450503694088382</v>
      </c>
      <c r="T11">
        <f t="shared" si="1"/>
        <v>359.01126179427098</v>
      </c>
      <c r="U11">
        <f t="shared" si="19"/>
        <v>1.5261325196943302E-3</v>
      </c>
      <c r="W11">
        <f t="shared" si="10"/>
        <v>2.1469966003745085</v>
      </c>
      <c r="X11">
        <f t="shared" si="2"/>
        <v>359.91320802523666</v>
      </c>
      <c r="Y11">
        <f t="shared" si="20"/>
        <v>9.8233960173914835E-4</v>
      </c>
      <c r="AB11">
        <f t="shared" si="11"/>
        <v>49.645916912860343</v>
      </c>
      <c r="AD11">
        <f t="shared" si="21"/>
        <v>0.13444015529650238</v>
      </c>
      <c r="AE11">
        <f t="shared" si="12"/>
        <v>49.780357068156846</v>
      </c>
      <c r="AF11">
        <f t="shared" si="22"/>
        <v>1.6168222643867874E-3</v>
      </c>
      <c r="AH11">
        <f t="shared" si="13"/>
        <v>0.19743874143369522</v>
      </c>
      <c r="AI11">
        <f t="shared" si="3"/>
        <v>49.843355654294037</v>
      </c>
      <c r="AJ11">
        <f t="shared" si="23"/>
        <v>2.8843994247411838E-3</v>
      </c>
      <c r="AL11">
        <f t="shared" si="14"/>
        <v>0.28170654622795388</v>
      </c>
      <c r="AM11">
        <f t="shared" si="4"/>
        <v>49.927623459088295</v>
      </c>
      <c r="AN11">
        <f t="shared" si="24"/>
        <v>4.5799286621401617E-3</v>
      </c>
      <c r="AP11">
        <f t="shared" si="15"/>
        <v>0.3403853970076956</v>
      </c>
      <c r="AQ11">
        <f t="shared" si="5"/>
        <v>49.986302309868037</v>
      </c>
      <c r="AR11">
        <f t="shared" si="25"/>
        <v>5.7605896198681551E-3</v>
      </c>
    </row>
    <row r="12" spans="1:44" x14ac:dyDescent="0.3">
      <c r="A12">
        <v>44237</v>
      </c>
      <c r="B12">
        <v>11</v>
      </c>
      <c r="C12">
        <v>356.11999500000002</v>
      </c>
      <c r="D12">
        <v>2162400</v>
      </c>
      <c r="E12">
        <v>49.599997999999999</v>
      </c>
      <c r="F12">
        <v>22965400</v>
      </c>
      <c r="I12">
        <f t="shared" si="6"/>
        <v>358.75279404118794</v>
      </c>
      <c r="K12">
        <f t="shared" si="16"/>
        <v>0.46861603414911357</v>
      </c>
      <c r="L12">
        <f t="shared" si="7"/>
        <v>359.22141007533708</v>
      </c>
      <c r="M12">
        <f t="shared" si="17"/>
        <v>8.708904635745203E-3</v>
      </c>
      <c r="O12">
        <f t="shared" si="8"/>
        <v>0.76622742256480547</v>
      </c>
      <c r="P12">
        <f t="shared" si="0"/>
        <v>359.51902146375272</v>
      </c>
      <c r="Q12">
        <f t="shared" si="18"/>
        <v>9.5446099951582465E-3</v>
      </c>
      <c r="S12">
        <f t="shared" si="9"/>
        <v>1.1287398805214668</v>
      </c>
      <c r="T12">
        <f t="shared" si="1"/>
        <v>359.88153392170943</v>
      </c>
      <c r="U12">
        <f t="shared" si="19"/>
        <v>1.0562560301365318E-2</v>
      </c>
      <c r="W12">
        <f t="shared" si="10"/>
        <v>1.1606447139330984</v>
      </c>
      <c r="X12">
        <f t="shared" si="2"/>
        <v>359.91343875512104</v>
      </c>
      <c r="Y12">
        <f t="shared" si="20"/>
        <v>1.0652150422278361E-2</v>
      </c>
      <c r="AB12">
        <f t="shared" si="11"/>
        <v>49.675663160787153</v>
      </c>
      <c r="AD12">
        <f t="shared" si="21"/>
        <v>0.11873606919104839</v>
      </c>
      <c r="AE12">
        <f t="shared" si="12"/>
        <v>49.794399229978204</v>
      </c>
      <c r="AF12">
        <f t="shared" si="22"/>
        <v>3.9193797946968575E-3</v>
      </c>
      <c r="AH12">
        <f t="shared" si="13"/>
        <v>0.1555156180569737</v>
      </c>
      <c r="AI12">
        <f t="shared" si="3"/>
        <v>49.831178778844126</v>
      </c>
      <c r="AJ12">
        <f t="shared" si="23"/>
        <v>4.6609029872163935E-3</v>
      </c>
      <c r="AL12">
        <f t="shared" si="14"/>
        <v>0.16832441199243875</v>
      </c>
      <c r="AM12">
        <f t="shared" si="4"/>
        <v>49.843987572779589</v>
      </c>
      <c r="AN12">
        <f t="shared" si="24"/>
        <v>4.9191448108443468E-3</v>
      </c>
      <c r="AP12">
        <f t="shared" si="15"/>
        <v>7.6342120288942106E-2</v>
      </c>
      <c r="AQ12">
        <f t="shared" si="5"/>
        <v>49.752005281076094</v>
      </c>
      <c r="AR12">
        <f t="shared" si="25"/>
        <v>3.0646630484963944E-3</v>
      </c>
    </row>
    <row r="13" spans="1:44" x14ac:dyDescent="0.3">
      <c r="A13">
        <v>44238</v>
      </c>
      <c r="B13">
        <v>12</v>
      </c>
      <c r="C13">
        <v>352.20001200000002</v>
      </c>
      <c r="D13">
        <v>2088400</v>
      </c>
      <c r="E13">
        <v>50.299999</v>
      </c>
      <c r="F13">
        <v>21928600</v>
      </c>
      <c r="I13">
        <f t="shared" si="6"/>
        <v>357.30475456853458</v>
      </c>
      <c r="K13">
        <f t="shared" si="16"/>
        <v>0.18111770812874203</v>
      </c>
      <c r="L13">
        <f t="shared" si="7"/>
        <v>357.48587227666332</v>
      </c>
      <c r="M13">
        <f t="shared" si="17"/>
        <v>1.5008120660323259E-2</v>
      </c>
      <c r="O13">
        <f t="shared" si="8"/>
        <v>0.21266069876026328</v>
      </c>
      <c r="P13">
        <f t="shared" si="0"/>
        <v>357.51741526729484</v>
      </c>
      <c r="Q13">
        <f t="shared" si="18"/>
        <v>1.5097680539814466E-2</v>
      </c>
      <c r="S13">
        <f t="shared" si="9"/>
        <v>-3.0810828407206725E-2</v>
      </c>
      <c r="T13">
        <f t="shared" si="1"/>
        <v>357.27394374012738</v>
      </c>
      <c r="U13">
        <f t="shared" si="19"/>
        <v>1.4406392865561184E-2</v>
      </c>
      <c r="W13">
        <f t="shared" si="10"/>
        <v>-1.0567368446653937</v>
      </c>
      <c r="X13">
        <f t="shared" si="2"/>
        <v>356.24801772386917</v>
      </c>
      <c r="Y13">
        <f t="shared" si="20"/>
        <v>1.1493485479691446E-2</v>
      </c>
      <c r="AB13">
        <f t="shared" si="11"/>
        <v>49.63404732235422</v>
      </c>
      <c r="AD13">
        <f t="shared" si="21"/>
        <v>9.46832830474513E-2</v>
      </c>
      <c r="AE13">
        <f t="shared" si="12"/>
        <v>49.728730605401672</v>
      </c>
      <c r="AF13">
        <f t="shared" si="22"/>
        <v>1.1357224770488112E-2</v>
      </c>
      <c r="AH13">
        <f t="shared" si="13"/>
        <v>0.10623275393449724</v>
      </c>
      <c r="AI13">
        <f t="shared" si="3"/>
        <v>49.74028007628872</v>
      </c>
      <c r="AJ13">
        <f t="shared" si="23"/>
        <v>1.1127613018665867E-2</v>
      </c>
      <c r="AL13">
        <f t="shared" si="14"/>
        <v>7.3851299301021855E-2</v>
      </c>
      <c r="AM13">
        <f t="shared" si="4"/>
        <v>49.707898621655239</v>
      </c>
      <c r="AN13">
        <f t="shared" si="24"/>
        <v>1.1771379525171766E-2</v>
      </c>
      <c r="AP13">
        <f t="shared" si="15"/>
        <v>-2.3922144624651011E-2</v>
      </c>
      <c r="AQ13">
        <f t="shared" si="5"/>
        <v>49.610125177729572</v>
      </c>
      <c r="AR13">
        <f t="shared" si="25"/>
        <v>1.3715185606075821E-2</v>
      </c>
    </row>
    <row r="14" spans="1:44" x14ac:dyDescent="0.3">
      <c r="A14">
        <v>44239</v>
      </c>
      <c r="B14">
        <v>13</v>
      </c>
      <c r="C14">
        <v>352.75</v>
      </c>
      <c r="D14">
        <v>2096600</v>
      </c>
      <c r="E14">
        <v>50.689999</v>
      </c>
      <c r="F14">
        <v>13137100</v>
      </c>
      <c r="I14">
        <f t="shared" si="6"/>
        <v>354.4971461558406</v>
      </c>
      <c r="K14">
        <f t="shared" si="16"/>
        <v>-0.26719120999466633</v>
      </c>
      <c r="L14">
        <f t="shared" si="7"/>
        <v>354.22995494584592</v>
      </c>
      <c r="M14">
        <f t="shared" si="17"/>
        <v>4.1954782306050124E-3</v>
      </c>
      <c r="O14">
        <f t="shared" si="8"/>
        <v>-0.5424065791032977</v>
      </c>
      <c r="P14">
        <f t="shared" si="0"/>
        <v>353.95473957673732</v>
      </c>
      <c r="Q14">
        <f t="shared" si="18"/>
        <v>3.4152787434084324E-3</v>
      </c>
      <c r="S14">
        <f t="shared" si="9"/>
        <v>-1.2803697413362549</v>
      </c>
      <c r="T14">
        <f t="shared" si="1"/>
        <v>353.21677641450435</v>
      </c>
      <c r="U14">
        <f t="shared" si="19"/>
        <v>1.3232499348103531E-3</v>
      </c>
      <c r="W14">
        <f t="shared" si="10"/>
        <v>-2.5449776774896926</v>
      </c>
      <c r="X14">
        <f t="shared" si="2"/>
        <v>351.95216847835093</v>
      </c>
      <c r="Y14">
        <f t="shared" si="20"/>
        <v>2.2617477580413117E-3</v>
      </c>
      <c r="AB14">
        <f t="shared" si="11"/>
        <v>50.000320745059398</v>
      </c>
      <c r="AD14">
        <f t="shared" si="21"/>
        <v>0.13542180399611017</v>
      </c>
      <c r="AE14">
        <f t="shared" si="12"/>
        <v>50.135742549055507</v>
      </c>
      <c r="AF14">
        <f t="shared" si="22"/>
        <v>1.0934236770146571E-2</v>
      </c>
      <c r="AH14">
        <f t="shared" si="13"/>
        <v>0.17124292112716721</v>
      </c>
      <c r="AI14">
        <f t="shared" si="3"/>
        <v>50.171563666186564</v>
      </c>
      <c r="AJ14">
        <f t="shared" si="23"/>
        <v>1.022756646362206E-2</v>
      </c>
      <c r="AL14">
        <f t="shared" si="14"/>
        <v>0.20544125483289175</v>
      </c>
      <c r="AM14">
        <f t="shared" si="4"/>
        <v>50.205761999892289</v>
      </c>
      <c r="AN14">
        <f t="shared" si="24"/>
        <v>9.5529100347331117E-3</v>
      </c>
      <c r="AP14">
        <f t="shared" si="15"/>
        <v>0.30774408760570293</v>
      </c>
      <c r="AQ14">
        <f t="shared" si="5"/>
        <v>50.308064832665103</v>
      </c>
      <c r="AR14">
        <f t="shared" si="25"/>
        <v>7.53470457426715E-3</v>
      </c>
    </row>
    <row r="15" spans="1:44" x14ac:dyDescent="0.3">
      <c r="A15">
        <v>44243</v>
      </c>
      <c r="B15">
        <v>14</v>
      </c>
      <c r="C15">
        <v>354</v>
      </c>
      <c r="D15">
        <v>1829000</v>
      </c>
      <c r="E15">
        <v>50.27</v>
      </c>
      <c r="F15">
        <v>15093400</v>
      </c>
      <c r="I15">
        <f t="shared" si="6"/>
        <v>353.53621577012825</v>
      </c>
      <c r="K15">
        <f t="shared" si="16"/>
        <v>-0.3712520863523181</v>
      </c>
      <c r="L15">
        <f t="shared" si="7"/>
        <v>353.16496368377591</v>
      </c>
      <c r="M15">
        <f t="shared" si="17"/>
        <v>2.3588596503505395E-3</v>
      </c>
      <c r="O15">
        <f t="shared" si="8"/>
        <v>-0.64703753075555959</v>
      </c>
      <c r="P15">
        <f t="shared" si="0"/>
        <v>352.88917823937271</v>
      </c>
      <c r="Q15">
        <f t="shared" si="18"/>
        <v>3.1379145780431887E-3</v>
      </c>
      <c r="S15">
        <f t="shared" si="9"/>
        <v>-1.1366220313054956</v>
      </c>
      <c r="T15">
        <f t="shared" si="1"/>
        <v>352.39959373882277</v>
      </c>
      <c r="U15">
        <f t="shared" si="19"/>
        <v>4.5209216417435791E-3</v>
      </c>
      <c r="W15">
        <f t="shared" si="10"/>
        <v>-1.1985374794789472</v>
      </c>
      <c r="X15">
        <f t="shared" si="2"/>
        <v>352.33767829064931</v>
      </c>
      <c r="Y15">
        <f t="shared" si="20"/>
        <v>4.6958240377138203E-3</v>
      </c>
      <c r="AB15">
        <f t="shared" si="11"/>
        <v>50.379643785276727</v>
      </c>
      <c r="AD15">
        <f t="shared" si="21"/>
        <v>0.17200698942929304</v>
      </c>
      <c r="AE15">
        <f t="shared" si="12"/>
        <v>50.551650774706019</v>
      </c>
      <c r="AF15">
        <f t="shared" si="22"/>
        <v>5.6027605869507805E-3</v>
      </c>
      <c r="AH15">
        <f t="shared" si="13"/>
        <v>0.22326295089970774</v>
      </c>
      <c r="AI15">
        <f t="shared" si="3"/>
        <v>50.602906736176436</v>
      </c>
      <c r="AJ15">
        <f t="shared" si="23"/>
        <v>6.6223739044446598E-3</v>
      </c>
      <c r="AL15">
        <f t="shared" si="14"/>
        <v>0.28368805825588866</v>
      </c>
      <c r="AM15">
        <f t="shared" si="4"/>
        <v>50.663331843532617</v>
      </c>
      <c r="AN15">
        <f t="shared" si="24"/>
        <v>7.8243851906229216E-3</v>
      </c>
      <c r="AP15">
        <f t="shared" si="15"/>
        <v>0.36858619732558534</v>
      </c>
      <c r="AQ15">
        <f t="shared" si="5"/>
        <v>50.748229982602311</v>
      </c>
      <c r="AR15">
        <f t="shared" si="25"/>
        <v>9.5132282196599902E-3</v>
      </c>
    </row>
    <row r="16" spans="1:44" x14ac:dyDescent="0.3">
      <c r="A16">
        <v>44244</v>
      </c>
      <c r="B16">
        <v>15</v>
      </c>
      <c r="C16">
        <v>358.040009</v>
      </c>
      <c r="D16">
        <v>2143000</v>
      </c>
      <c r="E16">
        <v>50.130001</v>
      </c>
      <c r="F16">
        <v>12794300</v>
      </c>
      <c r="I16">
        <f t="shared" si="6"/>
        <v>353.79129709655774</v>
      </c>
      <c r="K16">
        <f t="shared" si="16"/>
        <v>-0.27730207443504684</v>
      </c>
      <c r="L16">
        <f t="shared" si="7"/>
        <v>353.51399502212269</v>
      </c>
      <c r="M16">
        <f t="shared" si="17"/>
        <v>1.2641084415449538E-2</v>
      </c>
      <c r="O16">
        <f t="shared" si="8"/>
        <v>-0.42150781645929714</v>
      </c>
      <c r="P16">
        <f t="shared" si="0"/>
        <v>353.36978928009842</v>
      </c>
      <c r="Q16">
        <f t="shared" si="18"/>
        <v>1.3043848738987104E-2</v>
      </c>
      <c r="S16">
        <f t="shared" si="9"/>
        <v>-0.51035552032475195</v>
      </c>
      <c r="T16">
        <f t="shared" si="1"/>
        <v>353.28094157623298</v>
      </c>
      <c r="U16">
        <f t="shared" si="19"/>
        <v>1.3291998950226319E-2</v>
      </c>
      <c r="W16">
        <f t="shared" si="10"/>
        <v>3.7038505543224576E-2</v>
      </c>
      <c r="X16">
        <f t="shared" si="2"/>
        <v>353.82833560210099</v>
      </c>
      <c r="Y16">
        <f t="shared" si="20"/>
        <v>1.1763136219502791E-2</v>
      </c>
      <c r="AB16">
        <f t="shared" si="11"/>
        <v>50.319339703374531</v>
      </c>
      <c r="AD16">
        <f t="shared" si="21"/>
        <v>0.13716032872956974</v>
      </c>
      <c r="AE16">
        <f t="shared" si="12"/>
        <v>50.456500032104103</v>
      </c>
      <c r="AF16">
        <f t="shared" si="22"/>
        <v>6.5130465906853381E-3</v>
      </c>
      <c r="AH16">
        <f t="shared" si="13"/>
        <v>0.15237119269923191</v>
      </c>
      <c r="AI16">
        <f t="shared" si="3"/>
        <v>50.471710896073766</v>
      </c>
      <c r="AJ16">
        <f t="shared" si="23"/>
        <v>6.8164749502751081E-3</v>
      </c>
      <c r="AL16">
        <f t="shared" si="14"/>
        <v>0.12889159518475074</v>
      </c>
      <c r="AM16">
        <f t="shared" si="4"/>
        <v>50.448231298559286</v>
      </c>
      <c r="AN16">
        <f t="shared" si="24"/>
        <v>6.3481007821900009E-3</v>
      </c>
      <c r="AP16">
        <f t="shared" si="15"/>
        <v>4.0294599819715518E-3</v>
      </c>
      <c r="AQ16">
        <f t="shared" si="5"/>
        <v>50.323369163356503</v>
      </c>
      <c r="AR16">
        <f t="shared" si="25"/>
        <v>3.8573341212680802E-3</v>
      </c>
    </row>
    <row r="17" spans="1:44" x14ac:dyDescent="0.3">
      <c r="A17">
        <v>44245</v>
      </c>
      <c r="B17">
        <v>16</v>
      </c>
      <c r="C17">
        <v>356.92001299999998</v>
      </c>
      <c r="D17">
        <v>1914900</v>
      </c>
      <c r="E17">
        <v>50.77</v>
      </c>
      <c r="F17">
        <v>12747100</v>
      </c>
      <c r="I17">
        <f t="shared" si="6"/>
        <v>356.12808864345095</v>
      </c>
      <c r="K17">
        <f t="shared" si="16"/>
        <v>0.11481196876419161</v>
      </c>
      <c r="L17">
        <f t="shared" si="7"/>
        <v>356.24290061221512</v>
      </c>
      <c r="M17">
        <f t="shared" si="17"/>
        <v>1.8970984061486614E-3</v>
      </c>
      <c r="O17">
        <f t="shared" si="8"/>
        <v>0.26806702437882957</v>
      </c>
      <c r="P17">
        <f t="shared" si="0"/>
        <v>356.39615566782976</v>
      </c>
      <c r="Q17">
        <f t="shared" si="18"/>
        <v>1.4677163316426959E-3</v>
      </c>
      <c r="S17">
        <f t="shared" si="9"/>
        <v>0.77086065992333075</v>
      </c>
      <c r="T17">
        <f t="shared" si="1"/>
        <v>356.89894930337431</v>
      </c>
      <c r="U17">
        <f t="shared" si="19"/>
        <v>5.9015173872232018E-5</v>
      </c>
      <c r="W17">
        <f t="shared" si="10"/>
        <v>1.9918285906907118</v>
      </c>
      <c r="X17">
        <f t="shared" si="2"/>
        <v>358.11991723414167</v>
      </c>
      <c r="Y17">
        <f t="shared" si="20"/>
        <v>3.361829514843383E-3</v>
      </c>
      <c r="AB17">
        <f t="shared" si="11"/>
        <v>50.215203416518541</v>
      </c>
      <c r="AD17">
        <f t="shared" si="21"/>
        <v>0.10096583639173576</v>
      </c>
      <c r="AE17">
        <f t="shared" si="12"/>
        <v>50.316169252910278</v>
      </c>
      <c r="AF17">
        <f t="shared" si="22"/>
        <v>8.9389550342667944E-3</v>
      </c>
      <c r="AH17">
        <f t="shared" si="13"/>
        <v>8.8244322810426407E-2</v>
      </c>
      <c r="AI17">
        <f t="shared" si="3"/>
        <v>50.303447739328966</v>
      </c>
      <c r="AJ17">
        <f t="shared" si="23"/>
        <v>9.189526505240039E-3</v>
      </c>
      <c r="AL17">
        <f t="shared" si="14"/>
        <v>2.4029048266417372E-2</v>
      </c>
      <c r="AM17">
        <f t="shared" si="4"/>
        <v>50.239232464784962</v>
      </c>
      <c r="AN17">
        <f t="shared" si="24"/>
        <v>1.0454353657968114E-2</v>
      </c>
      <c r="AP17">
        <f t="shared" si="15"/>
        <v>-8.7911424830295834E-2</v>
      </c>
      <c r="AQ17">
        <f t="shared" si="5"/>
        <v>50.127291991688246</v>
      </c>
      <c r="AR17">
        <f t="shared" si="25"/>
        <v>1.2659208357529197E-2</v>
      </c>
    </row>
    <row r="18" spans="1:44" x14ac:dyDescent="0.3">
      <c r="A18">
        <v>44246</v>
      </c>
      <c r="B18">
        <v>17</v>
      </c>
      <c r="C18">
        <v>354.76998900000001</v>
      </c>
      <c r="D18">
        <v>1839400</v>
      </c>
      <c r="E18">
        <v>50.110000999999997</v>
      </c>
      <c r="F18">
        <v>15968800</v>
      </c>
      <c r="I18">
        <f t="shared" si="6"/>
        <v>356.5636470395529</v>
      </c>
      <c r="K18">
        <f t="shared" si="16"/>
        <v>0.16292393286485587</v>
      </c>
      <c r="L18">
        <f t="shared" si="7"/>
        <v>356.72657097241773</v>
      </c>
      <c r="M18">
        <f t="shared" si="17"/>
        <v>5.515071829871503E-3</v>
      </c>
      <c r="O18">
        <f t="shared" si="8"/>
        <v>0.30993986730961054</v>
      </c>
      <c r="P18">
        <f t="shared" si="0"/>
        <v>356.8735869068625</v>
      </c>
      <c r="Q18">
        <f t="shared" si="18"/>
        <v>5.9294697186533718E-3</v>
      </c>
      <c r="S18">
        <f t="shared" si="9"/>
        <v>0.61997464120371093</v>
      </c>
      <c r="T18">
        <f t="shared" si="1"/>
        <v>357.18362168075663</v>
      </c>
      <c r="U18">
        <f t="shared" si="19"/>
        <v>6.8033733280540272E-3</v>
      </c>
      <c r="W18">
        <f t="shared" si="10"/>
        <v>0.66899892529026717</v>
      </c>
      <c r="X18">
        <f t="shared" si="2"/>
        <v>357.23264596484319</v>
      </c>
      <c r="Y18">
        <f t="shared" si="20"/>
        <v>6.9415594362554067E-3</v>
      </c>
      <c r="AB18">
        <f t="shared" si="11"/>
        <v>50.520341537433346</v>
      </c>
      <c r="AD18">
        <f t="shared" si="21"/>
        <v>0.13159167907019609</v>
      </c>
      <c r="AE18">
        <f t="shared" si="12"/>
        <v>50.651933216503544</v>
      </c>
      <c r="AF18">
        <f t="shared" si="22"/>
        <v>1.0814851440604576E-2</v>
      </c>
      <c r="AH18">
        <f t="shared" si="13"/>
        <v>0.142467772336521</v>
      </c>
      <c r="AI18">
        <f t="shared" si="3"/>
        <v>50.66280930976987</v>
      </c>
      <c r="AJ18">
        <f t="shared" si="23"/>
        <v>1.1031895803990758E-2</v>
      </c>
      <c r="AL18">
        <f t="shared" si="14"/>
        <v>0.1505281309581917</v>
      </c>
      <c r="AM18">
        <f t="shared" si="4"/>
        <v>50.670869668391539</v>
      </c>
      <c r="AN18">
        <f t="shared" si="24"/>
        <v>1.1192749095964741E-2</v>
      </c>
      <c r="AP18">
        <f t="shared" si="15"/>
        <v>0.24618068905303964</v>
      </c>
      <c r="AQ18">
        <f t="shared" si="5"/>
        <v>50.766522226486387</v>
      </c>
      <c r="AR18">
        <f t="shared" si="25"/>
        <v>1.310160074605447E-2</v>
      </c>
    </row>
    <row r="19" spans="1:44" x14ac:dyDescent="0.3">
      <c r="A19">
        <v>44249</v>
      </c>
      <c r="B19">
        <v>18</v>
      </c>
      <c r="C19">
        <v>350.209991</v>
      </c>
      <c r="D19">
        <v>2215600</v>
      </c>
      <c r="E19">
        <v>50.630001</v>
      </c>
      <c r="F19">
        <v>14370900</v>
      </c>
      <c r="I19">
        <f t="shared" si="6"/>
        <v>355.57713511779878</v>
      </c>
      <c r="K19">
        <f t="shared" si="16"/>
        <v>-9.4914453279918709E-3</v>
      </c>
      <c r="L19">
        <f t="shared" si="7"/>
        <v>355.56764367247081</v>
      </c>
      <c r="M19">
        <f t="shared" si="17"/>
        <v>1.5298400417339339E-2</v>
      </c>
      <c r="O19">
        <f t="shared" si="8"/>
        <v>-1.4173079956324386E-2</v>
      </c>
      <c r="P19">
        <f t="shared" si="0"/>
        <v>355.56296203784245</v>
      </c>
      <c r="Q19">
        <f t="shared" si="18"/>
        <v>1.5285032338904492E-2</v>
      </c>
      <c r="S19">
        <f t="shared" si="9"/>
        <v>-0.10294431212731714</v>
      </c>
      <c r="T19">
        <f t="shared" si="1"/>
        <v>355.47419080567147</v>
      </c>
      <c r="U19">
        <f t="shared" si="19"/>
        <v>1.5031552328475594E-2</v>
      </c>
      <c r="W19">
        <f t="shared" si="10"/>
        <v>-0.73818529469746963</v>
      </c>
      <c r="X19">
        <f t="shared" si="2"/>
        <v>354.8389498231013</v>
      </c>
      <c r="Y19">
        <f t="shared" si="20"/>
        <v>1.3217666377488642E-2</v>
      </c>
      <c r="AB19">
        <f t="shared" si="11"/>
        <v>50.294654241845002</v>
      </c>
      <c r="AD19">
        <f t="shared" si="21"/>
        <v>7.7999832871415112E-2</v>
      </c>
      <c r="AE19">
        <f t="shared" si="12"/>
        <v>50.372654074716415</v>
      </c>
      <c r="AF19">
        <f t="shared" si="22"/>
        <v>5.0828939403652178E-3</v>
      </c>
      <c r="AH19">
        <f t="shared" si="13"/>
        <v>5.0429005355304812E-2</v>
      </c>
      <c r="AI19">
        <f t="shared" si="3"/>
        <v>50.345083247200307</v>
      </c>
      <c r="AJ19">
        <f t="shared" si="23"/>
        <v>5.6274490849742009E-3</v>
      </c>
      <c r="AL19">
        <f t="shared" si="14"/>
        <v>-1.8768810987749254E-2</v>
      </c>
      <c r="AM19">
        <f t="shared" si="4"/>
        <v>50.275885430857251</v>
      </c>
      <c r="AN19">
        <f t="shared" si="24"/>
        <v>6.9941845180439381E-3</v>
      </c>
      <c r="AP19">
        <f t="shared" si="15"/>
        <v>-0.15490709789213625</v>
      </c>
      <c r="AQ19">
        <f t="shared" si="5"/>
        <v>50.139747143952867</v>
      </c>
      <c r="AR19">
        <f t="shared" si="25"/>
        <v>9.683070242229164E-3</v>
      </c>
    </row>
    <row r="20" spans="1:44" x14ac:dyDescent="0.3">
      <c r="A20">
        <v>44250</v>
      </c>
      <c r="B20">
        <v>19</v>
      </c>
      <c r="C20">
        <v>342.14999399999999</v>
      </c>
      <c r="D20">
        <v>3692600</v>
      </c>
      <c r="E20">
        <v>50.540000999999997</v>
      </c>
      <c r="F20">
        <v>16222300</v>
      </c>
      <c r="I20">
        <f t="shared" si="6"/>
        <v>352.62520585300945</v>
      </c>
      <c r="K20">
        <f t="shared" si="16"/>
        <v>-0.45085711824719232</v>
      </c>
      <c r="L20">
        <f t="shared" si="7"/>
        <v>352.17434873476225</v>
      </c>
      <c r="M20">
        <f t="shared" si="17"/>
        <v>2.9298129213944268E-2</v>
      </c>
      <c r="O20">
        <f t="shared" si="8"/>
        <v>-0.74861212616457529</v>
      </c>
      <c r="P20">
        <f t="shared" si="0"/>
        <v>351.87659372684487</v>
      </c>
      <c r="Q20">
        <f t="shared" si="18"/>
        <v>2.8427882207839178E-2</v>
      </c>
      <c r="S20">
        <f t="shared" si="9"/>
        <v>-1.3849875408252221</v>
      </c>
      <c r="T20">
        <f t="shared" si="1"/>
        <v>351.2402183121842</v>
      </c>
      <c r="U20">
        <f t="shared" si="19"/>
        <v>2.6567951107969931E-2</v>
      </c>
      <c r="W20">
        <f t="shared" si="10"/>
        <v>-2.6198676692755494</v>
      </c>
      <c r="X20">
        <f t="shared" si="2"/>
        <v>350.0053381837339</v>
      </c>
      <c r="Y20">
        <f t="shared" si="20"/>
        <v>2.2958773407822725E-2</v>
      </c>
      <c r="AB20">
        <f t="shared" si="11"/>
        <v>50.479094958830245</v>
      </c>
      <c r="AD20">
        <f t="shared" si="21"/>
        <v>9.3965965488489303E-2</v>
      </c>
      <c r="AE20">
        <f t="shared" si="12"/>
        <v>50.573060924318732</v>
      </c>
      <c r="AF20">
        <f t="shared" si="22"/>
        <v>6.5413382795016285E-4</v>
      </c>
      <c r="AH20">
        <f t="shared" si="13"/>
        <v>8.3931933262789388E-2</v>
      </c>
      <c r="AI20">
        <f t="shared" si="3"/>
        <v>50.563026892093035</v>
      </c>
      <c r="AJ20">
        <f t="shared" si="23"/>
        <v>4.5559738103365257E-4</v>
      </c>
      <c r="AL20">
        <f t="shared" si="14"/>
        <v>7.2675476600097322E-2</v>
      </c>
      <c r="AM20">
        <f t="shared" si="4"/>
        <v>50.551770435430342</v>
      </c>
      <c r="AN20">
        <f t="shared" si="24"/>
        <v>2.3287366833145206E-4</v>
      </c>
      <c r="AP20">
        <f t="shared" si="15"/>
        <v>0.13353854475363619</v>
      </c>
      <c r="AQ20">
        <f t="shared" si="5"/>
        <v>50.612633503583879</v>
      </c>
      <c r="AR20">
        <f t="shared" si="25"/>
        <v>1.4371290492036718E-3</v>
      </c>
    </row>
    <row r="21" spans="1:44" x14ac:dyDescent="0.3">
      <c r="A21">
        <v>44251</v>
      </c>
      <c r="B21">
        <v>20</v>
      </c>
      <c r="C21">
        <v>340.70001200000002</v>
      </c>
      <c r="D21">
        <v>3305800</v>
      </c>
      <c r="E21">
        <v>50.709999000000003</v>
      </c>
      <c r="F21">
        <v>14442000</v>
      </c>
      <c r="I21">
        <f t="shared" si="6"/>
        <v>346.86383933385423</v>
      </c>
      <c r="K21">
        <f t="shared" si="16"/>
        <v>-1.2474335283833959</v>
      </c>
      <c r="L21">
        <f t="shared" si="7"/>
        <v>345.61640580547083</v>
      </c>
      <c r="M21">
        <f t="shared" si="17"/>
        <v>1.4430271888193588E-2</v>
      </c>
      <c r="O21">
        <f t="shared" si="8"/>
        <v>-2.0018007244122358</v>
      </c>
      <c r="P21">
        <f t="shared" si="0"/>
        <v>344.86203860944198</v>
      </c>
      <c r="Q21">
        <f t="shared" si="18"/>
        <v>1.2216103501170309E-2</v>
      </c>
      <c r="S21">
        <f t="shared" si="9"/>
        <v>-3.3543580810737201</v>
      </c>
      <c r="T21">
        <f t="shared" si="1"/>
        <v>343.50948125278052</v>
      </c>
      <c r="U21">
        <f t="shared" si="19"/>
        <v>8.2461671670868691E-3</v>
      </c>
      <c r="W21">
        <f t="shared" si="10"/>
        <v>-5.2901416916732673</v>
      </c>
      <c r="X21">
        <f t="shared" si="2"/>
        <v>341.57369764218095</v>
      </c>
      <c r="Y21">
        <f t="shared" si="20"/>
        <v>2.5643839489531061E-3</v>
      </c>
      <c r="AB21">
        <f t="shared" si="11"/>
        <v>50.512593281473613</v>
      </c>
      <c r="AD21">
        <f t="shared" si="21"/>
        <v>8.489581906172107E-2</v>
      </c>
      <c r="AE21">
        <f t="shared" si="12"/>
        <v>50.597489100535334</v>
      </c>
      <c r="AF21">
        <f t="shared" si="22"/>
        <v>2.2186925987647751E-3</v>
      </c>
      <c r="AH21">
        <f t="shared" si="13"/>
        <v>7.1323530607934005E-2</v>
      </c>
      <c r="AI21">
        <f t="shared" si="3"/>
        <v>50.583916812081547</v>
      </c>
      <c r="AJ21">
        <f t="shared" si="23"/>
        <v>2.4863378111771636E-3</v>
      </c>
      <c r="AL21">
        <f t="shared" si="14"/>
        <v>5.5045757319569052E-2</v>
      </c>
      <c r="AM21">
        <f t="shared" si="4"/>
        <v>50.567639038793182</v>
      </c>
      <c r="AN21">
        <f t="shared" si="24"/>
        <v>2.8073351215570242E-3</v>
      </c>
      <c r="AP21">
        <f t="shared" si="15"/>
        <v>4.8504355959908083E-2</v>
      </c>
      <c r="AQ21">
        <f t="shared" si="5"/>
        <v>50.561097637433519</v>
      </c>
      <c r="AR21">
        <f t="shared" si="25"/>
        <v>2.9363314041178324E-3</v>
      </c>
    </row>
    <row r="22" spans="1:44" x14ac:dyDescent="0.3">
      <c r="A22">
        <v>44252</v>
      </c>
      <c r="B22">
        <v>21</v>
      </c>
      <c r="C22">
        <v>333.89999399999999</v>
      </c>
      <c r="D22">
        <v>3618100</v>
      </c>
      <c r="E22">
        <v>50.169998</v>
      </c>
      <c r="F22">
        <v>14211100</v>
      </c>
      <c r="I22">
        <f t="shared" si="6"/>
        <v>343.47373430023441</v>
      </c>
      <c r="K22">
        <f t="shared" si="16"/>
        <v>-1.5688342541688591</v>
      </c>
      <c r="L22">
        <f t="shared" si="7"/>
        <v>341.90490004606556</v>
      </c>
      <c r="M22">
        <f t="shared" si="17"/>
        <v>2.3973962832912095E-2</v>
      </c>
      <c r="O22">
        <f t="shared" si="8"/>
        <v>-2.3488768017141313</v>
      </c>
      <c r="P22">
        <f t="shared" si="0"/>
        <v>341.12485749852027</v>
      </c>
      <c r="Q22">
        <f t="shared" si="18"/>
        <v>2.1637806613797897E-2</v>
      </c>
      <c r="S22">
        <f t="shared" si="9"/>
        <v>-3.3704442097194645</v>
      </c>
      <c r="T22">
        <f t="shared" si="1"/>
        <v>340.10329009051497</v>
      </c>
      <c r="U22">
        <f t="shared" si="19"/>
        <v>1.8578305486627179E-2</v>
      </c>
      <c r="W22">
        <f t="shared" si="10"/>
        <v>-3.6751105323278357</v>
      </c>
      <c r="X22">
        <f t="shared" si="2"/>
        <v>339.79862376790658</v>
      </c>
      <c r="Y22">
        <f t="shared" si="20"/>
        <v>1.766585766367694E-2</v>
      </c>
      <c r="AB22">
        <f t="shared" si="11"/>
        <v>50.621166426663123</v>
      </c>
      <c r="AD22">
        <f t="shared" si="21"/>
        <v>8.8447417980889412E-2</v>
      </c>
      <c r="AE22">
        <f t="shared" si="12"/>
        <v>50.709613844644011</v>
      </c>
      <c r="AF22">
        <f t="shared" si="22"/>
        <v>1.0755747780655904E-2</v>
      </c>
      <c r="AH22">
        <f t="shared" si="13"/>
        <v>8.0635934253328004E-2</v>
      </c>
      <c r="AI22">
        <f t="shared" si="3"/>
        <v>50.701802360916453</v>
      </c>
      <c r="AJ22">
        <f t="shared" si="23"/>
        <v>1.060004748089592E-2</v>
      </c>
      <c r="AL22">
        <f t="shared" si="14"/>
        <v>7.9133081861042481E-2</v>
      </c>
      <c r="AM22">
        <f t="shared" si="4"/>
        <v>50.700299508524168</v>
      </c>
      <c r="AN22">
        <f t="shared" si="24"/>
        <v>1.0570092279536631E-2</v>
      </c>
      <c r="AP22">
        <f t="shared" si="15"/>
        <v>9.9562826805069712E-2</v>
      </c>
      <c r="AQ22">
        <f t="shared" si="5"/>
        <v>50.720729253468193</v>
      </c>
      <c r="AR22">
        <f t="shared" si="25"/>
        <v>1.097730267934619E-2</v>
      </c>
    </row>
    <row r="23" spans="1:44" x14ac:dyDescent="0.3">
      <c r="A23">
        <v>44253</v>
      </c>
      <c r="B23">
        <v>22</v>
      </c>
      <c r="C23">
        <v>331</v>
      </c>
      <c r="D23">
        <v>3362200</v>
      </c>
      <c r="E23">
        <v>48.990001999999997</v>
      </c>
      <c r="F23">
        <v>23638400</v>
      </c>
      <c r="I23">
        <f t="shared" si="6"/>
        <v>338.20817713510547</v>
      </c>
      <c r="K23">
        <f t="shared" si="16"/>
        <v>-2.123342690812871</v>
      </c>
      <c r="L23">
        <f t="shared" si="7"/>
        <v>336.0848344442926</v>
      </c>
      <c r="M23">
        <f t="shared" si="17"/>
        <v>1.536203759605014E-2</v>
      </c>
      <c r="O23">
        <f t="shared" si="8"/>
        <v>-3.0780468925678335</v>
      </c>
      <c r="P23">
        <f t="shared" si="0"/>
        <v>335.13013024253763</v>
      </c>
      <c r="Q23">
        <f t="shared" si="18"/>
        <v>1.2477734871714901E-2</v>
      </c>
      <c r="S23">
        <f t="shared" si="9"/>
        <v>-4.2232450396537287</v>
      </c>
      <c r="T23">
        <f t="shared" si="1"/>
        <v>333.98493209545177</v>
      </c>
      <c r="U23">
        <f t="shared" si="19"/>
        <v>9.0179217385249789E-3</v>
      </c>
      <c r="W23">
        <f t="shared" si="10"/>
        <v>-5.0269901702087738</v>
      </c>
      <c r="X23">
        <f t="shared" si="2"/>
        <v>333.18118696489671</v>
      </c>
      <c r="Y23">
        <f t="shared" si="20"/>
        <v>6.5896887157000312E-3</v>
      </c>
      <c r="AB23">
        <f t="shared" si="11"/>
        <v>50.373023791998406</v>
      </c>
      <c r="AD23">
        <f t="shared" si="21"/>
        <v>3.7958910084048468E-2</v>
      </c>
      <c r="AE23">
        <f t="shared" si="12"/>
        <v>50.410982702082457</v>
      </c>
      <c r="AF23">
        <f t="shared" si="22"/>
        <v>2.9005524475840191E-2</v>
      </c>
      <c r="AH23">
        <f t="shared" si="13"/>
        <v>-1.5587079761832101E-3</v>
      </c>
      <c r="AI23">
        <f t="shared" si="3"/>
        <v>50.371465084022226</v>
      </c>
      <c r="AJ23">
        <f t="shared" si="23"/>
        <v>2.8198877885782275E-2</v>
      </c>
      <c r="AL23">
        <f t="shared" si="14"/>
        <v>-6.8140990575549232E-2</v>
      </c>
      <c r="AM23">
        <f t="shared" si="4"/>
        <v>50.304882801422856</v>
      </c>
      <c r="AN23">
        <f t="shared" si="24"/>
        <v>2.6839778480165388E-2</v>
      </c>
      <c r="AP23">
        <f t="shared" si="15"/>
        <v>-0.19598681544424887</v>
      </c>
      <c r="AQ23">
        <f t="shared" si="5"/>
        <v>50.177036976554156</v>
      </c>
      <c r="AR23">
        <f t="shared" si="25"/>
        <v>2.4230147542230334E-2</v>
      </c>
    </row>
    <row r="24" spans="1:44" x14ac:dyDescent="0.3">
      <c r="A24">
        <v>44256</v>
      </c>
      <c r="B24">
        <v>23</v>
      </c>
      <c r="C24">
        <v>331.76998900000001</v>
      </c>
      <c r="D24">
        <v>4653200</v>
      </c>
      <c r="E24">
        <v>49.900002000000001</v>
      </c>
      <c r="F24">
        <v>13901200</v>
      </c>
      <c r="I24">
        <f t="shared" si="6"/>
        <v>334.24367971079744</v>
      </c>
      <c r="K24">
        <f t="shared" si="16"/>
        <v>-2.3995159008371454</v>
      </c>
      <c r="L24">
        <f t="shared" si="7"/>
        <v>331.84416380996026</v>
      </c>
      <c r="M24">
        <f t="shared" si="17"/>
        <v>2.235729946033624E-4</v>
      </c>
      <c r="O24">
        <f t="shared" si="8"/>
        <v>-3.299659525502884</v>
      </c>
      <c r="P24">
        <f t="shared" si="0"/>
        <v>330.94402018529456</v>
      </c>
      <c r="Q24">
        <f t="shared" si="18"/>
        <v>2.4895826689901343E-3</v>
      </c>
      <c r="S24">
        <f t="shared" si="9"/>
        <v>-4.1068086127481669</v>
      </c>
      <c r="T24">
        <f t="shared" si="1"/>
        <v>330.13687109804926</v>
      </c>
      <c r="U24">
        <f t="shared" si="19"/>
        <v>4.922440112420037E-3</v>
      </c>
      <c r="W24">
        <f t="shared" si="10"/>
        <v>-4.1238713361931465</v>
      </c>
      <c r="X24">
        <f t="shared" si="2"/>
        <v>330.1198083746043</v>
      </c>
      <c r="Y24">
        <f t="shared" si="20"/>
        <v>4.9738694882245828E-3</v>
      </c>
      <c r="AB24">
        <f t="shared" si="11"/>
        <v>49.612361806399278</v>
      </c>
      <c r="AD24">
        <f t="shared" si="21"/>
        <v>-8.1834224268428041E-2</v>
      </c>
      <c r="AE24">
        <f t="shared" si="12"/>
        <v>49.530527582130851</v>
      </c>
      <c r="AF24">
        <f t="shared" si="22"/>
        <v>7.4042966545201615E-3</v>
      </c>
      <c r="AH24">
        <f t="shared" si="13"/>
        <v>-0.1913345273819195</v>
      </c>
      <c r="AI24">
        <f t="shared" si="3"/>
        <v>49.421027279017359</v>
      </c>
      <c r="AJ24">
        <f t="shared" si="23"/>
        <v>9.5986914185422594E-3</v>
      </c>
      <c r="AL24">
        <f t="shared" si="14"/>
        <v>-0.37977543833615984</v>
      </c>
      <c r="AM24">
        <f t="shared" si="4"/>
        <v>49.232586368063117</v>
      </c>
      <c r="AN24">
        <f t="shared" si="24"/>
        <v>1.3375062228191561E-2</v>
      </c>
      <c r="AP24">
        <f t="shared" si="15"/>
        <v>-0.67596071007589642</v>
      </c>
      <c r="AQ24">
        <f t="shared" si="5"/>
        <v>48.93640109632338</v>
      </c>
      <c r="AR24">
        <f t="shared" si="25"/>
        <v>1.9310638578263404E-2</v>
      </c>
    </row>
    <row r="25" spans="1:44" x14ac:dyDescent="0.3">
      <c r="A25">
        <v>44257</v>
      </c>
      <c r="B25">
        <v>24</v>
      </c>
      <c r="C25">
        <v>328.459991</v>
      </c>
      <c r="D25">
        <v>4660100</v>
      </c>
      <c r="E25">
        <v>50.099997999999999</v>
      </c>
      <c r="F25">
        <v>11755100</v>
      </c>
      <c r="I25">
        <f t="shared" si="6"/>
        <v>332.88314981985889</v>
      </c>
      <c r="K25">
        <f t="shared" si="16"/>
        <v>-2.2436679993523563</v>
      </c>
      <c r="L25">
        <f t="shared" si="7"/>
        <v>330.63948182050655</v>
      </c>
      <c r="M25">
        <f t="shared" si="17"/>
        <v>6.635483408104167E-3</v>
      </c>
      <c r="O25">
        <f t="shared" si="8"/>
        <v>-2.8148771168618008</v>
      </c>
      <c r="P25">
        <f t="shared" si="0"/>
        <v>330.06827270299709</v>
      </c>
      <c r="Q25">
        <f t="shared" si="18"/>
        <v>4.8964310633409528E-3</v>
      </c>
      <c r="S25">
        <f t="shared" si="9"/>
        <v>-2.8709831879338399</v>
      </c>
      <c r="T25">
        <f t="shared" si="1"/>
        <v>330.01216663192503</v>
      </c>
      <c r="U25">
        <f t="shared" si="19"/>
        <v>4.7256155223027582E-3</v>
      </c>
      <c r="W25">
        <f t="shared" si="10"/>
        <v>-1.7750311077267404</v>
      </c>
      <c r="X25">
        <f t="shared" si="2"/>
        <v>331.10811871213212</v>
      </c>
      <c r="Y25">
        <f t="shared" si="20"/>
        <v>8.0622535002508808E-3</v>
      </c>
      <c r="AB25">
        <f t="shared" si="11"/>
        <v>49.77056391287968</v>
      </c>
      <c r="AD25">
        <f t="shared" si="21"/>
        <v>-4.5828774656103466E-2</v>
      </c>
      <c r="AE25">
        <f t="shared" si="12"/>
        <v>49.724735138223579</v>
      </c>
      <c r="AF25">
        <f t="shared" si="22"/>
        <v>7.4902769811771288E-3</v>
      </c>
      <c r="AH25">
        <f t="shared" si="13"/>
        <v>-0.10395036891633902</v>
      </c>
      <c r="AI25">
        <f t="shared" si="3"/>
        <v>49.666613543963344</v>
      </c>
      <c r="AJ25">
        <f t="shared" si="23"/>
        <v>8.6503886893699224E-3</v>
      </c>
      <c r="AL25">
        <f t="shared" si="14"/>
        <v>-0.13768554316870682</v>
      </c>
      <c r="AM25">
        <f t="shared" si="4"/>
        <v>49.632878369710973</v>
      </c>
      <c r="AN25">
        <f t="shared" si="24"/>
        <v>9.3237454877548413E-3</v>
      </c>
      <c r="AP25">
        <f t="shared" si="15"/>
        <v>3.3077683996957596E-2</v>
      </c>
      <c r="AQ25">
        <f t="shared" si="5"/>
        <v>49.803641596876638</v>
      </c>
      <c r="AR25">
        <f t="shared" si="25"/>
        <v>5.9152977036717978E-3</v>
      </c>
    </row>
    <row r="26" spans="1:44" x14ac:dyDescent="0.3">
      <c r="A26">
        <v>44258</v>
      </c>
      <c r="B26">
        <v>25</v>
      </c>
      <c r="C26">
        <v>323.92001299999998</v>
      </c>
      <c r="D26">
        <v>4064200</v>
      </c>
      <c r="E26">
        <v>49.98</v>
      </c>
      <c r="F26">
        <v>15410700</v>
      </c>
      <c r="I26">
        <f t="shared" si="6"/>
        <v>330.45041246893652</v>
      </c>
      <c r="K26">
        <f t="shared" si="16"/>
        <v>-2.2720284020878578</v>
      </c>
      <c r="L26">
        <f t="shared" si="7"/>
        <v>328.17838406684865</v>
      </c>
      <c r="M26">
        <f t="shared" si="17"/>
        <v>1.3146366065528244E-2</v>
      </c>
      <c r="O26">
        <f t="shared" si="8"/>
        <v>-2.719342175376942</v>
      </c>
      <c r="P26">
        <f t="shared" si="0"/>
        <v>327.73107029355958</v>
      </c>
      <c r="Q26">
        <f t="shared" si="18"/>
        <v>1.1765427082640924E-2</v>
      </c>
      <c r="S26">
        <f t="shared" si="9"/>
        <v>-2.6737725612786769</v>
      </c>
      <c r="T26">
        <f t="shared" si="1"/>
        <v>327.77663990765785</v>
      </c>
      <c r="U26">
        <f t="shared" si="19"/>
        <v>1.190610877030889E-2</v>
      </c>
      <c r="W26">
        <f t="shared" si="10"/>
        <v>-2.3340814144430224</v>
      </c>
      <c r="X26">
        <f t="shared" si="2"/>
        <v>328.11633105449351</v>
      </c>
      <c r="Y26">
        <f t="shared" si="20"/>
        <v>1.2954797129171304E-2</v>
      </c>
      <c r="AB26">
        <f t="shared" si="11"/>
        <v>49.951752660795854</v>
      </c>
      <c r="AD26">
        <f t="shared" si="21"/>
        <v>-1.1776146270261845E-2</v>
      </c>
      <c r="AE26">
        <f t="shared" si="12"/>
        <v>49.93997651452559</v>
      </c>
      <c r="AF26">
        <f t="shared" si="22"/>
        <v>8.0079002549834021E-4</v>
      </c>
      <c r="AH26">
        <f t="shared" si="13"/>
        <v>-3.2665589708210763E-2</v>
      </c>
      <c r="AI26">
        <f t="shared" si="3"/>
        <v>49.919087071087645</v>
      </c>
      <c r="AJ26">
        <f t="shared" si="23"/>
        <v>1.2187460766777023E-3</v>
      </c>
      <c r="AL26">
        <f t="shared" si="14"/>
        <v>5.8078878194895572E-3</v>
      </c>
      <c r="AM26">
        <f t="shared" si="4"/>
        <v>49.957560548615341</v>
      </c>
      <c r="AN26">
        <f t="shared" si="24"/>
        <v>4.4896861513917961E-4</v>
      </c>
      <c r="AP26">
        <f t="shared" si="15"/>
        <v>0.15897208832829154</v>
      </c>
      <c r="AQ26">
        <f t="shared" si="5"/>
        <v>50.110724749124145</v>
      </c>
      <c r="AR26">
        <f t="shared" si="25"/>
        <v>2.6155411989625516E-3</v>
      </c>
    </row>
    <row r="27" spans="1:44" x14ac:dyDescent="0.3">
      <c r="A27">
        <v>44259</v>
      </c>
      <c r="B27">
        <v>26</v>
      </c>
      <c r="C27">
        <v>319.040009</v>
      </c>
      <c r="D27">
        <v>5501200</v>
      </c>
      <c r="E27">
        <v>49.939999</v>
      </c>
      <c r="F27">
        <v>22036400</v>
      </c>
      <c r="I27">
        <f t="shared" si="6"/>
        <v>326.85869276102142</v>
      </c>
      <c r="K27">
        <f t="shared" si="16"/>
        <v>-2.4699820979619447</v>
      </c>
      <c r="L27">
        <f t="shared" si="7"/>
        <v>324.3887106630595</v>
      </c>
      <c r="M27">
        <f t="shared" si="17"/>
        <v>1.6764987187106995E-2</v>
      </c>
      <c r="O27">
        <f t="shared" si="8"/>
        <v>-2.9374365585114823</v>
      </c>
      <c r="P27">
        <f t="shared" si="0"/>
        <v>323.92125620250994</v>
      </c>
      <c r="Q27">
        <f t="shared" si="18"/>
        <v>1.5299796466937599E-2</v>
      </c>
      <c r="S27">
        <f t="shared" si="9"/>
        <v>-3.086848777265069</v>
      </c>
      <c r="T27">
        <f t="shared" si="1"/>
        <v>323.77184398375636</v>
      </c>
      <c r="U27">
        <f t="shared" si="19"/>
        <v>1.4831478342129677E-2</v>
      </c>
      <c r="W27">
        <f t="shared" si="10"/>
        <v>-3.4030739638942915</v>
      </c>
      <c r="X27">
        <f t="shared" si="2"/>
        <v>323.4556187971271</v>
      </c>
      <c r="Y27">
        <f t="shared" si="20"/>
        <v>1.3840301130154192E-2</v>
      </c>
      <c r="AB27">
        <f t="shared" si="11"/>
        <v>49.967288697358129</v>
      </c>
      <c r="AD27">
        <f t="shared" si="21"/>
        <v>-7.679318845381455E-3</v>
      </c>
      <c r="AE27">
        <f t="shared" si="12"/>
        <v>49.959609378512745</v>
      </c>
      <c r="AF27">
        <f t="shared" si="22"/>
        <v>3.9267879265966407E-4</v>
      </c>
      <c r="AH27">
        <f t="shared" si="13"/>
        <v>-2.0615183140589549E-2</v>
      </c>
      <c r="AI27">
        <f t="shared" si="3"/>
        <v>49.946673514217537</v>
      </c>
      <c r="AJ27">
        <f t="shared" si="23"/>
        <v>1.3365066782513148E-4</v>
      </c>
      <c r="AL27">
        <f t="shared" si="14"/>
        <v>1.0185554753742599E-2</v>
      </c>
      <c r="AM27">
        <f t="shared" si="4"/>
        <v>49.977474252111868</v>
      </c>
      <c r="AN27">
        <f t="shared" si="24"/>
        <v>7.5040554389814809E-4</v>
      </c>
      <c r="AP27">
        <f t="shared" si="15"/>
        <v>3.7051444327176712E-2</v>
      </c>
      <c r="AQ27">
        <f t="shared" si="5"/>
        <v>50.004340141685304</v>
      </c>
      <c r="AR27">
        <f t="shared" si="25"/>
        <v>1.288368902156048E-3</v>
      </c>
    </row>
    <row r="28" spans="1:44" x14ac:dyDescent="0.3">
      <c r="A28">
        <v>44260</v>
      </c>
      <c r="B28">
        <v>27</v>
      </c>
      <c r="C28">
        <v>317.32000699999998</v>
      </c>
      <c r="D28">
        <v>8102800</v>
      </c>
      <c r="E28">
        <v>50.790000999999997</v>
      </c>
      <c r="F28">
        <v>21310800</v>
      </c>
      <c r="I28">
        <f t="shared" si="6"/>
        <v>322.55841669245967</v>
      </c>
      <c r="K28">
        <f t="shared" si="16"/>
        <v>-2.7445261935519145</v>
      </c>
      <c r="L28">
        <f t="shared" si="7"/>
        <v>319.81389049890777</v>
      </c>
      <c r="M28">
        <f t="shared" si="17"/>
        <v>7.8592066175890134E-3</v>
      </c>
      <c r="O28">
        <f t="shared" si="8"/>
        <v>-3.2781464360240475</v>
      </c>
      <c r="P28">
        <f t="shared" si="0"/>
        <v>319.28027025643564</v>
      </c>
      <c r="Q28">
        <f t="shared" si="18"/>
        <v>6.1775596029016444E-3</v>
      </c>
      <c r="S28">
        <f t="shared" si="9"/>
        <v>-3.6328910583485725</v>
      </c>
      <c r="T28">
        <f t="shared" si="1"/>
        <v>318.92552563411112</v>
      </c>
      <c r="U28">
        <f t="shared" si="19"/>
        <v>5.0596199378980522E-3</v>
      </c>
      <c r="W28">
        <f t="shared" si="10"/>
        <v>-4.165695752861625</v>
      </c>
      <c r="X28">
        <f t="shared" si="2"/>
        <v>318.39272093959806</v>
      </c>
      <c r="Y28">
        <f t="shared" si="20"/>
        <v>3.3805430352145697E-3</v>
      </c>
      <c r="AB28">
        <f t="shared" si="11"/>
        <v>49.952279363811158</v>
      </c>
      <c r="AD28">
        <f t="shared" si="21"/>
        <v>-8.7788210506198183E-3</v>
      </c>
      <c r="AE28">
        <f t="shared" si="12"/>
        <v>49.943500542760539</v>
      </c>
      <c r="AF28">
        <f t="shared" si="22"/>
        <v>1.6666675341066792E-2</v>
      </c>
      <c r="AH28">
        <f t="shared" si="13"/>
        <v>-1.9213720742184796E-2</v>
      </c>
      <c r="AI28">
        <f t="shared" si="3"/>
        <v>49.933065643068971</v>
      </c>
      <c r="AJ28">
        <f t="shared" si="23"/>
        <v>1.6872127191551449E-2</v>
      </c>
      <c r="AL28">
        <f t="shared" si="14"/>
        <v>-1.1521449815783116E-3</v>
      </c>
      <c r="AM28">
        <f t="shared" si="4"/>
        <v>49.951127218829576</v>
      </c>
      <c r="AN28">
        <f t="shared" si="24"/>
        <v>1.6516514366093839E-2</v>
      </c>
      <c r="AP28">
        <f t="shared" si="15"/>
        <v>-7.20021686584845E-3</v>
      </c>
      <c r="AQ28">
        <f t="shared" si="5"/>
        <v>49.945079146945311</v>
      </c>
      <c r="AR28">
        <f t="shared" si="25"/>
        <v>1.6635594337843899E-2</v>
      </c>
    </row>
    <row r="29" spans="1:44" x14ac:dyDescent="0.3">
      <c r="A29">
        <v>44263</v>
      </c>
      <c r="B29">
        <v>28</v>
      </c>
      <c r="C29">
        <v>311.42001299999998</v>
      </c>
      <c r="D29">
        <v>4873500</v>
      </c>
      <c r="E29">
        <v>51.639999000000003</v>
      </c>
      <c r="F29">
        <v>25084900</v>
      </c>
      <c r="I29">
        <f t="shared" si="6"/>
        <v>319.67729136160682</v>
      </c>
      <c r="K29">
        <f t="shared" si="16"/>
        <v>-2.7650160641470554</v>
      </c>
      <c r="L29">
        <f t="shared" si="7"/>
        <v>316.91227529745976</v>
      </c>
      <c r="M29">
        <f t="shared" si="17"/>
        <v>1.7636189288386468E-2</v>
      </c>
      <c r="O29">
        <f t="shared" si="8"/>
        <v>-3.1788911597312488</v>
      </c>
      <c r="P29">
        <f t="shared" si="0"/>
        <v>316.4984002018756</v>
      </c>
      <c r="Q29">
        <f t="shared" si="18"/>
        <v>1.6307196037126923E-2</v>
      </c>
      <c r="S29">
        <f t="shared" si="9"/>
        <v>-3.2945964809754993</v>
      </c>
      <c r="T29">
        <f t="shared" si="1"/>
        <v>316.38269488063133</v>
      </c>
      <c r="U29">
        <f t="shared" si="19"/>
        <v>1.5935654978703476E-2</v>
      </c>
      <c r="W29">
        <f t="shared" si="10"/>
        <v>-3.0738108941541693</v>
      </c>
      <c r="X29">
        <f t="shared" si="2"/>
        <v>316.60348046745264</v>
      </c>
      <c r="Y29">
        <f t="shared" si="20"/>
        <v>1.6644619006719579E-2</v>
      </c>
      <c r="AB29">
        <f t="shared" si="11"/>
        <v>50.413026263715018</v>
      </c>
      <c r="AD29">
        <f t="shared" si="21"/>
        <v>6.1650037092552179E-2</v>
      </c>
      <c r="AE29">
        <f t="shared" si="12"/>
        <v>50.474676300807573</v>
      </c>
      <c r="AF29">
        <f t="shared" si="22"/>
        <v>2.2566280436845668E-2</v>
      </c>
      <c r="AH29">
        <f t="shared" si="13"/>
        <v>0.10077643441932645</v>
      </c>
      <c r="AI29">
        <f t="shared" si="3"/>
        <v>50.513802698134342</v>
      </c>
      <c r="AJ29">
        <f t="shared" si="23"/>
        <v>2.1808604253955571E-2</v>
      </c>
      <c r="AL29">
        <f t="shared" si="14"/>
        <v>0.20670242521686902</v>
      </c>
      <c r="AM29">
        <f t="shared" si="4"/>
        <v>50.619728688931886</v>
      </c>
      <c r="AN29">
        <f t="shared" si="24"/>
        <v>1.9757365043096088E-2</v>
      </c>
      <c r="AP29">
        <f t="shared" si="15"/>
        <v>0.39055483238840388</v>
      </c>
      <c r="AQ29">
        <f t="shared" si="5"/>
        <v>50.803581096103422</v>
      </c>
      <c r="AR29">
        <f t="shared" si="25"/>
        <v>1.6197093727607963E-2</v>
      </c>
    </row>
    <row r="30" spans="1:44" x14ac:dyDescent="0.3">
      <c r="A30">
        <v>44264</v>
      </c>
      <c r="B30">
        <v>29</v>
      </c>
      <c r="C30">
        <v>318.77999899999998</v>
      </c>
      <c r="D30">
        <v>5426800</v>
      </c>
      <c r="E30">
        <v>50.860000999999997</v>
      </c>
      <c r="F30">
        <v>23082700</v>
      </c>
      <c r="I30">
        <f t="shared" si="6"/>
        <v>315.13578826272305</v>
      </c>
      <c r="K30">
        <f t="shared" si="16"/>
        <v>-3.0314891193575617</v>
      </c>
      <c r="L30">
        <f t="shared" si="7"/>
        <v>312.10429914336549</v>
      </c>
      <c r="M30">
        <f t="shared" si="17"/>
        <v>2.0941401209535988E-2</v>
      </c>
      <c r="O30">
        <f t="shared" si="8"/>
        <v>-3.519544144519378</v>
      </c>
      <c r="P30">
        <f t="shared" si="0"/>
        <v>311.61624411820367</v>
      </c>
      <c r="Q30">
        <f t="shared" si="18"/>
        <v>2.2472410139496576E-2</v>
      </c>
      <c r="S30">
        <f t="shared" si="9"/>
        <v>-3.8557044590342193</v>
      </c>
      <c r="T30">
        <f t="shared" si="1"/>
        <v>311.28008380368885</v>
      </c>
      <c r="U30">
        <f t="shared" si="19"/>
        <v>2.3526931488293035E-2</v>
      </c>
      <c r="W30">
        <f t="shared" si="10"/>
        <v>-4.321349268174326</v>
      </c>
      <c r="X30">
        <f t="shared" si="2"/>
        <v>310.81443899454871</v>
      </c>
      <c r="Y30">
        <f t="shared" si="20"/>
        <v>2.4987640474430351E-2</v>
      </c>
      <c r="AB30">
        <f t="shared" si="11"/>
        <v>51.087861268671759</v>
      </c>
      <c r="AD30">
        <f t="shared" si="21"/>
        <v>0.15362778227218044</v>
      </c>
      <c r="AE30">
        <f t="shared" si="12"/>
        <v>51.24148905094394</v>
      </c>
      <c r="AF30">
        <f t="shared" si="22"/>
        <v>7.5007480032087169E-3</v>
      </c>
      <c r="AH30">
        <f t="shared" si="13"/>
        <v>0.24429107705368</v>
      </c>
      <c r="AI30">
        <f t="shared" si="3"/>
        <v>51.33215234572544</v>
      </c>
      <c r="AJ30">
        <f t="shared" si="23"/>
        <v>9.2833530562738912E-3</v>
      </c>
      <c r="AL30">
        <f t="shared" si="14"/>
        <v>0.41736208609981124</v>
      </c>
      <c r="AM30">
        <f t="shared" si="4"/>
        <v>51.505223354771573</v>
      </c>
      <c r="AN30">
        <f t="shared" si="24"/>
        <v>1.2686243454292817E-2</v>
      </c>
      <c r="AP30">
        <f t="shared" si="15"/>
        <v>0.63219297907149019</v>
      </c>
      <c r="AQ30">
        <f t="shared" si="5"/>
        <v>51.720054247743249</v>
      </c>
      <c r="AR30">
        <f t="shared" si="25"/>
        <v>1.6910209021491217E-2</v>
      </c>
    </row>
    <row r="31" spans="1:44" x14ac:dyDescent="0.3">
      <c r="A31">
        <v>44265</v>
      </c>
      <c r="B31">
        <v>30</v>
      </c>
      <c r="C31">
        <v>323.82998700000002</v>
      </c>
      <c r="D31">
        <v>4523500</v>
      </c>
      <c r="E31">
        <v>51.439999</v>
      </c>
      <c r="F31">
        <v>21331600</v>
      </c>
      <c r="I31">
        <f t="shared" si="6"/>
        <v>317.14010416822532</v>
      </c>
      <c r="K31">
        <f t="shared" si="16"/>
        <v>-2.2761183656285873</v>
      </c>
      <c r="L31">
        <f t="shared" si="7"/>
        <v>314.86398580259674</v>
      </c>
      <c r="M31">
        <f t="shared" si="17"/>
        <v>2.7687371637399573E-2</v>
      </c>
      <c r="O31">
        <f t="shared" si="8"/>
        <v>-2.1385791320139669</v>
      </c>
      <c r="P31">
        <f t="shared" si="0"/>
        <v>315.00152503621138</v>
      </c>
      <c r="Q31">
        <f t="shared" si="18"/>
        <v>2.7262644962489653E-2</v>
      </c>
      <c r="S31">
        <f t="shared" si="9"/>
        <v>-1.2186952949928007</v>
      </c>
      <c r="T31">
        <f t="shared" si="1"/>
        <v>315.92140887323251</v>
      </c>
      <c r="U31">
        <f t="shared" si="19"/>
        <v>2.4422006745062522E-2</v>
      </c>
      <c r="W31">
        <f t="shared" si="10"/>
        <v>1.0554661294507781</v>
      </c>
      <c r="X31">
        <f t="shared" si="2"/>
        <v>318.19557029767611</v>
      </c>
      <c r="Y31">
        <f t="shared" si="20"/>
        <v>1.7399304970246329E-2</v>
      </c>
      <c r="AB31">
        <f t="shared" si="11"/>
        <v>50.962538120902295</v>
      </c>
      <c r="AD31">
        <f t="shared" si="21"/>
        <v>0.11178514276593376</v>
      </c>
      <c r="AE31">
        <f t="shared" si="12"/>
        <v>51.074323263668227</v>
      </c>
      <c r="AF31">
        <f t="shared" si="22"/>
        <v>7.1087819486888746E-3</v>
      </c>
      <c r="AH31">
        <f t="shared" si="13"/>
        <v>0.15188752084789398</v>
      </c>
      <c r="AI31">
        <f t="shared" si="3"/>
        <v>51.114425641750188</v>
      </c>
      <c r="AJ31">
        <f t="shared" si="23"/>
        <v>6.3291867142107128E-3</v>
      </c>
      <c r="AL31">
        <f t="shared" si="14"/>
        <v>0.17315373085863736</v>
      </c>
      <c r="AM31">
        <f t="shared" si="4"/>
        <v>51.135691851760932</v>
      </c>
      <c r="AN31">
        <f t="shared" si="24"/>
        <v>5.9157689376912442E-3</v>
      </c>
      <c r="AP31">
        <f t="shared" si="15"/>
        <v>-1.1695728743320907E-2</v>
      </c>
      <c r="AQ31">
        <f t="shared" si="5"/>
        <v>50.950842392158975</v>
      </c>
      <c r="AR31">
        <f t="shared" si="25"/>
        <v>9.509265500588851E-3</v>
      </c>
    </row>
    <row r="32" spans="1:44" x14ac:dyDescent="0.3">
      <c r="A32">
        <v>44266</v>
      </c>
      <c r="B32">
        <v>31</v>
      </c>
      <c r="C32">
        <v>328.64999399999999</v>
      </c>
      <c r="D32">
        <v>4338900</v>
      </c>
      <c r="E32">
        <v>50.880001</v>
      </c>
      <c r="F32">
        <v>17417700</v>
      </c>
      <c r="I32">
        <f t="shared" si="6"/>
        <v>320.81953972570142</v>
      </c>
      <c r="K32">
        <f t="shared" si="16"/>
        <v>-1.3827852771628848</v>
      </c>
      <c r="L32">
        <f t="shared" si="7"/>
        <v>319.43675444853852</v>
      </c>
      <c r="M32">
        <f t="shared" si="17"/>
        <v>2.8033591114142758E-2</v>
      </c>
      <c r="O32">
        <f t="shared" si="8"/>
        <v>-0.68407545964145089</v>
      </c>
      <c r="P32">
        <f t="shared" si="0"/>
        <v>320.13546426605996</v>
      </c>
      <c r="Q32">
        <f t="shared" si="18"/>
        <v>2.5907591326291148E-2</v>
      </c>
      <c r="S32">
        <f t="shared" si="9"/>
        <v>0.98546358861820327</v>
      </c>
      <c r="T32">
        <f t="shared" si="1"/>
        <v>321.80500331431961</v>
      </c>
      <c r="U32">
        <f t="shared" si="19"/>
        <v>2.0827600214958126E-2</v>
      </c>
      <c r="W32">
        <f t="shared" si="10"/>
        <v>3.2858401432722992</v>
      </c>
      <c r="X32">
        <f t="shared" si="2"/>
        <v>324.10537986897373</v>
      </c>
      <c r="Y32">
        <f t="shared" si="20"/>
        <v>1.3828127838110549E-2</v>
      </c>
      <c r="AB32">
        <f t="shared" si="11"/>
        <v>51.225141604406033</v>
      </c>
      <c r="AD32">
        <f t="shared" si="21"/>
        <v>0.13440789387660451</v>
      </c>
      <c r="AE32">
        <f t="shared" si="12"/>
        <v>51.359549498282639</v>
      </c>
      <c r="AF32">
        <f t="shared" si="22"/>
        <v>9.425088224401558E-3</v>
      </c>
      <c r="AH32">
        <f t="shared" si="13"/>
        <v>0.17956651151185515</v>
      </c>
      <c r="AI32">
        <f t="shared" si="3"/>
        <v>51.404708115917892</v>
      </c>
      <c r="AJ32">
        <f t="shared" si="23"/>
        <v>1.0312639654191271E-2</v>
      </c>
      <c r="AL32">
        <f t="shared" si="14"/>
        <v>0.21340611954893302</v>
      </c>
      <c r="AM32">
        <f t="shared" si="4"/>
        <v>51.438547723954969</v>
      </c>
      <c r="AN32">
        <f t="shared" si="24"/>
        <v>1.0977726277068443E-2</v>
      </c>
      <c r="AP32">
        <f t="shared" si="15"/>
        <v>0.22145860166667977</v>
      </c>
      <c r="AQ32">
        <f t="shared" si="5"/>
        <v>51.446600206072716</v>
      </c>
      <c r="AR32">
        <f t="shared" si="25"/>
        <v>1.11359904665237E-2</v>
      </c>
    </row>
    <row r="33" spans="1:44" x14ac:dyDescent="0.3">
      <c r="A33">
        <v>44267</v>
      </c>
      <c r="B33">
        <v>32</v>
      </c>
      <c r="C33">
        <v>331.14001500000001</v>
      </c>
      <c r="D33">
        <v>3182100</v>
      </c>
      <c r="E33">
        <v>50.360000999999997</v>
      </c>
      <c r="F33">
        <v>17598600</v>
      </c>
      <c r="I33">
        <f t="shared" si="6"/>
        <v>325.12628957656568</v>
      </c>
      <c r="K33">
        <f t="shared" si="16"/>
        <v>-0.5293550079588123</v>
      </c>
      <c r="L33">
        <f t="shared" si="7"/>
        <v>324.59693456860686</v>
      </c>
      <c r="M33">
        <f t="shared" si="17"/>
        <v>1.9759256311542867E-2</v>
      </c>
      <c r="O33">
        <f t="shared" si="8"/>
        <v>0.56363086798497797</v>
      </c>
      <c r="P33">
        <f t="shared" si="0"/>
        <v>325.68992044455064</v>
      </c>
      <c r="Q33">
        <f t="shared" si="18"/>
        <v>1.6458580384642939E-2</v>
      </c>
      <c r="S33">
        <f t="shared" si="9"/>
        <v>2.4800424066289306</v>
      </c>
      <c r="T33">
        <f t="shared" si="1"/>
        <v>327.60633198319459</v>
      </c>
      <c r="U33">
        <f t="shared" si="19"/>
        <v>1.0671265497180739E-2</v>
      </c>
      <c r="W33">
        <f t="shared" si="10"/>
        <v>4.1536133947254701</v>
      </c>
      <c r="X33">
        <f t="shared" si="2"/>
        <v>329.27990297129116</v>
      </c>
      <c r="Y33">
        <f t="shared" si="20"/>
        <v>5.6172976518976134E-3</v>
      </c>
      <c r="AB33">
        <f t="shared" si="11"/>
        <v>51.035314271982713</v>
      </c>
      <c r="AD33">
        <f t="shared" si="21"/>
        <v>8.5772609931615812E-2</v>
      </c>
      <c r="AE33">
        <f t="shared" si="12"/>
        <v>51.12108688191433</v>
      </c>
      <c r="AF33">
        <f t="shared" si="22"/>
        <v>1.5112904424174518E-2</v>
      </c>
      <c r="AH33">
        <f t="shared" si="13"/>
        <v>8.7218050528061308E-2</v>
      </c>
      <c r="AI33">
        <f t="shared" si="3"/>
        <v>51.122532322510772</v>
      </c>
      <c r="AJ33">
        <f t="shared" si="23"/>
        <v>1.5141606580007308E-2</v>
      </c>
      <c r="AL33">
        <f t="shared" si="14"/>
        <v>3.1951066161419087E-2</v>
      </c>
      <c r="AM33">
        <f t="shared" si="4"/>
        <v>51.067265338144132</v>
      </c>
      <c r="AN33">
        <f t="shared" si="24"/>
        <v>1.4044168469022376E-2</v>
      </c>
      <c r="AP33">
        <f t="shared" si="15"/>
        <v>-0.12813444230982018</v>
      </c>
      <c r="AQ33">
        <f t="shared" si="5"/>
        <v>50.907179829672891</v>
      </c>
      <c r="AR33">
        <f t="shared" si="25"/>
        <v>1.0865345885773406E-2</v>
      </c>
    </row>
    <row r="34" spans="1:44" x14ac:dyDescent="0.3">
      <c r="A34">
        <v>44270</v>
      </c>
      <c r="B34">
        <v>33</v>
      </c>
      <c r="C34">
        <v>330.51001000000002</v>
      </c>
      <c r="D34">
        <v>3243000</v>
      </c>
      <c r="E34">
        <v>51.029998999999997</v>
      </c>
      <c r="F34">
        <v>13411900</v>
      </c>
      <c r="I34">
        <f t="shared" si="6"/>
        <v>328.43383855945456</v>
      </c>
      <c r="K34">
        <f t="shared" si="16"/>
        <v>4.6180590668340793E-2</v>
      </c>
      <c r="L34">
        <f t="shared" si="7"/>
        <v>328.48001915012287</v>
      </c>
      <c r="M34">
        <f t="shared" si="17"/>
        <v>6.141995063559955E-3</v>
      </c>
      <c r="O34">
        <f t="shared" si="8"/>
        <v>1.2496103967109522</v>
      </c>
      <c r="P34">
        <f t="shared" si="0"/>
        <v>329.68344895616553</v>
      </c>
      <c r="Q34">
        <f t="shared" si="18"/>
        <v>2.5008653862994583E-3</v>
      </c>
      <c r="S34">
        <f t="shared" si="9"/>
        <v>2.8524203659459055</v>
      </c>
      <c r="T34">
        <f t="shared" si="1"/>
        <v>331.28625892540049</v>
      </c>
      <c r="U34">
        <f t="shared" si="19"/>
        <v>2.348639683864541E-3</v>
      </c>
      <c r="W34">
        <f t="shared" si="10"/>
        <v>3.4344586446643643</v>
      </c>
      <c r="X34">
        <f t="shared" si="2"/>
        <v>331.8682972041189</v>
      </c>
      <c r="Y34">
        <f t="shared" si="20"/>
        <v>4.1096703973319314E-3</v>
      </c>
      <c r="AB34">
        <f t="shared" si="11"/>
        <v>50.663891972392221</v>
      </c>
      <c r="AD34">
        <f t="shared" si="21"/>
        <v>1.7193373503299657E-2</v>
      </c>
      <c r="AE34">
        <f t="shared" si="12"/>
        <v>50.681085345895518</v>
      </c>
      <c r="AF34">
        <f t="shared" si="22"/>
        <v>6.8374223190652743E-3</v>
      </c>
      <c r="AH34">
        <f t="shared" si="13"/>
        <v>-2.7442037001576991E-2</v>
      </c>
      <c r="AI34">
        <f t="shared" si="3"/>
        <v>50.636449935390644</v>
      </c>
      <c r="AJ34">
        <f t="shared" si="23"/>
        <v>7.7121119404559013E-3</v>
      </c>
      <c r="AL34">
        <f t="shared" si="14"/>
        <v>-0.14956694842694085</v>
      </c>
      <c r="AM34">
        <f t="shared" si="4"/>
        <v>50.514325023965277</v>
      </c>
      <c r="AN34">
        <f t="shared" si="24"/>
        <v>1.0105310330002542E-2</v>
      </c>
      <c r="AP34">
        <f t="shared" si="15"/>
        <v>-0.33492912099839117</v>
      </c>
      <c r="AQ34">
        <f t="shared" si="5"/>
        <v>50.328962851393833</v>
      </c>
      <c r="AR34">
        <f t="shared" si="25"/>
        <v>1.3737726089435433E-2</v>
      </c>
    </row>
    <row r="35" spans="1:44" x14ac:dyDescent="0.3">
      <c r="A35">
        <v>44271</v>
      </c>
      <c r="B35">
        <v>34</v>
      </c>
      <c r="C35">
        <v>327.25</v>
      </c>
      <c r="D35">
        <v>3066700</v>
      </c>
      <c r="E35">
        <v>51.220001000000003</v>
      </c>
      <c r="F35">
        <v>14214200</v>
      </c>
      <c r="I35">
        <f t="shared" si="6"/>
        <v>329.57573285175454</v>
      </c>
      <c r="K35">
        <f t="shared" si="16"/>
        <v>0.21053764591308671</v>
      </c>
      <c r="L35">
        <f t="shared" si="7"/>
        <v>329.7862704976676</v>
      </c>
      <c r="M35">
        <f t="shared" si="17"/>
        <v>7.7502536215969487E-3</v>
      </c>
      <c r="O35">
        <f t="shared" si="8"/>
        <v>1.2226813706082091</v>
      </c>
      <c r="P35">
        <f t="shared" si="0"/>
        <v>330.79841422236274</v>
      </c>
      <c r="Q35">
        <f t="shared" si="18"/>
        <v>1.0843129785676814E-2</v>
      </c>
      <c r="S35">
        <f t="shared" si="9"/>
        <v>2.0826836328052392</v>
      </c>
      <c r="T35">
        <f t="shared" si="1"/>
        <v>331.65841648455978</v>
      </c>
      <c r="U35">
        <f t="shared" si="19"/>
        <v>1.3471096973444705E-2</v>
      </c>
      <c r="W35">
        <f t="shared" si="10"/>
        <v>1.4857789451546379</v>
      </c>
      <c r="X35">
        <f t="shared" si="2"/>
        <v>331.0615117969092</v>
      </c>
      <c r="Y35">
        <f t="shared" si="20"/>
        <v>1.1647094872144236E-2</v>
      </c>
      <c r="AB35">
        <f t="shared" si="11"/>
        <v>50.865250837576497</v>
      </c>
      <c r="AD35">
        <f t="shared" si="21"/>
        <v>4.4818197255445995E-2</v>
      </c>
      <c r="AE35">
        <f t="shared" si="12"/>
        <v>50.910069034831942</v>
      </c>
      <c r="AF35">
        <f t="shared" si="22"/>
        <v>6.050994906619811E-3</v>
      </c>
      <c r="AH35">
        <f t="shared" si="13"/>
        <v>2.9758188544886072E-2</v>
      </c>
      <c r="AI35">
        <f t="shared" si="3"/>
        <v>50.895009026121386</v>
      </c>
      <c r="AJ35">
        <f t="shared" si="23"/>
        <v>6.3450208421241055E-3</v>
      </c>
      <c r="AL35">
        <f t="shared" si="14"/>
        <v>8.3496676981063972E-3</v>
      </c>
      <c r="AM35">
        <f t="shared" si="4"/>
        <v>50.873600505274602</v>
      </c>
      <c r="AN35">
        <f t="shared" si="24"/>
        <v>6.7629927364781014E-3</v>
      </c>
      <c r="AP35">
        <f t="shared" si="15"/>
        <v>0.12091566725687528</v>
      </c>
      <c r="AQ35">
        <f t="shared" si="5"/>
        <v>50.986166504833371</v>
      </c>
      <c r="AR35">
        <f t="shared" si="25"/>
        <v>4.565296575582513E-3</v>
      </c>
    </row>
    <row r="36" spans="1:44" x14ac:dyDescent="0.3">
      <c r="A36">
        <v>44272</v>
      </c>
      <c r="B36">
        <v>35</v>
      </c>
      <c r="C36">
        <v>329.19000199999999</v>
      </c>
      <c r="D36">
        <v>2672400</v>
      </c>
      <c r="E36">
        <v>51.240001999999997</v>
      </c>
      <c r="F36">
        <v>17502700</v>
      </c>
      <c r="I36">
        <f t="shared" si="6"/>
        <v>328.29657978328953</v>
      </c>
      <c r="K36">
        <f t="shared" si="16"/>
        <v>-1.2915961243627344E-2</v>
      </c>
      <c r="L36">
        <f t="shared" si="7"/>
        <v>328.28366382204592</v>
      </c>
      <c r="M36">
        <f t="shared" si="17"/>
        <v>2.7532372564403372E-3</v>
      </c>
      <c r="O36">
        <f t="shared" si="8"/>
        <v>0.59722276083990511</v>
      </c>
      <c r="P36">
        <f t="shared" si="0"/>
        <v>328.89380254412941</v>
      </c>
      <c r="Q36">
        <f t="shared" si="18"/>
        <v>8.9978266068535789E-4</v>
      </c>
      <c r="S36">
        <f t="shared" si="9"/>
        <v>0.56985711723362853</v>
      </c>
      <c r="T36">
        <f t="shared" si="1"/>
        <v>328.86643690052318</v>
      </c>
      <c r="U36">
        <f t="shared" si="19"/>
        <v>9.8291289987843962E-4</v>
      </c>
      <c r="W36">
        <f t="shared" si="10"/>
        <v>-0.86441326642206018</v>
      </c>
      <c r="X36">
        <f t="shared" si="2"/>
        <v>327.43216651686748</v>
      </c>
      <c r="Y36">
        <f t="shared" si="20"/>
        <v>5.339881139927543E-3</v>
      </c>
      <c r="AB36">
        <f t="shared" si="11"/>
        <v>51.060363426909426</v>
      </c>
      <c r="AD36">
        <f t="shared" si="21"/>
        <v>6.736235606706846E-2</v>
      </c>
      <c r="AE36">
        <f t="shared" si="12"/>
        <v>51.127725782976498</v>
      </c>
      <c r="AF36">
        <f t="shared" si="22"/>
        <v>2.1911829164936256E-3</v>
      </c>
      <c r="AH36">
        <f t="shared" si="13"/>
        <v>7.1096788741896816E-2</v>
      </c>
      <c r="AI36">
        <f t="shared" si="3"/>
        <v>51.131460215651323</v>
      </c>
      <c r="AJ36">
        <f t="shared" si="23"/>
        <v>2.11830171959544E-3</v>
      </c>
      <c r="AL36">
        <f t="shared" si="14"/>
        <v>9.239298243377661E-2</v>
      </c>
      <c r="AM36">
        <f t="shared" si="4"/>
        <v>51.152756409343205</v>
      </c>
      <c r="AN36">
        <f t="shared" si="24"/>
        <v>1.7026851532283736E-3</v>
      </c>
      <c r="AP36">
        <f t="shared" si="15"/>
        <v>0.18398305102152099</v>
      </c>
      <c r="AQ36">
        <f t="shared" si="5"/>
        <v>51.244346477930947</v>
      </c>
      <c r="AR36">
        <f t="shared" si="25"/>
        <v>8.4786841556907207E-5</v>
      </c>
    </row>
    <row r="37" spans="1:44" x14ac:dyDescent="0.3">
      <c r="A37">
        <v>44273</v>
      </c>
      <c r="B37">
        <v>36</v>
      </c>
      <c r="C37">
        <v>322.98001099999999</v>
      </c>
      <c r="D37">
        <v>2736900</v>
      </c>
      <c r="E37">
        <v>50.57</v>
      </c>
      <c r="F37">
        <v>18007300</v>
      </c>
      <c r="I37">
        <f t="shared" si="6"/>
        <v>328.7879620024803</v>
      </c>
      <c r="K37">
        <f t="shared" si="16"/>
        <v>6.2728765821532029E-2</v>
      </c>
      <c r="L37">
        <f t="shared" si="7"/>
        <v>328.85069076830183</v>
      </c>
      <c r="M37">
        <f t="shared" si="17"/>
        <v>1.817660402612916E-2</v>
      </c>
      <c r="O37">
        <f t="shared" si="8"/>
        <v>0.57076262542762091</v>
      </c>
      <c r="P37">
        <f t="shared" si="0"/>
        <v>329.35872462790792</v>
      </c>
      <c r="Q37">
        <f t="shared" si="18"/>
        <v>1.9749561615774198E-2</v>
      </c>
      <c r="S37">
        <f t="shared" si="9"/>
        <v>0.5345434131143415</v>
      </c>
      <c r="T37">
        <f t="shared" si="1"/>
        <v>329.32250541559466</v>
      </c>
      <c r="U37">
        <f t="shared" si="19"/>
        <v>1.9637420891643578E-2</v>
      </c>
      <c r="W37">
        <f t="shared" si="10"/>
        <v>0.28801289634884408</v>
      </c>
      <c r="X37">
        <f t="shared" si="2"/>
        <v>329.07597489882914</v>
      </c>
      <c r="Y37">
        <f t="shared" si="20"/>
        <v>1.887412128061744E-2</v>
      </c>
      <c r="AB37">
        <f t="shared" si="11"/>
        <v>51.159164642109239</v>
      </c>
      <c r="AD37">
        <f t="shared" si="21"/>
        <v>7.2078184936980205E-2</v>
      </c>
      <c r="AE37">
        <f t="shared" si="12"/>
        <v>51.231242827046216</v>
      </c>
      <c r="AF37">
        <f t="shared" si="22"/>
        <v>1.3075792506351909E-2</v>
      </c>
      <c r="AH37">
        <f t="shared" si="13"/>
        <v>7.8022895356375965E-2</v>
      </c>
      <c r="AI37">
        <f t="shared" si="3"/>
        <v>51.237187537465616</v>
      </c>
      <c r="AJ37">
        <f t="shared" si="23"/>
        <v>1.3193346598094034E-2</v>
      </c>
      <c r="AL37">
        <f t="shared" si="14"/>
        <v>9.5276687178493191E-2</v>
      </c>
      <c r="AM37">
        <f t="shared" si="4"/>
        <v>51.254441329287729</v>
      </c>
      <c r="AN37">
        <f t="shared" si="24"/>
        <v>1.353453291057404E-2</v>
      </c>
      <c r="AP37">
        <f t="shared" si="15"/>
        <v>0.11157849057306957</v>
      </c>
      <c r="AQ37">
        <f t="shared" si="5"/>
        <v>51.270743132682306</v>
      </c>
      <c r="AR37">
        <f t="shared" si="25"/>
        <v>1.3856894061346752E-2</v>
      </c>
    </row>
    <row r="38" spans="1:44" x14ac:dyDescent="0.3">
      <c r="A38">
        <v>44274</v>
      </c>
      <c r="B38">
        <v>37</v>
      </c>
      <c r="C38">
        <v>328.91000400000001</v>
      </c>
      <c r="D38">
        <v>4859300</v>
      </c>
      <c r="E38">
        <v>50.810001</v>
      </c>
      <c r="F38">
        <v>67845700</v>
      </c>
      <c r="I38">
        <f t="shared" si="6"/>
        <v>325.59358895111609</v>
      </c>
      <c r="K38">
        <f t="shared" si="16"/>
        <v>-0.42583650675632917</v>
      </c>
      <c r="L38">
        <f t="shared" si="7"/>
        <v>325.16775244435973</v>
      </c>
      <c r="M38">
        <f t="shared" si="17"/>
        <v>1.1377737101727924E-2</v>
      </c>
      <c r="O38">
        <f t="shared" si="8"/>
        <v>-0.37052129377033671</v>
      </c>
      <c r="P38">
        <f t="shared" si="0"/>
        <v>325.22306765734578</v>
      </c>
      <c r="Q38">
        <f t="shared" si="18"/>
        <v>1.120955975134838E-2</v>
      </c>
      <c r="S38">
        <f t="shared" si="9"/>
        <v>-1.1434689959010065</v>
      </c>
      <c r="T38">
        <f t="shared" si="1"/>
        <v>324.45011995521509</v>
      </c>
      <c r="U38">
        <f t="shared" si="19"/>
        <v>1.3559587700424364E-2</v>
      </c>
      <c r="W38">
        <f t="shared" si="10"/>
        <v>-2.6720151592072514</v>
      </c>
      <c r="X38">
        <f t="shared" si="2"/>
        <v>322.92157379190883</v>
      </c>
      <c r="Y38">
        <f t="shared" si="20"/>
        <v>1.8206895914577251E-2</v>
      </c>
      <c r="AB38">
        <f t="shared" si="11"/>
        <v>50.835124088949158</v>
      </c>
      <c r="AD38">
        <f t="shared" si="21"/>
        <v>1.2660374222420966E-2</v>
      </c>
      <c r="AE38">
        <f t="shared" si="12"/>
        <v>50.847784463171578</v>
      </c>
      <c r="AF38">
        <f t="shared" si="22"/>
        <v>7.4362256303790557E-4</v>
      </c>
      <c r="AH38">
        <f t="shared" si="13"/>
        <v>-2.2492966772738376E-2</v>
      </c>
      <c r="AI38">
        <f t="shared" si="3"/>
        <v>50.81263112217642</v>
      </c>
      <c r="AJ38">
        <f t="shared" si="23"/>
        <v>5.1763867834208513E-5</v>
      </c>
      <c r="AL38">
        <f t="shared" si="14"/>
        <v>-9.3416070973865367E-2</v>
      </c>
      <c r="AM38">
        <f t="shared" si="4"/>
        <v>50.741708017975292</v>
      </c>
      <c r="AN38">
        <f t="shared" si="24"/>
        <v>1.3440854296520922E-3</v>
      </c>
      <c r="AP38">
        <f t="shared" si="15"/>
        <v>-0.25869769660010877</v>
      </c>
      <c r="AQ38">
        <f t="shared" si="5"/>
        <v>50.576426392349049</v>
      </c>
      <c r="AR38">
        <f t="shared" si="25"/>
        <v>4.5970203317049893E-3</v>
      </c>
    </row>
    <row r="39" spans="1:44" x14ac:dyDescent="0.3">
      <c r="A39">
        <v>44277</v>
      </c>
      <c r="B39">
        <v>38</v>
      </c>
      <c r="C39">
        <v>334.48998999999998</v>
      </c>
      <c r="D39">
        <v>4064900</v>
      </c>
      <c r="E39">
        <v>51</v>
      </c>
      <c r="F39">
        <v>17911400</v>
      </c>
      <c r="I39">
        <f t="shared" si="6"/>
        <v>327.41761722800226</v>
      </c>
      <c r="K39">
        <f t="shared" si="16"/>
        <v>-8.8356789209954656E-2</v>
      </c>
      <c r="L39">
        <f t="shared" si="7"/>
        <v>327.32926043879229</v>
      </c>
      <c r="M39">
        <f t="shared" si="17"/>
        <v>2.1407903899329509E-2</v>
      </c>
      <c r="O39">
        <f t="shared" si="8"/>
        <v>0.17811609889378932</v>
      </c>
      <c r="P39">
        <f t="shared" si="0"/>
        <v>327.59573332689604</v>
      </c>
      <c r="Q39">
        <f t="shared" si="18"/>
        <v>2.0611249601531993E-2</v>
      </c>
      <c r="S39">
        <f t="shared" si="9"/>
        <v>0.19190477685322183</v>
      </c>
      <c r="T39">
        <f t="shared" si="1"/>
        <v>327.60952200485548</v>
      </c>
      <c r="U39">
        <f t="shared" si="19"/>
        <v>2.0570026610196916E-2</v>
      </c>
      <c r="W39">
        <f t="shared" si="10"/>
        <v>1.1496217614721547</v>
      </c>
      <c r="X39">
        <f t="shared" si="2"/>
        <v>328.56723898947439</v>
      </c>
      <c r="Y39">
        <f t="shared" si="20"/>
        <v>1.7706810928857956E-2</v>
      </c>
      <c r="AB39">
        <f t="shared" si="11"/>
        <v>50.821306390027118</v>
      </c>
      <c r="AD39">
        <f t="shared" si="21"/>
        <v>8.688663250751856E-3</v>
      </c>
      <c r="AE39">
        <f t="shared" si="12"/>
        <v>50.829995053277869</v>
      </c>
      <c r="AF39">
        <f t="shared" si="22"/>
        <v>3.333430327884912E-3</v>
      </c>
      <c r="AH39">
        <f t="shared" si="13"/>
        <v>-2.0324149810063724E-2</v>
      </c>
      <c r="AI39">
        <f t="shared" si="3"/>
        <v>50.800982240217053</v>
      </c>
      <c r="AJ39">
        <f t="shared" si="23"/>
        <v>3.9023090153519065E-3</v>
      </c>
      <c r="AL39">
        <f t="shared" si="14"/>
        <v>-5.7596803550543849E-2</v>
      </c>
      <c r="AM39">
        <f t="shared" si="4"/>
        <v>50.763709586476573</v>
      </c>
      <c r="AN39">
        <f t="shared" si="24"/>
        <v>4.6331453632044587E-3</v>
      </c>
      <c r="AP39">
        <f t="shared" si="15"/>
        <v>-5.0549698573750121E-2</v>
      </c>
      <c r="AQ39">
        <f t="shared" si="5"/>
        <v>50.770756691453371</v>
      </c>
      <c r="AR39">
        <f t="shared" si="25"/>
        <v>4.4949668342476184E-3</v>
      </c>
    </row>
    <row r="40" spans="1:44" x14ac:dyDescent="0.3">
      <c r="A40">
        <v>44278</v>
      </c>
      <c r="B40">
        <v>39</v>
      </c>
      <c r="C40">
        <v>340.33999599999999</v>
      </c>
      <c r="D40">
        <v>3641200</v>
      </c>
      <c r="E40">
        <v>51.389999000000003</v>
      </c>
      <c r="F40">
        <v>16936700</v>
      </c>
      <c r="I40">
        <f t="shared" si="6"/>
        <v>331.30742225260099</v>
      </c>
      <c r="K40">
        <f t="shared" si="16"/>
        <v>0.50836748286134792</v>
      </c>
      <c r="L40">
        <f t="shared" si="7"/>
        <v>331.81578973546232</v>
      </c>
      <c r="M40">
        <f t="shared" si="17"/>
        <v>2.5046149041318282E-2</v>
      </c>
      <c r="O40">
        <f t="shared" si="8"/>
        <v>1.1060383303200243</v>
      </c>
      <c r="P40">
        <f t="shared" si="0"/>
        <v>332.413460582921</v>
      </c>
      <c r="Q40">
        <f t="shared" si="18"/>
        <v>2.3290049686311275E-2</v>
      </c>
      <c r="S40">
        <f t="shared" si="9"/>
        <v>1.8559598883387001</v>
      </c>
      <c r="T40">
        <f t="shared" si="1"/>
        <v>333.16338214093969</v>
      </c>
      <c r="U40">
        <f t="shared" si="19"/>
        <v>2.1086601467375867E-2</v>
      </c>
      <c r="W40">
        <f t="shared" si="10"/>
        <v>3.4787775351297432</v>
      </c>
      <c r="X40">
        <f t="shared" si="2"/>
        <v>334.78619978773071</v>
      </c>
      <c r="Y40">
        <f t="shared" si="20"/>
        <v>1.6318376557391968E-2</v>
      </c>
      <c r="AB40">
        <f t="shared" si="11"/>
        <v>50.919587875512207</v>
      </c>
      <c r="AD40">
        <f t="shared" si="21"/>
        <v>2.2127586585902373E-2</v>
      </c>
      <c r="AE40">
        <f t="shared" si="12"/>
        <v>50.941715462098109</v>
      </c>
      <c r="AF40">
        <f t="shared" si="22"/>
        <v>8.7231668928791709E-3</v>
      </c>
      <c r="AH40">
        <f t="shared" si="13"/>
        <v>9.3272590137243663E-3</v>
      </c>
      <c r="AI40">
        <f t="shared" si="3"/>
        <v>50.92891513452593</v>
      </c>
      <c r="AJ40">
        <f t="shared" si="23"/>
        <v>8.972248967626429E-3</v>
      </c>
      <c r="AL40">
        <f t="shared" si="14"/>
        <v>1.254842651549077E-2</v>
      </c>
      <c r="AM40">
        <f t="shared" si="4"/>
        <v>50.9321363020277</v>
      </c>
      <c r="AN40">
        <f t="shared" si="24"/>
        <v>8.9095681432549284E-3</v>
      </c>
      <c r="AP40">
        <f t="shared" si="15"/>
        <v>7.5956807876262813E-2</v>
      </c>
      <c r="AQ40">
        <f t="shared" si="5"/>
        <v>50.995544683388466</v>
      </c>
      <c r="AR40">
        <f t="shared" si="25"/>
        <v>7.6757019709522978E-3</v>
      </c>
    </row>
    <row r="41" spans="1:44" x14ac:dyDescent="0.3">
      <c r="A41">
        <v>44279</v>
      </c>
      <c r="B41">
        <v>40</v>
      </c>
      <c r="C41">
        <v>338.040009</v>
      </c>
      <c r="D41">
        <v>3006400</v>
      </c>
      <c r="E41">
        <v>51.52</v>
      </c>
      <c r="F41">
        <v>14997400</v>
      </c>
      <c r="I41">
        <f t="shared" si="6"/>
        <v>336.27533781367043</v>
      </c>
      <c r="K41">
        <f t="shared" si="16"/>
        <v>1.1772996945925627</v>
      </c>
      <c r="L41">
        <f t="shared" si="7"/>
        <v>337.45263750826302</v>
      </c>
      <c r="M41">
        <f t="shared" si="17"/>
        <v>1.7375798014990997E-3</v>
      </c>
      <c r="O41">
        <f t="shared" si="8"/>
        <v>2.0715076380073798</v>
      </c>
      <c r="P41">
        <f t="shared" si="0"/>
        <v>338.34684545167784</v>
      </c>
      <c r="Q41">
        <f t="shared" si="18"/>
        <v>9.0769270946812334E-4</v>
      </c>
      <c r="S41">
        <f t="shared" si="9"/>
        <v>3.2563399410675364</v>
      </c>
      <c r="T41">
        <f t="shared" si="1"/>
        <v>339.53167775473798</v>
      </c>
      <c r="U41">
        <f t="shared" si="19"/>
        <v>4.4126988374857913E-3</v>
      </c>
      <c r="W41">
        <f t="shared" si="10"/>
        <v>4.7445448571784912</v>
      </c>
      <c r="X41">
        <f t="shared" si="2"/>
        <v>341.01988267084892</v>
      </c>
      <c r="Y41">
        <f t="shared" si="20"/>
        <v>8.8151508446117615E-3</v>
      </c>
      <c r="AB41">
        <f t="shared" si="11"/>
        <v>51.178313993980495</v>
      </c>
      <c r="AD41">
        <f t="shared" si="21"/>
        <v>5.7617366368260328E-2</v>
      </c>
      <c r="AE41">
        <f t="shared" si="12"/>
        <v>51.235931360348758</v>
      </c>
      <c r="AF41">
        <f t="shared" si="22"/>
        <v>5.5137546516157857E-3</v>
      </c>
      <c r="AH41">
        <f t="shared" si="13"/>
        <v>7.1676973877365463E-2</v>
      </c>
      <c r="AI41">
        <f t="shared" si="3"/>
        <v>51.249990967857862</v>
      </c>
      <c r="AJ41">
        <f t="shared" si="23"/>
        <v>5.2408585431316249E-3</v>
      </c>
      <c r="AL41">
        <f t="shared" si="14"/>
        <v>0.12332838789424985</v>
      </c>
      <c r="AM41">
        <f t="shared" si="4"/>
        <v>51.301642381874743</v>
      </c>
      <c r="AN41">
        <f t="shared" si="24"/>
        <v>4.2383078052263285E-3</v>
      </c>
      <c r="AP41">
        <f t="shared" si="15"/>
        <v>0.23131072187948487</v>
      </c>
      <c r="AQ41">
        <f t="shared" si="5"/>
        <v>51.409624715859984</v>
      </c>
      <c r="AR41">
        <f t="shared" si="25"/>
        <v>2.1423774095500657E-3</v>
      </c>
    </row>
    <row r="42" spans="1:44" x14ac:dyDescent="0.3">
      <c r="A42">
        <v>44280</v>
      </c>
      <c r="B42">
        <v>41</v>
      </c>
      <c r="C42">
        <v>346.33999599999999</v>
      </c>
      <c r="D42">
        <v>4307100</v>
      </c>
      <c r="E42">
        <v>52.02</v>
      </c>
      <c r="F42">
        <v>17091900</v>
      </c>
      <c r="I42">
        <f t="shared" si="6"/>
        <v>337.24590696615167</v>
      </c>
      <c r="K42">
        <f t="shared" si="16"/>
        <v>1.1462901132758629</v>
      </c>
      <c r="L42">
        <f t="shared" si="7"/>
        <v>338.39219707942755</v>
      </c>
      <c r="M42">
        <f t="shared" si="17"/>
        <v>2.2947967351054768E-2</v>
      </c>
      <c r="O42">
        <f t="shared" si="8"/>
        <v>1.7962730166258429</v>
      </c>
      <c r="P42">
        <f t="shared" si="0"/>
        <v>339.0421799827775</v>
      </c>
      <c r="Q42">
        <f t="shared" si="18"/>
        <v>2.1071248199767512E-2</v>
      </c>
      <c r="S42">
        <f t="shared" si="9"/>
        <v>2.2277430862037</v>
      </c>
      <c r="T42">
        <f t="shared" si="1"/>
        <v>339.47365005235537</v>
      </c>
      <c r="U42">
        <f t="shared" si="19"/>
        <v>1.9825449058573696E-2</v>
      </c>
      <c r="W42">
        <f t="shared" si="10"/>
        <v>1.5366655081858211</v>
      </c>
      <c r="X42">
        <f t="shared" si="2"/>
        <v>338.78257247433748</v>
      </c>
      <c r="Y42">
        <f t="shared" si="20"/>
        <v>2.1820822350712567E-2</v>
      </c>
      <c r="AB42">
        <f t="shared" si="11"/>
        <v>51.366241297291225</v>
      </c>
      <c r="AD42">
        <f t="shared" si="21"/>
        <v>7.7163856909630707E-2</v>
      </c>
      <c r="AE42">
        <f t="shared" si="12"/>
        <v>51.443405154200853</v>
      </c>
      <c r="AF42">
        <f t="shared" si="22"/>
        <v>1.1084099304097459E-2</v>
      </c>
      <c r="AH42">
        <f t="shared" si="13"/>
        <v>0.10073955623570649</v>
      </c>
      <c r="AI42">
        <f t="shared" si="3"/>
        <v>51.466980853526934</v>
      </c>
      <c r="AJ42">
        <f t="shared" si="23"/>
        <v>1.0630894780335815E-2</v>
      </c>
      <c r="AL42">
        <f t="shared" si="14"/>
        <v>0.15239789983166574</v>
      </c>
      <c r="AM42">
        <f t="shared" si="4"/>
        <v>51.518639197122894</v>
      </c>
      <c r="AN42">
        <f t="shared" si="24"/>
        <v>9.6378470372377699E-3</v>
      </c>
      <c r="AP42">
        <f t="shared" si="15"/>
        <v>0.19443481609604291</v>
      </c>
      <c r="AQ42">
        <f t="shared" si="5"/>
        <v>51.560676113387267</v>
      </c>
      <c r="AR42">
        <f t="shared" si="25"/>
        <v>8.8297556057811699E-3</v>
      </c>
    </row>
    <row r="43" spans="1:44" x14ac:dyDescent="0.3">
      <c r="A43">
        <v>44281</v>
      </c>
      <c r="B43">
        <v>42</v>
      </c>
      <c r="C43">
        <v>352.01998900000001</v>
      </c>
      <c r="D43">
        <v>3061200</v>
      </c>
      <c r="E43">
        <v>53.040000999999997</v>
      </c>
      <c r="F43">
        <v>17126700</v>
      </c>
      <c r="I43">
        <f t="shared" si="6"/>
        <v>342.2476559347682</v>
      </c>
      <c r="K43">
        <f t="shared" si="16"/>
        <v>1.7246089415769643</v>
      </c>
      <c r="L43">
        <f t="shared" si="7"/>
        <v>343.97226487634515</v>
      </c>
      <c r="M43">
        <f t="shared" si="17"/>
        <v>2.2861554386489284E-2</v>
      </c>
      <c r="O43">
        <f t="shared" si="8"/>
        <v>2.5976420046235171</v>
      </c>
      <c r="P43">
        <f t="shared" si="0"/>
        <v>344.84529793939174</v>
      </c>
      <c r="Q43">
        <f t="shared" si="18"/>
        <v>2.0381487656396319E-2</v>
      </c>
      <c r="S43">
        <f t="shared" si="9"/>
        <v>3.4760457332894781</v>
      </c>
      <c r="T43">
        <f t="shared" si="1"/>
        <v>345.72370166805769</v>
      </c>
      <c r="U43">
        <f t="shared" si="19"/>
        <v>1.7886164219902648E-2</v>
      </c>
      <c r="W43">
        <f t="shared" si="10"/>
        <v>4.4819864495519308</v>
      </c>
      <c r="X43">
        <f t="shared" si="2"/>
        <v>346.72964238432013</v>
      </c>
      <c r="Y43">
        <f t="shared" si="20"/>
        <v>1.5028540369847803E-2</v>
      </c>
      <c r="AB43">
        <f t="shared" si="11"/>
        <v>51.725808583781053</v>
      </c>
      <c r="AD43">
        <f t="shared" si="21"/>
        <v>0.11952437134666023</v>
      </c>
      <c r="AE43">
        <f t="shared" si="12"/>
        <v>51.845332955127709</v>
      </c>
      <c r="AF43">
        <f t="shared" si="22"/>
        <v>2.2523906907020746E-2</v>
      </c>
      <c r="AH43">
        <f t="shared" si="13"/>
        <v>0.16544648879923676</v>
      </c>
      <c r="AI43">
        <f t="shared" si="3"/>
        <v>51.891255072580286</v>
      </c>
      <c r="AJ43">
        <f t="shared" si="23"/>
        <v>2.1658105312247464E-2</v>
      </c>
      <c r="AL43">
        <f t="shared" si="14"/>
        <v>0.2456241238278386</v>
      </c>
      <c r="AM43">
        <f t="shared" si="4"/>
        <v>51.971432707608891</v>
      </c>
      <c r="AN43">
        <f t="shared" si="24"/>
        <v>2.0146460638096633E-2</v>
      </c>
      <c r="AP43">
        <f t="shared" si="15"/>
        <v>0.3347974159307599</v>
      </c>
      <c r="AQ43">
        <f t="shared" si="5"/>
        <v>52.060605999711811</v>
      </c>
      <c r="AR43">
        <f t="shared" si="25"/>
        <v>1.8465214589422532E-2</v>
      </c>
    </row>
    <row r="44" spans="1:44" x14ac:dyDescent="0.3">
      <c r="A44">
        <v>44284</v>
      </c>
      <c r="B44">
        <v>43</v>
      </c>
      <c r="C44">
        <v>356.14999399999999</v>
      </c>
      <c r="D44">
        <v>3012000</v>
      </c>
      <c r="E44">
        <v>53.849997999999999</v>
      </c>
      <c r="F44">
        <v>17514100</v>
      </c>
      <c r="I44">
        <f t="shared" si="6"/>
        <v>347.62243912064571</v>
      </c>
      <c r="K44">
        <f t="shared" si="16"/>
        <v>2.2721350782220453</v>
      </c>
      <c r="L44">
        <f t="shared" si="7"/>
        <v>349.89457419886776</v>
      </c>
      <c r="M44">
        <f t="shared" si="17"/>
        <v>1.7564003668443792E-2</v>
      </c>
      <c r="O44">
        <f t="shared" si="8"/>
        <v>3.2919272999370142</v>
      </c>
      <c r="P44">
        <f t="shared" si="0"/>
        <v>350.91436642058272</v>
      </c>
      <c r="Q44">
        <f t="shared" si="18"/>
        <v>1.4700625207415472E-2</v>
      </c>
      <c r="S44">
        <f t="shared" si="9"/>
        <v>4.3304775869540899</v>
      </c>
      <c r="T44">
        <f t="shared" si="1"/>
        <v>351.9529167075998</v>
      </c>
      <c r="U44">
        <f t="shared" si="19"/>
        <v>1.178457774282651E-2</v>
      </c>
      <c r="W44">
        <f t="shared" si="10"/>
        <v>5.2408636754286677</v>
      </c>
      <c r="X44">
        <f t="shared" si="2"/>
        <v>352.86330279607438</v>
      </c>
      <c r="Y44">
        <f t="shared" si="20"/>
        <v>9.228390451483803E-3</v>
      </c>
      <c r="AB44">
        <f t="shared" si="11"/>
        <v>52.448614412701474</v>
      </c>
      <c r="AD44">
        <f t="shared" si="21"/>
        <v>0.21001658998272438</v>
      </c>
      <c r="AE44">
        <f t="shared" si="12"/>
        <v>52.658631002684196</v>
      </c>
      <c r="AF44">
        <f t="shared" si="22"/>
        <v>2.2123807642774725E-2</v>
      </c>
      <c r="AH44">
        <f t="shared" si="13"/>
        <v>0.30478632382953291</v>
      </c>
      <c r="AI44">
        <f t="shared" si="3"/>
        <v>52.753400736531006</v>
      </c>
      <c r="AJ44">
        <f t="shared" si="23"/>
        <v>2.0363923940517014E-2</v>
      </c>
      <c r="AL44">
        <f t="shared" si="14"/>
        <v>0.46035589111950087</v>
      </c>
      <c r="AM44">
        <f t="shared" si="4"/>
        <v>52.908970303820972</v>
      </c>
      <c r="AN44">
        <f t="shared" si="24"/>
        <v>1.7474981079461271E-2</v>
      </c>
      <c r="AP44">
        <f t="shared" si="15"/>
        <v>0.66460456697197212</v>
      </c>
      <c r="AQ44">
        <f t="shared" si="5"/>
        <v>53.113218979673448</v>
      </c>
      <c r="AR44">
        <f t="shared" si="25"/>
        <v>1.3682062166957767E-2</v>
      </c>
    </row>
    <row r="45" spans="1:44" x14ac:dyDescent="0.3">
      <c r="A45">
        <v>44285</v>
      </c>
      <c r="B45">
        <v>44</v>
      </c>
      <c r="C45">
        <v>349.75</v>
      </c>
      <c r="D45">
        <v>2602400</v>
      </c>
      <c r="E45">
        <v>53.150002000000001</v>
      </c>
      <c r="F45">
        <v>14871800</v>
      </c>
      <c r="I45">
        <f t="shared" si="6"/>
        <v>352.31259430429054</v>
      </c>
      <c r="K45">
        <f t="shared" si="16"/>
        <v>2.6348380940354632</v>
      </c>
      <c r="L45">
        <f t="shared" si="7"/>
        <v>354.94743239832599</v>
      </c>
      <c r="M45">
        <f t="shared" si="17"/>
        <v>1.4860421439102177E-2</v>
      </c>
      <c r="O45">
        <f t="shared" si="8"/>
        <v>3.6414842708639688</v>
      </c>
      <c r="P45">
        <f t="shared" si="0"/>
        <v>355.95407857515448</v>
      </c>
      <c r="Q45">
        <f t="shared" si="18"/>
        <v>1.7738609221313748E-2</v>
      </c>
      <c r="S45">
        <f t="shared" si="9"/>
        <v>4.4923325054649244</v>
      </c>
      <c r="T45">
        <f t="shared" si="1"/>
        <v>356.80492680975544</v>
      </c>
      <c r="U45">
        <f t="shared" si="19"/>
        <v>2.0171341843475177E-2</v>
      </c>
      <c r="W45">
        <f t="shared" si="10"/>
        <v>4.7727614574124084</v>
      </c>
      <c r="X45">
        <f t="shared" si="2"/>
        <v>357.08535576170294</v>
      </c>
      <c r="Y45">
        <f t="shared" si="20"/>
        <v>2.097314013353236E-2</v>
      </c>
      <c r="AB45">
        <f t="shared" si="11"/>
        <v>53.219375385715665</v>
      </c>
      <c r="AD45">
        <f t="shared" si="21"/>
        <v>0.29412824743744437</v>
      </c>
      <c r="AE45">
        <f t="shared" si="12"/>
        <v>53.513503633153107</v>
      </c>
      <c r="AF45">
        <f t="shared" si="22"/>
        <v>6.8391649948217545E-3</v>
      </c>
      <c r="AH45">
        <f t="shared" si="13"/>
        <v>0.42127998612569745</v>
      </c>
      <c r="AI45">
        <f t="shared" si="3"/>
        <v>53.640655371841362</v>
      </c>
      <c r="AJ45">
        <f t="shared" si="23"/>
        <v>9.2314836007223715E-3</v>
      </c>
      <c r="AL45">
        <f t="shared" si="14"/>
        <v>0.60003817797211156</v>
      </c>
      <c r="AM45">
        <f t="shared" si="4"/>
        <v>53.819413563687775</v>
      </c>
      <c r="AN45">
        <f t="shared" si="24"/>
        <v>1.2594760837220175E-2</v>
      </c>
      <c r="AP45">
        <f t="shared" si="15"/>
        <v>0.75483751210785821</v>
      </c>
      <c r="AQ45">
        <f t="shared" si="5"/>
        <v>53.97421289782352</v>
      </c>
      <c r="AR45">
        <f t="shared" si="25"/>
        <v>1.5507259958777036E-2</v>
      </c>
    </row>
    <row r="46" spans="1:44" x14ac:dyDescent="0.3">
      <c r="A46">
        <v>44286</v>
      </c>
      <c r="B46">
        <v>45</v>
      </c>
      <c r="C46">
        <v>352.48001099999999</v>
      </c>
      <c r="D46">
        <v>2832200</v>
      </c>
      <c r="E46">
        <v>52.709999000000003</v>
      </c>
      <c r="F46">
        <v>15826500</v>
      </c>
      <c r="I46">
        <f t="shared" si="6"/>
        <v>350.90316743693074</v>
      </c>
      <c r="K46">
        <f t="shared" si="16"/>
        <v>2.028198349826174</v>
      </c>
      <c r="L46">
        <f t="shared" si="7"/>
        <v>352.93136578675694</v>
      </c>
      <c r="M46">
        <f t="shared" si="17"/>
        <v>1.2805117245554994E-3</v>
      </c>
      <c r="O46">
        <f t="shared" si="8"/>
        <v>2.3787564863080268</v>
      </c>
      <c r="P46">
        <f t="shared" si="0"/>
        <v>353.28192392323876</v>
      </c>
      <c r="Q46">
        <f t="shared" si="18"/>
        <v>2.2750592890749032E-3</v>
      </c>
      <c r="S46">
        <f t="shared" si="9"/>
        <v>1.8365407876937994</v>
      </c>
      <c r="T46">
        <f t="shared" si="1"/>
        <v>352.73970822462456</v>
      </c>
      <c r="U46">
        <f t="shared" si="19"/>
        <v>7.3677149489357599E-4</v>
      </c>
      <c r="W46">
        <f t="shared" si="10"/>
        <v>-0.48209861864396697</v>
      </c>
      <c r="X46">
        <f t="shared" si="2"/>
        <v>350.42106881828676</v>
      </c>
      <c r="Y46">
        <f t="shared" si="20"/>
        <v>5.8413019673709517E-3</v>
      </c>
      <c r="AB46">
        <f t="shared" si="11"/>
        <v>53.181220023572052</v>
      </c>
      <c r="AD46">
        <f t="shared" si="21"/>
        <v>0.24428570600028582</v>
      </c>
      <c r="AE46">
        <f t="shared" si="12"/>
        <v>53.425505729572336</v>
      </c>
      <c r="AF46">
        <f t="shared" si="22"/>
        <v>1.3574402260419938E-2</v>
      </c>
      <c r="AH46">
        <f t="shared" si="13"/>
        <v>0.30642114905836992</v>
      </c>
      <c r="AI46">
        <f t="shared" si="3"/>
        <v>53.487641172630426</v>
      </c>
      <c r="AJ46">
        <f t="shared" si="23"/>
        <v>1.4753219263586442E-2</v>
      </c>
      <c r="AL46">
        <f t="shared" si="14"/>
        <v>0.31285108492003572</v>
      </c>
      <c r="AM46">
        <f t="shared" si="4"/>
        <v>53.494071108492086</v>
      </c>
      <c r="AN46">
        <f t="shared" si="24"/>
        <v>1.4875206286611443E-2</v>
      </c>
      <c r="AP46">
        <f t="shared" si="15"/>
        <v>8.0793568994108042E-2</v>
      </c>
      <c r="AQ46">
        <f t="shared" si="5"/>
        <v>53.262013592566163</v>
      </c>
      <c r="AR46">
        <f t="shared" si="25"/>
        <v>1.0472673174707505E-2</v>
      </c>
    </row>
    <row r="47" spans="1:44" x14ac:dyDescent="0.3">
      <c r="A47">
        <v>44287</v>
      </c>
      <c r="B47">
        <v>46</v>
      </c>
      <c r="C47">
        <v>354.94000199999999</v>
      </c>
      <c r="D47">
        <v>2938600</v>
      </c>
      <c r="E47">
        <v>52.509998000000003</v>
      </c>
      <c r="F47">
        <v>15834700</v>
      </c>
      <c r="I47">
        <f t="shared" si="6"/>
        <v>351.77043139661885</v>
      </c>
      <c r="K47">
        <f t="shared" si="16"/>
        <v>1.8540581913054632</v>
      </c>
      <c r="L47">
        <f t="shared" si="7"/>
        <v>353.6244895879243</v>
      </c>
      <c r="M47">
        <f t="shared" si="17"/>
        <v>3.7062951616135139E-3</v>
      </c>
      <c r="O47">
        <f t="shared" si="8"/>
        <v>2.0008833546530456</v>
      </c>
      <c r="P47">
        <f t="shared" si="0"/>
        <v>353.77131475127192</v>
      </c>
      <c r="Q47">
        <f t="shared" si="18"/>
        <v>3.2926332398230972E-3</v>
      </c>
      <c r="S47">
        <f t="shared" si="9"/>
        <v>1.4003662150912359</v>
      </c>
      <c r="T47">
        <f t="shared" si="1"/>
        <v>353.1707976117101</v>
      </c>
      <c r="U47">
        <f t="shared" si="19"/>
        <v>4.9845167586658572E-3</v>
      </c>
      <c r="W47">
        <f t="shared" si="10"/>
        <v>0.66485957293829223</v>
      </c>
      <c r="X47">
        <f t="shared" si="2"/>
        <v>352.43529096955712</v>
      </c>
      <c r="Y47">
        <f t="shared" si="20"/>
        <v>7.056716674168715E-3</v>
      </c>
      <c r="AB47">
        <f t="shared" si="11"/>
        <v>52.922048460607428</v>
      </c>
      <c r="AD47">
        <f t="shared" si="21"/>
        <v>0.16876711565554928</v>
      </c>
      <c r="AE47">
        <f t="shared" si="12"/>
        <v>53.090815576262976</v>
      </c>
      <c r="AF47">
        <f t="shared" si="22"/>
        <v>1.1061085476769072E-2</v>
      </c>
      <c r="AH47">
        <f t="shared" si="13"/>
        <v>0.16502297105262131</v>
      </c>
      <c r="AI47">
        <f t="shared" si="3"/>
        <v>53.08707143166005</v>
      </c>
      <c r="AJ47">
        <f t="shared" si="23"/>
        <v>1.098978201560866E-2</v>
      </c>
      <c r="AL47">
        <f t="shared" si="14"/>
        <v>5.5440893371938624E-2</v>
      </c>
      <c r="AM47">
        <f t="shared" si="4"/>
        <v>52.977489353979365</v>
      </c>
      <c r="AN47">
        <f t="shared" si="24"/>
        <v>8.902901766999918E-3</v>
      </c>
      <c r="AP47">
        <f t="shared" si="15"/>
        <v>-0.20817679317081461</v>
      </c>
      <c r="AQ47">
        <f t="shared" si="5"/>
        <v>52.713871667436614</v>
      </c>
      <c r="AR47">
        <f t="shared" si="25"/>
        <v>3.8825685622119162E-3</v>
      </c>
    </row>
    <row r="48" spans="1:44" x14ac:dyDescent="0.3">
      <c r="A48">
        <v>44291</v>
      </c>
      <c r="B48">
        <v>47</v>
      </c>
      <c r="C48">
        <v>360.82000699999998</v>
      </c>
      <c r="D48">
        <v>2705700</v>
      </c>
      <c r="E48">
        <v>52.810001</v>
      </c>
      <c r="F48">
        <v>16368700</v>
      </c>
      <c r="I48">
        <f t="shared" si="6"/>
        <v>353.51369522847847</v>
      </c>
      <c r="K48">
        <f t="shared" si="16"/>
        <v>1.8374390373885869</v>
      </c>
      <c r="L48">
        <f t="shared" si="7"/>
        <v>355.35113426586707</v>
      </c>
      <c r="M48">
        <f t="shared" si="17"/>
        <v>1.5156789058354244E-2</v>
      </c>
      <c r="O48">
        <f t="shared" si="8"/>
        <v>1.9364784739546896</v>
      </c>
      <c r="P48">
        <f t="shared" si="0"/>
        <v>355.45017370243318</v>
      </c>
      <c r="Q48">
        <f t="shared" si="18"/>
        <v>1.4882304731973469E-2</v>
      </c>
      <c r="S48">
        <f t="shared" si="9"/>
        <v>1.5546701426370098</v>
      </c>
      <c r="T48">
        <f t="shared" si="1"/>
        <v>355.06836537111548</v>
      </c>
      <c r="U48">
        <f t="shared" si="19"/>
        <v>1.594047313702452E-2</v>
      </c>
      <c r="W48">
        <f t="shared" si="10"/>
        <v>1.5815031930214223</v>
      </c>
      <c r="X48">
        <f t="shared" si="2"/>
        <v>355.0951984214999</v>
      </c>
      <c r="Y48">
        <f t="shared" si="20"/>
        <v>1.5866106278580264E-2</v>
      </c>
      <c r="AB48">
        <f t="shared" si="11"/>
        <v>52.695420707273342</v>
      </c>
      <c r="AD48">
        <f t="shared" si="21"/>
        <v>0.10945788530710407</v>
      </c>
      <c r="AE48">
        <f t="shared" si="12"/>
        <v>52.804878592580444</v>
      </c>
      <c r="AF48">
        <f t="shared" si="22"/>
        <v>9.699691957127479E-5</v>
      </c>
      <c r="AH48">
        <f t="shared" si="13"/>
        <v>6.7110289955944619E-2</v>
      </c>
      <c r="AI48">
        <f t="shared" si="3"/>
        <v>52.762530997229284</v>
      </c>
      <c r="AJ48">
        <f t="shared" si="23"/>
        <v>8.9888282279554929E-4</v>
      </c>
      <c r="AL48">
        <f t="shared" si="14"/>
        <v>-7.1489997645772213E-2</v>
      </c>
      <c r="AM48">
        <f t="shared" si="4"/>
        <v>52.623930709627572</v>
      </c>
      <c r="AN48">
        <f t="shared" si="24"/>
        <v>3.5233911541192246E-3</v>
      </c>
      <c r="AP48">
        <f t="shared" si="15"/>
        <v>-0.22386010930959485</v>
      </c>
      <c r="AQ48">
        <f t="shared" si="5"/>
        <v>52.471560597963744</v>
      </c>
      <c r="AR48">
        <f t="shared" si="25"/>
        <v>6.4086422197995275E-3</v>
      </c>
    </row>
    <row r="49" spans="1:44" x14ac:dyDescent="0.3">
      <c r="A49">
        <v>44292</v>
      </c>
      <c r="B49">
        <v>48</v>
      </c>
      <c r="C49">
        <v>360.11999500000002</v>
      </c>
      <c r="D49">
        <v>2142000</v>
      </c>
      <c r="E49">
        <v>53.189999</v>
      </c>
      <c r="F49">
        <v>15614300</v>
      </c>
      <c r="I49">
        <f t="shared" si="6"/>
        <v>357.53216670281529</v>
      </c>
      <c r="K49">
        <f t="shared" si="16"/>
        <v>2.1645939029308217</v>
      </c>
      <c r="L49">
        <f t="shared" si="7"/>
        <v>359.69676060574614</v>
      </c>
      <c r="M49">
        <f t="shared" si="17"/>
        <v>1.1752593583532673E-3</v>
      </c>
      <c r="O49">
        <f t="shared" si="8"/>
        <v>2.4569767240502225</v>
      </c>
      <c r="P49">
        <f t="shared" si="0"/>
        <v>359.9891434268655</v>
      </c>
      <c r="Q49">
        <f t="shared" si="18"/>
        <v>3.6335547859407528E-4</v>
      </c>
      <c r="S49">
        <f t="shared" si="9"/>
        <v>2.6633807419019249</v>
      </c>
      <c r="T49">
        <f t="shared" si="1"/>
        <v>360.19554744471719</v>
      </c>
      <c r="U49">
        <f t="shared" si="19"/>
        <v>2.0979797224859769E-4</v>
      </c>
      <c r="W49">
        <f t="shared" si="10"/>
        <v>3.6529262321395106</v>
      </c>
      <c r="X49">
        <f t="shared" si="2"/>
        <v>361.18509293495481</v>
      </c>
      <c r="Y49">
        <f t="shared" si="20"/>
        <v>2.9576195427715485E-3</v>
      </c>
      <c r="AB49">
        <f t="shared" si="11"/>
        <v>52.758439868273001</v>
      </c>
      <c r="AD49">
        <f t="shared" si="21"/>
        <v>0.10249207666098727</v>
      </c>
      <c r="AE49">
        <f t="shared" si="12"/>
        <v>52.860931944933988</v>
      </c>
      <c r="AF49">
        <f t="shared" si="22"/>
        <v>6.1866339773011163E-3</v>
      </c>
      <c r="AH49">
        <f t="shared" si="13"/>
        <v>6.6087507716873134E-2</v>
      </c>
      <c r="AI49">
        <f t="shared" si="3"/>
        <v>52.824527375989874</v>
      </c>
      <c r="AJ49">
        <f t="shared" si="23"/>
        <v>6.8710590502196953E-3</v>
      </c>
      <c r="AL49">
        <f t="shared" si="14"/>
        <v>-1.0960876255328326E-2</v>
      </c>
      <c r="AM49">
        <f t="shared" si="4"/>
        <v>52.747478992017676</v>
      </c>
      <c r="AN49">
        <f t="shared" si="24"/>
        <v>8.3196092555355029E-3</v>
      </c>
      <c r="AP49">
        <f t="shared" si="15"/>
        <v>1.9987270453270624E-2</v>
      </c>
      <c r="AQ49">
        <f t="shared" si="5"/>
        <v>52.778427138726272</v>
      </c>
      <c r="AR49">
        <f t="shared" si="25"/>
        <v>7.737767794914383E-3</v>
      </c>
    </row>
    <row r="50" spans="1:44" x14ac:dyDescent="0.3">
      <c r="A50">
        <v>44293</v>
      </c>
      <c r="B50">
        <v>49</v>
      </c>
      <c r="C50">
        <v>358.80999800000001</v>
      </c>
      <c r="D50">
        <v>1808400</v>
      </c>
      <c r="E50">
        <v>53.279998999999997</v>
      </c>
      <c r="F50">
        <v>10062700</v>
      </c>
      <c r="I50">
        <f t="shared" si="6"/>
        <v>358.9554722662669</v>
      </c>
      <c r="K50">
        <f t="shared" si="16"/>
        <v>2.0534006520089392</v>
      </c>
      <c r="L50">
        <f t="shared" si="7"/>
        <v>361.00887291827581</v>
      </c>
      <c r="M50">
        <f t="shared" si="17"/>
        <v>6.1282431663897104E-3</v>
      </c>
      <c r="O50">
        <f t="shared" si="8"/>
        <v>2.1985589339005687</v>
      </c>
      <c r="P50">
        <f t="shared" si="0"/>
        <v>361.15403120016748</v>
      </c>
      <c r="Q50">
        <f t="shared" si="18"/>
        <v>6.5327978964718628E-3</v>
      </c>
      <c r="S50">
        <f t="shared" si="9"/>
        <v>2.1053469115992818</v>
      </c>
      <c r="T50">
        <f t="shared" si="1"/>
        <v>361.06081917786616</v>
      </c>
      <c r="U50">
        <f t="shared" si="19"/>
        <v>6.2730168903101678E-3</v>
      </c>
      <c r="W50">
        <f t="shared" si="10"/>
        <v>1.7577486637547921</v>
      </c>
      <c r="X50">
        <f t="shared" si="2"/>
        <v>360.71322093002169</v>
      </c>
      <c r="Y50">
        <f t="shared" si="20"/>
        <v>5.3042639297405641E-3</v>
      </c>
      <c r="AB50">
        <f t="shared" si="11"/>
        <v>52.995797390722849</v>
      </c>
      <c r="AD50">
        <f t="shared" si="21"/>
        <v>0.12272189352931638</v>
      </c>
      <c r="AE50">
        <f t="shared" si="12"/>
        <v>53.118519284252166</v>
      </c>
      <c r="AF50">
        <f t="shared" si="22"/>
        <v>3.0307755026014681E-3</v>
      </c>
      <c r="AH50">
        <f t="shared" si="13"/>
        <v>0.10890501140011688</v>
      </c>
      <c r="AI50">
        <f t="shared" si="3"/>
        <v>53.104702402122967</v>
      </c>
      <c r="AJ50">
        <f t="shared" si="23"/>
        <v>3.2901013732569537E-3</v>
      </c>
      <c r="AL50">
        <f t="shared" si="14"/>
        <v>0.10078240316200106</v>
      </c>
      <c r="AM50">
        <f t="shared" si="4"/>
        <v>53.09657979388485</v>
      </c>
      <c r="AN50">
        <f t="shared" si="24"/>
        <v>3.4425527319388079E-3</v>
      </c>
      <c r="AP50">
        <f t="shared" si="15"/>
        <v>0.20475198465036148</v>
      </c>
      <c r="AQ50">
        <f t="shared" si="5"/>
        <v>53.200549375373214</v>
      </c>
      <c r="AR50">
        <f t="shared" si="25"/>
        <v>1.4911716613730159E-3</v>
      </c>
    </row>
    <row r="51" spans="1:44" x14ac:dyDescent="0.3">
      <c r="A51">
        <v>44294</v>
      </c>
      <c r="B51">
        <v>50</v>
      </c>
      <c r="C51">
        <v>361.22000100000002</v>
      </c>
      <c r="D51">
        <v>2839200</v>
      </c>
      <c r="E51">
        <v>53.119999</v>
      </c>
      <c r="F51">
        <v>9695600</v>
      </c>
      <c r="I51">
        <f t="shared" si="6"/>
        <v>358.87546141982011</v>
      </c>
      <c r="K51">
        <f t="shared" si="16"/>
        <v>1.7333889272405809</v>
      </c>
      <c r="L51">
        <f t="shared" si="7"/>
        <v>360.6088503470607</v>
      </c>
      <c r="M51">
        <f t="shared" si="17"/>
        <v>1.6919070130320096E-3</v>
      </c>
      <c r="O51">
        <f t="shared" si="8"/>
        <v>1.6289164888137309</v>
      </c>
      <c r="P51">
        <f t="shared" si="0"/>
        <v>360.50437790863384</v>
      </c>
      <c r="Q51">
        <f t="shared" si="18"/>
        <v>1.9811280919801084E-3</v>
      </c>
      <c r="S51">
        <f t="shared" si="9"/>
        <v>1.1219359204785528</v>
      </c>
      <c r="T51">
        <f t="shared" si="1"/>
        <v>359.99739734029868</v>
      </c>
      <c r="U51">
        <f t="shared" si="19"/>
        <v>3.3846510611724098E-3</v>
      </c>
      <c r="W51">
        <f t="shared" si="10"/>
        <v>0.19565308008345367</v>
      </c>
      <c r="X51">
        <f t="shared" si="2"/>
        <v>359.07111449990356</v>
      </c>
      <c r="Y51">
        <f t="shared" si="20"/>
        <v>5.9489687562911736E-3</v>
      </c>
      <c r="AB51">
        <f t="shared" si="11"/>
        <v>53.152108275825277</v>
      </c>
      <c r="AD51">
        <f t="shared" si="21"/>
        <v>0.12776024226528315</v>
      </c>
      <c r="AE51">
        <f t="shared" si="12"/>
        <v>53.279868518090559</v>
      </c>
      <c r="AF51">
        <f t="shared" si="22"/>
        <v>3.0095918881805584E-3</v>
      </c>
      <c r="AH51">
        <f t="shared" si="13"/>
        <v>0.12075647982569471</v>
      </c>
      <c r="AI51">
        <f t="shared" si="3"/>
        <v>53.272864755650971</v>
      </c>
      <c r="AJ51">
        <f t="shared" si="23"/>
        <v>2.8777439482062374E-3</v>
      </c>
      <c r="AL51">
        <f t="shared" si="14"/>
        <v>0.12577022003519328</v>
      </c>
      <c r="AM51">
        <f t="shared" si="4"/>
        <v>53.27787849586047</v>
      </c>
      <c r="AN51">
        <f t="shared" si="24"/>
        <v>2.9721291195895982E-3</v>
      </c>
      <c r="AP51">
        <f t="shared" si="15"/>
        <v>0.16357705003461817</v>
      </c>
      <c r="AQ51">
        <f t="shared" si="5"/>
        <v>53.315685325859896</v>
      </c>
      <c r="AR51">
        <f t="shared" si="25"/>
        <v>3.6838540953266163E-3</v>
      </c>
    </row>
    <row r="52" spans="1:44" x14ac:dyDescent="0.3">
      <c r="A52">
        <v>44295</v>
      </c>
      <c r="B52">
        <v>51</v>
      </c>
      <c r="C52">
        <v>363.209991</v>
      </c>
      <c r="D52">
        <v>1610800</v>
      </c>
      <c r="E52">
        <v>53.18</v>
      </c>
      <c r="F52">
        <v>10828200</v>
      </c>
      <c r="I52">
        <f t="shared" si="6"/>
        <v>360.16495818891906</v>
      </c>
      <c r="K52">
        <f t="shared" si="16"/>
        <v>1.6668051035193356</v>
      </c>
      <c r="L52">
        <f t="shared" si="7"/>
        <v>361.83176329243838</v>
      </c>
      <c r="M52">
        <f t="shared" si="17"/>
        <v>3.7945754294011719E-3</v>
      </c>
      <c r="O52">
        <f t="shared" si="8"/>
        <v>1.5440615588850346</v>
      </c>
      <c r="P52">
        <f t="shared" si="0"/>
        <v>361.70901974780412</v>
      </c>
      <c r="Q52">
        <f t="shared" si="18"/>
        <v>4.1325164213224571E-3</v>
      </c>
      <c r="S52">
        <f t="shared" si="9"/>
        <v>1.1973383023577298</v>
      </c>
      <c r="T52">
        <f t="shared" si="1"/>
        <v>361.36229649127677</v>
      </c>
      <c r="U52">
        <f t="shared" si="19"/>
        <v>5.0871246785808722E-3</v>
      </c>
      <c r="W52">
        <f t="shared" si="10"/>
        <v>1.1254202157466222</v>
      </c>
      <c r="X52">
        <f t="shared" si="2"/>
        <v>361.29037840466566</v>
      </c>
      <c r="Y52">
        <f t="shared" si="20"/>
        <v>5.2851315847595795E-3</v>
      </c>
      <c r="AB52">
        <f t="shared" si="11"/>
        <v>53.134448174121374</v>
      </c>
      <c r="AD52">
        <f t="shared" si="21"/>
        <v>0.10594719066990517</v>
      </c>
      <c r="AE52">
        <f t="shared" si="12"/>
        <v>53.240395364791276</v>
      </c>
      <c r="AF52">
        <f t="shared" si="22"/>
        <v>1.1356781645595346E-3</v>
      </c>
      <c r="AH52">
        <f t="shared" si="13"/>
        <v>8.6152334443295203E-2</v>
      </c>
      <c r="AI52">
        <f t="shared" si="3"/>
        <v>53.220600508564672</v>
      </c>
      <c r="AJ52">
        <f t="shared" si="23"/>
        <v>7.6345446718075534E-4</v>
      </c>
      <c r="AL52">
        <f t="shared" si="14"/>
        <v>6.1226575252599821E-2</v>
      </c>
      <c r="AM52">
        <f t="shared" si="4"/>
        <v>53.195674749373971</v>
      </c>
      <c r="AN52">
        <f t="shared" si="24"/>
        <v>2.9474895400472939E-4</v>
      </c>
      <c r="AP52">
        <f t="shared" si="15"/>
        <v>9.5254710568749169E-3</v>
      </c>
      <c r="AQ52">
        <f t="shared" si="5"/>
        <v>53.143973645178249</v>
      </c>
      <c r="AR52">
        <f t="shared" si="25"/>
        <v>6.7744179807729065E-4</v>
      </c>
    </row>
    <row r="53" spans="1:44" x14ac:dyDescent="0.3">
      <c r="A53">
        <v>44298</v>
      </c>
      <c r="B53">
        <v>52</v>
      </c>
      <c r="C53">
        <v>364.80999800000001</v>
      </c>
      <c r="D53">
        <v>1836600</v>
      </c>
      <c r="E53">
        <v>53.349997999999999</v>
      </c>
      <c r="F53">
        <v>8565300</v>
      </c>
      <c r="I53">
        <f t="shared" si="6"/>
        <v>361.83972623501359</v>
      </c>
      <c r="K53">
        <f t="shared" si="16"/>
        <v>1.6679995449056144</v>
      </c>
      <c r="L53">
        <f t="shared" si="7"/>
        <v>363.50772577991921</v>
      </c>
      <c r="M53">
        <f t="shared" si="17"/>
        <v>3.5697273298984388E-3</v>
      </c>
      <c r="O53">
        <f t="shared" si="8"/>
        <v>1.5767381806874079</v>
      </c>
      <c r="P53">
        <f t="shared" si="0"/>
        <v>363.416464415701</v>
      </c>
      <c r="Q53">
        <f t="shared" si="18"/>
        <v>3.8198886870940609E-3</v>
      </c>
      <c r="S53">
        <f t="shared" si="9"/>
        <v>1.4121816870392889</v>
      </c>
      <c r="T53">
        <f t="shared" si="1"/>
        <v>363.25190792205285</v>
      </c>
      <c r="U53">
        <f t="shared" si="19"/>
        <v>4.2709632041037322E-3</v>
      </c>
      <c r="W53">
        <f t="shared" si="10"/>
        <v>1.5923658715423419</v>
      </c>
      <c r="X53">
        <f t="shared" si="2"/>
        <v>363.43209210655596</v>
      </c>
      <c r="Y53">
        <f t="shared" si="20"/>
        <v>3.7770507962998625E-3</v>
      </c>
      <c r="AB53">
        <f t="shared" si="11"/>
        <v>53.159501678354616</v>
      </c>
      <c r="AD53">
        <f t="shared" si="21"/>
        <v>9.3813137704405636E-2</v>
      </c>
      <c r="AE53">
        <f t="shared" si="12"/>
        <v>53.253314816059024</v>
      </c>
      <c r="AF53">
        <f t="shared" si="22"/>
        <v>1.8122434407771668E-3</v>
      </c>
      <c r="AH53">
        <f t="shared" si="13"/>
        <v>7.0877626890781809E-2</v>
      </c>
      <c r="AI53">
        <f t="shared" si="3"/>
        <v>53.2303793052454</v>
      </c>
      <c r="AJ53">
        <f t="shared" si="23"/>
        <v>2.2421499388734678E-3</v>
      </c>
      <c r="AL53">
        <f t="shared" si="14"/>
        <v>4.4948693293888627E-2</v>
      </c>
      <c r="AM53">
        <f t="shared" si="4"/>
        <v>53.204450371648505</v>
      </c>
      <c r="AN53">
        <f t="shared" si="24"/>
        <v>2.7281655821523002E-3</v>
      </c>
      <c r="AP53">
        <f t="shared" si="15"/>
        <v>2.2724299256786595E-2</v>
      </c>
      <c r="AQ53">
        <f t="shared" si="5"/>
        <v>53.182225977611402</v>
      </c>
      <c r="AR53">
        <f t="shared" si="25"/>
        <v>3.1447428055873033E-3</v>
      </c>
    </row>
    <row r="54" spans="1:44" x14ac:dyDescent="0.3">
      <c r="A54">
        <v>44299</v>
      </c>
      <c r="B54">
        <v>53</v>
      </c>
      <c r="C54">
        <v>365.209991</v>
      </c>
      <c r="D54">
        <v>1796400</v>
      </c>
      <c r="E54">
        <v>53.09</v>
      </c>
      <c r="F54">
        <v>11071700</v>
      </c>
      <c r="I54">
        <f t="shared" si="6"/>
        <v>363.4733757057561</v>
      </c>
      <c r="K54">
        <f t="shared" si="16"/>
        <v>1.6628470337811492</v>
      </c>
      <c r="L54">
        <f t="shared" si="7"/>
        <v>365.13622273953723</v>
      </c>
      <c r="M54">
        <f t="shared" si="17"/>
        <v>2.0198861553809665E-4</v>
      </c>
      <c r="O54">
        <f t="shared" si="8"/>
        <v>1.5909660032011839</v>
      </c>
      <c r="P54">
        <f t="shared" si="0"/>
        <v>365.06434170895727</v>
      </c>
      <c r="Q54">
        <f t="shared" si="18"/>
        <v>3.9880971121277473E-4</v>
      </c>
      <c r="S54">
        <f t="shared" si="9"/>
        <v>1.5118421897057392</v>
      </c>
      <c r="T54">
        <f t="shared" si="1"/>
        <v>364.98521789546186</v>
      </c>
      <c r="U54">
        <f t="shared" si="19"/>
        <v>6.1546263814602007E-4</v>
      </c>
      <c r="W54">
        <f t="shared" si="10"/>
        <v>1.6274569308624862</v>
      </c>
      <c r="X54">
        <f t="shared" si="2"/>
        <v>365.10083263661858</v>
      </c>
      <c r="Y54">
        <f t="shared" si="20"/>
        <v>2.9889205134430526E-4</v>
      </c>
      <c r="AB54">
        <f t="shared" si="11"/>
        <v>53.264274655259577</v>
      </c>
      <c r="AD54">
        <f t="shared" si="21"/>
        <v>9.545711358448894E-2</v>
      </c>
      <c r="AE54">
        <f t="shared" si="12"/>
        <v>53.359731768844064</v>
      </c>
      <c r="AF54">
        <f t="shared" si="22"/>
        <v>5.0806511366370422E-3</v>
      </c>
      <c r="AH54">
        <f t="shared" si="13"/>
        <v>7.935146439432661E-2</v>
      </c>
      <c r="AI54">
        <f t="shared" si="3"/>
        <v>53.343626119653905</v>
      </c>
      <c r="AJ54">
        <f t="shared" si="23"/>
        <v>4.7772861113938893E-3</v>
      </c>
      <c r="AL54">
        <f t="shared" si="14"/>
        <v>7.1869620918871197E-2</v>
      </c>
      <c r="AM54">
        <f t="shared" si="4"/>
        <v>53.336144276178445</v>
      </c>
      <c r="AN54">
        <f t="shared" si="24"/>
        <v>4.6363585642953684E-3</v>
      </c>
      <c r="AP54">
        <f t="shared" si="15"/>
        <v>9.2465675257734845E-2</v>
      </c>
      <c r="AQ54">
        <f t="shared" si="5"/>
        <v>53.356740330517312</v>
      </c>
      <c r="AR54">
        <f t="shared" si="25"/>
        <v>5.0243045868771548E-3</v>
      </c>
    </row>
    <row r="55" spans="1:44" x14ac:dyDescent="0.3">
      <c r="A55">
        <v>44300</v>
      </c>
      <c r="B55">
        <v>54</v>
      </c>
      <c r="C55">
        <v>363.17001299999998</v>
      </c>
      <c r="D55">
        <v>1509400</v>
      </c>
      <c r="E55">
        <v>53.080002</v>
      </c>
      <c r="F55">
        <v>9787600</v>
      </c>
      <c r="I55">
        <f t="shared" si="6"/>
        <v>364.42851411759023</v>
      </c>
      <c r="K55">
        <f t="shared" si="16"/>
        <v>1.5566907404890959</v>
      </c>
      <c r="L55">
        <f t="shared" si="7"/>
        <v>365.98520485807933</v>
      </c>
      <c r="M55">
        <f t="shared" si="17"/>
        <v>7.7517189120990147E-3</v>
      </c>
      <c r="O55">
        <f t="shared" si="8"/>
        <v>1.4320091053594197</v>
      </c>
      <c r="P55">
        <f t="shared" si="0"/>
        <v>365.86052322294967</v>
      </c>
      <c r="Q55">
        <f t="shared" si="18"/>
        <v>7.4084041265534868E-3</v>
      </c>
      <c r="S55">
        <f t="shared" si="9"/>
        <v>1.261325489663514</v>
      </c>
      <c r="T55">
        <f t="shared" si="1"/>
        <v>365.68983960725376</v>
      </c>
      <c r="U55">
        <f t="shared" si="19"/>
        <v>6.9384214474056162E-3</v>
      </c>
      <c r="W55">
        <f t="shared" si="10"/>
        <v>1.0559861896883813</v>
      </c>
      <c r="X55">
        <f t="shared" si="2"/>
        <v>365.48450030727861</v>
      </c>
      <c r="Y55">
        <f t="shared" si="20"/>
        <v>6.3730132566826919E-3</v>
      </c>
      <c r="AB55">
        <f t="shared" si="11"/>
        <v>53.168423594866809</v>
      </c>
      <c r="AD55">
        <f t="shared" si="21"/>
        <v>6.6760887487900433E-2</v>
      </c>
      <c r="AE55">
        <f t="shared" si="12"/>
        <v>53.235184482354711</v>
      </c>
      <c r="AF55">
        <f t="shared" si="22"/>
        <v>2.923558336616317E-3</v>
      </c>
      <c r="AH55">
        <f t="shared" si="13"/>
        <v>3.5550833197553006E-2</v>
      </c>
      <c r="AI55">
        <f t="shared" si="3"/>
        <v>53.203974428064363</v>
      </c>
      <c r="AJ55">
        <f t="shared" si="23"/>
        <v>2.335576929035587E-3</v>
      </c>
      <c r="AL55">
        <f t="shared" si="14"/>
        <v>-3.6046856713663547E-3</v>
      </c>
      <c r="AM55">
        <f t="shared" si="4"/>
        <v>53.164818909195439</v>
      </c>
      <c r="AN55">
        <f t="shared" si="24"/>
        <v>1.5979070459612821E-3</v>
      </c>
      <c r="AP55">
        <f t="shared" si="15"/>
        <v>-6.7603550045192404E-2</v>
      </c>
      <c r="AQ55">
        <f t="shared" si="5"/>
        <v>53.100820044821617</v>
      </c>
      <c r="AR55">
        <f t="shared" si="25"/>
        <v>3.9220128178625287E-4</v>
      </c>
    </row>
    <row r="56" spans="1:44" x14ac:dyDescent="0.3">
      <c r="A56">
        <v>44301</v>
      </c>
      <c r="B56">
        <v>55</v>
      </c>
      <c r="C56">
        <v>368.79998799999998</v>
      </c>
      <c r="D56">
        <v>1850100</v>
      </c>
      <c r="E56">
        <v>53.330002</v>
      </c>
      <c r="F56">
        <v>13078100</v>
      </c>
      <c r="I56">
        <f t="shared" si="6"/>
        <v>363.7363385029156</v>
      </c>
      <c r="K56">
        <f t="shared" si="16"/>
        <v>1.2193607872145378</v>
      </c>
      <c r="L56">
        <f t="shared" si="7"/>
        <v>364.95569929013016</v>
      </c>
      <c r="M56">
        <f t="shared" si="17"/>
        <v>1.0423776667448887E-2</v>
      </c>
      <c r="O56">
        <f t="shared" si="8"/>
        <v>0.90096292535090861</v>
      </c>
      <c r="P56">
        <f t="shared" si="0"/>
        <v>364.63730142826648</v>
      </c>
      <c r="Q56">
        <f t="shared" si="18"/>
        <v>1.1287111461981671E-2</v>
      </c>
      <c r="S56">
        <f t="shared" si="9"/>
        <v>0.38224999271135168</v>
      </c>
      <c r="T56">
        <f t="shared" si="1"/>
        <v>364.11858849562697</v>
      </c>
      <c r="U56">
        <f t="shared" si="19"/>
        <v>1.2693599936811871E-2</v>
      </c>
      <c r="W56">
        <f t="shared" si="10"/>
        <v>-0.42995134402017382</v>
      </c>
      <c r="X56">
        <f t="shared" si="2"/>
        <v>363.3063871588954</v>
      </c>
      <c r="Y56">
        <f t="shared" si="20"/>
        <v>1.4895881290279708E-2</v>
      </c>
      <c r="AB56">
        <f t="shared" si="11"/>
        <v>53.119791717690063</v>
      </c>
      <c r="AD56">
        <f t="shared" si="21"/>
        <v>4.9451972788203499E-2</v>
      </c>
      <c r="AE56">
        <f t="shared" si="12"/>
        <v>53.169243690478268</v>
      </c>
      <c r="AF56">
        <f t="shared" si="22"/>
        <v>3.0144065909041631E-3</v>
      </c>
      <c r="AH56">
        <f t="shared" si="13"/>
        <v>1.4505155603978311E-2</v>
      </c>
      <c r="AI56">
        <f t="shared" si="3"/>
        <v>53.134296873294041</v>
      </c>
      <c r="AJ56">
        <f t="shared" si="23"/>
        <v>3.669700344394507E-3</v>
      </c>
      <c r="AL56">
        <f t="shared" si="14"/>
        <v>-2.3866921848787095E-2</v>
      </c>
      <c r="AM56">
        <f t="shared" si="4"/>
        <v>53.095924795841277</v>
      </c>
      <c r="AN56">
        <f t="shared" si="24"/>
        <v>4.3892217397389728E-3</v>
      </c>
      <c r="AP56">
        <f t="shared" si="15"/>
        <v>-5.1477628107012771E-2</v>
      </c>
      <c r="AQ56">
        <f t="shared" si="5"/>
        <v>53.068314089583048</v>
      </c>
      <c r="AR56">
        <f t="shared" si="25"/>
        <v>4.9069548209833688E-3</v>
      </c>
    </row>
    <row r="57" spans="1:44" x14ac:dyDescent="0.3">
      <c r="A57">
        <v>44302</v>
      </c>
      <c r="B57">
        <v>56</v>
      </c>
      <c r="C57">
        <v>370.72000100000002</v>
      </c>
      <c r="D57">
        <v>2249200</v>
      </c>
      <c r="E57">
        <v>53.68</v>
      </c>
      <c r="F57">
        <v>17974100</v>
      </c>
      <c r="I57">
        <f t="shared" si="6"/>
        <v>366.52134572631201</v>
      </c>
      <c r="K57">
        <f t="shared" si="16"/>
        <v>1.454207752641818</v>
      </c>
      <c r="L57">
        <f t="shared" si="7"/>
        <v>367.97555347895383</v>
      </c>
      <c r="M57">
        <f t="shared" si="17"/>
        <v>7.4030198361112898E-3</v>
      </c>
      <c r="O57">
        <f t="shared" si="8"/>
        <v>1.3719739998622829</v>
      </c>
      <c r="P57">
        <f t="shared" si="0"/>
        <v>367.8933197261743</v>
      </c>
      <c r="Q57">
        <f t="shared" si="18"/>
        <v>7.6248415683019136E-3</v>
      </c>
      <c r="S57">
        <f t="shared" si="9"/>
        <v>1.4634907465196261</v>
      </c>
      <c r="T57">
        <f t="shared" si="1"/>
        <v>367.98483647283166</v>
      </c>
      <c r="U57">
        <f t="shared" si="19"/>
        <v>7.3779793908890414E-3</v>
      </c>
      <c r="W57">
        <f t="shared" si="10"/>
        <v>2.3027634382839186</v>
      </c>
      <c r="X57">
        <f t="shared" si="2"/>
        <v>368.82410916459594</v>
      </c>
      <c r="Y57">
        <f t="shared" si="20"/>
        <v>5.1140802500269904E-3</v>
      </c>
      <c r="AB57">
        <f t="shared" si="11"/>
        <v>53.23540737296053</v>
      </c>
      <c r="AD57">
        <f t="shared" si="21"/>
        <v>5.9376525160543064E-2</v>
      </c>
      <c r="AE57">
        <f t="shared" si="12"/>
        <v>53.294783898121075</v>
      </c>
      <c r="AF57">
        <f t="shared" si="22"/>
        <v>7.1761568904419645E-3</v>
      </c>
      <c r="AH57">
        <f t="shared" si="13"/>
        <v>3.9782780520600546E-2</v>
      </c>
      <c r="AI57">
        <f t="shared" si="3"/>
        <v>53.275190153481134</v>
      </c>
      <c r="AJ57">
        <f t="shared" si="23"/>
        <v>7.5411670364915404E-3</v>
      </c>
      <c r="AL57">
        <f t="shared" si="14"/>
        <v>3.8900237854877354E-2</v>
      </c>
      <c r="AM57">
        <f t="shared" si="4"/>
        <v>53.274307610815406</v>
      </c>
      <c r="AN57">
        <f t="shared" si="24"/>
        <v>7.5576078462107682E-3</v>
      </c>
      <c r="AP57">
        <f t="shared" si="15"/>
        <v>9.0551662763845242E-2</v>
      </c>
      <c r="AQ57">
        <f t="shared" si="5"/>
        <v>53.325959035724374</v>
      </c>
      <c r="AR57">
        <f t="shared" si="25"/>
        <v>6.5953979932121074E-3</v>
      </c>
    </row>
    <row r="58" spans="1:44" x14ac:dyDescent="0.3">
      <c r="A58">
        <v>44305</v>
      </c>
      <c r="B58">
        <v>57</v>
      </c>
      <c r="C58">
        <v>369.54998799999998</v>
      </c>
      <c r="D58">
        <v>1560000</v>
      </c>
      <c r="E58">
        <v>54</v>
      </c>
      <c r="F58">
        <v>19352900</v>
      </c>
      <c r="I58">
        <f t="shared" si="6"/>
        <v>368.83060612684039</v>
      </c>
      <c r="K58">
        <f t="shared" si="16"/>
        <v>1.5824656498248033</v>
      </c>
      <c r="L58">
        <f t="shared" si="7"/>
        <v>370.41307177666522</v>
      </c>
      <c r="M58">
        <f t="shared" si="17"/>
        <v>2.3354994038458335E-3</v>
      </c>
      <c r="O58">
        <f t="shared" si="8"/>
        <v>1.6062956000288091</v>
      </c>
      <c r="P58">
        <f t="shared" si="0"/>
        <v>370.43690172686922</v>
      </c>
      <c r="Q58">
        <f t="shared" si="18"/>
        <v>2.3999831028792737E-3</v>
      </c>
      <c r="S58">
        <f t="shared" si="9"/>
        <v>1.8440870908235687</v>
      </c>
      <c r="T58">
        <f t="shared" si="1"/>
        <v>370.67469321766396</v>
      </c>
      <c r="U58">
        <f t="shared" si="19"/>
        <v>3.0434454179010086E-3</v>
      </c>
      <c r="W58">
        <f t="shared" si="10"/>
        <v>2.3082858561917172</v>
      </c>
      <c r="X58">
        <f t="shared" si="2"/>
        <v>371.13889198303212</v>
      </c>
      <c r="Y58">
        <f t="shared" si="20"/>
        <v>4.2995644287022391E-3</v>
      </c>
      <c r="AB58">
        <f t="shared" si="11"/>
        <v>53.479933317832234</v>
      </c>
      <c r="AD58">
        <f t="shared" si="21"/>
        <v>8.714893811721719E-2</v>
      </c>
      <c r="AE58">
        <f t="shared" si="12"/>
        <v>53.567082255949451</v>
      </c>
      <c r="AF58">
        <f t="shared" si="22"/>
        <v>8.0169952601953504E-3</v>
      </c>
      <c r="AH58">
        <f t="shared" si="13"/>
        <v>9.0968571608376375E-2</v>
      </c>
      <c r="AI58">
        <f t="shared" si="3"/>
        <v>53.570901889440613</v>
      </c>
      <c r="AJ58">
        <f t="shared" si="23"/>
        <v>7.9462613066553188E-3</v>
      </c>
      <c r="AL58">
        <f t="shared" si="14"/>
        <v>0.1314318060124493</v>
      </c>
      <c r="AM58">
        <f t="shared" si="4"/>
        <v>53.611365123844685</v>
      </c>
      <c r="AN58">
        <f t="shared" si="24"/>
        <v>7.1969421510243541E-3</v>
      </c>
      <c r="AP58">
        <f t="shared" si="15"/>
        <v>0.22142980255552508</v>
      </c>
      <c r="AQ58">
        <f t="shared" si="5"/>
        <v>53.701363120387761</v>
      </c>
      <c r="AR58">
        <f t="shared" si="25"/>
        <v>5.5303125854118361E-3</v>
      </c>
    </row>
    <row r="59" spans="1:44" x14ac:dyDescent="0.3">
      <c r="A59">
        <v>44306</v>
      </c>
      <c r="B59">
        <v>58</v>
      </c>
      <c r="C59">
        <v>371.73001099999999</v>
      </c>
      <c r="D59">
        <v>2330700</v>
      </c>
      <c r="E59">
        <v>54.169998</v>
      </c>
      <c r="F59">
        <v>14419200</v>
      </c>
      <c r="I59">
        <f t="shared" si="6"/>
        <v>369.22626615707816</v>
      </c>
      <c r="K59">
        <f t="shared" si="16"/>
        <v>1.4044448068867474</v>
      </c>
      <c r="L59">
        <f t="shared" si="7"/>
        <v>370.63071096396493</v>
      </c>
      <c r="M59">
        <f t="shared" si="17"/>
        <v>2.9572539302861415E-3</v>
      </c>
      <c r="O59">
        <f t="shared" si="8"/>
        <v>1.3036367075810478</v>
      </c>
      <c r="P59">
        <f t="shared" si="0"/>
        <v>370.52990286465922</v>
      </c>
      <c r="Q59">
        <f t="shared" si="18"/>
        <v>3.228440265321408E-3</v>
      </c>
      <c r="S59">
        <f t="shared" si="9"/>
        <v>1.1922949135599565</v>
      </c>
      <c r="T59">
        <f t="shared" si="1"/>
        <v>370.41856107063813</v>
      </c>
      <c r="U59">
        <f t="shared" si="19"/>
        <v>3.5279635503033314E-3</v>
      </c>
      <c r="W59">
        <f t="shared" si="10"/>
        <v>0.68255390413085681</v>
      </c>
      <c r="X59">
        <f t="shared" si="2"/>
        <v>369.90882006120904</v>
      </c>
      <c r="Y59">
        <f t="shared" si="20"/>
        <v>4.8992303147429991E-3</v>
      </c>
      <c r="AB59">
        <f t="shared" si="11"/>
        <v>53.765969993024505</v>
      </c>
      <c r="AD59">
        <f t="shared" si="21"/>
        <v>0.11698209867847528</v>
      </c>
      <c r="AE59">
        <f t="shared" si="12"/>
        <v>53.882952091702983</v>
      </c>
      <c r="AF59">
        <f t="shared" si="22"/>
        <v>5.2989831806347339E-3</v>
      </c>
      <c r="AH59">
        <f t="shared" si="13"/>
        <v>0.13973559750435008</v>
      </c>
      <c r="AI59">
        <f t="shared" si="3"/>
        <v>53.905705590528854</v>
      </c>
      <c r="AJ59">
        <f t="shared" si="23"/>
        <v>4.8789444199563393E-3</v>
      </c>
      <c r="AL59">
        <f t="shared" si="14"/>
        <v>0.20100399714336914</v>
      </c>
      <c r="AM59">
        <f t="shared" si="4"/>
        <v>53.966973990167872</v>
      </c>
      <c r="AN59">
        <f t="shared" si="24"/>
        <v>3.7479050642041226E-3</v>
      </c>
      <c r="AP59">
        <f t="shared" si="15"/>
        <v>0.27634564429675923</v>
      </c>
      <c r="AQ59">
        <f t="shared" si="5"/>
        <v>54.042315637321266</v>
      </c>
      <c r="AR59">
        <f t="shared" si="25"/>
        <v>2.3570678861522818E-3</v>
      </c>
    </row>
    <row r="60" spans="1:44" x14ac:dyDescent="0.3">
      <c r="A60">
        <v>44307</v>
      </c>
      <c r="B60">
        <v>59</v>
      </c>
      <c r="C60">
        <v>374.08999599999999</v>
      </c>
      <c r="D60">
        <v>1531800</v>
      </c>
      <c r="E60">
        <v>54.610000999999997</v>
      </c>
      <c r="F60">
        <v>13866500</v>
      </c>
      <c r="I60">
        <f t="shared" si="6"/>
        <v>370.6033258206852</v>
      </c>
      <c r="K60">
        <f t="shared" si="16"/>
        <v>1.4003370353947915</v>
      </c>
      <c r="L60">
        <f t="shared" si="7"/>
        <v>372.00366285607998</v>
      </c>
      <c r="M60">
        <f t="shared" si="17"/>
        <v>5.5770888455407962E-3</v>
      </c>
      <c r="O60">
        <f t="shared" si="8"/>
        <v>1.3219924465875463</v>
      </c>
      <c r="P60">
        <f t="shared" si="0"/>
        <v>371.92531826727276</v>
      </c>
      <c r="Q60">
        <f t="shared" si="18"/>
        <v>5.7865159610609521E-3</v>
      </c>
      <c r="S60">
        <f t="shared" si="9"/>
        <v>1.2754390510811451</v>
      </c>
      <c r="T60">
        <f t="shared" si="1"/>
        <v>371.87876487176635</v>
      </c>
      <c r="U60">
        <f t="shared" si="19"/>
        <v>5.9109603354205575E-3</v>
      </c>
      <c r="W60">
        <f t="shared" si="10"/>
        <v>1.2728837996856144</v>
      </c>
      <c r="X60">
        <f t="shared" si="2"/>
        <v>371.87620962037079</v>
      </c>
      <c r="Y60">
        <f t="shared" si="20"/>
        <v>5.9177909147541015E-3</v>
      </c>
      <c r="AB60">
        <f t="shared" si="11"/>
        <v>53.988185396861027</v>
      </c>
      <c r="AD60">
        <f t="shared" si="21"/>
        <v>0.13276709445218227</v>
      </c>
      <c r="AE60">
        <f t="shared" si="12"/>
        <v>54.120952491313211</v>
      </c>
      <c r="AF60">
        <f t="shared" si="22"/>
        <v>8.9552920661324573E-3</v>
      </c>
      <c r="AH60">
        <f t="shared" si="13"/>
        <v>0.16035554908739302</v>
      </c>
      <c r="AI60">
        <f t="shared" si="3"/>
        <v>54.148540945948419</v>
      </c>
      <c r="AJ60">
        <f t="shared" si="23"/>
        <v>8.4501015491938569E-3</v>
      </c>
      <c r="AL60">
        <f t="shared" si="14"/>
        <v>0.21054913015528787</v>
      </c>
      <c r="AM60">
        <f t="shared" si="4"/>
        <v>54.198734527016313</v>
      </c>
      <c r="AN60">
        <f t="shared" si="24"/>
        <v>7.5309735479346307E-3</v>
      </c>
      <c r="AP60">
        <f t="shared" si="15"/>
        <v>0.23033493990555742</v>
      </c>
      <c r="AQ60">
        <f t="shared" si="5"/>
        <v>54.218520336766588</v>
      </c>
      <c r="AR60">
        <f t="shared" si="25"/>
        <v>7.1686624439616688E-3</v>
      </c>
    </row>
    <row r="61" spans="1:44" x14ac:dyDescent="0.3">
      <c r="A61">
        <v>44308</v>
      </c>
      <c r="B61">
        <v>60</v>
      </c>
      <c r="C61">
        <v>371.26001000000002</v>
      </c>
      <c r="D61">
        <v>2138000</v>
      </c>
      <c r="E61">
        <v>54.439999</v>
      </c>
      <c r="F61">
        <v>12558900</v>
      </c>
      <c r="I61">
        <f t="shared" si="6"/>
        <v>372.52099441930829</v>
      </c>
      <c r="K61">
        <f t="shared" si="16"/>
        <v>1.4779367698790371</v>
      </c>
      <c r="L61">
        <f t="shared" si="7"/>
        <v>373.99893118918732</v>
      </c>
      <c r="M61">
        <f t="shared" si="17"/>
        <v>7.3773665770986065E-3</v>
      </c>
      <c r="O61">
        <f t="shared" si="8"/>
        <v>1.4709114845964335</v>
      </c>
      <c r="P61">
        <f t="shared" si="0"/>
        <v>373.99190590390475</v>
      </c>
      <c r="Q61">
        <f t="shared" si="18"/>
        <v>7.3584437599533772E-3</v>
      </c>
      <c r="S61">
        <f t="shared" si="9"/>
        <v>1.5644423474750226</v>
      </c>
      <c r="T61">
        <f t="shared" si="1"/>
        <v>374.08543676678335</v>
      </c>
      <c r="U61">
        <f t="shared" si="19"/>
        <v>7.6103719514076483E-3</v>
      </c>
      <c r="W61">
        <f t="shared" si="10"/>
        <v>1.8209508787824729</v>
      </c>
      <c r="X61">
        <f t="shared" si="2"/>
        <v>374.34194529809076</v>
      </c>
      <c r="Y61">
        <f t="shared" si="20"/>
        <v>8.301285393195839E-3</v>
      </c>
      <c r="AB61">
        <f t="shared" si="11"/>
        <v>54.330183978587463</v>
      </c>
      <c r="AD61">
        <f t="shared" si="21"/>
        <v>0.16415181754332034</v>
      </c>
      <c r="AE61">
        <f t="shared" si="12"/>
        <v>54.494335796130784</v>
      </c>
      <c r="AF61">
        <f t="shared" si="22"/>
        <v>9.9810428230874288E-4</v>
      </c>
      <c r="AH61">
        <f t="shared" si="13"/>
        <v>0.20576630724715381</v>
      </c>
      <c r="AI61">
        <f t="shared" si="3"/>
        <v>54.535950285834616</v>
      </c>
      <c r="AJ61">
        <f t="shared" si="23"/>
        <v>1.7625144672507411E-3</v>
      </c>
      <c r="AL61">
        <f t="shared" si="14"/>
        <v>0.26970138336230465</v>
      </c>
      <c r="AM61">
        <f t="shared" si="4"/>
        <v>54.599885361949767</v>
      </c>
      <c r="AN61">
        <f t="shared" si="24"/>
        <v>2.9369280838849087E-3</v>
      </c>
      <c r="AP61">
        <f t="shared" si="15"/>
        <v>0.3252490354533043</v>
      </c>
      <c r="AQ61">
        <f t="shared" si="5"/>
        <v>54.655433014040767</v>
      </c>
      <c r="AR61">
        <f t="shared" si="25"/>
        <v>3.9572743937920886E-3</v>
      </c>
    </row>
    <row r="62" spans="1:44" x14ac:dyDescent="0.3">
      <c r="A62">
        <v>44309</v>
      </c>
      <c r="B62">
        <v>61</v>
      </c>
      <c r="C62">
        <v>373.27999899999998</v>
      </c>
      <c r="D62">
        <v>1404500</v>
      </c>
      <c r="E62">
        <v>54.470001000000003</v>
      </c>
      <c r="F62">
        <v>9020500</v>
      </c>
      <c r="I62">
        <f t="shared" si="6"/>
        <v>371.82745298868872</v>
      </c>
      <c r="K62">
        <f t="shared" si="16"/>
        <v>1.1522150398042452</v>
      </c>
      <c r="L62">
        <f t="shared" si="7"/>
        <v>372.97966802849294</v>
      </c>
      <c r="M62">
        <f t="shared" si="17"/>
        <v>8.0457290053474653E-4</v>
      </c>
      <c r="O62">
        <f t="shared" si="8"/>
        <v>0.92979825579243136</v>
      </c>
      <c r="P62">
        <f t="shared" si="0"/>
        <v>372.75725124448115</v>
      </c>
      <c r="Q62">
        <f t="shared" si="18"/>
        <v>1.4004172656430531E-3</v>
      </c>
      <c r="S62">
        <f t="shared" si="9"/>
        <v>0.54834964733245362</v>
      </c>
      <c r="T62">
        <f t="shared" si="1"/>
        <v>372.37580263602115</v>
      </c>
      <c r="U62">
        <f t="shared" si="19"/>
        <v>2.4223005958024192E-3</v>
      </c>
      <c r="W62">
        <f t="shared" si="10"/>
        <v>-0.31636758420926803</v>
      </c>
      <c r="X62">
        <f t="shared" si="2"/>
        <v>371.51108540447945</v>
      </c>
      <c r="Y62">
        <f t="shared" si="20"/>
        <v>4.7388384061813347E-3</v>
      </c>
      <c r="AB62">
        <f t="shared" si="11"/>
        <v>54.390582240364353</v>
      </c>
      <c r="AD62">
        <f t="shared" si="21"/>
        <v>0.14858878417835567</v>
      </c>
      <c r="AE62">
        <f t="shared" si="12"/>
        <v>54.539171024542711</v>
      </c>
      <c r="AF62">
        <f t="shared" si="22"/>
        <v>1.2698737520255811E-3</v>
      </c>
      <c r="AH62">
        <f t="shared" si="13"/>
        <v>0.16942429587958766</v>
      </c>
      <c r="AI62">
        <f t="shared" si="3"/>
        <v>54.560006536243939</v>
      </c>
      <c r="AJ62">
        <f t="shared" si="23"/>
        <v>1.652387269901758E-3</v>
      </c>
      <c r="AL62">
        <f t="shared" si="14"/>
        <v>0.1755149786488677</v>
      </c>
      <c r="AM62">
        <f t="shared" si="4"/>
        <v>54.566097219013223</v>
      </c>
      <c r="AN62">
        <f t="shared" si="24"/>
        <v>1.7642044657428827E-3</v>
      </c>
      <c r="AP62">
        <f t="shared" si="15"/>
        <v>0.1001258778283515</v>
      </c>
      <c r="AQ62">
        <f t="shared" si="5"/>
        <v>54.490708118192707</v>
      </c>
      <c r="AR62">
        <f t="shared" si="25"/>
        <v>3.801563762171297E-4</v>
      </c>
    </row>
    <row r="63" spans="1:44" x14ac:dyDescent="0.3">
      <c r="A63">
        <v>44312</v>
      </c>
      <c r="B63">
        <v>62</v>
      </c>
      <c r="C63">
        <v>368.51998900000001</v>
      </c>
      <c r="D63">
        <v>2059700</v>
      </c>
      <c r="E63">
        <v>53.66</v>
      </c>
      <c r="F63">
        <v>11684600</v>
      </c>
      <c r="I63">
        <f t="shared" si="6"/>
        <v>372.6263532949099</v>
      </c>
      <c r="K63">
        <f t="shared" si="16"/>
        <v>1.0992178297667863</v>
      </c>
      <c r="L63">
        <f t="shared" si="7"/>
        <v>373.72557112467666</v>
      </c>
      <c r="M63">
        <f t="shared" si="17"/>
        <v>1.4125643872947832E-2</v>
      </c>
      <c r="O63">
        <f t="shared" si="8"/>
        <v>0.89707376839961972</v>
      </c>
      <c r="P63">
        <f t="shared" si="0"/>
        <v>373.5234270633095</v>
      </c>
      <c r="Q63">
        <f t="shared" si="18"/>
        <v>1.3577114437907704E-2</v>
      </c>
      <c r="S63">
        <f t="shared" si="9"/>
        <v>0.66109744383238278</v>
      </c>
      <c r="T63">
        <f t="shared" si="1"/>
        <v>373.28745073874228</v>
      </c>
      <c r="U63">
        <f t="shared" si="19"/>
        <v>1.2936779227848805E-2</v>
      </c>
      <c r="W63">
        <f t="shared" si="10"/>
        <v>0.63161012265661709</v>
      </c>
      <c r="X63">
        <f t="shared" si="2"/>
        <v>373.25796341756654</v>
      </c>
      <c r="Y63">
        <f t="shared" si="20"/>
        <v>1.2856763700724342E-2</v>
      </c>
      <c r="AB63">
        <f t="shared" si="11"/>
        <v>54.434262558163965</v>
      </c>
      <c r="AD63">
        <f t="shared" si="21"/>
        <v>0.1328525142215442</v>
      </c>
      <c r="AE63">
        <f t="shared" si="12"/>
        <v>54.567115072385512</v>
      </c>
      <c r="AF63">
        <f t="shared" si="22"/>
        <v>1.6904865307221684E-2</v>
      </c>
      <c r="AH63">
        <f t="shared" si="13"/>
        <v>0.13798830135959389</v>
      </c>
      <c r="AI63">
        <f t="shared" si="3"/>
        <v>54.572250859523557</v>
      </c>
      <c r="AJ63">
        <f t="shared" si="23"/>
        <v>1.7000575093618339E-2</v>
      </c>
      <c r="AL63">
        <f t="shared" si="14"/>
        <v>0.11618938126670289</v>
      </c>
      <c r="AM63">
        <f t="shared" si="4"/>
        <v>54.550451939430666</v>
      </c>
      <c r="AN63">
        <f t="shared" si="24"/>
        <v>1.6594333571201436E-2</v>
      </c>
      <c r="AP63">
        <f t="shared" si="15"/>
        <v>5.214715180392341E-2</v>
      </c>
      <c r="AQ63">
        <f t="shared" si="5"/>
        <v>54.486409709967887</v>
      </c>
      <c r="AR63">
        <f t="shared" si="25"/>
        <v>1.5400851844351299E-2</v>
      </c>
    </row>
    <row r="64" spans="1:44" x14ac:dyDescent="0.3">
      <c r="A64">
        <v>44313</v>
      </c>
      <c r="B64">
        <v>63</v>
      </c>
      <c r="C64">
        <v>370.209991</v>
      </c>
      <c r="D64">
        <v>1875900</v>
      </c>
      <c r="E64">
        <v>53.580002</v>
      </c>
      <c r="F64">
        <v>9852400</v>
      </c>
      <c r="I64">
        <f t="shared" si="6"/>
        <v>370.36785293270941</v>
      </c>
      <c r="K64">
        <f t="shared" si="16"/>
        <v>0.59556010097169443</v>
      </c>
      <c r="L64">
        <f t="shared" si="7"/>
        <v>370.96341303368109</v>
      </c>
      <c r="M64">
        <f t="shared" si="17"/>
        <v>2.035120747676122E-3</v>
      </c>
      <c r="O64">
        <f t="shared" si="8"/>
        <v>0.10818023574959146</v>
      </c>
      <c r="P64">
        <f t="shared" si="0"/>
        <v>370.47603316845903</v>
      </c>
      <c r="Q64">
        <f t="shared" si="18"/>
        <v>7.1862503694294759E-4</v>
      </c>
      <c r="S64">
        <f t="shared" si="9"/>
        <v>-0.65272156888241151</v>
      </c>
      <c r="T64">
        <f t="shared" si="1"/>
        <v>369.71513136382703</v>
      </c>
      <c r="U64">
        <f t="shared" si="19"/>
        <v>1.3366998411800711E-3</v>
      </c>
      <c r="W64">
        <f t="shared" si="10"/>
        <v>-1.8249837894719267</v>
      </c>
      <c r="X64">
        <f t="shared" si="2"/>
        <v>368.54286914323751</v>
      </c>
      <c r="Y64">
        <f t="shared" si="20"/>
        <v>4.503178999192628E-3</v>
      </c>
      <c r="AB64">
        <f t="shared" si="11"/>
        <v>54.008418151173785</v>
      </c>
      <c r="AD64">
        <f t="shared" si="21"/>
        <v>4.9047976039785599E-2</v>
      </c>
      <c r="AE64">
        <f t="shared" si="12"/>
        <v>54.057466127213573</v>
      </c>
      <c r="AF64">
        <f t="shared" si="22"/>
        <v>8.9112375772881173E-3</v>
      </c>
      <c r="AH64">
        <f t="shared" si="13"/>
        <v>-2.9698757278495552E-3</v>
      </c>
      <c r="AI64">
        <f t="shared" si="3"/>
        <v>54.005448275445936</v>
      </c>
      <c r="AJ64">
        <f t="shared" si="23"/>
        <v>7.9403930489949474E-3</v>
      </c>
      <c r="AL64">
        <f t="shared" si="14"/>
        <v>-0.12772582344889438</v>
      </c>
      <c r="AM64">
        <f t="shared" si="4"/>
        <v>53.880692327724894</v>
      </c>
      <c r="AN64">
        <f t="shared" si="24"/>
        <v>5.6119879899387427E-3</v>
      </c>
      <c r="AP64">
        <f t="shared" si="15"/>
        <v>-0.35414567317106438</v>
      </c>
      <c r="AQ64">
        <f t="shared" si="5"/>
        <v>53.654272478002724</v>
      </c>
      <c r="AR64">
        <f t="shared" si="25"/>
        <v>1.3861604186338758E-3</v>
      </c>
    </row>
    <row r="65" spans="1:44" x14ac:dyDescent="0.3">
      <c r="A65">
        <v>44314</v>
      </c>
      <c r="B65">
        <v>64</v>
      </c>
      <c r="C65">
        <v>369.58999599999999</v>
      </c>
      <c r="D65">
        <v>1305600</v>
      </c>
      <c r="E65">
        <v>53.59</v>
      </c>
      <c r="F65">
        <v>10868100</v>
      </c>
      <c r="I65">
        <f t="shared" si="6"/>
        <v>370.28102886971925</v>
      </c>
      <c r="K65">
        <f t="shared" si="16"/>
        <v>0.4932024763774161</v>
      </c>
      <c r="L65">
        <f t="shared" si="7"/>
        <v>370.77423134609666</v>
      </c>
      <c r="M65">
        <f t="shared" si="17"/>
        <v>3.2041866904229479E-3</v>
      </c>
      <c r="O65">
        <f t="shared" si="8"/>
        <v>5.942916106465343E-2</v>
      </c>
      <c r="P65">
        <f t="shared" si="0"/>
        <v>370.34045803078391</v>
      </c>
      <c r="Q65">
        <f t="shared" si="18"/>
        <v>2.0305258229552344E-3</v>
      </c>
      <c r="S65">
        <f t="shared" si="9"/>
        <v>-0.39806769123089863</v>
      </c>
      <c r="T65">
        <f t="shared" si="1"/>
        <v>369.88296117848836</v>
      </c>
      <c r="U65">
        <f t="shared" si="19"/>
        <v>7.9267615914683229E-4</v>
      </c>
      <c r="W65">
        <f t="shared" si="10"/>
        <v>-0.34754802196242562</v>
      </c>
      <c r="X65">
        <f t="shared" si="2"/>
        <v>369.93348084775681</v>
      </c>
      <c r="Y65">
        <f t="shared" si="20"/>
        <v>9.2936727583077397E-4</v>
      </c>
      <c r="AB65">
        <f t="shared" si="11"/>
        <v>53.772789268028205</v>
      </c>
      <c r="AD65">
        <f t="shared" si="21"/>
        <v>6.3464471619807672E-3</v>
      </c>
      <c r="AE65">
        <f t="shared" si="12"/>
        <v>53.779135715190186</v>
      </c>
      <c r="AF65">
        <f t="shared" si="22"/>
        <v>3.529309856133288E-3</v>
      </c>
      <c r="AH65">
        <f t="shared" si="13"/>
        <v>-6.113462758228215E-2</v>
      </c>
      <c r="AI65">
        <f t="shared" si="3"/>
        <v>53.711654640445921</v>
      </c>
      <c r="AJ65">
        <f t="shared" si="23"/>
        <v>2.2700996537771598E-3</v>
      </c>
      <c r="AL65">
        <f t="shared" si="14"/>
        <v>-0.17628220031240288</v>
      </c>
      <c r="AM65">
        <f t="shared" si="4"/>
        <v>53.596507067715805</v>
      </c>
      <c r="AN65">
        <f t="shared" si="24"/>
        <v>1.2142317066247237E-4</v>
      </c>
      <c r="AP65">
        <f t="shared" si="15"/>
        <v>-0.25340640164940265</v>
      </c>
      <c r="AQ65">
        <f t="shared" si="5"/>
        <v>53.519382866378805</v>
      </c>
      <c r="AR65">
        <f t="shared" si="25"/>
        <v>1.3177296813061772E-3</v>
      </c>
    </row>
    <row r="66" spans="1:44" x14ac:dyDescent="0.3">
      <c r="A66">
        <v>44315</v>
      </c>
      <c r="B66">
        <v>65</v>
      </c>
      <c r="C66">
        <v>373.540009</v>
      </c>
      <c r="D66">
        <v>1848300</v>
      </c>
      <c r="E66">
        <v>54.259998000000003</v>
      </c>
      <c r="F66">
        <v>15391000</v>
      </c>
      <c r="I66">
        <f t="shared" si="6"/>
        <v>369.90096079137368</v>
      </c>
      <c r="K66">
        <f t="shared" si="16"/>
        <v>0.36221189316896774</v>
      </c>
      <c r="L66">
        <f t="shared" si="7"/>
        <v>370.26317268454267</v>
      </c>
      <c r="M66">
        <f t="shared" si="17"/>
        <v>8.7723837781920992E-3</v>
      </c>
      <c r="O66">
        <f t="shared" si="8"/>
        <v>-5.0445148787903231E-2</v>
      </c>
      <c r="P66">
        <f t="shared" ref="P66:P129" si="26">I66+O66</f>
        <v>369.85051564258578</v>
      </c>
      <c r="Q66">
        <f t="shared" si="18"/>
        <v>9.8771035726302123E-3</v>
      </c>
      <c r="S66">
        <f t="shared" si="9"/>
        <v>-0.38996786543250223</v>
      </c>
      <c r="T66">
        <f t="shared" ref="T66:T129" si="27">I66+S66</f>
        <v>369.5109929259412</v>
      </c>
      <c r="U66">
        <f t="shared" si="19"/>
        <v>1.0786036239718574E-2</v>
      </c>
      <c r="W66">
        <f t="shared" si="10"/>
        <v>-0.37519006988810105</v>
      </c>
      <c r="X66">
        <f t="shared" ref="X66:X129" si="28">I66+W66</f>
        <v>369.52577072148557</v>
      </c>
      <c r="Y66">
        <f t="shared" si="20"/>
        <v>1.0746474759854777E-2</v>
      </c>
      <c r="AB66">
        <f t="shared" si="11"/>
        <v>53.672255170612694</v>
      </c>
      <c r="AD66">
        <f t="shared" si="21"/>
        <v>-9.6856345246431139E-3</v>
      </c>
      <c r="AE66">
        <f t="shared" si="12"/>
        <v>53.66256953608805</v>
      </c>
      <c r="AF66">
        <f t="shared" si="22"/>
        <v>1.1010477072114029E-2</v>
      </c>
      <c r="AH66">
        <f t="shared" si="13"/>
        <v>-7.0984495040589554E-2</v>
      </c>
      <c r="AI66">
        <f t="shared" ref="AI66:AI129" si="29">AB66+AH66</f>
        <v>53.601270675572103</v>
      </c>
      <c r="AJ66">
        <f t="shared" si="23"/>
        <v>1.2140201782313009E-2</v>
      </c>
      <c r="AL66">
        <f t="shared" si="14"/>
        <v>-0.14219555400880191</v>
      </c>
      <c r="AM66">
        <f t="shared" ref="AM66:AM129" si="30">AB66+AL66</f>
        <v>53.530059616603893</v>
      </c>
      <c r="AN66">
        <f t="shared" si="24"/>
        <v>1.3452606161100672E-2</v>
      </c>
      <c r="AP66">
        <f t="shared" si="15"/>
        <v>-0.12346494305059541</v>
      </c>
      <c r="AQ66">
        <f t="shared" ref="AQ66:AQ129" si="31">AB66+AP66</f>
        <v>53.548790227562101</v>
      </c>
      <c r="AR66">
        <f t="shared" si="25"/>
        <v>1.3107405061789755E-2</v>
      </c>
    </row>
    <row r="67" spans="1:44" x14ac:dyDescent="0.3">
      <c r="A67">
        <v>44316</v>
      </c>
      <c r="B67">
        <v>66</v>
      </c>
      <c r="C67">
        <v>372.08999599999999</v>
      </c>
      <c r="D67">
        <v>2118900</v>
      </c>
      <c r="E67">
        <v>53.98</v>
      </c>
      <c r="F67">
        <v>14912600</v>
      </c>
      <c r="I67">
        <f t="shared" ref="I67:I130" si="32">(0.55*C66)+(1-0.55)*I66</f>
        <v>371.90243730611814</v>
      </c>
      <c r="K67">
        <f t="shared" si="16"/>
        <v>0.60810158640529277</v>
      </c>
      <c r="L67">
        <f t="shared" ref="L67:L130" si="33">I67+K67</f>
        <v>372.51053889252341</v>
      </c>
      <c r="M67">
        <f t="shared" si="17"/>
        <v>1.1302182188295885E-3</v>
      </c>
      <c r="O67">
        <f t="shared" ref="O67:O130" si="34">($N$2*(I67-I66))+ ((1-$N$2)*O66)</f>
        <v>0.4625352670951895</v>
      </c>
      <c r="P67">
        <f t="shared" si="26"/>
        <v>372.36497257321332</v>
      </c>
      <c r="Q67">
        <f t="shared" si="18"/>
        <v>7.3900555287526981E-4</v>
      </c>
      <c r="S67">
        <f t="shared" ref="S67:S130" si="35">($R$2*(I67-I66))+ ((1-$R$2)*S66)</f>
        <v>0.68618210564713422</v>
      </c>
      <c r="T67">
        <f t="shared" si="27"/>
        <v>372.58861941176531</v>
      </c>
      <c r="U67">
        <f t="shared" si="19"/>
        <v>1.3400613215232009E-3</v>
      </c>
      <c r="W67">
        <f t="shared" ref="W67:W130" si="36">($V$2*(I67-I66))+ ((1-$V$2)*W66)</f>
        <v>1.6449765270495824</v>
      </c>
      <c r="X67">
        <f t="shared" si="28"/>
        <v>373.54741383316775</v>
      </c>
      <c r="Y67">
        <f t="shared" si="20"/>
        <v>3.9168422930880601E-3</v>
      </c>
      <c r="AB67">
        <f t="shared" ref="AB67:AB130" si="37">(0.55*E66)+((1-0.55)*AB66)</f>
        <v>53.995513726775712</v>
      </c>
      <c r="AD67">
        <f t="shared" si="21"/>
        <v>4.0255994078506177E-2</v>
      </c>
      <c r="AE67">
        <f t="shared" ref="AE67:AE130" si="38">AB67+AD67</f>
        <v>54.035769720854219</v>
      </c>
      <c r="AF67">
        <f t="shared" si="22"/>
        <v>1.033155258507267E-3</v>
      </c>
      <c r="AH67">
        <f t="shared" ref="AH67:AH130" si="39">($N$2*(AB67-AB66))+ ((1-$N$2)*AH66)</f>
        <v>2.7576267760312537E-2</v>
      </c>
      <c r="AI67">
        <f t="shared" si="29"/>
        <v>54.023089994536022</v>
      </c>
      <c r="AJ67">
        <f t="shared" si="23"/>
        <v>7.9825851307938588E-4</v>
      </c>
      <c r="AL67">
        <f t="shared" ref="AL67:AL130" si="40">($R$2*(AB67-AB66))+ ((1-$R$2)*AL66)</f>
        <v>6.725879556851741E-2</v>
      </c>
      <c r="AM67">
        <f t="shared" si="30"/>
        <v>54.062772522344233</v>
      </c>
      <c r="AN67">
        <f t="shared" si="24"/>
        <v>1.5333924109713916E-3</v>
      </c>
      <c r="AP67">
        <f t="shared" ref="AP67:AP130" si="41">($V$2*(AB67-AB66))+ ((1-$V$2)*AP66)</f>
        <v>0.25625003128097662</v>
      </c>
      <c r="AQ67">
        <f t="shared" si="31"/>
        <v>54.25176375805669</v>
      </c>
      <c r="AR67">
        <f t="shared" si="25"/>
        <v>5.0345268258001662E-3</v>
      </c>
    </row>
    <row r="68" spans="1:44" x14ac:dyDescent="0.3">
      <c r="A68">
        <v>44319</v>
      </c>
      <c r="B68">
        <v>67</v>
      </c>
      <c r="C68">
        <v>379.32000699999998</v>
      </c>
      <c r="D68">
        <v>2685800</v>
      </c>
      <c r="E68">
        <v>54.48</v>
      </c>
      <c r="F68">
        <v>10417900</v>
      </c>
      <c r="I68">
        <f t="shared" si="32"/>
        <v>372.00559458775319</v>
      </c>
      <c r="K68">
        <f t="shared" ref="K68:K131" si="42">($J$2*(I68-I67))+ ((1-$J$2)*K67)</f>
        <v>0.53235994068975623</v>
      </c>
      <c r="L68">
        <f t="shared" si="33"/>
        <v>372.53795452844292</v>
      </c>
      <c r="M68">
        <f t="shared" ref="M68:M131" si="43">(ABS(C68-L68))/C68</f>
        <v>1.7879501071392346E-2</v>
      </c>
      <c r="O68">
        <f t="shared" si="34"/>
        <v>0.37269077073015439</v>
      </c>
      <c r="P68">
        <f t="shared" si="26"/>
        <v>372.37828535848337</v>
      </c>
      <c r="Q68">
        <f t="shared" ref="Q68:Q131" si="44">(ABS(C68-P68))/C68</f>
        <v>1.8300436342437925E-2</v>
      </c>
      <c r="S68">
        <f t="shared" si="35"/>
        <v>0.42382093484169592</v>
      </c>
      <c r="T68">
        <f t="shared" si="27"/>
        <v>372.42941552259487</v>
      </c>
      <c r="U68">
        <f t="shared" ref="U68:U131" si="45">(ABS(C68-T68))/C68</f>
        <v>1.8165642070667551E-2</v>
      </c>
      <c r="W68">
        <f t="shared" si="36"/>
        <v>0.33443016844722906</v>
      </c>
      <c r="X68">
        <f t="shared" si="28"/>
        <v>372.34002475620042</v>
      </c>
      <c r="Y68">
        <f t="shared" ref="Y68:Y131" si="46">(ABS(C68-X68))/C68</f>
        <v>1.8401302633635021E-2</v>
      </c>
      <c r="AB68">
        <f t="shared" si="37"/>
        <v>53.986981177049067</v>
      </c>
      <c r="AD68">
        <f t="shared" ref="AD68:AD131" si="47">($J$2*(AB68-AB67))+ ((1-$J$2)*AD67)</f>
        <v>3.2937712507733453E-2</v>
      </c>
      <c r="AE68">
        <f t="shared" si="38"/>
        <v>54.019918889556799</v>
      </c>
      <c r="AF68">
        <f t="shared" ref="AF68:AF131" si="48">(ABS(E68-AE68))/E68</f>
        <v>8.4449543032892507E-3</v>
      </c>
      <c r="AH68">
        <f t="shared" si="39"/>
        <v>1.8549063388573078E-2</v>
      </c>
      <c r="AI68">
        <f t="shared" si="29"/>
        <v>54.005530240437643</v>
      </c>
      <c r="AJ68">
        <f t="shared" ref="AJ68:AJ131" si="49">(ABS(E68-AI68))/E68</f>
        <v>8.7090631344044333E-3</v>
      </c>
      <c r="AL68">
        <f t="shared" si="40"/>
        <v>3.3152690185694195E-2</v>
      </c>
      <c r="AM68">
        <f t="shared" si="30"/>
        <v>54.020133867234762</v>
      </c>
      <c r="AN68">
        <f t="shared" ref="AN68:AN131" si="50">(ABS(E68-AM68))/E68</f>
        <v>8.4410083106687805E-3</v>
      </c>
      <c r="AP68">
        <f t="shared" si="41"/>
        <v>3.1184837424497992E-2</v>
      </c>
      <c r="AQ68">
        <f t="shared" si="31"/>
        <v>54.018166014473564</v>
      </c>
      <c r="AR68">
        <f t="shared" ref="AR68:AR131" si="51">(ABS(E68-AQ68))/E68</f>
        <v>8.4771289560652066E-3</v>
      </c>
    </row>
    <row r="69" spans="1:44" x14ac:dyDescent="0.3">
      <c r="A69">
        <v>44320</v>
      </c>
      <c r="B69">
        <v>68</v>
      </c>
      <c r="C69">
        <v>375.290009</v>
      </c>
      <c r="D69">
        <v>2133800</v>
      </c>
      <c r="E69">
        <v>54.139999000000003</v>
      </c>
      <c r="F69">
        <v>14151000</v>
      </c>
      <c r="I69">
        <f t="shared" si="32"/>
        <v>376.02852141448892</v>
      </c>
      <c r="K69">
        <f t="shared" si="42"/>
        <v>1.0559449735966517</v>
      </c>
      <c r="L69">
        <f t="shared" si="33"/>
        <v>377.08446638808556</v>
      </c>
      <c r="M69">
        <f t="shared" si="43"/>
        <v>4.7815218765537709E-3</v>
      </c>
      <c r="O69">
        <f t="shared" si="34"/>
        <v>1.2852497847315476</v>
      </c>
      <c r="P69">
        <f t="shared" si="26"/>
        <v>377.31377119922047</v>
      </c>
      <c r="Q69">
        <f t="shared" si="44"/>
        <v>5.3925288461928412E-3</v>
      </c>
      <c r="S69">
        <f t="shared" si="35"/>
        <v>2.0434185861940102</v>
      </c>
      <c r="T69">
        <f t="shared" si="27"/>
        <v>378.07194000068296</v>
      </c>
      <c r="U69">
        <f t="shared" si="45"/>
        <v>7.4127499639431108E-3</v>
      </c>
      <c r="W69">
        <f t="shared" si="36"/>
        <v>3.4696523279924518</v>
      </c>
      <c r="X69">
        <f t="shared" si="28"/>
        <v>379.49817374248136</v>
      </c>
      <c r="Y69">
        <f t="shared" si="46"/>
        <v>1.1213100912796637E-2</v>
      </c>
      <c r="AB69">
        <f t="shared" si="37"/>
        <v>54.258141529672081</v>
      </c>
      <c r="AD69">
        <f t="shared" si="47"/>
        <v>6.8671108525025462E-2</v>
      </c>
      <c r="AE69">
        <f t="shared" si="38"/>
        <v>54.326812638197104</v>
      </c>
      <c r="AF69">
        <f t="shared" si="48"/>
        <v>3.4505659705886082E-3</v>
      </c>
      <c r="AH69">
        <f t="shared" si="39"/>
        <v>8.1701885697183188E-2</v>
      </c>
      <c r="AI69">
        <f t="shared" si="29"/>
        <v>54.339843415369266</v>
      </c>
      <c r="AJ69">
        <f t="shared" si="49"/>
        <v>3.6912526608887286E-3</v>
      </c>
      <c r="AL69">
        <f t="shared" si="40"/>
        <v>0.1402561382824879</v>
      </c>
      <c r="AM69">
        <f t="shared" si="30"/>
        <v>54.398397667954569</v>
      </c>
      <c r="AN69">
        <f t="shared" si="50"/>
        <v>4.7727867145798434E-3</v>
      </c>
      <c r="AP69">
        <f t="shared" si="41"/>
        <v>0.23516402534323619</v>
      </c>
      <c r="AQ69">
        <f t="shared" si="31"/>
        <v>54.493305555015318</v>
      </c>
      <c r="AR69">
        <f t="shared" si="51"/>
        <v>6.5257953738661013E-3</v>
      </c>
    </row>
    <row r="70" spans="1:44" x14ac:dyDescent="0.3">
      <c r="A70">
        <v>44321</v>
      </c>
      <c r="B70">
        <v>69</v>
      </c>
      <c r="C70">
        <v>372.5</v>
      </c>
      <c r="D70">
        <v>1905300</v>
      </c>
      <c r="E70">
        <v>54</v>
      </c>
      <c r="F70">
        <v>9665900</v>
      </c>
      <c r="I70">
        <f t="shared" si="32"/>
        <v>375.62233958652001</v>
      </c>
      <c r="K70">
        <f t="shared" si="42"/>
        <v>0.83662595336181778</v>
      </c>
      <c r="L70">
        <f t="shared" si="33"/>
        <v>376.45896553988183</v>
      </c>
      <c r="M70">
        <f t="shared" si="43"/>
        <v>1.062809540907874E-2</v>
      </c>
      <c r="O70">
        <f t="shared" si="34"/>
        <v>0.86239188155643376</v>
      </c>
      <c r="P70">
        <f t="shared" si="26"/>
        <v>376.48473146807646</v>
      </c>
      <c r="Q70">
        <f t="shared" si="44"/>
        <v>1.0697265686111306E-2</v>
      </c>
      <c r="S70">
        <f t="shared" si="35"/>
        <v>0.94109839982069721</v>
      </c>
      <c r="T70">
        <f t="shared" si="27"/>
        <v>376.56343798634072</v>
      </c>
      <c r="U70">
        <f t="shared" si="45"/>
        <v>1.0908558352592527E-2</v>
      </c>
      <c r="W70">
        <f t="shared" si="36"/>
        <v>0.17519329542529627</v>
      </c>
      <c r="X70">
        <f t="shared" si="28"/>
        <v>375.7975328819453</v>
      </c>
      <c r="Y70">
        <f t="shared" si="46"/>
        <v>8.8524372669672516E-3</v>
      </c>
      <c r="AB70">
        <f t="shared" si="37"/>
        <v>54.193163138352439</v>
      </c>
      <c r="AD70">
        <f t="shared" si="47"/>
        <v>4.8623683548325414E-2</v>
      </c>
      <c r="AE70">
        <f t="shared" si="38"/>
        <v>54.241786821900767</v>
      </c>
      <c r="AF70">
        <f t="shared" si="48"/>
        <v>4.4775337389030981E-3</v>
      </c>
      <c r="AH70">
        <f t="shared" si="39"/>
        <v>4.5031816442977005E-2</v>
      </c>
      <c r="AI70">
        <f t="shared" si="29"/>
        <v>54.238194954795418</v>
      </c>
      <c r="AJ70">
        <f t="shared" si="49"/>
        <v>4.4110176813966272E-3</v>
      </c>
      <c r="AL70">
        <f t="shared" si="40"/>
        <v>4.7900599961529643E-2</v>
      </c>
      <c r="AM70">
        <f t="shared" si="30"/>
        <v>54.241063738313969</v>
      </c>
      <c r="AN70">
        <f t="shared" si="50"/>
        <v>4.4641433021105304E-3</v>
      </c>
      <c r="AP70">
        <f t="shared" si="41"/>
        <v>-1.9957028820209888E-2</v>
      </c>
      <c r="AQ70">
        <f t="shared" si="31"/>
        <v>54.173206109532231</v>
      </c>
      <c r="AR70">
        <f t="shared" si="51"/>
        <v>3.2075205468931633E-3</v>
      </c>
    </row>
    <row r="71" spans="1:44" x14ac:dyDescent="0.3">
      <c r="A71">
        <v>44322</v>
      </c>
      <c r="B71">
        <v>70</v>
      </c>
      <c r="C71">
        <v>382.76001000000002</v>
      </c>
      <c r="D71">
        <v>2641400</v>
      </c>
      <c r="E71">
        <v>54.540000999999997</v>
      </c>
      <c r="F71">
        <v>11572700</v>
      </c>
      <c r="I71">
        <f t="shared" si="32"/>
        <v>373.90505281393405</v>
      </c>
      <c r="K71">
        <f t="shared" si="42"/>
        <v>0.45353904446965038</v>
      </c>
      <c r="L71">
        <f t="shared" si="33"/>
        <v>374.35859185840371</v>
      </c>
      <c r="M71">
        <f t="shared" si="43"/>
        <v>2.1949571329555325E-2</v>
      </c>
      <c r="O71">
        <f t="shared" si="34"/>
        <v>0.21747221802083416</v>
      </c>
      <c r="P71">
        <f t="shared" si="26"/>
        <v>374.12252503195486</v>
      </c>
      <c r="Q71">
        <f t="shared" si="44"/>
        <v>2.2566320259123092E-2</v>
      </c>
      <c r="S71">
        <f t="shared" si="35"/>
        <v>-0.25517492776230055</v>
      </c>
      <c r="T71">
        <f t="shared" si="27"/>
        <v>373.64987788617174</v>
      </c>
      <c r="U71">
        <f t="shared" si="45"/>
        <v>2.3801159671378119E-2</v>
      </c>
      <c r="W71">
        <f t="shared" si="36"/>
        <v>-1.4334147623842755</v>
      </c>
      <c r="X71">
        <f t="shared" si="28"/>
        <v>372.47163805154975</v>
      </c>
      <c r="Y71">
        <f t="shared" si="46"/>
        <v>2.6879432750694817E-2</v>
      </c>
      <c r="AB71">
        <f t="shared" si="37"/>
        <v>54.086923412258599</v>
      </c>
      <c r="AD71">
        <f t="shared" si="47"/>
        <v>2.5394172102000644E-2</v>
      </c>
      <c r="AE71">
        <f t="shared" si="38"/>
        <v>54.112317584360603</v>
      </c>
      <c r="AF71">
        <f t="shared" si="48"/>
        <v>7.8416466409561153E-3</v>
      </c>
      <c r="AH71">
        <f t="shared" si="39"/>
        <v>7.2139308087728338E-3</v>
      </c>
      <c r="AI71">
        <f t="shared" si="29"/>
        <v>54.094137343067374</v>
      </c>
      <c r="AJ71">
        <f t="shared" si="49"/>
        <v>8.1749843923292764E-3</v>
      </c>
      <c r="AL71">
        <f t="shared" si="40"/>
        <v>-2.1462546763386554E-2</v>
      </c>
      <c r="AM71">
        <f t="shared" si="30"/>
        <v>54.065460865495211</v>
      </c>
      <c r="AN71">
        <f t="shared" si="50"/>
        <v>8.7007723836452673E-3</v>
      </c>
      <c r="AP71">
        <f t="shared" si="41"/>
        <v>-9.3297321502795225E-2</v>
      </c>
      <c r="AQ71">
        <f t="shared" si="31"/>
        <v>53.993626090755804</v>
      </c>
      <c r="AR71">
        <f t="shared" si="51"/>
        <v>1.0017874939976495E-2</v>
      </c>
    </row>
    <row r="72" spans="1:44" x14ac:dyDescent="0.3">
      <c r="A72">
        <v>44323</v>
      </c>
      <c r="B72">
        <v>71</v>
      </c>
      <c r="C72">
        <v>384.32000699999998</v>
      </c>
      <c r="D72">
        <v>1817100</v>
      </c>
      <c r="E72">
        <v>54.509998000000003</v>
      </c>
      <c r="F72">
        <v>10637500</v>
      </c>
      <c r="I72">
        <f t="shared" si="32"/>
        <v>378.77527926627033</v>
      </c>
      <c r="K72">
        <f t="shared" si="42"/>
        <v>1.1160421556496454</v>
      </c>
      <c r="L72">
        <f t="shared" si="33"/>
        <v>379.89132142192</v>
      </c>
      <c r="M72">
        <f t="shared" si="43"/>
        <v>1.1523432289279644E-2</v>
      </c>
      <c r="O72">
        <f t="shared" si="34"/>
        <v>1.3806607765996963</v>
      </c>
      <c r="P72">
        <f t="shared" si="26"/>
        <v>380.15594004287004</v>
      </c>
      <c r="Q72">
        <f t="shared" si="44"/>
        <v>1.0834895090772447E-2</v>
      </c>
      <c r="S72">
        <f t="shared" si="35"/>
        <v>2.0512556932820623</v>
      </c>
      <c r="T72">
        <f t="shared" si="27"/>
        <v>380.82653495955242</v>
      </c>
      <c r="U72">
        <f t="shared" si="45"/>
        <v>9.0900082660738436E-3</v>
      </c>
      <c r="W72">
        <f t="shared" si="36"/>
        <v>3.9246802701281989</v>
      </c>
      <c r="X72">
        <f t="shared" si="28"/>
        <v>382.69995953639852</v>
      </c>
      <c r="Y72">
        <f t="shared" si="46"/>
        <v>4.2153607256815336E-3</v>
      </c>
      <c r="AB72">
        <f t="shared" si="37"/>
        <v>54.336116085516366</v>
      </c>
      <c r="AD72">
        <f t="shared" si="47"/>
        <v>5.8963947275365552E-2</v>
      </c>
      <c r="AE72">
        <f t="shared" si="38"/>
        <v>54.395080032791732</v>
      </c>
      <c r="AF72">
        <f t="shared" si="48"/>
        <v>2.1081998059928556E-3</v>
      </c>
      <c r="AH72">
        <f t="shared" si="39"/>
        <v>6.77086164210213E-2</v>
      </c>
      <c r="AI72">
        <f t="shared" si="29"/>
        <v>54.403824701937388</v>
      </c>
      <c r="AJ72">
        <f t="shared" si="49"/>
        <v>1.9477765906836882E-3</v>
      </c>
      <c r="AL72">
        <f t="shared" si="40"/>
        <v>0.10033230224613242</v>
      </c>
      <c r="AM72">
        <f t="shared" si="30"/>
        <v>54.436448387762496</v>
      </c>
      <c r="AN72">
        <f t="shared" si="50"/>
        <v>1.3492866434797297E-3</v>
      </c>
      <c r="AP72">
        <f t="shared" si="41"/>
        <v>0.19781917404368243</v>
      </c>
      <c r="AQ72">
        <f t="shared" si="31"/>
        <v>54.533935259560046</v>
      </c>
      <c r="AR72">
        <f t="shared" si="51"/>
        <v>4.3913521259059465E-4</v>
      </c>
    </row>
    <row r="73" spans="1:44" x14ac:dyDescent="0.3">
      <c r="A73">
        <v>44326</v>
      </c>
      <c r="B73">
        <v>72</v>
      </c>
      <c r="C73">
        <v>381.48001099999999</v>
      </c>
      <c r="D73">
        <v>1998700</v>
      </c>
      <c r="E73">
        <v>54.91</v>
      </c>
      <c r="F73">
        <v>15545800</v>
      </c>
      <c r="I73">
        <f t="shared" si="32"/>
        <v>381.82487951982165</v>
      </c>
      <c r="K73">
        <f t="shared" si="42"/>
        <v>1.4060758703348961</v>
      </c>
      <c r="L73">
        <f t="shared" si="33"/>
        <v>383.23095539015657</v>
      </c>
      <c r="M73">
        <f t="shared" si="43"/>
        <v>4.5898719190206171E-3</v>
      </c>
      <c r="O73">
        <f t="shared" si="34"/>
        <v>1.7978956458376019</v>
      </c>
      <c r="P73">
        <f t="shared" si="26"/>
        <v>383.62277516565928</v>
      </c>
      <c r="Q73">
        <f t="shared" si="44"/>
        <v>5.6169762605445843E-3</v>
      </c>
      <c r="S73">
        <f t="shared" si="35"/>
        <v>2.5005107454032278</v>
      </c>
      <c r="T73">
        <f t="shared" si="27"/>
        <v>384.32539026522488</v>
      </c>
      <c r="U73">
        <f t="shared" si="45"/>
        <v>7.4587899317872571E-3</v>
      </c>
      <c r="W73">
        <f t="shared" si="36"/>
        <v>3.1808622560378503</v>
      </c>
      <c r="X73">
        <f t="shared" si="28"/>
        <v>385.00574177585952</v>
      </c>
      <c r="Y73">
        <f t="shared" si="46"/>
        <v>9.2422425138797872E-3</v>
      </c>
      <c r="AB73">
        <f t="shared" si="37"/>
        <v>54.431751138482369</v>
      </c>
      <c r="AD73">
        <f t="shared" si="47"/>
        <v>6.4464613128961137E-2</v>
      </c>
      <c r="AE73">
        <f t="shared" si="38"/>
        <v>54.496215751611331</v>
      </c>
      <c r="AF73">
        <f t="shared" si="48"/>
        <v>7.535681085206079E-3</v>
      </c>
      <c r="AH73">
        <f t="shared" si="39"/>
        <v>7.4690225557266676E-2</v>
      </c>
      <c r="AI73">
        <f t="shared" si="29"/>
        <v>54.506441364039638</v>
      </c>
      <c r="AJ73">
        <f t="shared" si="49"/>
        <v>7.3494561274878613E-3</v>
      </c>
      <c r="AL73">
        <f t="shared" si="40"/>
        <v>9.8218540070074106E-2</v>
      </c>
      <c r="AM73">
        <f t="shared" si="30"/>
        <v>54.52996967855244</v>
      </c>
      <c r="AN73">
        <f t="shared" si="50"/>
        <v>6.9209674275643096E-3</v>
      </c>
      <c r="AP73">
        <f t="shared" si="41"/>
        <v>0.11096267112765477</v>
      </c>
      <c r="AQ73">
        <f t="shared" si="31"/>
        <v>54.542713809610021</v>
      </c>
      <c r="AR73">
        <f t="shared" si="51"/>
        <v>6.6888761680928025E-3</v>
      </c>
    </row>
    <row r="74" spans="1:44" x14ac:dyDescent="0.3">
      <c r="A74">
        <v>44327</v>
      </c>
      <c r="B74">
        <v>73</v>
      </c>
      <c r="C74">
        <v>378.17999300000002</v>
      </c>
      <c r="D74">
        <v>1859700</v>
      </c>
      <c r="E74">
        <v>54.32</v>
      </c>
      <c r="F74">
        <v>12986700</v>
      </c>
      <c r="I74">
        <f t="shared" si="32"/>
        <v>381.63520183391972</v>
      </c>
      <c r="K74">
        <f t="shared" si="42"/>
        <v>1.1667128368993727</v>
      </c>
      <c r="L74">
        <f t="shared" si="33"/>
        <v>382.80191467081909</v>
      </c>
      <c r="M74">
        <f t="shared" si="43"/>
        <v>1.2221486478315797E-2</v>
      </c>
      <c r="O74">
        <f t="shared" si="34"/>
        <v>1.3010023129027197</v>
      </c>
      <c r="P74">
        <f t="shared" si="26"/>
        <v>382.93620414682243</v>
      </c>
      <c r="Q74">
        <f t="shared" si="44"/>
        <v>1.2576580556503444E-2</v>
      </c>
      <c r="S74">
        <f t="shared" si="35"/>
        <v>1.2899259513159083</v>
      </c>
      <c r="T74">
        <f t="shared" si="27"/>
        <v>382.92512778523565</v>
      </c>
      <c r="U74">
        <f t="shared" si="45"/>
        <v>1.2547291959031847E-2</v>
      </c>
      <c r="W74">
        <f t="shared" si="36"/>
        <v>0.31590330538903977</v>
      </c>
      <c r="X74">
        <f t="shared" si="28"/>
        <v>381.95110513930877</v>
      </c>
      <c r="Y74">
        <f t="shared" si="46"/>
        <v>9.9717388786051964E-3</v>
      </c>
      <c r="AB74">
        <f t="shared" si="37"/>
        <v>54.694788012317062</v>
      </c>
      <c r="AD74">
        <f t="shared" si="47"/>
        <v>9.4250452234820925E-2</v>
      </c>
      <c r="AE74">
        <f t="shared" si="38"/>
        <v>54.789038464551886</v>
      </c>
      <c r="AF74">
        <f t="shared" si="48"/>
        <v>8.6347287288638837E-3</v>
      </c>
      <c r="AH74">
        <f t="shared" si="39"/>
        <v>0.12177688762662328</v>
      </c>
      <c r="AI74">
        <f t="shared" si="29"/>
        <v>54.816564899943685</v>
      </c>
      <c r="AJ74">
        <f t="shared" si="49"/>
        <v>9.1414745939559124E-3</v>
      </c>
      <c r="AL74">
        <f t="shared" si="40"/>
        <v>0.17238679026415266</v>
      </c>
      <c r="AM74">
        <f t="shared" si="30"/>
        <v>54.867174802581218</v>
      </c>
      <c r="AN74">
        <f t="shared" si="50"/>
        <v>1.0073173832496641E-2</v>
      </c>
      <c r="AP74">
        <f t="shared" si="41"/>
        <v>0.24022574342863734</v>
      </c>
      <c r="AQ74">
        <f t="shared" si="31"/>
        <v>54.9350137557457</v>
      </c>
      <c r="AR74">
        <f t="shared" si="51"/>
        <v>1.1322049995318485E-2</v>
      </c>
    </row>
    <row r="75" spans="1:44" x14ac:dyDescent="0.3">
      <c r="A75">
        <v>44328</v>
      </c>
      <c r="B75">
        <v>74</v>
      </c>
      <c r="C75">
        <v>372.20001200000002</v>
      </c>
      <c r="D75">
        <v>2344600</v>
      </c>
      <c r="E75">
        <v>54.040000999999997</v>
      </c>
      <c r="F75">
        <v>15836500</v>
      </c>
      <c r="I75">
        <f t="shared" si="32"/>
        <v>379.73483697526387</v>
      </c>
      <c r="K75">
        <f t="shared" si="42"/>
        <v>0.7066511825660895</v>
      </c>
      <c r="L75">
        <f t="shared" si="33"/>
        <v>380.44148815782995</v>
      </c>
      <c r="M75">
        <f t="shared" si="43"/>
        <v>2.2142600462436136E-2</v>
      </c>
      <c r="O75">
        <f t="shared" si="34"/>
        <v>0.5006605200130777</v>
      </c>
      <c r="P75">
        <f t="shared" si="26"/>
        <v>380.23549749527695</v>
      </c>
      <c r="Q75">
        <f t="shared" si="44"/>
        <v>2.1589159688895791E-2</v>
      </c>
      <c r="S75">
        <f t="shared" si="35"/>
        <v>-0.14570491317138223</v>
      </c>
      <c r="T75">
        <f t="shared" si="27"/>
        <v>379.58913206209252</v>
      </c>
      <c r="U75">
        <f t="shared" si="45"/>
        <v>1.9852551917952387E-2</v>
      </c>
      <c r="W75">
        <f t="shared" si="36"/>
        <v>-1.5679246340491151</v>
      </c>
      <c r="X75">
        <f t="shared" si="28"/>
        <v>378.16691234121475</v>
      </c>
      <c r="Y75">
        <f t="shared" si="46"/>
        <v>1.6031435112406012E-2</v>
      </c>
      <c r="AB75">
        <f t="shared" si="37"/>
        <v>54.488654605542678</v>
      </c>
      <c r="AD75">
        <f t="shared" si="47"/>
        <v>4.9192873383440139E-2</v>
      </c>
      <c r="AE75">
        <f t="shared" si="38"/>
        <v>54.537847478926118</v>
      </c>
      <c r="AF75">
        <f t="shared" si="48"/>
        <v>9.2125549539890089E-3</v>
      </c>
      <c r="AH75">
        <f t="shared" si="39"/>
        <v>3.979931402637138E-2</v>
      </c>
      <c r="AI75">
        <f t="shared" si="29"/>
        <v>54.528453919569046</v>
      </c>
      <c r="AJ75">
        <f t="shared" si="49"/>
        <v>9.0387289143286486E-3</v>
      </c>
      <c r="AL75">
        <f t="shared" si="40"/>
        <v>2.0527015968110351E-3</v>
      </c>
      <c r="AM75">
        <f t="shared" si="30"/>
        <v>54.490707307139488</v>
      </c>
      <c r="AN75">
        <f t="shared" si="50"/>
        <v>8.3402349888833469E-3</v>
      </c>
      <c r="AP75">
        <f t="shared" si="41"/>
        <v>-0.13917953424393104</v>
      </c>
      <c r="AQ75">
        <f t="shared" si="31"/>
        <v>54.349475071298748</v>
      </c>
      <c r="AR75">
        <f t="shared" si="51"/>
        <v>5.7267591704661816E-3</v>
      </c>
    </row>
    <row r="76" spans="1:44" x14ac:dyDescent="0.3">
      <c r="A76">
        <v>44329</v>
      </c>
      <c r="B76">
        <v>75</v>
      </c>
      <c r="C76">
        <v>379.52999899999998</v>
      </c>
      <c r="D76">
        <v>2023100</v>
      </c>
      <c r="E76">
        <v>54.509998000000003</v>
      </c>
      <c r="F76">
        <v>15475800</v>
      </c>
      <c r="I76">
        <f t="shared" si="32"/>
        <v>375.59068323886873</v>
      </c>
      <c r="K76">
        <f t="shared" si="42"/>
        <v>-2.0969555278094854E-2</v>
      </c>
      <c r="L76">
        <f t="shared" si="33"/>
        <v>375.56971368359063</v>
      </c>
      <c r="M76">
        <f t="shared" si="43"/>
        <v>1.0434709579859432E-2</v>
      </c>
      <c r="O76">
        <f t="shared" si="34"/>
        <v>-0.66054304408897668</v>
      </c>
      <c r="P76">
        <f t="shared" si="26"/>
        <v>374.93014019477977</v>
      </c>
      <c r="Q76">
        <f t="shared" si="44"/>
        <v>1.2119882004953734E-2</v>
      </c>
      <c r="S76">
        <f t="shared" si="35"/>
        <v>-1.9450068836220731</v>
      </c>
      <c r="T76">
        <f t="shared" si="27"/>
        <v>373.64567635524668</v>
      </c>
      <c r="U76">
        <f t="shared" si="45"/>
        <v>1.5504235924057475E-2</v>
      </c>
      <c r="W76">
        <f t="shared" si="36"/>
        <v>-3.7577193710432359</v>
      </c>
      <c r="X76">
        <f t="shared" si="28"/>
        <v>371.83296386782553</v>
      </c>
      <c r="Y76">
        <f t="shared" si="46"/>
        <v>2.0280439365675675E-2</v>
      </c>
      <c r="AB76">
        <f t="shared" si="37"/>
        <v>54.241895122494199</v>
      </c>
      <c r="AD76">
        <f t="shared" si="47"/>
        <v>4.8000199186523443E-3</v>
      </c>
      <c r="AE76">
        <f t="shared" si="38"/>
        <v>54.246695142412854</v>
      </c>
      <c r="AF76">
        <f t="shared" si="48"/>
        <v>4.830358966205598E-3</v>
      </c>
      <c r="AH76">
        <f t="shared" si="39"/>
        <v>-3.184038524234109E-2</v>
      </c>
      <c r="AI76">
        <f t="shared" si="29"/>
        <v>54.210054737251859</v>
      </c>
      <c r="AJ76">
        <f t="shared" si="49"/>
        <v>5.5025366676429519E-3</v>
      </c>
      <c r="AL76">
        <f t="shared" si="40"/>
        <v>-0.10991278149356926</v>
      </c>
      <c r="AM76">
        <f t="shared" si="30"/>
        <v>54.131982341000629</v>
      </c>
      <c r="AN76">
        <f t="shared" si="50"/>
        <v>6.9347949526502219E-3</v>
      </c>
      <c r="AP76">
        <f t="shared" si="41"/>
        <v>-0.23062249072779639</v>
      </c>
      <c r="AQ76">
        <f t="shared" si="31"/>
        <v>54.011272631766403</v>
      </c>
      <c r="AR76">
        <f t="shared" si="51"/>
        <v>9.1492457628341937E-3</v>
      </c>
    </row>
    <row r="77" spans="1:44" x14ac:dyDescent="0.3">
      <c r="A77">
        <v>44330</v>
      </c>
      <c r="B77">
        <v>76</v>
      </c>
      <c r="C77">
        <v>384.42001299999998</v>
      </c>
      <c r="D77">
        <v>1876100</v>
      </c>
      <c r="E77">
        <v>54.73</v>
      </c>
      <c r="F77">
        <v>11725300</v>
      </c>
      <c r="I77">
        <f t="shared" si="32"/>
        <v>377.75730690749094</v>
      </c>
      <c r="K77">
        <f t="shared" si="42"/>
        <v>0.30716942830695054</v>
      </c>
      <c r="L77">
        <f t="shared" si="33"/>
        <v>378.06447633579791</v>
      </c>
      <c r="M77">
        <f t="shared" si="43"/>
        <v>1.6532793427177991E-2</v>
      </c>
      <c r="O77">
        <f t="shared" si="34"/>
        <v>4.6248634088819407E-2</v>
      </c>
      <c r="P77">
        <f t="shared" si="26"/>
        <v>377.80355554157978</v>
      </c>
      <c r="Q77">
        <f t="shared" si="44"/>
        <v>1.7211532268535147E-2</v>
      </c>
      <c r="S77">
        <f t="shared" si="35"/>
        <v>-9.4773135112146689E-2</v>
      </c>
      <c r="T77">
        <f t="shared" si="27"/>
        <v>377.66253377237882</v>
      </c>
      <c r="U77">
        <f t="shared" si="45"/>
        <v>1.7578375212273772E-2</v>
      </c>
      <c r="W77">
        <f t="shared" si="36"/>
        <v>1.2779722126723911</v>
      </c>
      <c r="X77">
        <f t="shared" si="28"/>
        <v>379.03527912016335</v>
      </c>
      <c r="Y77">
        <f t="shared" si="46"/>
        <v>1.4007423385204014E-2</v>
      </c>
      <c r="AB77">
        <f t="shared" si="37"/>
        <v>54.389351705122394</v>
      </c>
      <c r="AD77">
        <f t="shared" si="47"/>
        <v>2.6198504325083683E-2</v>
      </c>
      <c r="AE77">
        <f t="shared" si="38"/>
        <v>54.415550209447474</v>
      </c>
      <c r="AF77">
        <f t="shared" si="48"/>
        <v>5.7454739731869686E-3</v>
      </c>
      <c r="AH77">
        <f t="shared" si="39"/>
        <v>1.2983856725292835E-2</v>
      </c>
      <c r="AI77">
        <f t="shared" si="29"/>
        <v>54.402335561847686</v>
      </c>
      <c r="AJ77">
        <f t="shared" si="49"/>
        <v>5.9869256011750652E-3</v>
      </c>
      <c r="AL77">
        <f t="shared" si="40"/>
        <v>5.903432361224481E-3</v>
      </c>
      <c r="AM77">
        <f t="shared" si="30"/>
        <v>54.395255137483616</v>
      </c>
      <c r="AN77">
        <f t="shared" si="50"/>
        <v>6.116295679086072E-3</v>
      </c>
      <c r="AP77">
        <f t="shared" si="41"/>
        <v>9.0744721624795951E-2</v>
      </c>
      <c r="AQ77">
        <f t="shared" si="31"/>
        <v>54.480096426747188</v>
      </c>
      <c r="AR77">
        <f t="shared" si="51"/>
        <v>4.5661168144127268E-3</v>
      </c>
    </row>
    <row r="78" spans="1:44" x14ac:dyDescent="0.3">
      <c r="A78">
        <v>44333</v>
      </c>
      <c r="B78">
        <v>77</v>
      </c>
      <c r="C78">
        <v>383.959991</v>
      </c>
      <c r="D78">
        <v>1830800</v>
      </c>
      <c r="E78">
        <v>54.639999000000003</v>
      </c>
      <c r="F78">
        <v>12119800</v>
      </c>
      <c r="I78">
        <f t="shared" si="32"/>
        <v>381.42179525837093</v>
      </c>
      <c r="K78">
        <f t="shared" si="42"/>
        <v>0.81076726669290677</v>
      </c>
      <c r="L78">
        <f t="shared" si="33"/>
        <v>382.23256252506383</v>
      </c>
      <c r="M78">
        <f t="shared" si="43"/>
        <v>4.4989804027164267E-3</v>
      </c>
      <c r="O78">
        <f t="shared" si="34"/>
        <v>0.95080856328661256</v>
      </c>
      <c r="P78">
        <f t="shared" si="26"/>
        <v>382.37260382165755</v>
      </c>
      <c r="Q78">
        <f t="shared" si="44"/>
        <v>4.1342515250305167E-3</v>
      </c>
      <c r="S78">
        <f t="shared" si="35"/>
        <v>1.5968945335843157</v>
      </c>
      <c r="T78">
        <f t="shared" si="27"/>
        <v>383.01868979195524</v>
      </c>
      <c r="U78">
        <f t="shared" si="45"/>
        <v>2.4515606576435275E-3</v>
      </c>
      <c r="W78">
        <f t="shared" si="36"/>
        <v>3.306510930148852</v>
      </c>
      <c r="X78">
        <f t="shared" si="28"/>
        <v>384.72830618851981</v>
      </c>
      <c r="Y78">
        <f t="shared" si="46"/>
        <v>2.0010292908872558E-3</v>
      </c>
      <c r="AB78">
        <f t="shared" si="37"/>
        <v>54.576708267305079</v>
      </c>
      <c r="AD78">
        <f t="shared" si="47"/>
        <v>5.0372213003723965E-2</v>
      </c>
      <c r="AE78">
        <f t="shared" si="38"/>
        <v>54.627080480308805</v>
      </c>
      <c r="AF78">
        <f t="shared" si="48"/>
        <v>2.3642972049098347E-4</v>
      </c>
      <c r="AH78">
        <f t="shared" si="39"/>
        <v>5.6577033089641023E-2</v>
      </c>
      <c r="AI78">
        <f t="shared" si="29"/>
        <v>54.633285300394718</v>
      </c>
      <c r="AJ78">
        <f t="shared" si="49"/>
        <v>1.228715177188277E-4</v>
      </c>
      <c r="AL78">
        <f t="shared" si="40"/>
        <v>8.7557340780881981E-2</v>
      </c>
      <c r="AM78">
        <f t="shared" si="30"/>
        <v>54.664265608085962</v>
      </c>
      <c r="AN78">
        <f t="shared" si="50"/>
        <v>4.4411801848604101E-4</v>
      </c>
      <c r="AP78">
        <f t="shared" si="41"/>
        <v>0.17286478609900216</v>
      </c>
      <c r="AQ78">
        <f t="shared" si="31"/>
        <v>54.749573053404085</v>
      </c>
      <c r="AR78">
        <f t="shared" si="51"/>
        <v>2.0053816875816822E-3</v>
      </c>
    </row>
    <row r="79" spans="1:44" x14ac:dyDescent="0.3">
      <c r="A79">
        <v>44334</v>
      </c>
      <c r="B79">
        <v>78</v>
      </c>
      <c r="C79">
        <v>382.80999800000001</v>
      </c>
      <c r="D79">
        <v>1698200</v>
      </c>
      <c r="E79">
        <v>54.34</v>
      </c>
      <c r="F79">
        <v>13232500</v>
      </c>
      <c r="I79">
        <f t="shared" si="32"/>
        <v>382.81780291626694</v>
      </c>
      <c r="K79">
        <f t="shared" si="42"/>
        <v>0.89855332537337185</v>
      </c>
      <c r="L79">
        <f t="shared" si="33"/>
        <v>383.71635624164031</v>
      </c>
      <c r="M79">
        <f t="shared" si="43"/>
        <v>2.3676451669904009E-3</v>
      </c>
      <c r="O79">
        <f t="shared" si="34"/>
        <v>1.0621083369389612</v>
      </c>
      <c r="P79">
        <f t="shared" si="26"/>
        <v>383.87991125320588</v>
      </c>
      <c r="Q79">
        <f t="shared" si="44"/>
        <v>2.7948937039148814E-3</v>
      </c>
      <c r="S79">
        <f t="shared" si="35"/>
        <v>1.5064954395245769</v>
      </c>
      <c r="T79">
        <f t="shared" si="27"/>
        <v>384.32429835579154</v>
      </c>
      <c r="U79">
        <f t="shared" si="45"/>
        <v>3.9557492325253572E-3</v>
      </c>
      <c r="W79">
        <f t="shared" si="36"/>
        <v>1.6825831487339338</v>
      </c>
      <c r="X79">
        <f t="shared" si="28"/>
        <v>384.5003860650009</v>
      </c>
      <c r="Y79">
        <f t="shared" si="46"/>
        <v>4.4157364589022269E-3</v>
      </c>
      <c r="AB79">
        <f t="shared" si="37"/>
        <v>54.611518170287283</v>
      </c>
      <c r="AD79">
        <f t="shared" si="47"/>
        <v>4.8037866500495935E-2</v>
      </c>
      <c r="AE79">
        <f t="shared" si="38"/>
        <v>54.659556036787777</v>
      </c>
      <c r="AF79">
        <f t="shared" si="48"/>
        <v>5.880677894511837E-3</v>
      </c>
      <c r="AH79">
        <f t="shared" si="39"/>
        <v>5.113525056278171E-2</v>
      </c>
      <c r="AI79">
        <f t="shared" si="29"/>
        <v>54.662653420850063</v>
      </c>
      <c r="AJ79">
        <f t="shared" si="49"/>
        <v>5.9376779692686702E-3</v>
      </c>
      <c r="AL79">
        <f t="shared" si="40"/>
        <v>6.3820993771476792E-2</v>
      </c>
      <c r="AM79">
        <f t="shared" si="30"/>
        <v>54.675339164058762</v>
      </c>
      <c r="AN79">
        <f t="shared" si="50"/>
        <v>6.1711292612947888E-3</v>
      </c>
      <c r="AP79">
        <f t="shared" si="41"/>
        <v>5.5518135449723532E-2</v>
      </c>
      <c r="AQ79">
        <f t="shared" si="31"/>
        <v>54.667036305737007</v>
      </c>
      <c r="AR79">
        <f t="shared" si="51"/>
        <v>6.01833466575273E-3</v>
      </c>
    </row>
    <row r="80" spans="1:44" x14ac:dyDescent="0.3">
      <c r="A80">
        <v>44335</v>
      </c>
      <c r="B80">
        <v>79</v>
      </c>
      <c r="C80">
        <v>379.66000400000001</v>
      </c>
      <c r="D80">
        <v>1725000</v>
      </c>
      <c r="E80">
        <v>54.169998</v>
      </c>
      <c r="F80">
        <v>15126100</v>
      </c>
      <c r="I80">
        <f t="shared" si="32"/>
        <v>382.81351021232012</v>
      </c>
      <c r="K80">
        <f t="shared" si="42"/>
        <v>0.76312642097534356</v>
      </c>
      <c r="L80">
        <f t="shared" si="33"/>
        <v>383.57663663329549</v>
      </c>
      <c r="M80">
        <f t="shared" si="43"/>
        <v>1.0316158120504782E-2</v>
      </c>
      <c r="O80">
        <f t="shared" si="34"/>
        <v>0.79550807671751667</v>
      </c>
      <c r="P80">
        <f t="shared" si="26"/>
        <v>383.60901828903764</v>
      </c>
      <c r="Q80">
        <f t="shared" si="44"/>
        <v>1.0401449316314131E-2</v>
      </c>
      <c r="S80">
        <f t="shared" si="35"/>
        <v>0.82664077496244981</v>
      </c>
      <c r="T80">
        <f t="shared" si="27"/>
        <v>383.6401509872826</v>
      </c>
      <c r="U80">
        <f t="shared" si="45"/>
        <v>1.0483450838510185E-2</v>
      </c>
      <c r="W80">
        <f t="shared" si="36"/>
        <v>0.24873867395529584</v>
      </c>
      <c r="X80">
        <f t="shared" si="28"/>
        <v>383.06224888627543</v>
      </c>
      <c r="Y80">
        <f t="shared" si="46"/>
        <v>8.9612939220097883E-3</v>
      </c>
      <c r="AB80">
        <f t="shared" si="37"/>
        <v>54.462183176629281</v>
      </c>
      <c r="AD80">
        <f t="shared" si="47"/>
        <v>1.8431937476721286E-2</v>
      </c>
      <c r="AE80">
        <f t="shared" si="38"/>
        <v>54.480615114106001</v>
      </c>
      <c r="AF80">
        <f t="shared" si="48"/>
        <v>5.7341171418540888E-3</v>
      </c>
      <c r="AH80">
        <f t="shared" si="39"/>
        <v>1.0176895075858505E-3</v>
      </c>
      <c r="AI80">
        <f t="shared" si="29"/>
        <v>54.463200866136866</v>
      </c>
      <c r="AJ80">
        <f t="shared" si="49"/>
        <v>5.412643104341008E-3</v>
      </c>
      <c r="AL80">
        <f t="shared" si="40"/>
        <v>-3.2099200571788548E-2</v>
      </c>
      <c r="AM80">
        <f t="shared" si="30"/>
        <v>54.430083976057496</v>
      </c>
      <c r="AN80">
        <f t="shared" si="50"/>
        <v>4.8012919634498842E-3</v>
      </c>
      <c r="AP80">
        <f t="shared" si="41"/>
        <v>-0.11860702429184293</v>
      </c>
      <c r="AQ80">
        <f t="shared" si="31"/>
        <v>54.343576152337441</v>
      </c>
      <c r="AR80">
        <f t="shared" si="51"/>
        <v>3.2043226646868502E-3</v>
      </c>
    </row>
    <row r="81" spans="1:44" x14ac:dyDescent="0.3">
      <c r="A81">
        <v>44336</v>
      </c>
      <c r="B81">
        <v>80</v>
      </c>
      <c r="C81">
        <v>383.57998700000002</v>
      </c>
      <c r="D81">
        <v>1427300</v>
      </c>
      <c r="E81">
        <v>54.650002000000001</v>
      </c>
      <c r="F81">
        <v>10948400</v>
      </c>
      <c r="I81">
        <f t="shared" si="32"/>
        <v>381.07908179554408</v>
      </c>
      <c r="K81">
        <f t="shared" si="42"/>
        <v>0.38849319531263599</v>
      </c>
      <c r="L81">
        <f t="shared" si="33"/>
        <v>381.46757499085675</v>
      </c>
      <c r="M81">
        <f t="shared" si="43"/>
        <v>5.507096513727318E-3</v>
      </c>
      <c r="O81">
        <f t="shared" si="34"/>
        <v>0.16302395334412734</v>
      </c>
      <c r="P81">
        <f t="shared" si="26"/>
        <v>381.24210574888821</v>
      </c>
      <c r="Q81">
        <f t="shared" si="44"/>
        <v>6.09489892680926E-3</v>
      </c>
      <c r="S81">
        <f t="shared" si="35"/>
        <v>-0.32584036131987093</v>
      </c>
      <c r="T81">
        <f t="shared" si="27"/>
        <v>380.75324143422421</v>
      </c>
      <c r="U81">
        <f t="shared" si="45"/>
        <v>7.3693770832100507E-3</v>
      </c>
      <c r="W81">
        <f t="shared" si="36"/>
        <v>-1.4369533531663401</v>
      </c>
      <c r="X81">
        <f t="shared" si="28"/>
        <v>379.64212844237773</v>
      </c>
      <c r="Y81">
        <f t="shared" si="46"/>
        <v>1.0266068854166501E-2</v>
      </c>
      <c r="AB81">
        <f t="shared" si="37"/>
        <v>54.301481329483181</v>
      </c>
      <c r="AD81">
        <f t="shared" si="47"/>
        <v>-8.4381302167019605E-3</v>
      </c>
      <c r="AE81">
        <f t="shared" si="38"/>
        <v>54.293043199266478</v>
      </c>
      <c r="AF81">
        <f t="shared" si="48"/>
        <v>6.5317253004587763E-3</v>
      </c>
      <c r="AH81">
        <f t="shared" si="39"/>
        <v>-3.9412194655835703E-2</v>
      </c>
      <c r="AI81">
        <f t="shared" si="29"/>
        <v>54.262069134827343</v>
      </c>
      <c r="AJ81">
        <f t="shared" si="49"/>
        <v>7.098496815657173E-3</v>
      </c>
      <c r="AL81">
        <f t="shared" si="40"/>
        <v>-8.9970391530228871E-2</v>
      </c>
      <c r="AM81">
        <f t="shared" si="30"/>
        <v>54.211510937952951</v>
      </c>
      <c r="AN81">
        <f t="shared" si="50"/>
        <v>8.0236238975261009E-3</v>
      </c>
      <c r="AP81">
        <f t="shared" si="41"/>
        <v>-0.15438762371796175</v>
      </c>
      <c r="AQ81">
        <f t="shared" si="31"/>
        <v>54.147093705765222</v>
      </c>
      <c r="AR81">
        <f t="shared" si="51"/>
        <v>9.2023472247041906E-3</v>
      </c>
    </row>
    <row r="82" spans="1:44" x14ac:dyDescent="0.3">
      <c r="A82">
        <v>44337</v>
      </c>
      <c r="B82">
        <v>81</v>
      </c>
      <c r="C82">
        <v>380.72000100000002</v>
      </c>
      <c r="D82">
        <v>1706600</v>
      </c>
      <c r="E82">
        <v>54.619999</v>
      </c>
      <c r="F82">
        <v>16033200</v>
      </c>
      <c r="I82">
        <f t="shared" si="32"/>
        <v>382.45457965799483</v>
      </c>
      <c r="K82">
        <f t="shared" si="42"/>
        <v>0.53654389538335201</v>
      </c>
      <c r="L82">
        <f t="shared" si="33"/>
        <v>382.9911235533782</v>
      </c>
      <c r="M82">
        <f t="shared" si="43"/>
        <v>5.965335541639109E-3</v>
      </c>
      <c r="O82">
        <f t="shared" si="34"/>
        <v>0.46614243062078126</v>
      </c>
      <c r="P82">
        <f t="shared" si="26"/>
        <v>382.92072208861561</v>
      </c>
      <c r="Q82">
        <f t="shared" si="44"/>
        <v>5.7804188979700601E-3</v>
      </c>
      <c r="S82">
        <f t="shared" si="35"/>
        <v>0.43976183937690533</v>
      </c>
      <c r="T82">
        <f t="shared" si="27"/>
        <v>382.89434149737173</v>
      </c>
      <c r="U82">
        <f t="shared" si="45"/>
        <v>5.7111275784318509E-3</v>
      </c>
      <c r="W82">
        <f t="shared" si="36"/>
        <v>0.95363018010818057</v>
      </c>
      <c r="X82">
        <f t="shared" si="28"/>
        <v>383.40820983810301</v>
      </c>
      <c r="Y82">
        <f t="shared" si="46"/>
        <v>7.060855303220542E-3</v>
      </c>
      <c r="AB82">
        <f t="shared" si="37"/>
        <v>54.493167698267428</v>
      </c>
      <c r="AD82">
        <f t="shared" si="47"/>
        <v>2.1580544633440307E-2</v>
      </c>
      <c r="AE82">
        <f t="shared" si="38"/>
        <v>54.514748242900865</v>
      </c>
      <c r="AF82">
        <f t="shared" si="48"/>
        <v>1.9269637317118082E-3</v>
      </c>
      <c r="AH82">
        <f t="shared" si="39"/>
        <v>1.8362446204184847E-2</v>
      </c>
      <c r="AI82">
        <f t="shared" si="29"/>
        <v>54.511530144471614</v>
      </c>
      <c r="AJ82">
        <f t="shared" si="49"/>
        <v>1.9858816827950901E-3</v>
      </c>
      <c r="AL82">
        <f t="shared" si="40"/>
        <v>3.6775150611285036E-2</v>
      </c>
      <c r="AM82">
        <f t="shared" si="30"/>
        <v>54.529942848878711</v>
      </c>
      <c r="AN82">
        <f t="shared" si="50"/>
        <v>1.6487761400597702E-3</v>
      </c>
      <c r="AP82">
        <f t="shared" si="41"/>
        <v>0.13977526990891526</v>
      </c>
      <c r="AQ82">
        <f t="shared" si="31"/>
        <v>54.632942968176344</v>
      </c>
      <c r="AR82">
        <f t="shared" si="51"/>
        <v>2.3698221188807339E-4</v>
      </c>
    </row>
    <row r="83" spans="1:44" x14ac:dyDescent="0.3">
      <c r="A83">
        <v>44340</v>
      </c>
      <c r="B83">
        <v>82</v>
      </c>
      <c r="C83">
        <v>383.45001200000002</v>
      </c>
      <c r="D83">
        <v>1657000</v>
      </c>
      <c r="E83">
        <v>54.799999</v>
      </c>
      <c r="F83">
        <v>10326100</v>
      </c>
      <c r="I83">
        <f t="shared" si="32"/>
        <v>381.50056139609768</v>
      </c>
      <c r="K83">
        <f t="shared" si="42"/>
        <v>0.31295957179127715</v>
      </c>
      <c r="L83">
        <f t="shared" si="33"/>
        <v>381.81352096788896</v>
      </c>
      <c r="M83">
        <f t="shared" si="43"/>
        <v>4.2678080085991827E-3</v>
      </c>
      <c r="O83">
        <f t="shared" si="34"/>
        <v>0.11110225749129915</v>
      </c>
      <c r="P83">
        <f t="shared" si="26"/>
        <v>381.61166365358901</v>
      </c>
      <c r="Q83">
        <f t="shared" si="44"/>
        <v>4.794232074273634E-3</v>
      </c>
      <c r="S83">
        <f t="shared" si="35"/>
        <v>-0.18743920619641824</v>
      </c>
      <c r="T83">
        <f t="shared" si="27"/>
        <v>381.31312218990126</v>
      </c>
      <c r="U83">
        <f t="shared" si="45"/>
        <v>5.5727989130920945E-3</v>
      </c>
      <c r="W83">
        <f t="shared" si="36"/>
        <v>-0.66787099559634799</v>
      </c>
      <c r="X83">
        <f t="shared" si="28"/>
        <v>380.83269040050135</v>
      </c>
      <c r="Y83">
        <f t="shared" si="46"/>
        <v>6.8257178708829094E-3</v>
      </c>
      <c r="AB83">
        <f t="shared" si="37"/>
        <v>54.562924914220346</v>
      </c>
      <c r="AD83">
        <f t="shared" si="47"/>
        <v>2.8807045331362066E-2</v>
      </c>
      <c r="AE83">
        <f t="shared" si="38"/>
        <v>54.591731959551709</v>
      </c>
      <c r="AF83">
        <f t="shared" si="48"/>
        <v>3.8004935081895007E-3</v>
      </c>
      <c r="AH83">
        <f t="shared" si="39"/>
        <v>3.1211138641368319E-2</v>
      </c>
      <c r="AI83">
        <f t="shared" si="29"/>
        <v>54.594136052861714</v>
      </c>
      <c r="AJ83">
        <f t="shared" si="49"/>
        <v>3.7566231915129376E-3</v>
      </c>
      <c r="AL83">
        <f t="shared" si="40"/>
        <v>5.1617080015020196E-2</v>
      </c>
      <c r="AM83">
        <f t="shared" si="30"/>
        <v>54.614541994235367</v>
      </c>
      <c r="AN83">
        <f t="shared" si="50"/>
        <v>3.3842519917679698E-3</v>
      </c>
      <c r="AP83">
        <f t="shared" si="41"/>
        <v>8.025992404631821E-2</v>
      </c>
      <c r="AQ83">
        <f t="shared" si="31"/>
        <v>54.643184838266663</v>
      </c>
      <c r="AR83">
        <f t="shared" si="51"/>
        <v>2.8615723466224284E-3</v>
      </c>
    </row>
    <row r="84" spans="1:44" x14ac:dyDescent="0.3">
      <c r="A84">
        <v>44341</v>
      </c>
      <c r="B84">
        <v>83</v>
      </c>
      <c r="C84">
        <v>385.38000499999998</v>
      </c>
      <c r="D84">
        <v>1379700</v>
      </c>
      <c r="E84">
        <v>54.790000999999997</v>
      </c>
      <c r="F84">
        <v>11916500</v>
      </c>
      <c r="I84">
        <f t="shared" si="32"/>
        <v>382.57275922824397</v>
      </c>
      <c r="K84">
        <f t="shared" si="42"/>
        <v>0.42684531084452859</v>
      </c>
      <c r="L84">
        <f t="shared" si="33"/>
        <v>382.99960453908852</v>
      </c>
      <c r="M84">
        <f t="shared" si="43"/>
        <v>6.1767617157809217E-3</v>
      </c>
      <c r="O84">
        <f t="shared" si="34"/>
        <v>0.35137615115504611</v>
      </c>
      <c r="P84">
        <f t="shared" si="26"/>
        <v>382.92413537939899</v>
      </c>
      <c r="Q84">
        <f t="shared" si="44"/>
        <v>6.3725922173907094E-3</v>
      </c>
      <c r="S84">
        <f t="shared" si="35"/>
        <v>0.37939746105779915</v>
      </c>
      <c r="T84">
        <f t="shared" si="27"/>
        <v>382.95215668930177</v>
      </c>
      <c r="U84">
        <f t="shared" si="45"/>
        <v>6.2998813617696891E-3</v>
      </c>
      <c r="W84">
        <f t="shared" si="36"/>
        <v>0.8111875079848917</v>
      </c>
      <c r="X84">
        <f t="shared" si="28"/>
        <v>383.38394673622884</v>
      </c>
      <c r="Y84">
        <f t="shared" si="46"/>
        <v>5.1794546626028172E-3</v>
      </c>
      <c r="AB84">
        <f t="shared" si="37"/>
        <v>54.693315661399154</v>
      </c>
      <c r="AD84">
        <f t="shared" si="47"/>
        <v>4.4044600608478951E-2</v>
      </c>
      <c r="AE84">
        <f t="shared" si="38"/>
        <v>54.737360262007634</v>
      </c>
      <c r="AF84">
        <f t="shared" si="48"/>
        <v>9.6077271457546752E-4</v>
      </c>
      <c r="AH84">
        <f t="shared" si="39"/>
        <v>5.6006040775728225E-2</v>
      </c>
      <c r="AI84">
        <f t="shared" si="29"/>
        <v>54.749321702174882</v>
      </c>
      <c r="AJ84">
        <f t="shared" si="49"/>
        <v>7.4245842457850483E-4</v>
      </c>
      <c r="AL84">
        <f t="shared" si="40"/>
        <v>8.7065230238724686E-2</v>
      </c>
      <c r="AM84">
        <f t="shared" si="30"/>
        <v>54.780380891637876</v>
      </c>
      <c r="AN84">
        <f t="shared" si="50"/>
        <v>1.7558145987478659E-4</v>
      </c>
      <c r="AP84">
        <f t="shared" si="41"/>
        <v>0.12287112370893448</v>
      </c>
      <c r="AQ84">
        <f t="shared" si="31"/>
        <v>54.816186785108087</v>
      </c>
      <c r="AR84">
        <f t="shared" si="51"/>
        <v>4.7792999872532297E-4</v>
      </c>
    </row>
    <row r="85" spans="1:44" x14ac:dyDescent="0.3">
      <c r="A85">
        <v>44342</v>
      </c>
      <c r="B85">
        <v>84</v>
      </c>
      <c r="C85">
        <v>385.61999500000002</v>
      </c>
      <c r="D85">
        <v>1648000</v>
      </c>
      <c r="E85">
        <v>55.029998999999997</v>
      </c>
      <c r="F85">
        <v>16064300</v>
      </c>
      <c r="I85">
        <f t="shared" si="32"/>
        <v>384.11674440270974</v>
      </c>
      <c r="K85">
        <f t="shared" si="42"/>
        <v>0.59441629038771548</v>
      </c>
      <c r="L85">
        <f t="shared" si="33"/>
        <v>384.71116069309744</v>
      </c>
      <c r="M85">
        <f t="shared" si="43"/>
        <v>2.3568132324221849E-3</v>
      </c>
      <c r="O85">
        <f t="shared" si="34"/>
        <v>0.64952840698272818</v>
      </c>
      <c r="P85">
        <f t="shared" si="26"/>
        <v>384.76627280969245</v>
      </c>
      <c r="Q85">
        <f t="shared" si="44"/>
        <v>2.2138950297625635E-3</v>
      </c>
      <c r="S85">
        <f t="shared" si="35"/>
        <v>0.90346193209138803</v>
      </c>
      <c r="T85">
        <f t="shared" si="27"/>
        <v>385.02020633480112</v>
      </c>
      <c r="U85">
        <f t="shared" si="45"/>
        <v>1.5553878766034956E-3</v>
      </c>
      <c r="W85">
        <f t="shared" si="36"/>
        <v>1.434065524493642</v>
      </c>
      <c r="X85">
        <f t="shared" si="28"/>
        <v>385.55080992720337</v>
      </c>
      <c r="Y85">
        <f t="shared" si="46"/>
        <v>1.7941256598129083E-4</v>
      </c>
      <c r="AB85">
        <f t="shared" si="37"/>
        <v>54.746492597629619</v>
      </c>
      <c r="AD85">
        <f t="shared" si="47"/>
        <v>4.5414450951776764E-2</v>
      </c>
      <c r="AE85">
        <f t="shared" si="38"/>
        <v>54.791907048581393</v>
      </c>
      <c r="AF85">
        <f t="shared" si="48"/>
        <v>4.326584694624532E-3</v>
      </c>
      <c r="AH85">
        <f t="shared" si="39"/>
        <v>5.529876463941226E-2</v>
      </c>
      <c r="AI85">
        <f t="shared" si="29"/>
        <v>54.801791362269029</v>
      </c>
      <c r="AJ85">
        <f t="shared" si="49"/>
        <v>4.14696786985164E-3</v>
      </c>
      <c r="AL85">
        <f t="shared" si="40"/>
        <v>7.181549793500755E-2</v>
      </c>
      <c r="AM85">
        <f t="shared" si="30"/>
        <v>54.818308095564625</v>
      </c>
      <c r="AN85">
        <f t="shared" si="50"/>
        <v>3.8468273356750721E-3</v>
      </c>
      <c r="AP85">
        <f t="shared" si="41"/>
        <v>6.3631064352234895E-2</v>
      </c>
      <c r="AQ85">
        <f t="shared" si="31"/>
        <v>54.810123661981855</v>
      </c>
      <c r="AR85">
        <f t="shared" si="51"/>
        <v>3.9955540980137309E-3</v>
      </c>
    </row>
    <row r="86" spans="1:44" x14ac:dyDescent="0.3">
      <c r="A86">
        <v>44343</v>
      </c>
      <c r="B86">
        <v>85</v>
      </c>
      <c r="C86">
        <v>387.5</v>
      </c>
      <c r="D86">
        <v>4452000</v>
      </c>
      <c r="E86">
        <v>55.490001999999997</v>
      </c>
      <c r="F86">
        <v>59109600</v>
      </c>
      <c r="I86">
        <f t="shared" si="32"/>
        <v>384.94353223121936</v>
      </c>
      <c r="K86">
        <f t="shared" si="42"/>
        <v>0.62927202110600156</v>
      </c>
      <c r="L86">
        <f t="shared" si="33"/>
        <v>385.57280425232534</v>
      </c>
      <c r="M86">
        <f t="shared" si="43"/>
        <v>4.9734083810958948E-3</v>
      </c>
      <c r="O86">
        <f t="shared" si="34"/>
        <v>0.69384326236445193</v>
      </c>
      <c r="P86">
        <f t="shared" si="26"/>
        <v>385.63737549358382</v>
      </c>
      <c r="Q86">
        <f t="shared" si="44"/>
        <v>4.8067729197836962E-3</v>
      </c>
      <c r="S86">
        <f t="shared" si="35"/>
        <v>0.86895858547959381</v>
      </c>
      <c r="T86">
        <f t="shared" si="27"/>
        <v>385.81249081669898</v>
      </c>
      <c r="U86">
        <f t="shared" si="45"/>
        <v>4.3548624085187546E-3</v>
      </c>
      <c r="W86">
        <f t="shared" si="36"/>
        <v>0.91787948290722587</v>
      </c>
      <c r="X86">
        <f t="shared" si="28"/>
        <v>385.86141171412658</v>
      </c>
      <c r="Y86">
        <f t="shared" si="46"/>
        <v>4.2286149312862576E-3</v>
      </c>
      <c r="AB86">
        <f t="shared" si="37"/>
        <v>54.902421118933326</v>
      </c>
      <c r="AD86">
        <f t="shared" si="47"/>
        <v>6.199156150456632E-2</v>
      </c>
      <c r="AE86">
        <f t="shared" si="38"/>
        <v>54.964412680437896</v>
      </c>
      <c r="AF86">
        <f t="shared" si="48"/>
        <v>9.4717841163909373E-3</v>
      </c>
      <c r="AH86">
        <f t="shared" si="39"/>
        <v>8.0456203805485987E-2</v>
      </c>
      <c r="AI86">
        <f t="shared" si="29"/>
        <v>54.982877322738808</v>
      </c>
      <c r="AJ86">
        <f t="shared" si="49"/>
        <v>9.1390279146356598E-3</v>
      </c>
      <c r="AL86">
        <f t="shared" si="40"/>
        <v>0.10966635845092237</v>
      </c>
      <c r="AM86">
        <f t="shared" si="30"/>
        <v>55.012087477384249</v>
      </c>
      <c r="AN86">
        <f t="shared" si="50"/>
        <v>8.612623993341147E-3</v>
      </c>
      <c r="AP86">
        <f t="shared" si="41"/>
        <v>0.14208390276098631</v>
      </c>
      <c r="AQ86">
        <f t="shared" si="31"/>
        <v>55.044505021694313</v>
      </c>
      <c r="AR86">
        <f t="shared" si="51"/>
        <v>8.0284188547278101E-3</v>
      </c>
    </row>
    <row r="87" spans="1:44" x14ac:dyDescent="0.3">
      <c r="A87">
        <v>44344</v>
      </c>
      <c r="B87">
        <v>86</v>
      </c>
      <c r="C87">
        <v>378.26998900000001</v>
      </c>
      <c r="D87">
        <v>4681200</v>
      </c>
      <c r="E87">
        <v>55.290000999999997</v>
      </c>
      <c r="F87">
        <v>17011600</v>
      </c>
      <c r="I87">
        <f t="shared" si="32"/>
        <v>386.34958950404871</v>
      </c>
      <c r="K87">
        <f t="shared" si="42"/>
        <v>0.74578980886450286</v>
      </c>
      <c r="L87">
        <f t="shared" si="33"/>
        <v>387.09537931291322</v>
      </c>
      <c r="M87">
        <f t="shared" si="43"/>
        <v>2.3330929149954886E-2</v>
      </c>
      <c r="O87">
        <f t="shared" si="34"/>
        <v>0.87189676498067481</v>
      </c>
      <c r="P87">
        <f t="shared" si="26"/>
        <v>387.22148626902936</v>
      </c>
      <c r="Q87">
        <f t="shared" si="44"/>
        <v>2.3664307318414693E-2</v>
      </c>
      <c r="S87">
        <f t="shared" si="35"/>
        <v>1.1106529947869812</v>
      </c>
      <c r="T87">
        <f t="shared" si="27"/>
        <v>387.46024249883567</v>
      </c>
      <c r="U87">
        <f t="shared" si="45"/>
        <v>2.4295486731926965E-2</v>
      </c>
      <c r="W87">
        <f t="shared" si="36"/>
        <v>1.3328306043410261</v>
      </c>
      <c r="X87">
        <f t="shared" si="28"/>
        <v>387.68242010838975</v>
      </c>
      <c r="Y87">
        <f t="shared" si="46"/>
        <v>2.4882838665770388E-2</v>
      </c>
      <c r="AB87">
        <f t="shared" si="37"/>
        <v>55.22559060351999</v>
      </c>
      <c r="AD87">
        <f t="shared" si="47"/>
        <v>0.10116824996688101</v>
      </c>
      <c r="AE87">
        <f t="shared" si="38"/>
        <v>55.326758853486872</v>
      </c>
      <c r="AF87">
        <f t="shared" si="48"/>
        <v>6.6481918650852529E-4</v>
      </c>
      <c r="AH87">
        <f t="shared" si="39"/>
        <v>0.14113452400078053</v>
      </c>
      <c r="AI87">
        <f t="shared" si="29"/>
        <v>55.366725127520773</v>
      </c>
      <c r="AJ87">
        <f t="shared" si="49"/>
        <v>1.3876673201864587E-3</v>
      </c>
      <c r="AL87">
        <f t="shared" si="40"/>
        <v>0.20574276521200618</v>
      </c>
      <c r="AM87">
        <f t="shared" si="30"/>
        <v>55.431333368731998</v>
      </c>
      <c r="AN87">
        <f t="shared" si="50"/>
        <v>2.5562012330584264E-3</v>
      </c>
      <c r="AP87">
        <f t="shared" si="41"/>
        <v>0.29600664731281245</v>
      </c>
      <c r="AQ87">
        <f t="shared" si="31"/>
        <v>55.521597250832805</v>
      </c>
      <c r="AR87">
        <f t="shared" si="51"/>
        <v>4.1887546869968121E-3</v>
      </c>
    </row>
    <row r="88" spans="1:44" x14ac:dyDescent="0.3">
      <c r="A88">
        <v>44348</v>
      </c>
      <c r="B88">
        <v>87</v>
      </c>
      <c r="C88">
        <v>378.23001099999999</v>
      </c>
      <c r="D88">
        <v>2117800</v>
      </c>
      <c r="E88">
        <v>55.279998999999997</v>
      </c>
      <c r="F88">
        <v>13304000</v>
      </c>
      <c r="I88">
        <f t="shared" si="32"/>
        <v>381.90580922682193</v>
      </c>
      <c r="K88">
        <f t="shared" si="42"/>
        <v>-3.2645704049189428E-2</v>
      </c>
      <c r="L88">
        <f t="shared" si="33"/>
        <v>381.87316352277276</v>
      </c>
      <c r="M88">
        <f t="shared" si="43"/>
        <v>9.6321085498759281E-3</v>
      </c>
      <c r="O88">
        <f t="shared" si="34"/>
        <v>-0.45702249557118857</v>
      </c>
      <c r="P88">
        <f t="shared" si="26"/>
        <v>381.44878673125072</v>
      </c>
      <c r="Q88">
        <f t="shared" si="44"/>
        <v>8.5101013606525538E-3</v>
      </c>
      <c r="S88">
        <f t="shared" si="35"/>
        <v>-1.3888419776192107</v>
      </c>
      <c r="T88">
        <f t="shared" si="27"/>
        <v>380.51696724920271</v>
      </c>
      <c r="U88">
        <f t="shared" si="45"/>
        <v>6.046469562677609E-3</v>
      </c>
      <c r="W88">
        <f t="shared" si="36"/>
        <v>-3.5772886449916079</v>
      </c>
      <c r="X88">
        <f t="shared" si="28"/>
        <v>378.32852058183033</v>
      </c>
      <c r="Y88">
        <f t="shared" si="46"/>
        <v>2.6044887757556098E-4</v>
      </c>
      <c r="AB88">
        <f t="shared" si="37"/>
        <v>55.261016321583995</v>
      </c>
      <c r="AD88">
        <f t="shared" si="47"/>
        <v>9.1306870181449576E-2</v>
      </c>
      <c r="AE88">
        <f t="shared" si="38"/>
        <v>55.352323191765443</v>
      </c>
      <c r="AF88">
        <f t="shared" si="48"/>
        <v>1.3083247661680719E-3</v>
      </c>
      <c r="AH88">
        <f t="shared" si="39"/>
        <v>0.11470732251658658</v>
      </c>
      <c r="AI88">
        <f t="shared" si="29"/>
        <v>55.375723644100582</v>
      </c>
      <c r="AJ88">
        <f t="shared" si="49"/>
        <v>1.7316325222904764E-3</v>
      </c>
      <c r="AL88">
        <f t="shared" si="40"/>
        <v>0.12910009399540553</v>
      </c>
      <c r="AM88">
        <f t="shared" si="30"/>
        <v>55.390116415579399</v>
      </c>
      <c r="AN88">
        <f t="shared" si="50"/>
        <v>1.991993805560718E-3</v>
      </c>
      <c r="AP88">
        <f t="shared" si="41"/>
        <v>7.4512857451325909E-2</v>
      </c>
      <c r="AQ88">
        <f t="shared" si="31"/>
        <v>55.335529179035319</v>
      </c>
      <c r="AR88">
        <f t="shared" si="51"/>
        <v>1.0045256881303969E-3</v>
      </c>
    </row>
    <row r="89" spans="1:44" x14ac:dyDescent="0.3">
      <c r="A89">
        <v>44349</v>
      </c>
      <c r="B89">
        <v>88</v>
      </c>
      <c r="C89">
        <v>380.58999599999999</v>
      </c>
      <c r="D89">
        <v>1881000</v>
      </c>
      <c r="E89">
        <v>55.5</v>
      </c>
      <c r="F89">
        <v>11328500</v>
      </c>
      <c r="I89">
        <f t="shared" si="32"/>
        <v>379.88412020206988</v>
      </c>
      <c r="K89">
        <f t="shared" si="42"/>
        <v>-0.33100220215461845</v>
      </c>
      <c r="L89">
        <f t="shared" si="33"/>
        <v>379.55311799991529</v>
      </c>
      <c r="M89">
        <f t="shared" si="43"/>
        <v>2.7243963608667692E-3</v>
      </c>
      <c r="O89">
        <f t="shared" si="34"/>
        <v>-0.84818912786640377</v>
      </c>
      <c r="P89">
        <f t="shared" si="26"/>
        <v>379.03593107420346</v>
      </c>
      <c r="Q89">
        <f t="shared" si="44"/>
        <v>4.0833047167023392E-3</v>
      </c>
      <c r="S89">
        <f t="shared" si="35"/>
        <v>-1.6736231488289883</v>
      </c>
      <c r="T89">
        <f t="shared" si="27"/>
        <v>378.21049705324089</v>
      </c>
      <c r="U89">
        <f t="shared" si="45"/>
        <v>6.252132141589711E-3</v>
      </c>
      <c r="W89">
        <f t="shared" si="36"/>
        <v>-2.2550289677879833</v>
      </c>
      <c r="X89">
        <f t="shared" si="28"/>
        <v>377.62909123428187</v>
      </c>
      <c r="Y89">
        <f t="shared" si="46"/>
        <v>7.7797756032402712E-3</v>
      </c>
      <c r="AB89">
        <f t="shared" si="37"/>
        <v>55.271456794712797</v>
      </c>
      <c r="AD89">
        <f t="shared" si="47"/>
        <v>7.917691062355256E-2</v>
      </c>
      <c r="AE89">
        <f t="shared" si="38"/>
        <v>55.35063370533635</v>
      </c>
      <c r="AF89">
        <f t="shared" si="48"/>
        <v>2.691284588534243E-3</v>
      </c>
      <c r="AH89">
        <f t="shared" si="39"/>
        <v>8.8640610169640643E-2</v>
      </c>
      <c r="AI89">
        <f t="shared" si="29"/>
        <v>55.360097404882438</v>
      </c>
      <c r="AJ89">
        <f t="shared" si="49"/>
        <v>2.5207674795957053E-3</v>
      </c>
      <c r="AL89">
        <f t="shared" si="40"/>
        <v>7.570326460543432E-2</v>
      </c>
      <c r="AM89">
        <f t="shared" si="30"/>
        <v>55.347160059318234</v>
      </c>
      <c r="AN89">
        <f t="shared" si="50"/>
        <v>2.7538728050768564E-3</v>
      </c>
      <c r="AP89">
        <f t="shared" si="41"/>
        <v>2.0051330777181273E-2</v>
      </c>
      <c r="AQ89">
        <f t="shared" si="31"/>
        <v>55.291508125489976</v>
      </c>
      <c r="AR89">
        <f t="shared" si="51"/>
        <v>3.7566103515319629E-3</v>
      </c>
    </row>
    <row r="90" spans="1:44" x14ac:dyDescent="0.3">
      <c r="A90">
        <v>44350</v>
      </c>
      <c r="B90">
        <v>89</v>
      </c>
      <c r="C90">
        <v>383.86999500000002</v>
      </c>
      <c r="D90">
        <v>1780300</v>
      </c>
      <c r="E90">
        <v>55.639999000000003</v>
      </c>
      <c r="F90">
        <v>17364300</v>
      </c>
      <c r="I90">
        <f t="shared" si="32"/>
        <v>380.27235189093142</v>
      </c>
      <c r="K90">
        <f t="shared" si="42"/>
        <v>-0.22311711850219501</v>
      </c>
      <c r="L90">
        <f t="shared" si="33"/>
        <v>380.0492347724292</v>
      </c>
      <c r="M90">
        <f t="shared" si="43"/>
        <v>9.9532661508769799E-3</v>
      </c>
      <c r="O90">
        <f t="shared" si="34"/>
        <v>-0.53908392368441838</v>
      </c>
      <c r="P90">
        <f t="shared" si="26"/>
        <v>379.733267967247</v>
      </c>
      <c r="Q90">
        <f t="shared" si="44"/>
        <v>1.0776375040078386E-2</v>
      </c>
      <c r="S90">
        <f t="shared" si="35"/>
        <v>-0.74578847186825159</v>
      </c>
      <c r="T90">
        <f t="shared" si="27"/>
        <v>379.52656341906317</v>
      </c>
      <c r="U90">
        <f t="shared" si="45"/>
        <v>1.1314850437677087E-2</v>
      </c>
      <c r="W90">
        <f t="shared" si="36"/>
        <v>-8.2574096358904447E-3</v>
      </c>
      <c r="X90">
        <f t="shared" si="28"/>
        <v>380.2640944812955</v>
      </c>
      <c r="Y90">
        <f t="shared" si="46"/>
        <v>9.3935461632121461E-3</v>
      </c>
      <c r="AB90">
        <f t="shared" si="37"/>
        <v>55.397155557620763</v>
      </c>
      <c r="AD90">
        <f t="shared" si="47"/>
        <v>8.6155188466214574E-2</v>
      </c>
      <c r="AE90">
        <f t="shared" si="38"/>
        <v>55.483310746086978</v>
      </c>
      <c r="AF90">
        <f t="shared" si="48"/>
        <v>2.8161081367565222E-3</v>
      </c>
      <c r="AH90">
        <f t="shared" si="39"/>
        <v>9.7905148354221982E-2</v>
      </c>
      <c r="AI90">
        <f t="shared" si="29"/>
        <v>55.495060705974986</v>
      </c>
      <c r="AJ90">
        <f t="shared" si="49"/>
        <v>2.6049298459731719E-3</v>
      </c>
      <c r="AL90">
        <f t="shared" si="40"/>
        <v>9.8201238841573585E-2</v>
      </c>
      <c r="AM90">
        <f t="shared" si="30"/>
        <v>55.495356796462339</v>
      </c>
      <c r="AN90">
        <f t="shared" si="50"/>
        <v>2.5996083058460193E-3</v>
      </c>
      <c r="AP90">
        <f t="shared" si="41"/>
        <v>0.1098516480883483</v>
      </c>
      <c r="AQ90">
        <f t="shared" si="31"/>
        <v>55.507007205709115</v>
      </c>
      <c r="AR90">
        <f t="shared" si="51"/>
        <v>2.3902192070651869E-3</v>
      </c>
    </row>
    <row r="91" spans="1:44" x14ac:dyDescent="0.3">
      <c r="A91">
        <v>44351</v>
      </c>
      <c r="B91">
        <v>90</v>
      </c>
      <c r="C91">
        <v>387.51998900000001</v>
      </c>
      <c r="D91">
        <v>1765900</v>
      </c>
      <c r="E91">
        <v>56.240001999999997</v>
      </c>
      <c r="F91">
        <v>18935100</v>
      </c>
      <c r="I91">
        <f t="shared" si="32"/>
        <v>382.25105560091913</v>
      </c>
      <c r="K91">
        <f t="shared" si="42"/>
        <v>0.10715600577129111</v>
      </c>
      <c r="L91">
        <f t="shared" si="33"/>
        <v>382.35821160669042</v>
      </c>
      <c r="M91">
        <f t="shared" si="43"/>
        <v>1.3320028746464461E-2</v>
      </c>
      <c r="O91">
        <f t="shared" si="34"/>
        <v>9.0362984733614371E-2</v>
      </c>
      <c r="P91">
        <f t="shared" si="26"/>
        <v>382.34141858565272</v>
      </c>
      <c r="Q91">
        <f t="shared" si="44"/>
        <v>1.336336333955483E-2</v>
      </c>
      <c r="S91">
        <f t="shared" si="35"/>
        <v>0.48023300996693224</v>
      </c>
      <c r="T91">
        <f t="shared" si="27"/>
        <v>382.73128861088605</v>
      </c>
      <c r="U91">
        <f t="shared" si="45"/>
        <v>1.2357299042744232E-2</v>
      </c>
      <c r="W91">
        <f t="shared" si="36"/>
        <v>1.6806595420441721</v>
      </c>
      <c r="X91">
        <f t="shared" si="28"/>
        <v>383.9317151429633</v>
      </c>
      <c r="Y91">
        <f t="shared" si="46"/>
        <v>9.2595839153905186E-3</v>
      </c>
      <c r="AB91">
        <f t="shared" si="37"/>
        <v>55.530719450929347</v>
      </c>
      <c r="AD91">
        <f t="shared" si="47"/>
        <v>9.3266494192569868E-2</v>
      </c>
      <c r="AE91">
        <f t="shared" si="38"/>
        <v>55.623985945121916</v>
      </c>
      <c r="AF91">
        <f t="shared" si="48"/>
        <v>1.0953343402763053E-2</v>
      </c>
      <c r="AH91">
        <f t="shared" si="39"/>
        <v>0.10681983459281229</v>
      </c>
      <c r="AI91">
        <f t="shared" si="29"/>
        <v>55.637539285522159</v>
      </c>
      <c r="AJ91">
        <f t="shared" si="49"/>
        <v>1.0712352294685869E-2</v>
      </c>
      <c r="AL91">
        <f t="shared" si="40"/>
        <v>0.11411443335172791</v>
      </c>
      <c r="AM91">
        <f t="shared" si="30"/>
        <v>55.644833884281077</v>
      </c>
      <c r="AN91">
        <f t="shared" si="50"/>
        <v>1.0582647484950658E-2</v>
      </c>
      <c r="AP91">
        <f t="shared" si="41"/>
        <v>0.13000705652554798</v>
      </c>
      <c r="AQ91">
        <f t="shared" si="31"/>
        <v>55.660726507454896</v>
      </c>
      <c r="AR91">
        <f t="shared" si="51"/>
        <v>1.0300061734441274E-2</v>
      </c>
    </row>
    <row r="92" spans="1:44" x14ac:dyDescent="0.3">
      <c r="A92">
        <v>44354</v>
      </c>
      <c r="B92">
        <v>91</v>
      </c>
      <c r="C92">
        <v>380.39999399999999</v>
      </c>
      <c r="D92">
        <v>2515800</v>
      </c>
      <c r="E92">
        <v>56.040000999999997</v>
      </c>
      <c r="F92">
        <v>14010800</v>
      </c>
      <c r="I92">
        <f t="shared" si="32"/>
        <v>385.14896897041365</v>
      </c>
      <c r="K92">
        <f t="shared" si="42"/>
        <v>0.52576961032977509</v>
      </c>
      <c r="L92">
        <f t="shared" si="33"/>
        <v>385.67473858074345</v>
      </c>
      <c r="M92">
        <f t="shared" si="43"/>
        <v>1.3866310893641756E-2</v>
      </c>
      <c r="O92">
        <f t="shared" si="34"/>
        <v>0.79225058092384015</v>
      </c>
      <c r="P92">
        <f t="shared" si="26"/>
        <v>385.9412195513375</v>
      </c>
      <c r="Q92">
        <f t="shared" si="44"/>
        <v>1.4566839218555573E-2</v>
      </c>
      <c r="S92">
        <f t="shared" si="35"/>
        <v>1.5681891717543457</v>
      </c>
      <c r="T92">
        <f t="shared" si="27"/>
        <v>386.71715814216799</v>
      </c>
      <c r="U92">
        <f t="shared" si="45"/>
        <v>1.6606635756592564E-2</v>
      </c>
      <c r="W92">
        <f t="shared" si="36"/>
        <v>2.7153252953769655</v>
      </c>
      <c r="X92">
        <f t="shared" si="28"/>
        <v>387.86429426579059</v>
      </c>
      <c r="Y92">
        <f t="shared" si="46"/>
        <v>1.9622240755846589E-2</v>
      </c>
      <c r="AB92">
        <f t="shared" si="37"/>
        <v>55.920824852918201</v>
      </c>
      <c r="AD92">
        <f t="shared" si="47"/>
        <v>0.1377923303620126</v>
      </c>
      <c r="AE92">
        <f t="shared" si="38"/>
        <v>56.058617183280212</v>
      </c>
      <c r="AF92">
        <f t="shared" si="48"/>
        <v>3.3219455653142545E-4</v>
      </c>
      <c r="AH92">
        <f t="shared" si="39"/>
        <v>0.1776412264418229</v>
      </c>
      <c r="AI92">
        <f t="shared" si="29"/>
        <v>56.098466079360023</v>
      </c>
      <c r="AJ92">
        <f t="shared" si="49"/>
        <v>1.0432740598992156E-3</v>
      </c>
      <c r="AL92">
        <f t="shared" si="40"/>
        <v>0.23831036923843502</v>
      </c>
      <c r="AM92">
        <f t="shared" si="30"/>
        <v>56.159135222156635</v>
      </c>
      <c r="AN92">
        <f t="shared" si="50"/>
        <v>2.1258783017623203E-3</v>
      </c>
      <c r="AP92">
        <f t="shared" si="41"/>
        <v>0.35109065016935875</v>
      </c>
      <c r="AQ92">
        <f t="shared" si="31"/>
        <v>56.271915503087563</v>
      </c>
      <c r="AR92">
        <f t="shared" si="51"/>
        <v>4.1383743566950687E-3</v>
      </c>
    </row>
    <row r="93" spans="1:44" x14ac:dyDescent="0.3">
      <c r="A93">
        <v>44355</v>
      </c>
      <c r="B93">
        <v>92</v>
      </c>
      <c r="C93">
        <v>379.70001200000002</v>
      </c>
      <c r="D93">
        <v>1553800</v>
      </c>
      <c r="E93">
        <v>55.650002000000001</v>
      </c>
      <c r="F93">
        <v>10968300</v>
      </c>
      <c r="I93">
        <f t="shared" si="32"/>
        <v>382.53703273668611</v>
      </c>
      <c r="K93">
        <f t="shared" si="42"/>
        <v>5.5113733721178837E-2</v>
      </c>
      <c r="L93">
        <f t="shared" si="33"/>
        <v>382.59214647040727</v>
      </c>
      <c r="M93">
        <f t="shared" si="43"/>
        <v>7.616893281550006E-3</v>
      </c>
      <c r="O93">
        <f t="shared" si="34"/>
        <v>-5.8796122739003254E-2</v>
      </c>
      <c r="P93">
        <f t="shared" si="26"/>
        <v>382.4782366139471</v>
      </c>
      <c r="Q93">
        <f t="shared" si="44"/>
        <v>7.3168936690660115E-3</v>
      </c>
      <c r="S93">
        <f t="shared" si="35"/>
        <v>-0.31286726071249982</v>
      </c>
      <c r="T93">
        <f t="shared" si="27"/>
        <v>382.22416547597362</v>
      </c>
      <c r="U93">
        <f t="shared" si="45"/>
        <v>6.6477571667119288E-3</v>
      </c>
      <c r="W93">
        <f t="shared" si="36"/>
        <v>-1.8128470043618585</v>
      </c>
      <c r="X93">
        <f t="shared" si="28"/>
        <v>380.72418573232426</v>
      </c>
      <c r="Y93">
        <f t="shared" si="46"/>
        <v>2.697323413106037E-3</v>
      </c>
      <c r="AB93">
        <f t="shared" si="37"/>
        <v>55.986371733813186</v>
      </c>
      <c r="AD93">
        <f t="shared" si="47"/>
        <v>0.12695551294195842</v>
      </c>
      <c r="AE93">
        <f t="shared" si="38"/>
        <v>56.113327246755148</v>
      </c>
      <c r="AF93">
        <f t="shared" si="48"/>
        <v>8.3257004511005615E-3</v>
      </c>
      <c r="AH93">
        <f t="shared" si="39"/>
        <v>0.14961764005511338</v>
      </c>
      <c r="AI93">
        <f t="shared" si="29"/>
        <v>56.135989373868298</v>
      </c>
      <c r="AJ93">
        <f t="shared" si="49"/>
        <v>8.7329264402955069E-3</v>
      </c>
      <c r="AL93">
        <f t="shared" si="40"/>
        <v>0.16056679948388244</v>
      </c>
      <c r="AM93">
        <f t="shared" si="30"/>
        <v>56.146938533297067</v>
      </c>
      <c r="AN93">
        <f t="shared" si="50"/>
        <v>8.929676827272472E-3</v>
      </c>
      <c r="AP93">
        <f t="shared" si="41"/>
        <v>0.10837844628614093</v>
      </c>
      <c r="AQ93">
        <f t="shared" si="31"/>
        <v>56.094750180099325</v>
      </c>
      <c r="AR93">
        <f t="shared" si="51"/>
        <v>7.9918807567935842E-3</v>
      </c>
    </row>
    <row r="94" spans="1:44" x14ac:dyDescent="0.3">
      <c r="A94">
        <v>44356</v>
      </c>
      <c r="B94">
        <v>93</v>
      </c>
      <c r="C94">
        <v>379.959991</v>
      </c>
      <c r="D94">
        <v>1398900</v>
      </c>
      <c r="E94">
        <v>55.48</v>
      </c>
      <c r="F94">
        <v>9838800</v>
      </c>
      <c r="I94">
        <f t="shared" si="32"/>
        <v>380.97667133150878</v>
      </c>
      <c r="K94">
        <f t="shared" si="42"/>
        <v>-0.18720753711359778</v>
      </c>
      <c r="L94">
        <f t="shared" si="33"/>
        <v>380.7894637943952</v>
      </c>
      <c r="M94">
        <f t="shared" si="43"/>
        <v>2.1830529899007213E-3</v>
      </c>
      <c r="O94">
        <f t="shared" si="34"/>
        <v>-0.43418744334858544</v>
      </c>
      <c r="P94">
        <f t="shared" si="26"/>
        <v>380.54248388816018</v>
      </c>
      <c r="Q94">
        <f t="shared" si="44"/>
        <v>1.5330374301439937E-3</v>
      </c>
      <c r="S94">
        <f t="shared" si="35"/>
        <v>-0.87423962572167435</v>
      </c>
      <c r="T94">
        <f t="shared" si="27"/>
        <v>380.10243170578713</v>
      </c>
      <c r="U94">
        <f t="shared" si="45"/>
        <v>3.7488343289050015E-4</v>
      </c>
      <c r="W94">
        <f t="shared" si="36"/>
        <v>-1.5982342450550109</v>
      </c>
      <c r="X94">
        <f t="shared" si="28"/>
        <v>379.37843708645374</v>
      </c>
      <c r="Y94">
        <f t="shared" si="46"/>
        <v>1.5305661841282089E-3</v>
      </c>
      <c r="AB94">
        <f t="shared" si="37"/>
        <v>55.801368380215933</v>
      </c>
      <c r="AD94">
        <f t="shared" si="47"/>
        <v>8.016168296107673E-2</v>
      </c>
      <c r="AE94">
        <f t="shared" si="38"/>
        <v>55.88153006317701</v>
      </c>
      <c r="AF94">
        <f t="shared" si="48"/>
        <v>7.2373839793982179E-3</v>
      </c>
      <c r="AH94">
        <f t="shared" si="39"/>
        <v>6.5962391642021834E-2</v>
      </c>
      <c r="AI94">
        <f t="shared" si="29"/>
        <v>55.867330771857958</v>
      </c>
      <c r="AJ94">
        <f t="shared" si="49"/>
        <v>6.9814486636258308E-3</v>
      </c>
      <c r="AL94">
        <f t="shared" si="40"/>
        <v>5.0602305973715678E-3</v>
      </c>
      <c r="AM94">
        <f t="shared" si="30"/>
        <v>55.806428610813306</v>
      </c>
      <c r="AN94">
        <f t="shared" si="50"/>
        <v>5.8837168495549609E-3</v>
      </c>
      <c r="AP94">
        <f t="shared" si="41"/>
        <v>-0.14099608361474378</v>
      </c>
      <c r="AQ94">
        <f t="shared" si="31"/>
        <v>55.660372296601189</v>
      </c>
      <c r="AR94">
        <f t="shared" si="51"/>
        <v>3.2511228659191029E-3</v>
      </c>
    </row>
    <row r="95" spans="1:44" x14ac:dyDescent="0.3">
      <c r="A95">
        <v>44357</v>
      </c>
      <c r="B95">
        <v>94</v>
      </c>
      <c r="C95">
        <v>383.01001000000002</v>
      </c>
      <c r="D95">
        <v>1404000</v>
      </c>
      <c r="E95">
        <v>55.91</v>
      </c>
      <c r="F95">
        <v>12444400</v>
      </c>
      <c r="I95">
        <f t="shared" si="32"/>
        <v>380.41749714917893</v>
      </c>
      <c r="K95">
        <f t="shared" si="42"/>
        <v>-0.24300253389603632</v>
      </c>
      <c r="L95">
        <f t="shared" si="33"/>
        <v>380.17449461528287</v>
      </c>
      <c r="M95">
        <f t="shared" si="43"/>
        <v>7.4032409354448849E-3</v>
      </c>
      <c r="O95">
        <f t="shared" si="34"/>
        <v>-0.46543412809390278</v>
      </c>
      <c r="P95">
        <f t="shared" si="26"/>
        <v>379.95206302108505</v>
      </c>
      <c r="Q95">
        <f t="shared" si="44"/>
        <v>7.983987099749611E-3</v>
      </c>
      <c r="S95">
        <f t="shared" si="35"/>
        <v>-0.73246017619535564</v>
      </c>
      <c r="T95">
        <f t="shared" si="27"/>
        <v>379.6850369729836</v>
      </c>
      <c r="U95">
        <f t="shared" si="45"/>
        <v>8.6811648265183103E-3</v>
      </c>
      <c r="W95">
        <f t="shared" si="36"/>
        <v>-0.71503319173862823</v>
      </c>
      <c r="X95">
        <f t="shared" si="28"/>
        <v>379.70246395744027</v>
      </c>
      <c r="Y95">
        <f t="shared" si="46"/>
        <v>8.6356647507978956E-3</v>
      </c>
      <c r="AB95">
        <f t="shared" si="37"/>
        <v>55.624615771097169</v>
      </c>
      <c r="AD95">
        <f t="shared" si="47"/>
        <v>4.1624539149100498E-2</v>
      </c>
      <c r="AE95">
        <f t="shared" si="38"/>
        <v>55.666240310246266</v>
      </c>
      <c r="AF95">
        <f t="shared" si="48"/>
        <v>4.3598585182208988E-3</v>
      </c>
      <c r="AH95">
        <f t="shared" si="39"/>
        <v>5.2836414518251801E-3</v>
      </c>
      <c r="AI95">
        <f t="shared" si="29"/>
        <v>55.629899412548994</v>
      </c>
      <c r="AJ95">
        <f t="shared" si="49"/>
        <v>5.009847745501745E-3</v>
      </c>
      <c r="AL95">
        <f t="shared" si="40"/>
        <v>-7.6755547274889799E-2</v>
      </c>
      <c r="AM95">
        <f t="shared" si="30"/>
        <v>55.547860223822276</v>
      </c>
      <c r="AN95">
        <f t="shared" si="50"/>
        <v>6.4771914894959813E-3</v>
      </c>
      <c r="AP95">
        <f t="shared" si="41"/>
        <v>-0.17138913029316161</v>
      </c>
      <c r="AQ95">
        <f t="shared" si="31"/>
        <v>55.453226640804004</v>
      </c>
      <c r="AR95">
        <f t="shared" si="51"/>
        <v>8.1697971596492967E-3</v>
      </c>
    </row>
    <row r="96" spans="1:44" x14ac:dyDescent="0.3">
      <c r="A96">
        <v>44358</v>
      </c>
      <c r="B96">
        <v>95</v>
      </c>
      <c r="C96">
        <v>381.82998700000002</v>
      </c>
      <c r="D96">
        <v>1404200</v>
      </c>
      <c r="E96">
        <v>56.16</v>
      </c>
      <c r="F96">
        <v>11825800</v>
      </c>
      <c r="I96">
        <f t="shared" si="32"/>
        <v>381.84337921713052</v>
      </c>
      <c r="K96">
        <f t="shared" si="42"/>
        <v>7.330156381107733E-3</v>
      </c>
      <c r="L96">
        <f t="shared" si="33"/>
        <v>381.85070937351162</v>
      </c>
      <c r="M96">
        <f t="shared" si="43"/>
        <v>5.427120503137201E-5</v>
      </c>
      <c r="O96">
        <f t="shared" si="34"/>
        <v>7.394920917470571E-3</v>
      </c>
      <c r="P96">
        <f t="shared" si="26"/>
        <v>381.850774138048</v>
      </c>
      <c r="Q96">
        <f t="shared" si="44"/>
        <v>5.4440821191916273E-5</v>
      </c>
      <c r="S96">
        <f t="shared" si="35"/>
        <v>0.23879383367077023</v>
      </c>
      <c r="T96">
        <f t="shared" si="27"/>
        <v>382.08217305080132</v>
      </c>
      <c r="U96">
        <f t="shared" si="45"/>
        <v>6.6046685537377448E-4</v>
      </c>
      <c r="W96">
        <f t="shared" si="36"/>
        <v>1.1047447789980578</v>
      </c>
      <c r="X96">
        <f t="shared" si="28"/>
        <v>382.94812399612857</v>
      </c>
      <c r="Y96">
        <f t="shared" si="46"/>
        <v>2.9283634973608173E-3</v>
      </c>
      <c r="AB96">
        <f t="shared" si="37"/>
        <v>55.781577096993722</v>
      </c>
      <c r="AD96">
        <f t="shared" si="47"/>
        <v>5.8925057161218403E-2</v>
      </c>
      <c r="AE96">
        <f t="shared" si="38"/>
        <v>55.84050215415494</v>
      </c>
      <c r="AF96">
        <f t="shared" si="48"/>
        <v>5.6890642066427417E-3</v>
      </c>
      <c r="AH96">
        <f t="shared" si="39"/>
        <v>4.3203062563007183E-2</v>
      </c>
      <c r="AI96">
        <f t="shared" si="29"/>
        <v>55.824780159556731</v>
      </c>
      <c r="AJ96">
        <f t="shared" si="49"/>
        <v>5.9690142529071509E-3</v>
      </c>
      <c r="AL96">
        <f t="shared" si="40"/>
        <v>2.8417045652259547E-2</v>
      </c>
      <c r="AM96">
        <f t="shared" si="30"/>
        <v>55.809994142645984</v>
      </c>
      <c r="AN96">
        <f t="shared" si="50"/>
        <v>6.2322980298079242E-3</v>
      </c>
      <c r="AP96">
        <f t="shared" si="41"/>
        <v>0.10770875746809598</v>
      </c>
      <c r="AQ96">
        <f t="shared" si="31"/>
        <v>55.889285854461818</v>
      </c>
      <c r="AR96">
        <f t="shared" si="51"/>
        <v>4.8204085743977698E-3</v>
      </c>
    </row>
    <row r="97" spans="1:44" x14ac:dyDescent="0.3">
      <c r="A97">
        <v>44361</v>
      </c>
      <c r="B97">
        <v>96</v>
      </c>
      <c r="C97">
        <v>383.76001000000002</v>
      </c>
      <c r="D97">
        <v>1652600</v>
      </c>
      <c r="E97">
        <v>55.549999</v>
      </c>
      <c r="F97">
        <v>9710800</v>
      </c>
      <c r="I97">
        <f t="shared" si="32"/>
        <v>381.83601349770873</v>
      </c>
      <c r="K97">
        <f t="shared" si="42"/>
        <v>5.1257750106739088E-3</v>
      </c>
      <c r="L97">
        <f t="shared" si="33"/>
        <v>381.84113927271943</v>
      </c>
      <c r="M97">
        <f t="shared" si="43"/>
        <v>5.0001841705199857E-3</v>
      </c>
      <c r="O97">
        <f t="shared" si="34"/>
        <v>3.7047608326568199E-3</v>
      </c>
      <c r="P97">
        <f t="shared" si="26"/>
        <v>381.83971825854138</v>
      </c>
      <c r="Q97">
        <f t="shared" si="44"/>
        <v>5.003887042473865E-3</v>
      </c>
      <c r="S97">
        <f t="shared" si="35"/>
        <v>0.12802203477912066</v>
      </c>
      <c r="T97">
        <f t="shared" si="27"/>
        <v>381.96403553248786</v>
      </c>
      <c r="U97">
        <f t="shared" si="45"/>
        <v>4.6799416841587192E-3</v>
      </c>
      <c r="W97">
        <f t="shared" si="36"/>
        <v>0.15945085534119194</v>
      </c>
      <c r="X97">
        <f t="shared" si="28"/>
        <v>381.99546435304995</v>
      </c>
      <c r="Y97">
        <f t="shared" si="46"/>
        <v>4.5980446137419808E-3</v>
      </c>
      <c r="AB97">
        <f t="shared" si="37"/>
        <v>55.989709693647171</v>
      </c>
      <c r="AD97">
        <f t="shared" si="47"/>
        <v>8.1306188085053036E-2</v>
      </c>
      <c r="AE97">
        <f t="shared" si="38"/>
        <v>56.071015881732222</v>
      </c>
      <c r="AF97">
        <f t="shared" si="48"/>
        <v>9.3792419642027853E-3</v>
      </c>
      <c r="AH97">
        <f t="shared" si="39"/>
        <v>8.4435446085617705E-2</v>
      </c>
      <c r="AI97">
        <f t="shared" si="29"/>
        <v>56.074145139732792</v>
      </c>
      <c r="AJ97">
        <f t="shared" si="49"/>
        <v>9.4355742424548465E-3</v>
      </c>
      <c r="AL97">
        <f t="shared" si="40"/>
        <v>0.10928904360279494</v>
      </c>
      <c r="AM97">
        <f t="shared" si="30"/>
        <v>56.098998737249964</v>
      </c>
      <c r="AN97">
        <f t="shared" si="50"/>
        <v>9.8829837467677446E-3</v>
      </c>
      <c r="AP97">
        <f t="shared" si="41"/>
        <v>0.19306902077564631</v>
      </c>
      <c r="AQ97">
        <f t="shared" si="31"/>
        <v>56.182778714422817</v>
      </c>
      <c r="AR97">
        <f t="shared" si="51"/>
        <v>1.139117418207005E-2</v>
      </c>
    </row>
    <row r="98" spans="1:44" x14ac:dyDescent="0.3">
      <c r="A98">
        <v>44362</v>
      </c>
      <c r="B98">
        <v>97</v>
      </c>
      <c r="C98">
        <v>383.91000400000001</v>
      </c>
      <c r="D98">
        <v>1252000</v>
      </c>
      <c r="E98">
        <v>55.41</v>
      </c>
      <c r="F98">
        <v>11154200</v>
      </c>
      <c r="I98">
        <f t="shared" si="32"/>
        <v>382.89421157396896</v>
      </c>
      <c r="K98">
        <f t="shared" si="42"/>
        <v>0.16308662019810666</v>
      </c>
      <c r="L98">
        <f t="shared" si="33"/>
        <v>383.05729819416706</v>
      </c>
      <c r="M98">
        <f t="shared" si="43"/>
        <v>2.2211085852114299E-3</v>
      </c>
      <c r="O98">
        <f t="shared" si="34"/>
        <v>0.26732808968954902</v>
      </c>
      <c r="P98">
        <f t="shared" si="26"/>
        <v>383.16153966365852</v>
      </c>
      <c r="Q98">
        <f t="shared" si="44"/>
        <v>1.9495827890473488E-3</v>
      </c>
      <c r="S98">
        <f t="shared" si="35"/>
        <v>0.54660125344561794</v>
      </c>
      <c r="T98">
        <f t="shared" si="27"/>
        <v>383.44081282741456</v>
      </c>
      <c r="U98">
        <f t="shared" si="45"/>
        <v>1.2221384379070617E-3</v>
      </c>
      <c r="W98">
        <f t="shared" si="36"/>
        <v>0.92338599312237057</v>
      </c>
      <c r="X98">
        <f t="shared" si="28"/>
        <v>383.81759756709135</v>
      </c>
      <c r="Y98">
        <f t="shared" si="46"/>
        <v>2.4069816349109896E-4</v>
      </c>
      <c r="AB98">
        <f t="shared" si="37"/>
        <v>55.747868812141228</v>
      </c>
      <c r="AD98">
        <f t="shared" si="47"/>
        <v>3.2834127646403533E-2</v>
      </c>
      <c r="AE98">
        <f t="shared" si="38"/>
        <v>55.780702939787631</v>
      </c>
      <c r="AF98">
        <f t="shared" si="48"/>
        <v>6.6901811908975642E-3</v>
      </c>
      <c r="AH98">
        <f t="shared" si="39"/>
        <v>2.8663641877273716E-3</v>
      </c>
      <c r="AI98">
        <f t="shared" si="29"/>
        <v>55.750735176328952</v>
      </c>
      <c r="AJ98">
        <f t="shared" si="49"/>
        <v>6.1493444563969586E-3</v>
      </c>
      <c r="AL98">
        <f t="shared" si="40"/>
        <v>-4.871942269613741E-2</v>
      </c>
      <c r="AM98">
        <f t="shared" si="30"/>
        <v>55.69914938944509</v>
      </c>
      <c r="AN98">
        <f t="shared" si="50"/>
        <v>5.2183611161359536E-3</v>
      </c>
      <c r="AP98">
        <f t="shared" si="41"/>
        <v>-0.17660439616370513</v>
      </c>
      <c r="AQ98">
        <f t="shared" si="31"/>
        <v>55.571264415977524</v>
      </c>
      <c r="AR98">
        <f t="shared" si="51"/>
        <v>2.9103846954976931E-3</v>
      </c>
    </row>
    <row r="99" spans="1:44" x14ac:dyDescent="0.3">
      <c r="A99">
        <v>44363</v>
      </c>
      <c r="B99">
        <v>98</v>
      </c>
      <c r="C99">
        <v>379.41000400000001</v>
      </c>
      <c r="D99">
        <v>1801700</v>
      </c>
      <c r="E99">
        <v>54.669998</v>
      </c>
      <c r="F99">
        <v>15211700</v>
      </c>
      <c r="I99">
        <f t="shared" si="32"/>
        <v>383.45289740828605</v>
      </c>
      <c r="K99">
        <f t="shared" si="42"/>
        <v>0.22242650231595398</v>
      </c>
      <c r="L99">
        <f t="shared" si="33"/>
        <v>383.675323910602</v>
      </c>
      <c r="M99">
        <f t="shared" si="43"/>
        <v>1.1241980616309707E-2</v>
      </c>
      <c r="O99">
        <f t="shared" si="34"/>
        <v>0.34016752584643395</v>
      </c>
      <c r="P99">
        <f t="shared" si="26"/>
        <v>383.79306493413247</v>
      </c>
      <c r="Q99">
        <f t="shared" si="44"/>
        <v>1.155230723471503E-2</v>
      </c>
      <c r="S99">
        <f t="shared" si="35"/>
        <v>0.5520393148377799</v>
      </c>
      <c r="T99">
        <f t="shared" si="27"/>
        <v>384.00493672312382</v>
      </c>
      <c r="U99">
        <f t="shared" si="45"/>
        <v>1.2110731595584928E-2</v>
      </c>
      <c r="W99">
        <f t="shared" si="36"/>
        <v>0.61339085813788108</v>
      </c>
      <c r="X99">
        <f t="shared" si="28"/>
        <v>384.06628826642395</v>
      </c>
      <c r="Y99">
        <f t="shared" si="46"/>
        <v>1.2272434088016135E-2</v>
      </c>
      <c r="AB99">
        <f t="shared" si="37"/>
        <v>55.562040965463552</v>
      </c>
      <c r="AD99">
        <f t="shared" si="47"/>
        <v>3.4831497791713156E-5</v>
      </c>
      <c r="AE99">
        <f t="shared" si="38"/>
        <v>55.562075796961345</v>
      </c>
      <c r="AF99">
        <f t="shared" si="48"/>
        <v>1.631750191323119E-2</v>
      </c>
      <c r="AH99">
        <f t="shared" si="39"/>
        <v>-4.4307188528623288E-2</v>
      </c>
      <c r="AI99">
        <f t="shared" si="29"/>
        <v>55.517733776934932</v>
      </c>
      <c r="AJ99">
        <f t="shared" si="49"/>
        <v>1.5506416827286741E-2</v>
      </c>
      <c r="AL99">
        <f t="shared" si="40"/>
        <v>-0.11041821348782944</v>
      </c>
      <c r="AM99">
        <f t="shared" si="30"/>
        <v>55.451622751975719</v>
      </c>
      <c r="AN99">
        <f t="shared" si="50"/>
        <v>1.4297142501737787E-2</v>
      </c>
      <c r="AP99">
        <f t="shared" si="41"/>
        <v>-0.18444432910057976</v>
      </c>
      <c r="AQ99">
        <f t="shared" si="31"/>
        <v>55.377596636362973</v>
      </c>
      <c r="AR99">
        <f t="shared" si="51"/>
        <v>1.2943088755243302E-2</v>
      </c>
    </row>
    <row r="100" spans="1:44" x14ac:dyDescent="0.3">
      <c r="A100">
        <v>44364</v>
      </c>
      <c r="B100">
        <v>99</v>
      </c>
      <c r="C100">
        <v>384.75</v>
      </c>
      <c r="D100">
        <v>1686500</v>
      </c>
      <c r="E100">
        <v>54.950001</v>
      </c>
      <c r="F100">
        <v>10658400</v>
      </c>
      <c r="I100">
        <f t="shared" si="32"/>
        <v>381.22930603372868</v>
      </c>
      <c r="K100">
        <f t="shared" si="42"/>
        <v>-0.14447617921504499</v>
      </c>
      <c r="L100">
        <f t="shared" si="33"/>
        <v>381.08482985451366</v>
      </c>
      <c r="M100">
        <f t="shared" si="43"/>
        <v>9.5261082403803581E-3</v>
      </c>
      <c r="O100">
        <f t="shared" si="34"/>
        <v>-0.3007721992545177</v>
      </c>
      <c r="P100">
        <f t="shared" si="26"/>
        <v>380.92853383447414</v>
      </c>
      <c r="Q100">
        <f t="shared" si="44"/>
        <v>9.9323357128677393E-3</v>
      </c>
      <c r="S100">
        <f t="shared" si="35"/>
        <v>-0.69699449539003888</v>
      </c>
      <c r="T100">
        <f t="shared" si="27"/>
        <v>380.53231153833866</v>
      </c>
      <c r="U100">
        <f t="shared" si="45"/>
        <v>1.0962153246683143E-2</v>
      </c>
      <c r="W100">
        <f t="shared" si="36"/>
        <v>-1.7980440396530843</v>
      </c>
      <c r="X100">
        <f t="shared" si="28"/>
        <v>379.43126199407561</v>
      </c>
      <c r="Y100">
        <f t="shared" si="46"/>
        <v>1.3823880457243374E-2</v>
      </c>
      <c r="AB100">
        <f t="shared" si="37"/>
        <v>55.071417334458602</v>
      </c>
      <c r="AD100">
        <f t="shared" si="47"/>
        <v>-7.3563937877619653E-2</v>
      </c>
      <c r="AE100">
        <f t="shared" si="38"/>
        <v>54.997853396580979</v>
      </c>
      <c r="AF100">
        <f t="shared" si="48"/>
        <v>8.7083522675419976E-4</v>
      </c>
      <c r="AH100">
        <f t="shared" si="39"/>
        <v>-0.15588629914770516</v>
      </c>
      <c r="AI100">
        <f t="shared" si="29"/>
        <v>54.915531035310899</v>
      </c>
      <c r="AJ100">
        <f t="shared" si="49"/>
        <v>6.2729688920481683E-4</v>
      </c>
      <c r="AL100">
        <f t="shared" si="40"/>
        <v>-0.28151065137053405</v>
      </c>
      <c r="AM100">
        <f t="shared" si="30"/>
        <v>54.78990668308807</v>
      </c>
      <c r="AN100">
        <f t="shared" si="50"/>
        <v>2.9134543038849157E-3</v>
      </c>
      <c r="AP100">
        <f t="shared" si="41"/>
        <v>-0.44469673571929508</v>
      </c>
      <c r="AQ100">
        <f t="shared" si="31"/>
        <v>54.626720598739304</v>
      </c>
      <c r="AR100">
        <f t="shared" si="51"/>
        <v>5.8831737102369884E-3</v>
      </c>
    </row>
    <row r="101" spans="1:44" x14ac:dyDescent="0.3">
      <c r="A101">
        <v>44365</v>
      </c>
      <c r="B101">
        <v>100</v>
      </c>
      <c r="C101">
        <v>380.88000499999998</v>
      </c>
      <c r="D101">
        <v>3415700</v>
      </c>
      <c r="E101">
        <v>53.77</v>
      </c>
      <c r="F101">
        <v>31445600</v>
      </c>
      <c r="I101">
        <f t="shared" si="32"/>
        <v>383.16568771517791</v>
      </c>
      <c r="K101">
        <f t="shared" si="42"/>
        <v>0.1676524998845968</v>
      </c>
      <c r="L101">
        <f t="shared" si="33"/>
        <v>383.33334021506249</v>
      </c>
      <c r="M101">
        <f t="shared" si="43"/>
        <v>6.4412286884487652E-3</v>
      </c>
      <c r="O101">
        <f t="shared" si="34"/>
        <v>0.25851627092142015</v>
      </c>
      <c r="P101">
        <f t="shared" si="26"/>
        <v>383.42420398609931</v>
      </c>
      <c r="Q101">
        <f t="shared" si="44"/>
        <v>6.6797914112066131E-3</v>
      </c>
      <c r="S101">
        <f t="shared" si="35"/>
        <v>0.48802478418763384</v>
      </c>
      <c r="T101">
        <f t="shared" si="27"/>
        <v>383.65371249936555</v>
      </c>
      <c r="U101">
        <f t="shared" si="45"/>
        <v>7.2823657397441252E-3</v>
      </c>
      <c r="W101">
        <f t="shared" si="36"/>
        <v>1.376217823283886</v>
      </c>
      <c r="X101">
        <f t="shared" si="28"/>
        <v>384.54190553846178</v>
      </c>
      <c r="Y101">
        <f t="shared" si="46"/>
        <v>9.6143155072206891E-3</v>
      </c>
      <c r="AB101">
        <f t="shared" si="37"/>
        <v>55.004638350506369</v>
      </c>
      <c r="AD101">
        <f t="shared" si="47"/>
        <v>-7.2546194788811622E-2</v>
      </c>
      <c r="AE101">
        <f t="shared" si="38"/>
        <v>54.932092155717555</v>
      </c>
      <c r="AF101">
        <f t="shared" si="48"/>
        <v>2.1612277398503851E-2</v>
      </c>
      <c r="AH101">
        <f t="shared" si="39"/>
        <v>-0.13360947034883708</v>
      </c>
      <c r="AI101">
        <f t="shared" si="29"/>
        <v>54.871028880157532</v>
      </c>
      <c r="AJ101">
        <f t="shared" si="49"/>
        <v>2.0476639020969471E-2</v>
      </c>
      <c r="AL101">
        <f t="shared" si="40"/>
        <v>-0.18488140103229853</v>
      </c>
      <c r="AM101">
        <f t="shared" si="30"/>
        <v>54.819756949474069</v>
      </c>
      <c r="AN101">
        <f t="shared" si="50"/>
        <v>1.9523097442329662E-2</v>
      </c>
      <c r="AP101">
        <f t="shared" si="41"/>
        <v>-0.12346664671729216</v>
      </c>
      <c r="AQ101">
        <f t="shared" si="31"/>
        <v>54.881171703789079</v>
      </c>
      <c r="AR101">
        <f t="shared" si="51"/>
        <v>2.0665272527228482E-2</v>
      </c>
    </row>
    <row r="102" spans="1:44" x14ac:dyDescent="0.3">
      <c r="A102">
        <v>44368</v>
      </c>
      <c r="B102">
        <v>101</v>
      </c>
      <c r="C102">
        <v>386.79998799999998</v>
      </c>
      <c r="D102">
        <v>1631600</v>
      </c>
      <c r="E102">
        <v>54.360000999999997</v>
      </c>
      <c r="F102">
        <v>14404300</v>
      </c>
      <c r="I102">
        <f t="shared" si="32"/>
        <v>381.90856222183004</v>
      </c>
      <c r="K102">
        <f t="shared" si="42"/>
        <v>-4.6064199100273429E-2</v>
      </c>
      <c r="L102">
        <f t="shared" si="33"/>
        <v>381.86249802272977</v>
      </c>
      <c r="M102">
        <f t="shared" si="43"/>
        <v>1.2764969313469106E-2</v>
      </c>
      <c r="O102">
        <f t="shared" si="34"/>
        <v>-0.1203941701459027</v>
      </c>
      <c r="P102">
        <f t="shared" si="26"/>
        <v>381.78816805168412</v>
      </c>
      <c r="Q102">
        <f t="shared" si="44"/>
        <v>1.2957135738886995E-2</v>
      </c>
      <c r="S102">
        <f t="shared" si="35"/>
        <v>-0.2972928407033435</v>
      </c>
      <c r="T102">
        <f t="shared" si="27"/>
        <v>381.6112693811267</v>
      </c>
      <c r="U102">
        <f t="shared" si="45"/>
        <v>1.3414474611807075E-2</v>
      </c>
      <c r="W102">
        <f t="shared" si="36"/>
        <v>-0.86212399585310751</v>
      </c>
      <c r="X102">
        <f t="shared" si="28"/>
        <v>381.04643822597694</v>
      </c>
      <c r="Y102">
        <f t="shared" si="46"/>
        <v>1.4874741345708219E-2</v>
      </c>
      <c r="AB102">
        <f t="shared" si="37"/>
        <v>54.325587257727868</v>
      </c>
      <c r="AD102">
        <f t="shared" si="47"/>
        <v>-0.16352192948726496</v>
      </c>
      <c r="AE102">
        <f t="shared" si="38"/>
        <v>54.162065328240601</v>
      </c>
      <c r="AF102">
        <f t="shared" si="48"/>
        <v>3.6412006644259602E-3</v>
      </c>
      <c r="AH102">
        <f t="shared" si="39"/>
        <v>-0.26996987595625299</v>
      </c>
      <c r="AI102">
        <f t="shared" si="29"/>
        <v>54.055617381771611</v>
      </c>
      <c r="AJ102">
        <f t="shared" si="49"/>
        <v>5.5994042058311487E-3</v>
      </c>
      <c r="AL102">
        <f t="shared" si="40"/>
        <v>-0.40725776231808952</v>
      </c>
      <c r="AM102">
        <f t="shared" si="30"/>
        <v>53.918329495409779</v>
      </c>
      <c r="AN102">
        <f t="shared" si="50"/>
        <v>8.1249355493981327E-3</v>
      </c>
      <c r="AP102">
        <f t="shared" si="41"/>
        <v>-0.59571342586931952</v>
      </c>
      <c r="AQ102">
        <f t="shared" si="31"/>
        <v>53.729873831858548</v>
      </c>
      <c r="AR102">
        <f t="shared" si="51"/>
        <v>1.1591743130053459E-2</v>
      </c>
    </row>
    <row r="103" spans="1:44" x14ac:dyDescent="0.3">
      <c r="A103">
        <v>44369</v>
      </c>
      <c r="B103">
        <v>102</v>
      </c>
      <c r="C103">
        <v>392.17999300000002</v>
      </c>
      <c r="D103">
        <v>1934800</v>
      </c>
      <c r="E103">
        <v>54.560001</v>
      </c>
      <c r="F103">
        <v>13072800</v>
      </c>
      <c r="I103">
        <f t="shared" si="32"/>
        <v>384.59884639982351</v>
      </c>
      <c r="K103">
        <f t="shared" si="42"/>
        <v>0.36438805746378899</v>
      </c>
      <c r="L103">
        <f t="shared" si="33"/>
        <v>384.96323445728729</v>
      </c>
      <c r="M103">
        <f t="shared" si="43"/>
        <v>1.8401648915100925E-2</v>
      </c>
      <c r="O103">
        <f t="shared" si="34"/>
        <v>0.58227541688894202</v>
      </c>
      <c r="P103">
        <f t="shared" si="26"/>
        <v>385.18112181671245</v>
      </c>
      <c r="Q103">
        <f t="shared" si="44"/>
        <v>1.7846068917869495E-2</v>
      </c>
      <c r="S103">
        <f t="shared" si="35"/>
        <v>1.0471168177102252</v>
      </c>
      <c r="T103">
        <f t="shared" si="27"/>
        <v>385.64596321753373</v>
      </c>
      <c r="U103">
        <f t="shared" si="45"/>
        <v>1.6660793255882104E-2</v>
      </c>
      <c r="W103">
        <f t="shared" si="36"/>
        <v>2.1574229519164887</v>
      </c>
      <c r="X103">
        <f t="shared" si="28"/>
        <v>386.75626935174</v>
      </c>
      <c r="Y103">
        <f t="shared" si="46"/>
        <v>1.3829679598826507E-2</v>
      </c>
      <c r="AB103">
        <f t="shared" si="37"/>
        <v>54.344514815977533</v>
      </c>
      <c r="AD103">
        <f t="shared" si="47"/>
        <v>-0.13615450632672549</v>
      </c>
      <c r="AE103">
        <f t="shared" si="38"/>
        <v>54.208360309650807</v>
      </c>
      <c r="AF103">
        <f t="shared" si="48"/>
        <v>6.4450271976569913E-3</v>
      </c>
      <c r="AH103">
        <f t="shared" si="39"/>
        <v>-0.19774551740477353</v>
      </c>
      <c r="AI103">
        <f t="shared" si="29"/>
        <v>54.146769298572757</v>
      </c>
      <c r="AJ103">
        <f t="shared" si="49"/>
        <v>7.5738946820628371E-3</v>
      </c>
      <c r="AL103">
        <f t="shared" si="40"/>
        <v>-0.21547436806260009</v>
      </c>
      <c r="AM103">
        <f t="shared" si="30"/>
        <v>54.129040447914932</v>
      </c>
      <c r="AN103">
        <f t="shared" si="50"/>
        <v>7.898836953559956E-3</v>
      </c>
      <c r="AP103">
        <f t="shared" si="41"/>
        <v>-7.3268589368182827E-2</v>
      </c>
      <c r="AQ103">
        <f t="shared" si="31"/>
        <v>54.27124622660935</v>
      </c>
      <c r="AR103">
        <f t="shared" si="51"/>
        <v>5.2924261015070391E-3</v>
      </c>
    </row>
    <row r="104" spans="1:44" x14ac:dyDescent="0.3">
      <c r="A104">
        <v>44370</v>
      </c>
      <c r="B104">
        <v>103</v>
      </c>
      <c r="C104">
        <v>391.97000100000002</v>
      </c>
      <c r="D104">
        <v>1538000</v>
      </c>
      <c r="E104">
        <v>54.119999</v>
      </c>
      <c r="F104">
        <v>12339200</v>
      </c>
      <c r="I104">
        <f t="shared" si="32"/>
        <v>388.76847702992063</v>
      </c>
      <c r="K104">
        <f t="shared" si="42"/>
        <v>0.93517444335878819</v>
      </c>
      <c r="L104">
        <f t="shared" si="33"/>
        <v>389.70365147327942</v>
      </c>
      <c r="M104">
        <f t="shared" si="43"/>
        <v>5.781946375841663E-3</v>
      </c>
      <c r="O104">
        <f t="shared" si="34"/>
        <v>1.4791142201909859</v>
      </c>
      <c r="P104">
        <f t="shared" si="26"/>
        <v>390.24759125011161</v>
      </c>
      <c r="Q104">
        <f t="shared" si="44"/>
        <v>4.3942387057534366E-3</v>
      </c>
      <c r="S104">
        <f t="shared" si="35"/>
        <v>2.4522480332843268</v>
      </c>
      <c r="T104">
        <f t="shared" si="27"/>
        <v>391.22072506320495</v>
      </c>
      <c r="U104">
        <f t="shared" si="45"/>
        <v>1.9115644944345434E-3</v>
      </c>
      <c r="W104">
        <f t="shared" si="36"/>
        <v>3.8677994783700229</v>
      </c>
      <c r="X104">
        <f t="shared" si="28"/>
        <v>392.63627650829068</v>
      </c>
      <c r="Y104">
        <f t="shared" si="46"/>
        <v>1.6998125024640669E-3</v>
      </c>
      <c r="AB104">
        <f t="shared" si="37"/>
        <v>54.463032217189891</v>
      </c>
      <c r="AD104">
        <f t="shared" si="47"/>
        <v>-9.7953720195862931E-2</v>
      </c>
      <c r="AE104">
        <f t="shared" si="38"/>
        <v>54.36507849699403</v>
      </c>
      <c r="AF104">
        <f t="shared" si="48"/>
        <v>4.5284460739555893E-3</v>
      </c>
      <c r="AH104">
        <f t="shared" si="39"/>
        <v>-0.1186797877504906</v>
      </c>
      <c r="AI104">
        <f t="shared" si="29"/>
        <v>54.344352429439404</v>
      </c>
      <c r="AJ104">
        <f t="shared" si="49"/>
        <v>4.1454810344583306E-3</v>
      </c>
      <c r="AL104">
        <f t="shared" si="40"/>
        <v>-6.5178071888868871E-2</v>
      </c>
      <c r="AM104">
        <f t="shared" si="30"/>
        <v>54.397854145301025</v>
      </c>
      <c r="AN104">
        <f t="shared" si="50"/>
        <v>5.1340567338337383E-3</v>
      </c>
      <c r="AP104">
        <f t="shared" si="41"/>
        <v>8.9749502625277047E-2</v>
      </c>
      <c r="AQ104">
        <f t="shared" si="31"/>
        <v>54.552781719815165</v>
      </c>
      <c r="AR104">
        <f t="shared" si="51"/>
        <v>7.9967244606779318E-3</v>
      </c>
    </row>
    <row r="105" spans="1:44" x14ac:dyDescent="0.3">
      <c r="A105">
        <v>44371</v>
      </c>
      <c r="B105">
        <v>104</v>
      </c>
      <c r="C105">
        <v>392.07000699999998</v>
      </c>
      <c r="D105">
        <v>1487300</v>
      </c>
      <c r="E105">
        <v>54.389999000000003</v>
      </c>
      <c r="F105">
        <v>11488400</v>
      </c>
      <c r="I105">
        <f t="shared" si="32"/>
        <v>390.52931521346432</v>
      </c>
      <c r="K105">
        <f t="shared" si="42"/>
        <v>1.0590240043865224</v>
      </c>
      <c r="L105">
        <f t="shared" si="33"/>
        <v>391.58833921785083</v>
      </c>
      <c r="M105">
        <f t="shared" si="43"/>
        <v>1.2285249408255433E-3</v>
      </c>
      <c r="O105">
        <f t="shared" si="34"/>
        <v>1.5495452110291601</v>
      </c>
      <c r="P105">
        <f t="shared" si="26"/>
        <v>392.07886042449348</v>
      </c>
      <c r="Q105">
        <f t="shared" si="44"/>
        <v>2.2581233798659357E-5</v>
      </c>
      <c r="S105">
        <f t="shared" si="35"/>
        <v>2.1411136009010372</v>
      </c>
      <c r="T105">
        <f t="shared" si="27"/>
        <v>392.67042881436538</v>
      </c>
      <c r="U105">
        <f t="shared" si="45"/>
        <v>1.531414807675927E-3</v>
      </c>
      <c r="W105">
        <f t="shared" si="36"/>
        <v>2.076882377767634</v>
      </c>
      <c r="X105">
        <f t="shared" si="28"/>
        <v>392.60619759123193</v>
      </c>
      <c r="Y105">
        <f t="shared" si="46"/>
        <v>1.3675889041723029E-3</v>
      </c>
      <c r="AB105">
        <f t="shared" si="37"/>
        <v>54.274363947735452</v>
      </c>
      <c r="AD105">
        <f t="shared" si="47"/>
        <v>-0.11156090258464935</v>
      </c>
      <c r="AE105">
        <f t="shared" si="38"/>
        <v>54.162803045150802</v>
      </c>
      <c r="AF105">
        <f t="shared" si="48"/>
        <v>4.1771641666917591E-3</v>
      </c>
      <c r="AH105">
        <f t="shared" si="39"/>
        <v>-0.13617690817647771</v>
      </c>
      <c r="AI105">
        <f t="shared" si="29"/>
        <v>54.138187039558971</v>
      </c>
      <c r="AJ105">
        <f t="shared" si="49"/>
        <v>4.6297474732630824E-3</v>
      </c>
      <c r="AL105">
        <f t="shared" si="40"/>
        <v>-0.12074866079337546</v>
      </c>
      <c r="AM105">
        <f t="shared" si="30"/>
        <v>54.153615286942077</v>
      </c>
      <c r="AN105">
        <f t="shared" si="50"/>
        <v>4.3460878360730548E-3</v>
      </c>
      <c r="AP105">
        <f t="shared" si="41"/>
        <v>-0.14690560364248162</v>
      </c>
      <c r="AQ105">
        <f t="shared" si="31"/>
        <v>54.127458344092972</v>
      </c>
      <c r="AR105">
        <f t="shared" si="51"/>
        <v>4.8270024036409951E-3</v>
      </c>
    </row>
    <row r="106" spans="1:44" x14ac:dyDescent="0.3">
      <c r="A106">
        <v>44372</v>
      </c>
      <c r="B106">
        <v>105</v>
      </c>
      <c r="C106">
        <v>394.51001000000002</v>
      </c>
      <c r="D106">
        <v>2056100</v>
      </c>
      <c r="E106">
        <v>54.32</v>
      </c>
      <c r="F106">
        <v>18880300</v>
      </c>
      <c r="I106">
        <f t="shared" si="32"/>
        <v>391.37669569605896</v>
      </c>
      <c r="K106">
        <f t="shared" si="42"/>
        <v>1.0272774761177408</v>
      </c>
      <c r="L106">
        <f t="shared" si="33"/>
        <v>392.40397317217668</v>
      </c>
      <c r="M106">
        <f t="shared" si="43"/>
        <v>5.3383609400008518E-3</v>
      </c>
      <c r="O106">
        <f t="shared" si="34"/>
        <v>1.3740040289205311</v>
      </c>
      <c r="P106">
        <f t="shared" si="26"/>
        <v>392.75069972497948</v>
      </c>
      <c r="Q106">
        <f t="shared" si="44"/>
        <v>4.4594819660483112E-3</v>
      </c>
      <c r="S106">
        <f t="shared" si="35"/>
        <v>1.5589336976631607</v>
      </c>
      <c r="T106">
        <f t="shared" si="27"/>
        <v>392.93562939372214</v>
      </c>
      <c r="U106">
        <f t="shared" si="45"/>
        <v>3.9907241042575429E-3</v>
      </c>
      <c r="W106">
        <f t="shared" si="36"/>
        <v>1.0318057668705929</v>
      </c>
      <c r="X106">
        <f t="shared" si="28"/>
        <v>392.40850146292956</v>
      </c>
      <c r="Y106">
        <f t="shared" si="46"/>
        <v>5.3268826742075776E-3</v>
      </c>
      <c r="AB106">
        <f t="shared" si="37"/>
        <v>54.337963226480952</v>
      </c>
      <c r="AD106">
        <f t="shared" si="47"/>
        <v>-8.5286875385127012E-2</v>
      </c>
      <c r="AE106">
        <f t="shared" si="38"/>
        <v>54.252676351095822</v>
      </c>
      <c r="AF106">
        <f t="shared" si="48"/>
        <v>1.2393897073670547E-3</v>
      </c>
      <c r="AH106">
        <f t="shared" si="39"/>
        <v>-8.6232861445983397E-2</v>
      </c>
      <c r="AI106">
        <f t="shared" si="29"/>
        <v>54.251730365034966</v>
      </c>
      <c r="AJ106">
        <f t="shared" si="49"/>
        <v>1.2568047673975377E-3</v>
      </c>
      <c r="AL106">
        <f t="shared" si="40"/>
        <v>-3.7792088000881713E-2</v>
      </c>
      <c r="AM106">
        <f t="shared" si="30"/>
        <v>54.300171138480067</v>
      </c>
      <c r="AN106">
        <f t="shared" si="50"/>
        <v>3.6503795139788525E-4</v>
      </c>
      <c r="AP106">
        <f t="shared" si="41"/>
        <v>3.2023546387302357E-2</v>
      </c>
      <c r="AQ106">
        <f t="shared" si="31"/>
        <v>54.369986772868252</v>
      </c>
      <c r="AR106">
        <f t="shared" si="51"/>
        <v>9.2022777739785911E-4</v>
      </c>
    </row>
    <row r="107" spans="1:44" x14ac:dyDescent="0.3">
      <c r="A107">
        <v>44375</v>
      </c>
      <c r="B107">
        <v>106</v>
      </c>
      <c r="C107">
        <v>396.540009</v>
      </c>
      <c r="D107">
        <v>1645500</v>
      </c>
      <c r="E107">
        <v>54.259998000000003</v>
      </c>
      <c r="F107">
        <v>10556900</v>
      </c>
      <c r="I107">
        <f t="shared" si="32"/>
        <v>393.10001856322651</v>
      </c>
      <c r="K107">
        <f t="shared" si="42"/>
        <v>1.1316842847752127</v>
      </c>
      <c r="L107">
        <f t="shared" si="33"/>
        <v>394.2317028480017</v>
      </c>
      <c r="M107">
        <f t="shared" si="43"/>
        <v>5.8211179190201081E-3</v>
      </c>
      <c r="O107">
        <f t="shared" si="34"/>
        <v>1.4613337384822866</v>
      </c>
      <c r="P107">
        <f t="shared" si="26"/>
        <v>394.56135230170878</v>
      </c>
      <c r="Q107">
        <f t="shared" si="44"/>
        <v>4.9898034331542513E-3</v>
      </c>
      <c r="S107">
        <f t="shared" si="35"/>
        <v>1.6329088239401375</v>
      </c>
      <c r="T107">
        <f t="shared" si="27"/>
        <v>394.73292738716663</v>
      </c>
      <c r="U107">
        <f t="shared" si="45"/>
        <v>4.5571230438777033E-3</v>
      </c>
      <c r="W107">
        <f t="shared" si="36"/>
        <v>1.6195953021230094</v>
      </c>
      <c r="X107">
        <f t="shared" si="28"/>
        <v>394.71961386534952</v>
      </c>
      <c r="Y107">
        <f t="shared" si="46"/>
        <v>4.5906972646749559E-3</v>
      </c>
      <c r="AB107">
        <f t="shared" si="37"/>
        <v>54.328083451916427</v>
      </c>
      <c r="AD107">
        <f t="shared" si="47"/>
        <v>-7.397581026203659E-2</v>
      </c>
      <c r="AE107">
        <f t="shared" si="38"/>
        <v>54.254107641654393</v>
      </c>
      <c r="AF107">
        <f t="shared" si="48"/>
        <v>1.0855802732631919E-4</v>
      </c>
      <c r="AH107">
        <f t="shared" si="39"/>
        <v>-6.7144589725618611E-2</v>
      </c>
      <c r="AI107">
        <f t="shared" si="29"/>
        <v>54.260938862190805</v>
      </c>
      <c r="AJ107">
        <f t="shared" si="49"/>
        <v>1.7339886204976445E-5</v>
      </c>
      <c r="AL107">
        <f t="shared" si="40"/>
        <v>-2.5231546954520866E-2</v>
      </c>
      <c r="AM107">
        <f t="shared" si="30"/>
        <v>54.302851904961905</v>
      </c>
      <c r="AN107">
        <f t="shared" si="50"/>
        <v>7.8978817805894295E-4</v>
      </c>
      <c r="AP107">
        <f t="shared" si="41"/>
        <v>-3.594276421750274E-3</v>
      </c>
      <c r="AQ107">
        <f t="shared" si="31"/>
        <v>54.324489175494676</v>
      </c>
      <c r="AR107">
        <f t="shared" si="51"/>
        <v>1.1885583831881695E-3</v>
      </c>
    </row>
    <row r="108" spans="1:44" x14ac:dyDescent="0.3">
      <c r="A108">
        <v>44376</v>
      </c>
      <c r="B108">
        <v>107</v>
      </c>
      <c r="C108">
        <v>398.790009</v>
      </c>
      <c r="D108">
        <v>1523600</v>
      </c>
      <c r="E108">
        <v>53.860000999999997</v>
      </c>
      <c r="F108">
        <v>12300900</v>
      </c>
      <c r="I108">
        <f t="shared" si="32"/>
        <v>394.99201330345193</v>
      </c>
      <c r="K108">
        <f t="shared" si="42"/>
        <v>1.2457308530927429</v>
      </c>
      <c r="L108">
        <f t="shared" si="33"/>
        <v>396.23774415654469</v>
      </c>
      <c r="M108">
        <f t="shared" si="43"/>
        <v>6.4000220312823959E-3</v>
      </c>
      <c r="O108">
        <f t="shared" si="34"/>
        <v>1.5689989889180684</v>
      </c>
      <c r="P108">
        <f t="shared" si="26"/>
        <v>396.56101229236998</v>
      </c>
      <c r="Q108">
        <f t="shared" si="44"/>
        <v>5.5893995770340803E-3</v>
      </c>
      <c r="S108">
        <f t="shared" si="35"/>
        <v>1.749497486268512</v>
      </c>
      <c r="T108">
        <f t="shared" si="27"/>
        <v>396.74151078972045</v>
      </c>
      <c r="U108">
        <f t="shared" si="45"/>
        <v>5.1367841822725982E-3</v>
      </c>
      <c r="W108">
        <f t="shared" si="36"/>
        <v>1.8511348245100532</v>
      </c>
      <c r="X108">
        <f t="shared" si="28"/>
        <v>396.84314812796197</v>
      </c>
      <c r="Y108">
        <f t="shared" si="46"/>
        <v>4.8819198778824726E-3</v>
      </c>
      <c r="AB108">
        <f t="shared" si="37"/>
        <v>54.290636453362396</v>
      </c>
      <c r="AD108">
        <f t="shared" si="47"/>
        <v>-6.8496488505835826E-2</v>
      </c>
      <c r="AE108">
        <f t="shared" si="38"/>
        <v>54.222139964856559</v>
      </c>
      <c r="AF108">
        <f t="shared" si="48"/>
        <v>6.7237088401940898E-3</v>
      </c>
      <c r="AH108">
        <f t="shared" si="39"/>
        <v>-5.972019193272185E-2</v>
      </c>
      <c r="AI108">
        <f t="shared" si="29"/>
        <v>54.230916261429677</v>
      </c>
      <c r="AJ108">
        <f t="shared" si="49"/>
        <v>6.8866553015786208E-3</v>
      </c>
      <c r="AL108">
        <f t="shared" si="40"/>
        <v>-3.0728500174300677E-2</v>
      </c>
      <c r="AM108">
        <f t="shared" si="30"/>
        <v>54.259907953188097</v>
      </c>
      <c r="AN108">
        <f t="shared" si="50"/>
        <v>7.4249340097134525E-3</v>
      </c>
      <c r="AP108">
        <f t="shared" si="41"/>
        <v>-3.2369090234189359E-2</v>
      </c>
      <c r="AQ108">
        <f t="shared" si="31"/>
        <v>54.258267363128205</v>
      </c>
      <c r="AR108">
        <f t="shared" si="51"/>
        <v>7.3944737418071707E-3</v>
      </c>
    </row>
    <row r="109" spans="1:44" x14ac:dyDescent="0.3">
      <c r="A109">
        <v>44377</v>
      </c>
      <c r="B109">
        <v>108</v>
      </c>
      <c r="C109">
        <v>395.67001299999998</v>
      </c>
      <c r="D109">
        <v>2031700</v>
      </c>
      <c r="E109">
        <v>54.110000999999997</v>
      </c>
      <c r="F109">
        <v>14614200</v>
      </c>
      <c r="I109">
        <f t="shared" si="32"/>
        <v>397.08091093655338</v>
      </c>
      <c r="K109">
        <f t="shared" si="42"/>
        <v>1.3722058700940494</v>
      </c>
      <c r="L109">
        <f t="shared" si="33"/>
        <v>398.45311680664742</v>
      </c>
      <c r="M109">
        <f t="shared" si="43"/>
        <v>7.0339012692564908E-3</v>
      </c>
      <c r="O109">
        <f t="shared" si="34"/>
        <v>1.6989736499639148</v>
      </c>
      <c r="P109">
        <f t="shared" si="26"/>
        <v>398.77988458651731</v>
      </c>
      <c r="Q109">
        <f t="shared" si="44"/>
        <v>7.8597606195578169E-3</v>
      </c>
      <c r="S109">
        <f t="shared" si="35"/>
        <v>1.9022275523433358</v>
      </c>
      <c r="T109">
        <f t="shared" si="27"/>
        <v>398.98313848889671</v>
      </c>
      <c r="U109">
        <f t="shared" si="45"/>
        <v>8.3734561125225603E-3</v>
      </c>
      <c r="W109">
        <f t="shared" si="36"/>
        <v>2.053233211812743</v>
      </c>
      <c r="X109">
        <f t="shared" si="28"/>
        <v>399.13414414836615</v>
      </c>
      <c r="Y109">
        <f t="shared" si="46"/>
        <v>8.7551015607699439E-3</v>
      </c>
      <c r="AB109">
        <f t="shared" si="37"/>
        <v>54.053786954013077</v>
      </c>
      <c r="AD109">
        <f t="shared" si="47"/>
        <v>-9.3749440132358253E-2</v>
      </c>
      <c r="AE109">
        <f t="shared" si="38"/>
        <v>53.960037513880721</v>
      </c>
      <c r="AF109">
        <f t="shared" si="48"/>
        <v>2.7714559849902056E-3</v>
      </c>
      <c r="AH109">
        <f t="shared" si="39"/>
        <v>-0.10400251878687106</v>
      </c>
      <c r="AI109">
        <f t="shared" si="29"/>
        <v>53.949784435226206</v>
      </c>
      <c r="AJ109">
        <f t="shared" si="49"/>
        <v>2.9609418187552896E-3</v>
      </c>
      <c r="AL109">
        <f t="shared" si="40"/>
        <v>-0.12348294980305877</v>
      </c>
      <c r="AM109">
        <f t="shared" si="30"/>
        <v>53.930304004210015</v>
      </c>
      <c r="AN109">
        <f t="shared" si="50"/>
        <v>3.3209571700060013E-3</v>
      </c>
      <c r="AP109">
        <f t="shared" si="41"/>
        <v>-0.20617743798204927</v>
      </c>
      <c r="AQ109">
        <f t="shared" si="31"/>
        <v>53.847609516031028</v>
      </c>
      <c r="AR109">
        <f t="shared" si="51"/>
        <v>4.8492234174782028E-3</v>
      </c>
    </row>
    <row r="110" spans="1:44" x14ac:dyDescent="0.3">
      <c r="A110">
        <v>44378</v>
      </c>
      <c r="B110">
        <v>109</v>
      </c>
      <c r="C110">
        <v>394.52999899999998</v>
      </c>
      <c r="D110">
        <v>1523400</v>
      </c>
      <c r="E110">
        <v>53.959999000000003</v>
      </c>
      <c r="F110">
        <v>13214700</v>
      </c>
      <c r="I110">
        <f t="shared" si="32"/>
        <v>396.30491707144904</v>
      </c>
      <c r="K110">
        <f t="shared" si="42"/>
        <v>1.0499759098142911</v>
      </c>
      <c r="L110">
        <f t="shared" si="33"/>
        <v>397.35489298126333</v>
      </c>
      <c r="M110">
        <f t="shared" si="43"/>
        <v>7.1601500226180729E-3</v>
      </c>
      <c r="O110">
        <f t="shared" si="34"/>
        <v>1.0802317711968512</v>
      </c>
      <c r="P110">
        <f t="shared" si="26"/>
        <v>397.38514884264589</v>
      </c>
      <c r="Q110">
        <f t="shared" si="44"/>
        <v>7.2368383896858372E-3</v>
      </c>
      <c r="S110">
        <f t="shared" si="35"/>
        <v>0.69702791449188184</v>
      </c>
      <c r="T110">
        <f t="shared" si="27"/>
        <v>397.0019449859409</v>
      </c>
      <c r="U110">
        <f t="shared" si="45"/>
        <v>6.2655463265314836E-3</v>
      </c>
      <c r="W110">
        <f t="shared" si="36"/>
        <v>-0.3516098035667774</v>
      </c>
      <c r="X110">
        <f t="shared" si="28"/>
        <v>395.95330726788228</v>
      </c>
      <c r="Y110">
        <f t="shared" si="46"/>
        <v>3.6076046726228931E-3</v>
      </c>
      <c r="AB110">
        <f t="shared" si="37"/>
        <v>54.084704679305887</v>
      </c>
      <c r="AD110">
        <f t="shared" si="47"/>
        <v>-7.5049365318583097E-2</v>
      </c>
      <c r="AE110">
        <f t="shared" si="38"/>
        <v>54.009655313987302</v>
      </c>
      <c r="AF110">
        <f t="shared" si="48"/>
        <v>9.2024304869425528E-4</v>
      </c>
      <c r="AH110">
        <f t="shared" si="39"/>
        <v>-7.027245776695093E-2</v>
      </c>
      <c r="AI110">
        <f t="shared" si="29"/>
        <v>54.014432221538932</v>
      </c>
      <c r="AJ110">
        <f t="shared" si="49"/>
        <v>1.0087698767179171E-3</v>
      </c>
      <c r="AL110">
        <f t="shared" si="40"/>
        <v>-5.4002646009918068E-2</v>
      </c>
      <c r="AM110">
        <f t="shared" si="30"/>
        <v>54.030702033295967</v>
      </c>
      <c r="AN110">
        <f t="shared" si="50"/>
        <v>1.3102860379215959E-3</v>
      </c>
      <c r="AP110">
        <f t="shared" si="41"/>
        <v>-4.6465491984193606E-3</v>
      </c>
      <c r="AQ110">
        <f t="shared" si="31"/>
        <v>54.080058130107467</v>
      </c>
      <c r="AR110">
        <f t="shared" si="51"/>
        <v>2.2249653879249298E-3</v>
      </c>
    </row>
    <row r="111" spans="1:44" x14ac:dyDescent="0.3">
      <c r="A111">
        <v>44379</v>
      </c>
      <c r="B111">
        <v>110</v>
      </c>
      <c r="C111">
        <v>398.94000199999999</v>
      </c>
      <c r="D111">
        <v>1676600</v>
      </c>
      <c r="E111">
        <v>54.18</v>
      </c>
      <c r="F111">
        <v>10604600</v>
      </c>
      <c r="I111">
        <f t="shared" si="32"/>
        <v>395.32871213215208</v>
      </c>
      <c r="K111">
        <f t="shared" si="42"/>
        <v>0.74604878244760298</v>
      </c>
      <c r="L111">
        <f t="shared" si="33"/>
        <v>396.07476091459966</v>
      </c>
      <c r="M111">
        <f t="shared" si="43"/>
        <v>7.1821353362311558E-3</v>
      </c>
      <c r="O111">
        <f t="shared" si="34"/>
        <v>0.56612259357339767</v>
      </c>
      <c r="P111">
        <f t="shared" si="26"/>
        <v>395.8948347257255</v>
      </c>
      <c r="Q111">
        <f t="shared" si="44"/>
        <v>7.6331459843791008E-3</v>
      </c>
      <c r="S111">
        <f t="shared" si="35"/>
        <v>-5.5926869713098293E-2</v>
      </c>
      <c r="T111">
        <f t="shared" si="27"/>
        <v>395.27278526243896</v>
      </c>
      <c r="U111">
        <f t="shared" si="45"/>
        <v>9.1924016623457939E-3</v>
      </c>
      <c r="W111">
        <f t="shared" si="36"/>
        <v>-0.88251566893743516</v>
      </c>
      <c r="X111">
        <f t="shared" si="28"/>
        <v>394.44619646321462</v>
      </c>
      <c r="Y111">
        <f t="shared" si="46"/>
        <v>1.1264364351172219E-2</v>
      </c>
      <c r="AB111">
        <f t="shared" si="37"/>
        <v>54.016116555687653</v>
      </c>
      <c r="AD111">
        <f t="shared" si="47"/>
        <v>-7.4080179063530732E-2</v>
      </c>
      <c r="AE111">
        <f t="shared" si="38"/>
        <v>53.942036376624124</v>
      </c>
      <c r="AF111">
        <f t="shared" si="48"/>
        <v>4.3920934547042444E-3</v>
      </c>
      <c r="AH111">
        <f t="shared" si="39"/>
        <v>-6.9851374229771696E-2</v>
      </c>
      <c r="AI111">
        <f t="shared" si="29"/>
        <v>53.946265181457882</v>
      </c>
      <c r="AJ111">
        <f t="shared" si="49"/>
        <v>4.3140424241808369E-3</v>
      </c>
      <c r="AL111">
        <f t="shared" si="40"/>
        <v>-6.0566110933660225E-2</v>
      </c>
      <c r="AM111">
        <f t="shared" si="30"/>
        <v>53.955550444753989</v>
      </c>
      <c r="AN111">
        <f t="shared" si="50"/>
        <v>4.1426643640828879E-3</v>
      </c>
      <c r="AP111">
        <f t="shared" si="41"/>
        <v>-5.8996887455261778E-2</v>
      </c>
      <c r="AQ111">
        <f t="shared" si="31"/>
        <v>53.957119668232387</v>
      </c>
      <c r="AR111">
        <f t="shared" si="51"/>
        <v>4.1137012138725074E-3</v>
      </c>
    </row>
    <row r="112" spans="1:44" x14ac:dyDescent="0.3">
      <c r="A112">
        <v>44383</v>
      </c>
      <c r="B112">
        <v>111</v>
      </c>
      <c r="C112">
        <v>398.85998499999999</v>
      </c>
      <c r="D112">
        <v>2113100</v>
      </c>
      <c r="E112">
        <v>53.880001</v>
      </c>
      <c r="F112">
        <v>15278200</v>
      </c>
      <c r="I112">
        <f t="shared" si="32"/>
        <v>397.31492155946842</v>
      </c>
      <c r="K112">
        <f t="shared" si="42"/>
        <v>0.93207287917791337</v>
      </c>
      <c r="L112">
        <f t="shared" si="33"/>
        <v>398.24699443864631</v>
      </c>
      <c r="M112">
        <f t="shared" si="43"/>
        <v>1.5368565020471619E-3</v>
      </c>
      <c r="O112">
        <f t="shared" si="34"/>
        <v>0.92114430200913311</v>
      </c>
      <c r="P112">
        <f t="shared" si="26"/>
        <v>398.23606586147753</v>
      </c>
      <c r="Q112">
        <f t="shared" si="44"/>
        <v>1.5642560346645633E-3</v>
      </c>
      <c r="S112">
        <f t="shared" si="35"/>
        <v>0.8630344639501486</v>
      </c>
      <c r="T112">
        <f t="shared" si="27"/>
        <v>398.17795602341857</v>
      </c>
      <c r="U112">
        <f t="shared" si="45"/>
        <v>1.7099458512525917E-3</v>
      </c>
      <c r="W112">
        <f t="shared" si="36"/>
        <v>1.555900662878273</v>
      </c>
      <c r="X112">
        <f t="shared" si="28"/>
        <v>398.8708222223467</v>
      </c>
      <c r="Y112">
        <f t="shared" si="46"/>
        <v>2.7170492790116777E-5</v>
      </c>
      <c r="AB112">
        <f t="shared" si="37"/>
        <v>54.106252450059444</v>
      </c>
      <c r="AD112">
        <f t="shared" si="47"/>
        <v>-4.9447768048232484E-2</v>
      </c>
      <c r="AE112">
        <f t="shared" si="38"/>
        <v>54.056804682011212</v>
      </c>
      <c r="AF112">
        <f t="shared" si="48"/>
        <v>3.2814342748659479E-3</v>
      </c>
      <c r="AH112">
        <f t="shared" si="39"/>
        <v>-2.985455707938104E-2</v>
      </c>
      <c r="AI112">
        <f t="shared" si="29"/>
        <v>54.076397892980061</v>
      </c>
      <c r="AJ112">
        <f t="shared" si="49"/>
        <v>3.6450796090382676E-3</v>
      </c>
      <c r="AL112">
        <f t="shared" si="40"/>
        <v>7.2497914537927935E-3</v>
      </c>
      <c r="AM112">
        <f t="shared" si="30"/>
        <v>54.113502241513238</v>
      </c>
      <c r="AN112">
        <f t="shared" si="50"/>
        <v>4.3337274903398433E-3</v>
      </c>
      <c r="AP112">
        <f t="shared" si="41"/>
        <v>6.7765977097733007E-2</v>
      </c>
      <c r="AQ112">
        <f t="shared" si="31"/>
        <v>54.174018427157179</v>
      </c>
      <c r="AR112">
        <f t="shared" si="51"/>
        <v>5.4568934985205209E-3</v>
      </c>
    </row>
    <row r="113" spans="1:44" x14ac:dyDescent="0.3">
      <c r="A113">
        <v>44384</v>
      </c>
      <c r="B113">
        <v>112</v>
      </c>
      <c r="C113">
        <v>404.67999300000002</v>
      </c>
      <c r="D113">
        <v>2308600</v>
      </c>
      <c r="E113">
        <v>54.32</v>
      </c>
      <c r="F113">
        <v>14377700</v>
      </c>
      <c r="I113">
        <f t="shared" si="32"/>
        <v>398.16470645176082</v>
      </c>
      <c r="K113">
        <f t="shared" si="42"/>
        <v>0.91972968114508702</v>
      </c>
      <c r="L113">
        <f t="shared" si="33"/>
        <v>399.08443613290592</v>
      </c>
      <c r="M113">
        <f t="shared" si="43"/>
        <v>1.3827115162310737E-2</v>
      </c>
      <c r="O113">
        <f t="shared" si="34"/>
        <v>0.90330444957995104</v>
      </c>
      <c r="P113">
        <f t="shared" si="26"/>
        <v>399.06801090134076</v>
      </c>
      <c r="Q113">
        <f t="shared" si="44"/>
        <v>1.3867703360020738E-2</v>
      </c>
      <c r="S113">
        <f t="shared" si="35"/>
        <v>0.85707215670416403</v>
      </c>
      <c r="T113">
        <f t="shared" si="27"/>
        <v>399.02177860846501</v>
      </c>
      <c r="U113">
        <f t="shared" si="45"/>
        <v>1.398194743849126E-2</v>
      </c>
      <c r="W113">
        <f t="shared" si="36"/>
        <v>0.95570225788028518</v>
      </c>
      <c r="X113">
        <f t="shared" si="28"/>
        <v>399.12040870964108</v>
      </c>
      <c r="Y113">
        <f t="shared" si="46"/>
        <v>1.3738223748459295E-2</v>
      </c>
      <c r="AB113">
        <f t="shared" si="37"/>
        <v>53.981814152526752</v>
      </c>
      <c r="AD113">
        <f t="shared" si="47"/>
        <v>-6.069634747090133E-2</v>
      </c>
      <c r="AE113">
        <f t="shared" si="38"/>
        <v>53.92111780505585</v>
      </c>
      <c r="AF113">
        <f t="shared" si="48"/>
        <v>7.3431921013282419E-3</v>
      </c>
      <c r="AH113">
        <f t="shared" si="39"/>
        <v>-5.3500492192708637E-2</v>
      </c>
      <c r="AI113">
        <f t="shared" si="29"/>
        <v>53.928313660334041</v>
      </c>
      <c r="AJ113">
        <f t="shared" si="49"/>
        <v>7.2107205387695016E-3</v>
      </c>
      <c r="AL113">
        <f t="shared" si="40"/>
        <v>-5.2009848590125099E-2</v>
      </c>
      <c r="AM113">
        <f t="shared" si="30"/>
        <v>53.929804303936628</v>
      </c>
      <c r="AN113">
        <f t="shared" si="50"/>
        <v>7.1832786462329261E-3</v>
      </c>
      <c r="AP113">
        <f t="shared" si="41"/>
        <v>-9.5607656338127761E-2</v>
      </c>
      <c r="AQ113">
        <f t="shared" si="31"/>
        <v>53.886206496188628</v>
      </c>
      <c r="AR113">
        <f t="shared" si="51"/>
        <v>7.9858892454229141E-3</v>
      </c>
    </row>
    <row r="114" spans="1:44" x14ac:dyDescent="0.3">
      <c r="A114">
        <v>44385</v>
      </c>
      <c r="B114">
        <v>113</v>
      </c>
      <c r="C114">
        <v>407.14999399999999</v>
      </c>
      <c r="D114">
        <v>2235500</v>
      </c>
      <c r="E114">
        <v>54.130001</v>
      </c>
      <c r="F114">
        <v>11943900</v>
      </c>
      <c r="I114">
        <f t="shared" si="32"/>
        <v>401.7481140532924</v>
      </c>
      <c r="K114">
        <f t="shared" si="42"/>
        <v>1.3192813692030603</v>
      </c>
      <c r="L114">
        <f t="shared" si="33"/>
        <v>403.06739542249545</v>
      </c>
      <c r="M114">
        <f t="shared" si="43"/>
        <v>1.0027259333582457E-2</v>
      </c>
      <c r="O114">
        <f t="shared" si="34"/>
        <v>1.5733302375678573</v>
      </c>
      <c r="P114">
        <f t="shared" si="26"/>
        <v>403.32144429086026</v>
      </c>
      <c r="Q114">
        <f t="shared" si="44"/>
        <v>9.4032905945216246E-3</v>
      </c>
      <c r="S114">
        <f t="shared" si="35"/>
        <v>2.0839231068764996</v>
      </c>
      <c r="T114">
        <f t="shared" si="27"/>
        <v>403.83203716016891</v>
      </c>
      <c r="U114">
        <f t="shared" si="45"/>
        <v>8.1492248280153074E-3</v>
      </c>
      <c r="W114">
        <f t="shared" si="36"/>
        <v>3.1892517999838823</v>
      </c>
      <c r="X114">
        <f t="shared" si="28"/>
        <v>404.93736585327628</v>
      </c>
      <c r="Y114">
        <f t="shared" si="46"/>
        <v>5.4344300118636781E-3</v>
      </c>
      <c r="AB114">
        <f t="shared" si="37"/>
        <v>54.167816368637034</v>
      </c>
      <c r="AD114">
        <f t="shared" si="47"/>
        <v>-2.3691562933723844E-2</v>
      </c>
      <c r="AE114">
        <f t="shared" si="38"/>
        <v>54.144124805703314</v>
      </c>
      <c r="AF114">
        <f t="shared" si="48"/>
        <v>2.6092380274135796E-4</v>
      </c>
      <c r="AH114">
        <f t="shared" si="39"/>
        <v>6.3751848830389951E-3</v>
      </c>
      <c r="AI114">
        <f t="shared" si="29"/>
        <v>54.174191553520075</v>
      </c>
      <c r="AJ114">
        <f t="shared" si="49"/>
        <v>8.1637821362823574E-4</v>
      </c>
      <c r="AL114">
        <f t="shared" si="40"/>
        <v>5.5095580525058058E-2</v>
      </c>
      <c r="AM114">
        <f t="shared" si="30"/>
        <v>54.222911949162089</v>
      </c>
      <c r="AN114">
        <f t="shared" si="50"/>
        <v>1.7164409282403154E-3</v>
      </c>
      <c r="AP114">
        <f t="shared" si="41"/>
        <v>0.14376073524302044</v>
      </c>
      <c r="AQ114">
        <f t="shared" si="31"/>
        <v>54.311577103880055</v>
      </c>
      <c r="AR114">
        <f t="shared" si="51"/>
        <v>3.3544448646888906E-3</v>
      </c>
    </row>
    <row r="115" spans="1:44" x14ac:dyDescent="0.3">
      <c r="A115">
        <v>44386</v>
      </c>
      <c r="B115">
        <v>114</v>
      </c>
      <c r="C115">
        <v>412.36999500000002</v>
      </c>
      <c r="D115">
        <v>2304200</v>
      </c>
      <c r="E115">
        <v>54.459999000000003</v>
      </c>
      <c r="F115">
        <v>10847000</v>
      </c>
      <c r="I115">
        <f t="shared" si="32"/>
        <v>404.71914802398157</v>
      </c>
      <c r="K115">
        <f t="shared" si="42"/>
        <v>1.5670442594259777</v>
      </c>
      <c r="L115">
        <f t="shared" si="33"/>
        <v>406.28619228340756</v>
      </c>
      <c r="M115">
        <f t="shared" si="43"/>
        <v>1.4753262338091447E-2</v>
      </c>
      <c r="O115">
        <f t="shared" si="34"/>
        <v>1.9227561708481873</v>
      </c>
      <c r="P115">
        <f t="shared" si="26"/>
        <v>406.64190419482975</v>
      </c>
      <c r="Q115">
        <f t="shared" si="44"/>
        <v>1.3890658570273204E-2</v>
      </c>
      <c r="S115">
        <f t="shared" si="35"/>
        <v>2.483122995592205</v>
      </c>
      <c r="T115">
        <f t="shared" si="27"/>
        <v>407.2022710195738</v>
      </c>
      <c r="U115">
        <f t="shared" si="45"/>
        <v>1.2531765266835714E-2</v>
      </c>
      <c r="W115">
        <f t="shared" si="36"/>
        <v>3.0037666450833829</v>
      </c>
      <c r="X115">
        <f t="shared" si="28"/>
        <v>407.72291466906495</v>
      </c>
      <c r="Y115">
        <f t="shared" si="46"/>
        <v>1.1269200929459157E-2</v>
      </c>
      <c r="AB115">
        <f t="shared" si="37"/>
        <v>54.147017915886664</v>
      </c>
      <c r="AD115">
        <f t="shared" si="47"/>
        <v>-2.3257596406220729E-2</v>
      </c>
      <c r="AE115">
        <f t="shared" si="38"/>
        <v>54.123760319480446</v>
      </c>
      <c r="AF115">
        <f t="shared" si="48"/>
        <v>6.174048598854307E-3</v>
      </c>
      <c r="AH115">
        <f t="shared" si="39"/>
        <v>-4.1822452531318707E-4</v>
      </c>
      <c r="AI115">
        <f t="shared" si="29"/>
        <v>54.146599691361352</v>
      </c>
      <c r="AJ115">
        <f t="shared" si="49"/>
        <v>5.7546697464803667E-3</v>
      </c>
      <c r="AL115">
        <f t="shared" si="40"/>
        <v>2.0943265551115552E-2</v>
      </c>
      <c r="AM115">
        <f t="shared" si="30"/>
        <v>54.167961181437782</v>
      </c>
      <c r="AN115">
        <f t="shared" si="50"/>
        <v>5.3624279090093482E-3</v>
      </c>
      <c r="AP115">
        <f t="shared" si="41"/>
        <v>3.8854254486387976E-3</v>
      </c>
      <c r="AQ115">
        <f t="shared" si="31"/>
        <v>54.150903341335301</v>
      </c>
      <c r="AR115">
        <f t="shared" si="51"/>
        <v>5.67564569115586E-3</v>
      </c>
    </row>
    <row r="116" spans="1:44" x14ac:dyDescent="0.3">
      <c r="A116">
        <v>44389</v>
      </c>
      <c r="B116">
        <v>115</v>
      </c>
      <c r="C116">
        <v>407.88000499999998</v>
      </c>
      <c r="D116">
        <v>2491300</v>
      </c>
      <c r="E116">
        <v>54.48</v>
      </c>
      <c r="F116">
        <v>15107600</v>
      </c>
      <c r="I116">
        <f t="shared" si="32"/>
        <v>408.92711386079168</v>
      </c>
      <c r="K116">
        <f t="shared" si="42"/>
        <v>1.9631824960335966</v>
      </c>
      <c r="L116">
        <f t="shared" si="33"/>
        <v>410.89029635682527</v>
      </c>
      <c r="M116">
        <f t="shared" si="43"/>
        <v>7.3803356867794771E-3</v>
      </c>
      <c r="O116">
        <f t="shared" si="34"/>
        <v>2.4940585873386665</v>
      </c>
      <c r="P116">
        <f t="shared" si="26"/>
        <v>411.42117244813033</v>
      </c>
      <c r="Q116">
        <f t="shared" si="44"/>
        <v>8.6818853700130569E-3</v>
      </c>
      <c r="S116">
        <f t="shared" si="35"/>
        <v>3.2593022741402597</v>
      </c>
      <c r="T116">
        <f t="shared" si="27"/>
        <v>412.18641613493196</v>
      </c>
      <c r="U116">
        <f t="shared" si="45"/>
        <v>1.0558034427139859E-2</v>
      </c>
      <c r="W116">
        <f t="shared" si="36"/>
        <v>4.0273359580510952</v>
      </c>
      <c r="X116">
        <f t="shared" si="28"/>
        <v>412.95444981884276</v>
      </c>
      <c r="Y116">
        <f t="shared" si="46"/>
        <v>1.2441023724226881E-2</v>
      </c>
      <c r="AB116">
        <f t="shared" si="37"/>
        <v>54.319157512149005</v>
      </c>
      <c r="AD116">
        <f t="shared" si="47"/>
        <v>6.0519824940634438E-3</v>
      </c>
      <c r="AE116">
        <f t="shared" si="38"/>
        <v>54.325209494643069</v>
      </c>
      <c r="AF116">
        <f t="shared" si="48"/>
        <v>2.8412354140405298E-3</v>
      </c>
      <c r="AH116">
        <f t="shared" si="39"/>
        <v>4.2721230671600219E-2</v>
      </c>
      <c r="AI116">
        <f t="shared" si="29"/>
        <v>54.361878742820608</v>
      </c>
      <c r="AJ116">
        <f t="shared" si="49"/>
        <v>2.1681581714278501E-3</v>
      </c>
      <c r="AL116">
        <f t="shared" si="40"/>
        <v>8.8981614371166751E-2</v>
      </c>
      <c r="AM116">
        <f t="shared" si="30"/>
        <v>54.408139126520169</v>
      </c>
      <c r="AN116">
        <f t="shared" si="50"/>
        <v>1.3190321857530849E-3</v>
      </c>
      <c r="AP116">
        <f t="shared" si="41"/>
        <v>0.14690147064028519</v>
      </c>
      <c r="AQ116">
        <f t="shared" si="31"/>
        <v>54.466058982789292</v>
      </c>
      <c r="AR116">
        <f t="shared" si="51"/>
        <v>2.5589238639326073E-4</v>
      </c>
    </row>
    <row r="117" spans="1:44" x14ac:dyDescent="0.3">
      <c r="A117">
        <v>44390</v>
      </c>
      <c r="B117">
        <v>116</v>
      </c>
      <c r="C117">
        <v>407.05999800000001</v>
      </c>
      <c r="D117">
        <v>1540300</v>
      </c>
      <c r="E117">
        <v>55.02</v>
      </c>
      <c r="F117">
        <v>15170800</v>
      </c>
      <c r="I117">
        <f t="shared" si="32"/>
        <v>408.35120398735626</v>
      </c>
      <c r="K117">
        <f t="shared" si="42"/>
        <v>1.5823186406132439</v>
      </c>
      <c r="L117">
        <f t="shared" si="33"/>
        <v>409.93352262796952</v>
      </c>
      <c r="M117">
        <f t="shared" si="43"/>
        <v>7.059216435139657E-3</v>
      </c>
      <c r="O117">
        <f t="shared" si="34"/>
        <v>1.7265664721451446</v>
      </c>
      <c r="P117">
        <f t="shared" si="26"/>
        <v>410.07777045950138</v>
      </c>
      <c r="Q117">
        <f t="shared" si="44"/>
        <v>7.4135814728259614E-3</v>
      </c>
      <c r="S117">
        <f t="shared" si="35"/>
        <v>1.5334568077312034</v>
      </c>
      <c r="T117">
        <f t="shared" si="27"/>
        <v>409.88466079508748</v>
      </c>
      <c r="U117">
        <f t="shared" si="45"/>
        <v>6.9391804868221829E-3</v>
      </c>
      <c r="W117">
        <f t="shared" si="36"/>
        <v>0.11457700128755638</v>
      </c>
      <c r="X117">
        <f t="shared" si="28"/>
        <v>408.46578098864381</v>
      </c>
      <c r="Y117">
        <f t="shared" si="46"/>
        <v>3.4535031581359342E-3</v>
      </c>
      <c r="AB117">
        <f t="shared" si="37"/>
        <v>54.40762088046705</v>
      </c>
      <c r="AD117">
        <f t="shared" si="47"/>
        <v>1.8413690367660728E-2</v>
      </c>
      <c r="AE117">
        <f t="shared" si="38"/>
        <v>54.426034570834709</v>
      </c>
      <c r="AF117">
        <f t="shared" si="48"/>
        <v>1.0795445822706183E-2</v>
      </c>
      <c r="AH117">
        <f t="shared" si="39"/>
        <v>5.4156765083211503E-2</v>
      </c>
      <c r="AI117">
        <f t="shared" si="29"/>
        <v>54.461777645550264</v>
      </c>
      <c r="AJ117">
        <f t="shared" si="49"/>
        <v>1.0145807968915658E-2</v>
      </c>
      <c r="AL117">
        <f t="shared" si="40"/>
        <v>8.8748403647262122E-2</v>
      </c>
      <c r="AM117">
        <f t="shared" si="30"/>
        <v>54.496369284114316</v>
      </c>
      <c r="AN117">
        <f t="shared" si="50"/>
        <v>9.5170977078460096E-3</v>
      </c>
      <c r="AP117">
        <f t="shared" si="41"/>
        <v>9.7229083666381333E-2</v>
      </c>
      <c r="AQ117">
        <f t="shared" si="31"/>
        <v>54.504849964133435</v>
      </c>
      <c r="AR117">
        <f t="shared" si="51"/>
        <v>9.362959575910006E-3</v>
      </c>
    </row>
    <row r="118" spans="1:44" x14ac:dyDescent="0.3">
      <c r="A118">
        <v>44391</v>
      </c>
      <c r="B118">
        <v>117</v>
      </c>
      <c r="C118">
        <v>409.95001200000002</v>
      </c>
      <c r="D118">
        <v>1265800</v>
      </c>
      <c r="E118">
        <v>56.259998000000003</v>
      </c>
      <c r="F118">
        <v>22002700</v>
      </c>
      <c r="I118">
        <f t="shared" si="32"/>
        <v>407.64104069431028</v>
      </c>
      <c r="K118">
        <f t="shared" si="42"/>
        <v>1.2384463505643604</v>
      </c>
      <c r="L118">
        <f t="shared" si="33"/>
        <v>408.87948704487462</v>
      </c>
      <c r="M118">
        <f t="shared" si="43"/>
        <v>2.6113548573951321E-3</v>
      </c>
      <c r="O118">
        <f t="shared" si="34"/>
        <v>1.1173840308473635</v>
      </c>
      <c r="P118">
        <f t="shared" si="26"/>
        <v>408.75842472515762</v>
      </c>
      <c r="Q118">
        <f t="shared" si="44"/>
        <v>2.9066648126903597E-3</v>
      </c>
      <c r="S118">
        <f t="shared" si="35"/>
        <v>0.52382776238147088</v>
      </c>
      <c r="T118">
        <f t="shared" si="27"/>
        <v>408.16486845669175</v>
      </c>
      <c r="U118">
        <f t="shared" si="45"/>
        <v>4.3545395561746334E-3</v>
      </c>
      <c r="W118">
        <f t="shared" si="36"/>
        <v>-0.5864522488959496</v>
      </c>
      <c r="X118">
        <f t="shared" si="28"/>
        <v>407.05458844541431</v>
      </c>
      <c r="Y118">
        <f t="shared" si="46"/>
        <v>7.062869788587064E-3</v>
      </c>
      <c r="AB118">
        <f t="shared" si="37"/>
        <v>54.744429396210172</v>
      </c>
      <c r="AD118">
        <f t="shared" si="47"/>
        <v>6.6172914173979983E-2</v>
      </c>
      <c r="AE118">
        <f t="shared" si="38"/>
        <v>54.810602310384155</v>
      </c>
      <c r="AF118">
        <f t="shared" si="48"/>
        <v>2.5762455405985759E-2</v>
      </c>
      <c r="AH118">
        <f t="shared" si="39"/>
        <v>0.12481970274818924</v>
      </c>
      <c r="AI118">
        <f t="shared" si="29"/>
        <v>54.869249098958363</v>
      </c>
      <c r="AJ118">
        <f t="shared" si="49"/>
        <v>2.4720031114143299E-2</v>
      </c>
      <c r="AL118">
        <f t="shared" si="40"/>
        <v>0.20037545409039928</v>
      </c>
      <c r="AM118">
        <f t="shared" si="30"/>
        <v>54.944804850300571</v>
      </c>
      <c r="AN118">
        <f t="shared" si="50"/>
        <v>2.3377056460247868E-2</v>
      </c>
      <c r="AP118">
        <f t="shared" si="41"/>
        <v>0.30087160093161125</v>
      </c>
      <c r="AQ118">
        <f t="shared" si="31"/>
        <v>55.045300997141787</v>
      </c>
      <c r="AR118">
        <f t="shared" si="51"/>
        <v>2.1590775791677348E-2</v>
      </c>
    </row>
    <row r="119" spans="1:44" x14ac:dyDescent="0.3">
      <c r="A119">
        <v>44392</v>
      </c>
      <c r="B119">
        <v>118</v>
      </c>
      <c r="C119">
        <v>411.82000699999998</v>
      </c>
      <c r="D119">
        <v>1894100</v>
      </c>
      <c r="E119">
        <v>56.439999</v>
      </c>
      <c r="F119">
        <v>15068200</v>
      </c>
      <c r="I119">
        <f t="shared" si="32"/>
        <v>408.91097491243966</v>
      </c>
      <c r="K119">
        <f t="shared" si="42"/>
        <v>1.2431695306991131</v>
      </c>
      <c r="L119">
        <f t="shared" si="33"/>
        <v>410.15414444313876</v>
      </c>
      <c r="M119">
        <f t="shared" si="43"/>
        <v>4.0451229385298267E-3</v>
      </c>
      <c r="O119">
        <f t="shared" si="34"/>
        <v>1.1555215776678673</v>
      </c>
      <c r="P119">
        <f t="shared" si="26"/>
        <v>410.06649649010751</v>
      </c>
      <c r="Q119">
        <f t="shared" si="44"/>
        <v>4.2579536692894685E-3</v>
      </c>
      <c r="S119">
        <f t="shared" si="35"/>
        <v>0.85957566746802949</v>
      </c>
      <c r="T119">
        <f t="shared" si="27"/>
        <v>409.77055057990771</v>
      </c>
      <c r="U119">
        <f t="shared" si="45"/>
        <v>4.9765829373420159E-3</v>
      </c>
      <c r="W119">
        <f t="shared" si="36"/>
        <v>0.99147624807557944</v>
      </c>
      <c r="X119">
        <f t="shared" si="28"/>
        <v>409.90245116051523</v>
      </c>
      <c r="Y119">
        <f t="shared" si="46"/>
        <v>4.6562959712755014E-3</v>
      </c>
      <c r="AB119">
        <f t="shared" si="37"/>
        <v>55.577992128294582</v>
      </c>
      <c r="AD119">
        <f t="shared" si="47"/>
        <v>0.18128138686054443</v>
      </c>
      <c r="AE119">
        <f t="shared" si="38"/>
        <v>55.75927351515513</v>
      </c>
      <c r="AF119">
        <f t="shared" si="48"/>
        <v>1.2061047074874518E-2</v>
      </c>
      <c r="AH119">
        <f t="shared" si="39"/>
        <v>0.30200546008224438</v>
      </c>
      <c r="AI119">
        <f t="shared" si="29"/>
        <v>55.879997588376824</v>
      </c>
      <c r="AJ119">
        <f t="shared" si="49"/>
        <v>9.9220662924387401E-3</v>
      </c>
      <c r="AL119">
        <f t="shared" si="40"/>
        <v>0.48530972918770399</v>
      </c>
      <c r="AM119">
        <f t="shared" si="30"/>
        <v>56.063301857482287</v>
      </c>
      <c r="AN119">
        <f t="shared" si="50"/>
        <v>6.6742939261517928E-3</v>
      </c>
      <c r="AP119">
        <f t="shared" si="41"/>
        <v>0.75365906241148994</v>
      </c>
      <c r="AQ119">
        <f t="shared" si="31"/>
        <v>56.331651190706069</v>
      </c>
      <c r="AR119">
        <f t="shared" si="51"/>
        <v>1.9196989938630512E-3</v>
      </c>
    </row>
    <row r="120" spans="1:44" x14ac:dyDescent="0.3">
      <c r="A120">
        <v>44393</v>
      </c>
      <c r="B120">
        <v>119</v>
      </c>
      <c r="C120">
        <v>410.36999500000002</v>
      </c>
      <c r="D120">
        <v>1413900</v>
      </c>
      <c r="E120">
        <v>56.400002000000001</v>
      </c>
      <c r="F120">
        <v>14860500</v>
      </c>
      <c r="I120">
        <f t="shared" si="32"/>
        <v>410.51094256059787</v>
      </c>
      <c r="K120">
        <f t="shared" si="42"/>
        <v>1.2966892483179779</v>
      </c>
      <c r="L120">
        <f t="shared" si="33"/>
        <v>411.80763180891586</v>
      </c>
      <c r="M120">
        <f t="shared" si="43"/>
        <v>3.5032697966035269E-3</v>
      </c>
      <c r="O120">
        <f t="shared" si="34"/>
        <v>1.2666330952904536</v>
      </c>
      <c r="P120">
        <f t="shared" si="26"/>
        <v>411.77757565588831</v>
      </c>
      <c r="Q120">
        <f t="shared" si="44"/>
        <v>3.4300282014729073E-3</v>
      </c>
      <c r="S120">
        <f t="shared" si="35"/>
        <v>1.192752058778612</v>
      </c>
      <c r="T120">
        <f t="shared" si="27"/>
        <v>411.70369461937651</v>
      </c>
      <c r="U120">
        <f t="shared" si="45"/>
        <v>3.2499930200220631E-3</v>
      </c>
      <c r="W120">
        <f t="shared" si="36"/>
        <v>1.5086939381458178</v>
      </c>
      <c r="X120">
        <f t="shared" si="28"/>
        <v>412.01963649874369</v>
      </c>
      <c r="Y120">
        <f t="shared" si="46"/>
        <v>4.019888195635932E-3</v>
      </c>
      <c r="AB120">
        <f t="shared" si="37"/>
        <v>56.052095907732564</v>
      </c>
      <c r="AD120">
        <f t="shared" si="47"/>
        <v>0.22520474574716007</v>
      </c>
      <c r="AE120">
        <f t="shared" si="38"/>
        <v>56.277300653479728</v>
      </c>
      <c r="AF120">
        <f t="shared" si="48"/>
        <v>2.1755557122191786E-3</v>
      </c>
      <c r="AH120">
        <f t="shared" si="39"/>
        <v>0.34503003992117881</v>
      </c>
      <c r="AI120">
        <f t="shared" si="29"/>
        <v>56.397125947653741</v>
      </c>
      <c r="AJ120">
        <f t="shared" si="49"/>
        <v>5.0993834118293612E-5</v>
      </c>
      <c r="AL120">
        <f t="shared" si="40"/>
        <v>0.48026705180032914</v>
      </c>
      <c r="AM120">
        <f t="shared" si="30"/>
        <v>56.532362959532897</v>
      </c>
      <c r="AN120">
        <f t="shared" si="50"/>
        <v>2.3468254404121485E-3</v>
      </c>
      <c r="AP120">
        <f t="shared" si="41"/>
        <v>0.51603707188400827</v>
      </c>
      <c r="AQ120">
        <f t="shared" si="31"/>
        <v>56.568132979616571</v>
      </c>
      <c r="AR120">
        <f t="shared" si="51"/>
        <v>2.98104563217162E-3</v>
      </c>
    </row>
    <row r="121" spans="1:44" x14ac:dyDescent="0.3">
      <c r="A121">
        <v>44396</v>
      </c>
      <c r="B121">
        <v>120</v>
      </c>
      <c r="C121">
        <v>414.14999399999999</v>
      </c>
      <c r="D121">
        <v>2293100</v>
      </c>
      <c r="E121">
        <v>55.73</v>
      </c>
      <c r="F121">
        <v>19527000</v>
      </c>
      <c r="I121">
        <f t="shared" si="32"/>
        <v>410.43342140226906</v>
      </c>
      <c r="K121">
        <f t="shared" si="42"/>
        <v>1.0905576873209601</v>
      </c>
      <c r="L121">
        <f t="shared" si="33"/>
        <v>411.52397908959</v>
      </c>
      <c r="M121">
        <f t="shared" si="43"/>
        <v>6.3407339091015235E-3</v>
      </c>
      <c r="O121">
        <f t="shared" si="34"/>
        <v>0.93059453188563857</v>
      </c>
      <c r="P121">
        <f t="shared" si="26"/>
        <v>411.36401593415468</v>
      </c>
      <c r="Q121">
        <f t="shared" si="44"/>
        <v>6.7269784044601804E-3</v>
      </c>
      <c r="S121">
        <f t="shared" si="35"/>
        <v>0.62112911108027347</v>
      </c>
      <c r="T121">
        <f t="shared" si="27"/>
        <v>411.05455051334934</v>
      </c>
      <c r="U121">
        <f t="shared" si="45"/>
        <v>7.4742086961147019E-3</v>
      </c>
      <c r="W121">
        <f t="shared" si="36"/>
        <v>0.16041110614238682</v>
      </c>
      <c r="X121">
        <f t="shared" si="28"/>
        <v>410.59383250841142</v>
      </c>
      <c r="Y121">
        <f t="shared" si="46"/>
        <v>8.5866510759591338E-3</v>
      </c>
      <c r="AB121">
        <f t="shared" si="37"/>
        <v>56.243444258479656</v>
      </c>
      <c r="AD121">
        <f t="shared" si="47"/>
        <v>0.22012628649714977</v>
      </c>
      <c r="AE121">
        <f t="shared" si="38"/>
        <v>56.463570544976804</v>
      </c>
      <c r="AF121">
        <f t="shared" si="48"/>
        <v>1.3162938183685755E-2</v>
      </c>
      <c r="AH121">
        <f t="shared" si="39"/>
        <v>0.30660961762765698</v>
      </c>
      <c r="AI121">
        <f t="shared" si="29"/>
        <v>56.550053876107313</v>
      </c>
      <c r="AJ121">
        <f t="shared" si="49"/>
        <v>1.4714765406555108E-2</v>
      </c>
      <c r="AL121">
        <f t="shared" si="40"/>
        <v>0.35025363632637219</v>
      </c>
      <c r="AM121">
        <f t="shared" si="30"/>
        <v>56.593697894806027</v>
      </c>
      <c r="AN121">
        <f t="shared" si="50"/>
        <v>1.5497898704576178E-2</v>
      </c>
      <c r="AP121">
        <f t="shared" si="41"/>
        <v>0.24005165891762897</v>
      </c>
      <c r="AQ121">
        <f t="shared" si="31"/>
        <v>56.483495917397285</v>
      </c>
      <c r="AR121">
        <f t="shared" si="51"/>
        <v>1.352047223034789E-2</v>
      </c>
    </row>
    <row r="122" spans="1:44" x14ac:dyDescent="0.3">
      <c r="A122">
        <v>44397</v>
      </c>
      <c r="B122">
        <v>121</v>
      </c>
      <c r="C122">
        <v>416.23998999999998</v>
      </c>
      <c r="D122">
        <v>2045400</v>
      </c>
      <c r="E122">
        <v>55.830002</v>
      </c>
      <c r="F122">
        <v>16257900</v>
      </c>
      <c r="I122">
        <f t="shared" si="32"/>
        <v>412.47753633102104</v>
      </c>
      <c r="K122">
        <f t="shared" si="42"/>
        <v>1.2335912735356132</v>
      </c>
      <c r="L122">
        <f t="shared" si="33"/>
        <v>413.71112760455668</v>
      </c>
      <c r="M122">
        <f t="shared" si="43"/>
        <v>6.0754911978623148E-3</v>
      </c>
      <c r="O122">
        <f t="shared" si="34"/>
        <v>1.208974631102224</v>
      </c>
      <c r="P122">
        <f t="shared" si="26"/>
        <v>413.68651096212329</v>
      </c>
      <c r="Q122">
        <f t="shared" si="44"/>
        <v>6.1346317009970241E-3</v>
      </c>
      <c r="S122">
        <f t="shared" si="35"/>
        <v>1.2614727290325418</v>
      </c>
      <c r="T122">
        <f t="shared" si="27"/>
        <v>413.7390090600536</v>
      </c>
      <c r="U122">
        <f t="shared" si="45"/>
        <v>6.0085071113574976E-3</v>
      </c>
      <c r="W122">
        <f t="shared" si="36"/>
        <v>1.7615593553605415</v>
      </c>
      <c r="X122">
        <f t="shared" si="28"/>
        <v>414.23909568638157</v>
      </c>
      <c r="Y122">
        <f t="shared" si="46"/>
        <v>4.8070689066141937E-3</v>
      </c>
      <c r="AB122">
        <f t="shared" si="37"/>
        <v>55.961049916315844</v>
      </c>
      <c r="AD122">
        <f t="shared" si="47"/>
        <v>0.1447481921980055</v>
      </c>
      <c r="AE122">
        <f t="shared" si="38"/>
        <v>56.105798108513852</v>
      </c>
      <c r="AF122">
        <f t="shared" si="48"/>
        <v>4.9399265383127128E-3</v>
      </c>
      <c r="AH122">
        <f t="shared" si="39"/>
        <v>0.15935862767978975</v>
      </c>
      <c r="AI122">
        <f t="shared" si="29"/>
        <v>56.12040854399563</v>
      </c>
      <c r="AJ122">
        <f t="shared" si="49"/>
        <v>5.2016215939886552E-3</v>
      </c>
      <c r="AL122">
        <f t="shared" si="40"/>
        <v>6.5562046005789326E-2</v>
      </c>
      <c r="AM122">
        <f t="shared" si="30"/>
        <v>56.026611962321631</v>
      </c>
      <c r="AN122">
        <f t="shared" si="50"/>
        <v>3.5215825770815996E-3</v>
      </c>
      <c r="AP122">
        <f t="shared" si="41"/>
        <v>-0.20402744200159584</v>
      </c>
      <c r="AQ122">
        <f t="shared" si="31"/>
        <v>55.757022474314248</v>
      </c>
      <c r="AR122">
        <f t="shared" si="51"/>
        <v>1.3071739758446154E-3</v>
      </c>
    </row>
    <row r="123" spans="1:44" x14ac:dyDescent="0.3">
      <c r="A123">
        <v>44398</v>
      </c>
      <c r="B123">
        <v>122</v>
      </c>
      <c r="C123">
        <v>415.01001000000002</v>
      </c>
      <c r="D123">
        <v>1480000</v>
      </c>
      <c r="E123">
        <v>56.549999</v>
      </c>
      <c r="F123">
        <v>20918200</v>
      </c>
      <c r="I123">
        <f t="shared" si="32"/>
        <v>414.54688584895945</v>
      </c>
      <c r="K123">
        <f t="shared" si="42"/>
        <v>1.3589550101960319</v>
      </c>
      <c r="L123">
        <f t="shared" si="33"/>
        <v>415.90584085915549</v>
      </c>
      <c r="M123">
        <f t="shared" si="43"/>
        <v>2.1585765103725252E-3</v>
      </c>
      <c r="O123">
        <f t="shared" si="34"/>
        <v>1.4240683528112694</v>
      </c>
      <c r="P123">
        <f t="shared" si="26"/>
        <v>415.97095420177072</v>
      </c>
      <c r="Q123">
        <f t="shared" si="44"/>
        <v>2.3154723467289405E-3</v>
      </c>
      <c r="S123">
        <f t="shared" si="35"/>
        <v>1.6250172840401806</v>
      </c>
      <c r="T123">
        <f t="shared" si="27"/>
        <v>416.1719031329996</v>
      </c>
      <c r="U123">
        <f t="shared" si="45"/>
        <v>2.7996749596463475E-3</v>
      </c>
      <c r="W123">
        <f t="shared" si="36"/>
        <v>2.0231809935517262</v>
      </c>
      <c r="X123">
        <f t="shared" si="28"/>
        <v>416.57006684251115</v>
      </c>
      <c r="Y123">
        <f t="shared" si="46"/>
        <v>3.759082443604506E-3</v>
      </c>
      <c r="AB123">
        <f t="shared" si="37"/>
        <v>55.88897356234213</v>
      </c>
      <c r="AD123">
        <f t="shared" si="47"/>
        <v>0.11222451027224765</v>
      </c>
      <c r="AE123">
        <f t="shared" si="38"/>
        <v>56.001198072614379</v>
      </c>
      <c r="AF123">
        <f t="shared" si="48"/>
        <v>9.7047026894840557E-3</v>
      </c>
      <c r="AH123">
        <f t="shared" si="39"/>
        <v>0.10149988226641395</v>
      </c>
      <c r="AI123">
        <f t="shared" si="29"/>
        <v>55.990473444608547</v>
      </c>
      <c r="AJ123">
        <f t="shared" si="49"/>
        <v>9.8943512871052866E-3</v>
      </c>
      <c r="AL123">
        <f t="shared" si="40"/>
        <v>3.6247660150130687E-3</v>
      </c>
      <c r="AM123">
        <f t="shared" si="30"/>
        <v>55.892598328357145</v>
      </c>
      <c r="AN123">
        <f t="shared" si="50"/>
        <v>1.1625122604208254E-2</v>
      </c>
      <c r="AP123">
        <f t="shared" si="41"/>
        <v>-9.1869017177895834E-2</v>
      </c>
      <c r="AQ123">
        <f t="shared" si="31"/>
        <v>55.797104545164231</v>
      </c>
      <c r="AR123">
        <f t="shared" si="51"/>
        <v>1.3313783698488988E-2</v>
      </c>
    </row>
    <row r="124" spans="1:44" x14ac:dyDescent="0.3">
      <c r="A124">
        <v>44399</v>
      </c>
      <c r="B124">
        <v>123</v>
      </c>
      <c r="C124">
        <v>417.540009</v>
      </c>
      <c r="D124">
        <v>1339200</v>
      </c>
      <c r="E124">
        <v>56.470001000000003</v>
      </c>
      <c r="F124">
        <v>13402700</v>
      </c>
      <c r="I124">
        <f t="shared" si="32"/>
        <v>414.8016041320318</v>
      </c>
      <c r="K124">
        <f t="shared" si="42"/>
        <v>1.1933195011274795</v>
      </c>
      <c r="L124">
        <f t="shared" si="33"/>
        <v>415.99492363315926</v>
      </c>
      <c r="M124">
        <f t="shared" si="43"/>
        <v>3.7004486600965168E-3</v>
      </c>
      <c r="O124">
        <f t="shared" si="34"/>
        <v>1.1317308353765396</v>
      </c>
      <c r="P124">
        <f t="shared" si="26"/>
        <v>415.93333496740831</v>
      </c>
      <c r="Q124">
        <f t="shared" si="44"/>
        <v>3.8479522871104886E-3</v>
      </c>
      <c r="S124">
        <f t="shared" si="35"/>
        <v>1.0083827336046569</v>
      </c>
      <c r="T124">
        <f t="shared" si="27"/>
        <v>415.80998686563646</v>
      </c>
      <c r="U124">
        <f t="shared" si="45"/>
        <v>4.1433685325315429E-3</v>
      </c>
      <c r="W124">
        <f t="shared" si="36"/>
        <v>0.51998768964425646</v>
      </c>
      <c r="X124">
        <f t="shared" si="28"/>
        <v>415.32159182167607</v>
      </c>
      <c r="Y124">
        <f t="shared" si="46"/>
        <v>5.3130649291237911E-3</v>
      </c>
      <c r="AB124">
        <f t="shared" si="37"/>
        <v>56.252537553053955</v>
      </c>
      <c r="AD124">
        <f t="shared" si="47"/>
        <v>0.1499254323381842</v>
      </c>
      <c r="AE124">
        <f t="shared" si="38"/>
        <v>56.402462985392141</v>
      </c>
      <c r="AF124">
        <f t="shared" si="48"/>
        <v>1.1959981124821009E-3</v>
      </c>
      <c r="AH124">
        <f t="shared" si="39"/>
        <v>0.16701590937776661</v>
      </c>
      <c r="AI124">
        <f t="shared" si="29"/>
        <v>56.419553462431722</v>
      </c>
      <c r="AJ124">
        <f t="shared" si="49"/>
        <v>8.9335110102586282E-4</v>
      </c>
      <c r="AL124">
        <f t="shared" si="40"/>
        <v>0.16559741712857831</v>
      </c>
      <c r="AM124">
        <f t="shared" si="30"/>
        <v>56.418134970182535</v>
      </c>
      <c r="AN124">
        <f t="shared" si="50"/>
        <v>9.184704958207459E-4</v>
      </c>
      <c r="AP124">
        <f t="shared" si="41"/>
        <v>0.29524903952836656</v>
      </c>
      <c r="AQ124">
        <f t="shared" si="31"/>
        <v>56.54778659258232</v>
      </c>
      <c r="AR124">
        <f t="shared" si="51"/>
        <v>1.3774675262059246E-3</v>
      </c>
    </row>
    <row r="125" spans="1:44" x14ac:dyDescent="0.3">
      <c r="A125">
        <v>44400</v>
      </c>
      <c r="B125">
        <v>124</v>
      </c>
      <c r="C125">
        <v>423.42999300000002</v>
      </c>
      <c r="D125">
        <v>1344500</v>
      </c>
      <c r="E125">
        <v>57.009998000000003</v>
      </c>
      <c r="F125">
        <v>12144000</v>
      </c>
      <c r="I125">
        <f t="shared" si="32"/>
        <v>416.30772680941431</v>
      </c>
      <c r="K125">
        <f t="shared" si="42"/>
        <v>1.2402399775657336</v>
      </c>
      <c r="L125">
        <f t="shared" si="33"/>
        <v>417.54796678698006</v>
      </c>
      <c r="M125">
        <f t="shared" si="43"/>
        <v>1.3891378292184346E-2</v>
      </c>
      <c r="O125">
        <f t="shared" si="34"/>
        <v>1.2253287958780315</v>
      </c>
      <c r="P125">
        <f t="shared" si="26"/>
        <v>417.53305560529236</v>
      </c>
      <c r="Q125">
        <f t="shared" si="44"/>
        <v>1.3926593515324416E-2</v>
      </c>
      <c r="S125">
        <f t="shared" si="35"/>
        <v>1.2323657083046895</v>
      </c>
      <c r="T125">
        <f t="shared" si="27"/>
        <v>417.54009251771902</v>
      </c>
      <c r="U125">
        <f t="shared" si="45"/>
        <v>1.390997468212179E-2</v>
      </c>
      <c r="W125">
        <f t="shared" si="36"/>
        <v>1.3582024292217694</v>
      </c>
      <c r="X125">
        <f t="shared" si="28"/>
        <v>417.66592923863607</v>
      </c>
      <c r="Y125">
        <f t="shared" si="46"/>
        <v>1.3612790441521597E-2</v>
      </c>
      <c r="AB125">
        <f t="shared" si="37"/>
        <v>56.372142448874285</v>
      </c>
      <c r="AD125">
        <f t="shared" si="47"/>
        <v>0.14537735186050618</v>
      </c>
      <c r="AE125">
        <f t="shared" si="38"/>
        <v>56.517519800734789</v>
      </c>
      <c r="AF125">
        <f t="shared" si="48"/>
        <v>8.6384531931612118E-3</v>
      </c>
      <c r="AH125">
        <f t="shared" si="39"/>
        <v>0.15516315598840763</v>
      </c>
      <c r="AI125">
        <f t="shared" si="29"/>
        <v>56.52730560486269</v>
      </c>
      <c r="AJ125">
        <f t="shared" si="49"/>
        <v>8.4668025271166149E-3</v>
      </c>
      <c r="AL125">
        <f t="shared" si="40"/>
        <v>0.14490078253986685</v>
      </c>
      <c r="AM125">
        <f t="shared" si="30"/>
        <v>56.517043231414149</v>
      </c>
      <c r="AN125">
        <f t="shared" si="50"/>
        <v>8.646812592167671E-3</v>
      </c>
      <c r="AP125">
        <f t="shared" si="41"/>
        <v>0.14595151737653603</v>
      </c>
      <c r="AQ125">
        <f t="shared" si="31"/>
        <v>56.518093966250824</v>
      </c>
      <c r="AR125">
        <f t="shared" si="51"/>
        <v>8.6283818804761114E-3</v>
      </c>
    </row>
    <row r="126" spans="1:44" x14ac:dyDescent="0.3">
      <c r="A126">
        <v>44403</v>
      </c>
      <c r="B126">
        <v>125</v>
      </c>
      <c r="C126">
        <v>423.23001099999999</v>
      </c>
      <c r="D126">
        <v>1220000</v>
      </c>
      <c r="E126">
        <v>57.060001</v>
      </c>
      <c r="F126">
        <v>8681100</v>
      </c>
      <c r="I126">
        <f t="shared" si="32"/>
        <v>420.22497321423646</v>
      </c>
      <c r="K126">
        <f t="shared" si="42"/>
        <v>1.6417909416541963</v>
      </c>
      <c r="L126">
        <f t="shared" si="33"/>
        <v>421.86676415589068</v>
      </c>
      <c r="M126">
        <f t="shared" si="43"/>
        <v>3.2210542935938264E-3</v>
      </c>
      <c r="O126">
        <f t="shared" si="34"/>
        <v>1.8983081981140615</v>
      </c>
      <c r="P126">
        <f t="shared" si="26"/>
        <v>422.12328141235054</v>
      </c>
      <c r="Q126">
        <f t="shared" si="44"/>
        <v>2.6149600899862797E-3</v>
      </c>
      <c r="S126">
        <f t="shared" si="35"/>
        <v>2.4405620217375472</v>
      </c>
      <c r="T126">
        <f t="shared" si="27"/>
        <v>422.665535235974</v>
      </c>
      <c r="U126">
        <f t="shared" si="45"/>
        <v>1.3337328387754276E-3</v>
      </c>
      <c r="W126">
        <f t="shared" si="36"/>
        <v>3.5333898084820943</v>
      </c>
      <c r="X126">
        <f t="shared" si="28"/>
        <v>423.75836302271853</v>
      </c>
      <c r="Y126">
        <f t="shared" si="46"/>
        <v>1.24838033453761E-3</v>
      </c>
      <c r="AB126">
        <f t="shared" si="37"/>
        <v>56.722963001993435</v>
      </c>
      <c r="AD126">
        <f t="shared" si="47"/>
        <v>0.17619383204930264</v>
      </c>
      <c r="AE126">
        <f t="shared" si="38"/>
        <v>56.899156834042735</v>
      </c>
      <c r="AF126">
        <f t="shared" si="48"/>
        <v>2.8188602022152925E-3</v>
      </c>
      <c r="AH126">
        <f t="shared" si="39"/>
        <v>0.20407750527109303</v>
      </c>
      <c r="AI126">
        <f t="shared" si="29"/>
        <v>56.927040507264529</v>
      </c>
      <c r="AJ126">
        <f t="shared" si="49"/>
        <v>2.3301873537554061E-3</v>
      </c>
      <c r="AL126">
        <f t="shared" si="40"/>
        <v>0.23756467930054395</v>
      </c>
      <c r="AM126">
        <f t="shared" si="30"/>
        <v>56.960527681293982</v>
      </c>
      <c r="AN126">
        <f t="shared" si="50"/>
        <v>1.743310847576356E-3</v>
      </c>
      <c r="AP126">
        <f t="shared" si="41"/>
        <v>0.32009019775775732</v>
      </c>
      <c r="AQ126">
        <f t="shared" si="31"/>
        <v>57.043053199751192</v>
      </c>
      <c r="AR126">
        <f t="shared" si="51"/>
        <v>2.9701717405871954E-4</v>
      </c>
    </row>
    <row r="127" spans="1:44" x14ac:dyDescent="0.3">
      <c r="A127">
        <v>44404</v>
      </c>
      <c r="B127">
        <v>126</v>
      </c>
      <c r="C127">
        <v>424.33999599999999</v>
      </c>
      <c r="D127">
        <v>1666500</v>
      </c>
      <c r="E127">
        <v>57.259998000000003</v>
      </c>
      <c r="F127">
        <v>12794400</v>
      </c>
      <c r="I127">
        <f t="shared" si="32"/>
        <v>421.87774399640642</v>
      </c>
      <c r="K127">
        <f t="shared" si="42"/>
        <v>1.6434379177315619</v>
      </c>
      <c r="L127">
        <f t="shared" si="33"/>
        <v>423.52118191413797</v>
      </c>
      <c r="M127">
        <f t="shared" si="43"/>
        <v>1.9296179798757784E-3</v>
      </c>
      <c r="O127">
        <f t="shared" si="34"/>
        <v>1.8369238441280378</v>
      </c>
      <c r="P127">
        <f t="shared" si="26"/>
        <v>423.71466784053445</v>
      </c>
      <c r="Q127">
        <f t="shared" si="44"/>
        <v>1.4736488791066943E-3</v>
      </c>
      <c r="S127">
        <f t="shared" si="35"/>
        <v>2.0860559639321359</v>
      </c>
      <c r="T127">
        <f t="shared" si="27"/>
        <v>423.96379996033858</v>
      </c>
      <c r="U127">
        <f t="shared" si="45"/>
        <v>8.8654391103262537E-4</v>
      </c>
      <c r="W127">
        <f t="shared" si="36"/>
        <v>1.9348636361167855</v>
      </c>
      <c r="X127">
        <f t="shared" si="28"/>
        <v>423.81260763252322</v>
      </c>
      <c r="Y127">
        <f t="shared" si="46"/>
        <v>1.2428438809636987E-3</v>
      </c>
      <c r="AB127">
        <f t="shared" si="37"/>
        <v>56.908333900897048</v>
      </c>
      <c r="AD127">
        <f t="shared" si="47"/>
        <v>0.17757039207744929</v>
      </c>
      <c r="AE127">
        <f t="shared" si="38"/>
        <v>57.085904292974497</v>
      </c>
      <c r="AF127">
        <f t="shared" si="48"/>
        <v>3.0404071447139368E-3</v>
      </c>
      <c r="AH127">
        <f t="shared" si="39"/>
        <v>0.19940085367922317</v>
      </c>
      <c r="AI127">
        <f t="shared" si="29"/>
        <v>57.107734754576271</v>
      </c>
      <c r="AJ127">
        <f t="shared" si="49"/>
        <v>2.6591556189668828E-3</v>
      </c>
      <c r="AL127">
        <f t="shared" si="40"/>
        <v>0.21407747812192529</v>
      </c>
      <c r="AM127">
        <f t="shared" si="30"/>
        <v>57.12241137901897</v>
      </c>
      <c r="AN127">
        <f t="shared" si="50"/>
        <v>2.4028401290030182E-3</v>
      </c>
      <c r="AP127">
        <f t="shared" si="41"/>
        <v>0.20557879373173513</v>
      </c>
      <c r="AQ127">
        <f t="shared" si="31"/>
        <v>57.11391269462878</v>
      </c>
      <c r="AR127">
        <f t="shared" si="51"/>
        <v>2.5512628444594562E-3</v>
      </c>
    </row>
    <row r="128" spans="1:44" x14ac:dyDescent="0.3">
      <c r="A128">
        <v>44405</v>
      </c>
      <c r="B128">
        <v>127</v>
      </c>
      <c r="C128">
        <v>422.22000100000002</v>
      </c>
      <c r="D128">
        <v>1362700</v>
      </c>
      <c r="E128">
        <v>56.740001999999997</v>
      </c>
      <c r="F128">
        <v>9858000</v>
      </c>
      <c r="I128">
        <f t="shared" si="32"/>
        <v>423.2319825983829</v>
      </c>
      <c r="K128">
        <f t="shared" si="42"/>
        <v>1.600058020368299</v>
      </c>
      <c r="L128">
        <f t="shared" si="33"/>
        <v>424.83204061875119</v>
      </c>
      <c r="M128">
        <f t="shared" si="43"/>
        <v>6.1864421689278729E-3</v>
      </c>
      <c r="O128">
        <f t="shared" si="34"/>
        <v>1.7162525335901475</v>
      </c>
      <c r="P128">
        <f t="shared" si="26"/>
        <v>424.94823513197304</v>
      </c>
      <c r="Q128">
        <f t="shared" si="44"/>
        <v>6.4616411480066544E-3</v>
      </c>
      <c r="S128">
        <f t="shared" si="35"/>
        <v>1.7567381510520892</v>
      </c>
      <c r="T128">
        <f t="shared" si="27"/>
        <v>424.988720749435</v>
      </c>
      <c r="U128">
        <f t="shared" si="45"/>
        <v>6.557528641176283E-3</v>
      </c>
      <c r="W128">
        <f t="shared" si="36"/>
        <v>1.4413323570975227</v>
      </c>
      <c r="X128">
        <f t="shared" si="28"/>
        <v>424.67331495548041</v>
      </c>
      <c r="Y128">
        <f t="shared" si="46"/>
        <v>5.8105109887496356E-3</v>
      </c>
      <c r="AB128">
        <f t="shared" si="37"/>
        <v>57.101749155403674</v>
      </c>
      <c r="AD128">
        <f t="shared" si="47"/>
        <v>0.17994712144182573</v>
      </c>
      <c r="AE128">
        <f t="shared" si="38"/>
        <v>57.281696276845501</v>
      </c>
      <c r="AF128">
        <f t="shared" si="48"/>
        <v>9.5469555472610743E-3</v>
      </c>
      <c r="AH128">
        <f t="shared" si="39"/>
        <v>0.19790445388607375</v>
      </c>
      <c r="AI128">
        <f t="shared" si="29"/>
        <v>57.299653609289749</v>
      </c>
      <c r="AJ128">
        <f t="shared" si="49"/>
        <v>9.8634400698426432E-3</v>
      </c>
      <c r="AL128">
        <f t="shared" si="40"/>
        <v>0.20477947749504039</v>
      </c>
      <c r="AM128">
        <f t="shared" si="30"/>
        <v>57.306528632898711</v>
      </c>
      <c r="AN128">
        <f t="shared" si="50"/>
        <v>9.984607207076137E-3</v>
      </c>
      <c r="AP128">
        <f t="shared" si="41"/>
        <v>0.19523978539039188</v>
      </c>
      <c r="AQ128">
        <f t="shared" si="31"/>
        <v>57.296988940794066</v>
      </c>
      <c r="AR128">
        <f t="shared" si="51"/>
        <v>9.8164772851800156E-3</v>
      </c>
    </row>
    <row r="129" spans="1:44" x14ac:dyDescent="0.3">
      <c r="A129">
        <v>44406</v>
      </c>
      <c r="B129">
        <v>128</v>
      </c>
      <c r="C129">
        <v>425.27999899999998</v>
      </c>
      <c r="D129">
        <v>1434200</v>
      </c>
      <c r="E129">
        <v>57.049999</v>
      </c>
      <c r="F129">
        <v>9599100</v>
      </c>
      <c r="I129">
        <f t="shared" si="32"/>
        <v>422.67539271927234</v>
      </c>
      <c r="K129">
        <f t="shared" si="42"/>
        <v>1.2765608354464699</v>
      </c>
      <c r="L129">
        <f t="shared" si="33"/>
        <v>423.95195355471878</v>
      </c>
      <c r="M129">
        <f t="shared" si="43"/>
        <v>3.1227554749904685E-3</v>
      </c>
      <c r="O129">
        <f t="shared" si="34"/>
        <v>1.1480419304149705</v>
      </c>
      <c r="P129">
        <f t="shared" si="26"/>
        <v>423.82343464968733</v>
      </c>
      <c r="Q129">
        <f t="shared" si="44"/>
        <v>3.4249538039352908E-3</v>
      </c>
      <c r="S129">
        <f t="shared" si="35"/>
        <v>0.71574053747889665</v>
      </c>
      <c r="T129">
        <f t="shared" si="27"/>
        <v>423.39113325675123</v>
      </c>
      <c r="U129">
        <f t="shared" si="45"/>
        <v>4.4414638536733617E-3</v>
      </c>
      <c r="W129">
        <f t="shared" si="36"/>
        <v>-0.25690154367934842</v>
      </c>
      <c r="X129">
        <f t="shared" si="28"/>
        <v>422.41849117559298</v>
      </c>
      <c r="Y129">
        <f t="shared" si="46"/>
        <v>6.7285266909695397E-3</v>
      </c>
      <c r="AB129">
        <f t="shared" si="37"/>
        <v>56.902788219931651</v>
      </c>
      <c r="AD129">
        <f t="shared" si="47"/>
        <v>0.12311091290474842</v>
      </c>
      <c r="AE129">
        <f t="shared" si="38"/>
        <v>57.0258991328364</v>
      </c>
      <c r="AF129">
        <f t="shared" si="48"/>
        <v>4.2243413823020827E-4</v>
      </c>
      <c r="AH129">
        <f t="shared" si="39"/>
        <v>9.8688106546549581E-2</v>
      </c>
      <c r="AI129">
        <f t="shared" si="29"/>
        <v>57.001476326478198</v>
      </c>
      <c r="AJ129">
        <f t="shared" si="49"/>
        <v>8.505289109961608E-4</v>
      </c>
      <c r="AL129">
        <f t="shared" si="40"/>
        <v>2.3096291659861878E-2</v>
      </c>
      <c r="AM129">
        <f t="shared" si="30"/>
        <v>56.925884511591512</v>
      </c>
      <c r="AN129">
        <f t="shared" si="50"/>
        <v>2.1755388358286822E-3</v>
      </c>
      <c r="AP129">
        <f t="shared" si="41"/>
        <v>-0.13983082734266072</v>
      </c>
      <c r="AQ129">
        <f t="shared" si="31"/>
        <v>56.762957392588987</v>
      </c>
      <c r="AR129">
        <f t="shared" si="51"/>
        <v>5.0314042496479704E-3</v>
      </c>
    </row>
    <row r="130" spans="1:44" x14ac:dyDescent="0.3">
      <c r="A130">
        <v>44407</v>
      </c>
      <c r="B130">
        <v>129</v>
      </c>
      <c r="C130">
        <v>429.72000100000002</v>
      </c>
      <c r="D130">
        <v>2283900</v>
      </c>
      <c r="E130">
        <v>57.029998999999997</v>
      </c>
      <c r="F130">
        <v>11727000</v>
      </c>
      <c r="I130">
        <f t="shared" si="32"/>
        <v>424.10792617367258</v>
      </c>
      <c r="K130">
        <f t="shared" si="42"/>
        <v>1.2999567282895359</v>
      </c>
      <c r="L130">
        <f t="shared" si="33"/>
        <v>425.40788290196213</v>
      </c>
      <c r="M130">
        <f t="shared" si="43"/>
        <v>1.0034715833573451E-2</v>
      </c>
      <c r="O130">
        <f t="shared" si="34"/>
        <v>1.2191648114112885</v>
      </c>
      <c r="P130">
        <f t="shared" ref="P130:P193" si="52">I130+O130</f>
        <v>425.32709098508388</v>
      </c>
      <c r="Q130">
        <f t="shared" si="44"/>
        <v>1.0222726437432312E-2</v>
      </c>
      <c r="S130">
        <f t="shared" si="35"/>
        <v>1.0382973500935027</v>
      </c>
      <c r="T130">
        <f t="shared" ref="T130:T193" si="53">I130+S130</f>
        <v>425.14622352376608</v>
      </c>
      <c r="U130">
        <f t="shared" si="45"/>
        <v>1.0643622511380247E-2</v>
      </c>
      <c r="W130">
        <f t="shared" si="36"/>
        <v>1.1791182046883042</v>
      </c>
      <c r="X130">
        <f t="shared" ref="X130:X193" si="54">I130+W130</f>
        <v>425.28704437836086</v>
      </c>
      <c r="Y130">
        <f t="shared" si="46"/>
        <v>1.0315918764133028E-2</v>
      </c>
      <c r="AB130">
        <f t="shared" si="37"/>
        <v>56.98375414896924</v>
      </c>
      <c r="AD130">
        <f t="shared" si="47"/>
        <v>0.11678916532467451</v>
      </c>
      <c r="AE130">
        <f t="shared" si="38"/>
        <v>57.100543314293915</v>
      </c>
      <c r="AF130">
        <f t="shared" si="48"/>
        <v>1.2369685346464558E-3</v>
      </c>
      <c r="AH130">
        <f t="shared" si="39"/>
        <v>9.4257562169309445E-2</v>
      </c>
      <c r="AI130">
        <f t="shared" ref="AI130:AI193" si="55">AB130+AH130</f>
        <v>57.078011711138551</v>
      </c>
      <c r="AJ130">
        <f t="shared" si="49"/>
        <v>8.4188518289390489E-4</v>
      </c>
      <c r="AL130">
        <f t="shared" si="40"/>
        <v>4.9137628479839102E-2</v>
      </c>
      <c r="AM130">
        <f t="shared" ref="AM130:AM193" si="56">AB130+AL130</f>
        <v>57.03289177744908</v>
      </c>
      <c r="AN130">
        <f t="shared" si="50"/>
        <v>5.0723785723438192E-5</v>
      </c>
      <c r="AP130">
        <f t="shared" si="41"/>
        <v>4.7846415580551568E-2</v>
      </c>
      <c r="AQ130">
        <f t="shared" ref="AQ130:AQ193" si="57">AB130+AP130</f>
        <v>57.031600564549791</v>
      </c>
      <c r="AR130">
        <f t="shared" si="51"/>
        <v>2.8082843729217531E-5</v>
      </c>
    </row>
    <row r="131" spans="1:44" x14ac:dyDescent="0.3">
      <c r="A131">
        <v>44410</v>
      </c>
      <c r="B131">
        <v>130</v>
      </c>
      <c r="C131">
        <v>428.92001299999998</v>
      </c>
      <c r="D131">
        <v>1366900</v>
      </c>
      <c r="E131">
        <v>56.880001</v>
      </c>
      <c r="F131">
        <v>9778000</v>
      </c>
      <c r="I131">
        <f t="shared" ref="I131:I194" si="58">(0.55*C130)+(1-0.55)*I130</f>
        <v>427.19456732815269</v>
      </c>
      <c r="K131">
        <f t="shared" si="42"/>
        <v>1.5679593922181212</v>
      </c>
      <c r="L131">
        <f t="shared" ref="L131:L194" si="59">I131+K131</f>
        <v>428.76252672037083</v>
      </c>
      <c r="M131">
        <f t="shared" si="43"/>
        <v>3.6716934359776323E-4</v>
      </c>
      <c r="O131">
        <f t="shared" ref="O131:O194" si="60">($N$2*(I131-I130))+ ((1-$N$2)*O130)</f>
        <v>1.6860338971784927</v>
      </c>
      <c r="P131">
        <f t="shared" si="52"/>
        <v>428.88060122533119</v>
      </c>
      <c r="Q131">
        <f t="shared" si="44"/>
        <v>9.1886070769079582E-5</v>
      </c>
      <c r="S131">
        <f t="shared" ref="S131:S194" si="61">($R$2*(I131-I130))+ ((1-$R$2)*S130)</f>
        <v>1.960052062067474</v>
      </c>
      <c r="T131">
        <f t="shared" si="53"/>
        <v>429.15461939022015</v>
      </c>
      <c r="U131">
        <f t="shared" si="45"/>
        <v>5.4697002496865293E-4</v>
      </c>
      <c r="W131">
        <f t="shared" ref="W131:W194" si="62">($V$2*(I131-I130))+ ((1-$V$2)*W130)</f>
        <v>2.8005127120113351</v>
      </c>
      <c r="X131">
        <f t="shared" si="54"/>
        <v>429.995080040164</v>
      </c>
      <c r="Y131">
        <f t="shared" si="46"/>
        <v>2.5064511041223321E-3</v>
      </c>
      <c r="AB131">
        <f t="shared" ref="AB131:AB194" si="63">(0.55*E130)+((1-0.55)*AB130)</f>
        <v>57.009188817036154</v>
      </c>
      <c r="AD131">
        <f t="shared" si="47"/>
        <v>0.10308599073601049</v>
      </c>
      <c r="AE131">
        <f t="shared" ref="AE131:AE194" si="64">AB131+AD131</f>
        <v>57.112274807772167</v>
      </c>
      <c r="AF131">
        <f t="shared" si="48"/>
        <v>4.0835760142157286E-3</v>
      </c>
      <c r="AH131">
        <f t="shared" ref="AH131:AH194" si="65">($N$2*(AB131-AB130))+ ((1-$N$2)*AH130)</f>
        <v>7.7051838643710679E-2</v>
      </c>
      <c r="AI131">
        <f t="shared" si="55"/>
        <v>57.086240655679866</v>
      </c>
      <c r="AJ131">
        <f t="shared" si="49"/>
        <v>3.6258729264063484E-3</v>
      </c>
      <c r="AL131">
        <f t="shared" ref="AL131:AL194" si="66">($R$2*(AB131-AB130))+ ((1-$R$2)*AL130)</f>
        <v>3.8471296294022995E-2</v>
      </c>
      <c r="AM131">
        <f t="shared" si="56"/>
        <v>57.047660113330174</v>
      </c>
      <c r="AN131">
        <f t="shared" si="50"/>
        <v>2.9475933611564833E-3</v>
      </c>
      <c r="AP131">
        <f t="shared" ref="AP131:AP194" si="67">($V$2*(AB131-AB130))+ ((1-$V$2)*AP130)</f>
        <v>2.8796430193959985E-2</v>
      </c>
      <c r="AQ131">
        <f t="shared" si="57"/>
        <v>57.037985247230111</v>
      </c>
      <c r="AR131">
        <f t="shared" si="51"/>
        <v>2.77750078151565E-3</v>
      </c>
    </row>
    <row r="132" spans="1:44" x14ac:dyDescent="0.3">
      <c r="A132">
        <v>44411</v>
      </c>
      <c r="B132">
        <v>131</v>
      </c>
      <c r="C132">
        <v>435.07000699999998</v>
      </c>
      <c r="D132">
        <v>1448100</v>
      </c>
      <c r="E132">
        <v>56.919998</v>
      </c>
      <c r="F132">
        <v>8825500</v>
      </c>
      <c r="I132">
        <f t="shared" si="58"/>
        <v>428.14356244766873</v>
      </c>
      <c r="K132">
        <f t="shared" ref="K132:K195" si="68">($J$2*(I132-I131))+ ((1-$J$2)*K131)</f>
        <v>1.4751147513128093</v>
      </c>
      <c r="L132">
        <f t="shared" si="59"/>
        <v>429.61867719898152</v>
      </c>
      <c r="M132">
        <f t="shared" ref="M132:M195" si="69">(ABS(C132-L132))/C132</f>
        <v>1.2529776158572247E-2</v>
      </c>
      <c r="O132">
        <f t="shared" si="60"/>
        <v>1.50177420276288</v>
      </c>
      <c r="P132">
        <f t="shared" si="52"/>
        <v>429.6453366504316</v>
      </c>
      <c r="Q132">
        <f t="shared" ref="Q132:Q195" si="70">(ABS(C132-P132))/C132</f>
        <v>1.2468499924814108E-2</v>
      </c>
      <c r="S132">
        <f t="shared" si="61"/>
        <v>1.5050764379193295</v>
      </c>
      <c r="T132">
        <f t="shared" si="53"/>
        <v>429.64863888558807</v>
      </c>
      <c r="U132">
        <f t="shared" ref="U132:U195" si="71">(ABS(C132-T132))/C132</f>
        <v>1.2460909801148175E-2</v>
      </c>
      <c r="W132">
        <f t="shared" si="62"/>
        <v>1.2267227583903357</v>
      </c>
      <c r="X132">
        <f t="shared" si="54"/>
        <v>429.37028520605907</v>
      </c>
      <c r="Y132">
        <f t="shared" ref="Y132:Y195" si="72">(ABS(C132-X132))/C132</f>
        <v>1.3100700352210006E-2</v>
      </c>
      <c r="AB132">
        <f t="shared" si="63"/>
        <v>56.938135517666268</v>
      </c>
      <c r="AD132">
        <f t="shared" ref="AD132:AD195" si="73">($J$2*(AB132-AB131))+ ((1-$J$2)*AD131)</f>
        <v>7.6965097220125969E-2</v>
      </c>
      <c r="AE132">
        <f t="shared" si="64"/>
        <v>57.015100614886393</v>
      </c>
      <c r="AF132">
        <f t="shared" ref="AF132:AF195" si="74">(ABS(E132-AE132))/E132</f>
        <v>1.670811985734665E-3</v>
      </c>
      <c r="AH132">
        <f t="shared" si="65"/>
        <v>4.0025554140311448E-2</v>
      </c>
      <c r="AI132">
        <f t="shared" si="55"/>
        <v>56.978161071806582</v>
      </c>
      <c r="AJ132">
        <f t="shared" ref="AJ132:AJ195" si="75">(ABS(E132-AI132))/E132</f>
        <v>1.0218389643404839E-3</v>
      </c>
      <c r="AL132">
        <f t="shared" si="66"/>
        <v>-1.0814771754736163E-2</v>
      </c>
      <c r="AM132">
        <f t="shared" si="56"/>
        <v>56.92732074591153</v>
      </c>
      <c r="AN132">
        <f t="shared" ref="AN132:AN195" si="76">(ABS(E132-AM132))/E132</f>
        <v>1.2864979214388146E-4</v>
      </c>
      <c r="AP132">
        <f t="shared" si="67"/>
        <v>-5.6075839935309311E-2</v>
      </c>
      <c r="AQ132">
        <f t="shared" si="57"/>
        <v>56.882059677730958</v>
      </c>
      <c r="AR132">
        <f t="shared" ref="AR132:AR195" si="77">(ABS(E132-AQ132))/E132</f>
        <v>6.6652009139287296E-4</v>
      </c>
    </row>
    <row r="133" spans="1:44" x14ac:dyDescent="0.3">
      <c r="A133">
        <v>44412</v>
      </c>
      <c r="B133">
        <v>132</v>
      </c>
      <c r="C133">
        <v>435.040009</v>
      </c>
      <c r="D133">
        <v>1280500</v>
      </c>
      <c r="E133">
        <v>56.099997999999999</v>
      </c>
      <c r="F133">
        <v>11888400</v>
      </c>
      <c r="I133">
        <f t="shared" si="58"/>
        <v>431.95310695145093</v>
      </c>
      <c r="K133">
        <f t="shared" si="68"/>
        <v>1.8252792141832188</v>
      </c>
      <c r="L133">
        <f t="shared" si="59"/>
        <v>433.77838616563417</v>
      </c>
      <c r="M133">
        <f t="shared" si="69"/>
        <v>2.9000156497464204E-3</v>
      </c>
      <c r="O133">
        <f t="shared" si="60"/>
        <v>2.0787167780177116</v>
      </c>
      <c r="P133">
        <f t="shared" si="52"/>
        <v>434.03182372946867</v>
      </c>
      <c r="Q133">
        <f t="shared" si="70"/>
        <v>2.3174541413990457E-3</v>
      </c>
      <c r="S133">
        <f t="shared" si="61"/>
        <v>2.5420870675576239</v>
      </c>
      <c r="T133">
        <f t="shared" si="53"/>
        <v>434.49519401900858</v>
      </c>
      <c r="U133">
        <f t="shared" si="71"/>
        <v>1.2523330491918468E-3</v>
      </c>
      <c r="W133">
        <f t="shared" si="62"/>
        <v>3.4221212419734255</v>
      </c>
      <c r="X133">
        <f t="shared" si="54"/>
        <v>435.37522819342433</v>
      </c>
      <c r="Y133">
        <f t="shared" si="72"/>
        <v>7.7054796453062888E-4</v>
      </c>
      <c r="AB133">
        <f t="shared" si="63"/>
        <v>56.928159882949821</v>
      </c>
      <c r="AD133">
        <f t="shared" si="73"/>
        <v>6.3923987429639992E-2</v>
      </c>
      <c r="AE133">
        <f t="shared" si="64"/>
        <v>56.99208387037946</v>
      </c>
      <c r="AF133">
        <f t="shared" si="74"/>
        <v>1.5901709486325841E-2</v>
      </c>
      <c r="AH133">
        <f t="shared" si="65"/>
        <v>2.7525256926121774E-2</v>
      </c>
      <c r="AI133">
        <f t="shared" si="55"/>
        <v>56.955685139875939</v>
      </c>
      <c r="AJ133">
        <f t="shared" si="75"/>
        <v>1.5252890737642091E-2</v>
      </c>
      <c r="AL133">
        <f t="shared" si="66"/>
        <v>-1.0437160087506151E-2</v>
      </c>
      <c r="AM133">
        <f t="shared" si="56"/>
        <v>56.917722722862315</v>
      </c>
      <c r="AN133">
        <f t="shared" si="76"/>
        <v>1.457619878814106E-2</v>
      </c>
      <c r="AP133">
        <f t="shared" si="67"/>
        <v>-1.6890665499276557E-2</v>
      </c>
      <c r="AQ133">
        <f t="shared" si="57"/>
        <v>56.911269217450545</v>
      </c>
      <c r="AR133">
        <f t="shared" si="77"/>
        <v>1.4461163036949594E-2</v>
      </c>
    </row>
    <row r="134" spans="1:44" x14ac:dyDescent="0.3">
      <c r="A134">
        <v>44413</v>
      </c>
      <c r="B134">
        <v>133</v>
      </c>
      <c r="C134">
        <v>443.19000199999999</v>
      </c>
      <c r="D134">
        <v>1742600</v>
      </c>
      <c r="E134">
        <v>56.5</v>
      </c>
      <c r="F134">
        <v>9806800</v>
      </c>
      <c r="I134">
        <f t="shared" si="58"/>
        <v>433.65090307815296</v>
      </c>
      <c r="K134">
        <f t="shared" si="68"/>
        <v>1.8061567510610403</v>
      </c>
      <c r="L134">
        <f t="shared" si="59"/>
        <v>435.45705982921402</v>
      </c>
      <c r="M134">
        <f t="shared" si="69"/>
        <v>1.7448367823933841E-2</v>
      </c>
      <c r="O134">
        <f t="shared" si="60"/>
        <v>1.9834866151887913</v>
      </c>
      <c r="P134">
        <f t="shared" si="52"/>
        <v>435.63438969334175</v>
      </c>
      <c r="Q134">
        <f t="shared" si="70"/>
        <v>1.7048246288412994E-2</v>
      </c>
      <c r="S134">
        <f t="shared" si="61"/>
        <v>2.1621561441726072</v>
      </c>
      <c r="T134">
        <f t="shared" si="53"/>
        <v>435.81305922232559</v>
      </c>
      <c r="U134">
        <f t="shared" si="71"/>
        <v>1.6645101975189414E-2</v>
      </c>
      <c r="W134">
        <f t="shared" si="62"/>
        <v>1.9564448939927397</v>
      </c>
      <c r="X134">
        <f t="shared" si="54"/>
        <v>435.6073479721457</v>
      </c>
      <c r="Y134">
        <f t="shared" si="72"/>
        <v>1.7109262378744477E-2</v>
      </c>
      <c r="AB134">
        <f t="shared" si="63"/>
        <v>56.472670847327421</v>
      </c>
      <c r="AD134">
        <f t="shared" si="73"/>
        <v>-1.3987966028165891E-2</v>
      </c>
      <c r="AE134">
        <f t="shared" si="64"/>
        <v>56.458682881299254</v>
      </c>
      <c r="AF134">
        <f t="shared" si="74"/>
        <v>7.312764371813521E-4</v>
      </c>
      <c r="AH134">
        <f t="shared" si="65"/>
        <v>-9.3228316211008494E-2</v>
      </c>
      <c r="AI134">
        <f t="shared" si="55"/>
        <v>56.37944253111641</v>
      </c>
      <c r="AJ134">
        <f t="shared" si="75"/>
        <v>2.1337605112139741E-3</v>
      </c>
      <c r="AL134">
        <f t="shared" si="66"/>
        <v>-0.21071050407820807</v>
      </c>
      <c r="AM134">
        <f t="shared" si="56"/>
        <v>56.261960343249214</v>
      </c>
      <c r="AN134">
        <f t="shared" si="76"/>
        <v>4.2130912699254132E-3</v>
      </c>
      <c r="AP134">
        <f t="shared" si="67"/>
        <v>-0.38969928010393085</v>
      </c>
      <c r="AQ134">
        <f t="shared" si="57"/>
        <v>56.082971567223488</v>
      </c>
      <c r="AR134">
        <f t="shared" si="77"/>
        <v>7.3810342084338352E-3</v>
      </c>
    </row>
    <row r="135" spans="1:44" x14ac:dyDescent="0.3">
      <c r="A135">
        <v>44414</v>
      </c>
      <c r="B135">
        <v>134</v>
      </c>
      <c r="C135">
        <v>439.63000499999998</v>
      </c>
      <c r="D135">
        <v>1789200</v>
      </c>
      <c r="E135">
        <v>56.639999000000003</v>
      </c>
      <c r="F135">
        <v>10407900</v>
      </c>
      <c r="I135">
        <f t="shared" si="58"/>
        <v>438.89740748516886</v>
      </c>
      <c r="K135">
        <f t="shared" si="68"/>
        <v>2.3222088994542678</v>
      </c>
      <c r="L135">
        <f t="shared" si="59"/>
        <v>441.21961638462312</v>
      </c>
      <c r="M135">
        <f t="shared" si="69"/>
        <v>3.6157936595413685E-3</v>
      </c>
      <c r="O135">
        <f t="shared" si="60"/>
        <v>2.7992410631455664</v>
      </c>
      <c r="P135">
        <f t="shared" si="52"/>
        <v>441.69664854831444</v>
      </c>
      <c r="Q135">
        <f t="shared" si="70"/>
        <v>4.7008701062486846E-3</v>
      </c>
      <c r="S135">
        <f t="shared" si="61"/>
        <v>3.5501128624520852</v>
      </c>
      <c r="T135">
        <f t="shared" si="53"/>
        <v>442.44752034762092</v>
      </c>
      <c r="U135">
        <f t="shared" si="71"/>
        <v>6.4088331450919515E-3</v>
      </c>
      <c r="W135">
        <f t="shared" si="62"/>
        <v>4.7529954800624186</v>
      </c>
      <c r="X135">
        <f t="shared" si="54"/>
        <v>443.65040296523125</v>
      </c>
      <c r="Y135">
        <f t="shared" si="72"/>
        <v>9.1449580772615113E-3</v>
      </c>
      <c r="AB135">
        <f t="shared" si="63"/>
        <v>56.48770188129734</v>
      </c>
      <c r="AD135">
        <f t="shared" si="73"/>
        <v>-9.635116028453173E-3</v>
      </c>
      <c r="AE135">
        <f t="shared" si="64"/>
        <v>56.478066765268885</v>
      </c>
      <c r="AF135">
        <f t="shared" si="74"/>
        <v>2.8589731212939865E-3</v>
      </c>
      <c r="AH135">
        <f t="shared" si="65"/>
        <v>-6.6163478665776654E-2</v>
      </c>
      <c r="AI135">
        <f t="shared" si="55"/>
        <v>56.421538402631562</v>
      </c>
      <c r="AJ135">
        <f t="shared" si="75"/>
        <v>3.8570021402797206E-3</v>
      </c>
      <c r="AL135">
        <f t="shared" si="66"/>
        <v>-0.10912681195655094</v>
      </c>
      <c r="AM135">
        <f t="shared" si="56"/>
        <v>56.378575069340791</v>
      </c>
      <c r="AN135">
        <f t="shared" si="76"/>
        <v>4.6155355804157507E-3</v>
      </c>
      <c r="AP135">
        <f t="shared" si="67"/>
        <v>-4.5678513141158575E-2</v>
      </c>
      <c r="AQ135">
        <f t="shared" si="57"/>
        <v>56.442023368156178</v>
      </c>
      <c r="AR135">
        <f t="shared" si="77"/>
        <v>3.4953325448297558E-3</v>
      </c>
    </row>
    <row r="136" spans="1:44" x14ac:dyDescent="0.3">
      <c r="A136">
        <v>44417</v>
      </c>
      <c r="B136">
        <v>135</v>
      </c>
      <c r="C136">
        <v>440.47000100000002</v>
      </c>
      <c r="D136">
        <v>1472500</v>
      </c>
      <c r="E136">
        <v>56.650002000000001</v>
      </c>
      <c r="F136">
        <v>8859900</v>
      </c>
      <c r="I136">
        <f t="shared" si="58"/>
        <v>439.30033611832596</v>
      </c>
      <c r="K136">
        <f t="shared" si="68"/>
        <v>2.0343168595096928</v>
      </c>
      <c r="L136">
        <f t="shared" si="59"/>
        <v>441.33465297783567</v>
      </c>
      <c r="M136">
        <f t="shared" si="69"/>
        <v>1.9630212633610184E-3</v>
      </c>
      <c r="O136">
        <f t="shared" si="60"/>
        <v>2.2001629556484508</v>
      </c>
      <c r="P136">
        <f t="shared" si="52"/>
        <v>441.50049907397442</v>
      </c>
      <c r="Q136">
        <f t="shared" si="70"/>
        <v>2.33954201565341E-3</v>
      </c>
      <c r="S136">
        <f t="shared" si="61"/>
        <v>2.1338799592693434</v>
      </c>
      <c r="T136">
        <f t="shared" si="53"/>
        <v>441.43421607759529</v>
      </c>
      <c r="U136">
        <f t="shared" si="71"/>
        <v>2.1890595850028614E-3</v>
      </c>
      <c r="W136">
        <f t="shared" si="62"/>
        <v>1.0554386601929004</v>
      </c>
      <c r="X136">
        <f t="shared" si="54"/>
        <v>440.35577477851888</v>
      </c>
      <c r="Y136">
        <f t="shared" si="72"/>
        <v>2.5932803873548403E-4</v>
      </c>
      <c r="AB136">
        <f t="shared" si="63"/>
        <v>56.57146529658381</v>
      </c>
      <c r="AD136">
        <f t="shared" si="73"/>
        <v>4.3746636687852242E-3</v>
      </c>
      <c r="AE136">
        <f t="shared" si="64"/>
        <v>56.575839960252594</v>
      </c>
      <c r="AF136">
        <f t="shared" si="74"/>
        <v>1.3091268690053452E-3</v>
      </c>
      <c r="AH136">
        <f t="shared" si="65"/>
        <v>-2.8681755177715124E-2</v>
      </c>
      <c r="AI136">
        <f t="shared" si="55"/>
        <v>56.542783541406095</v>
      </c>
      <c r="AJ136">
        <f t="shared" si="75"/>
        <v>1.8926470398695759E-3</v>
      </c>
      <c r="AL136">
        <f t="shared" si="66"/>
        <v>-2.2326209697191755E-2</v>
      </c>
      <c r="AM136">
        <f t="shared" si="56"/>
        <v>56.549139086886619</v>
      </c>
      <c r="AN136">
        <f t="shared" si="76"/>
        <v>1.780457361914684E-3</v>
      </c>
      <c r="AP136">
        <f t="shared" si="67"/>
        <v>6.4347126022325257E-2</v>
      </c>
      <c r="AQ136">
        <f t="shared" si="57"/>
        <v>56.635812422606136</v>
      </c>
      <c r="AR136">
        <f t="shared" si="77"/>
        <v>2.5047796810076517E-4</v>
      </c>
    </row>
    <row r="137" spans="1:44" x14ac:dyDescent="0.3">
      <c r="A137">
        <v>44418</v>
      </c>
      <c r="B137">
        <v>136</v>
      </c>
      <c r="C137">
        <v>443.02999899999998</v>
      </c>
      <c r="D137">
        <v>1893700</v>
      </c>
      <c r="E137">
        <v>56.799999</v>
      </c>
      <c r="F137">
        <v>10906900</v>
      </c>
      <c r="I137">
        <f t="shared" si="58"/>
        <v>439.94365180324667</v>
      </c>
      <c r="K137">
        <f t="shared" si="68"/>
        <v>1.8256666833213449</v>
      </c>
      <c r="L137">
        <f t="shared" si="59"/>
        <v>441.76931848656801</v>
      </c>
      <c r="M137">
        <f t="shared" si="69"/>
        <v>2.8455872430254193E-3</v>
      </c>
      <c r="O137">
        <f t="shared" si="60"/>
        <v>1.8109511379665151</v>
      </c>
      <c r="P137">
        <f t="shared" si="52"/>
        <v>441.75460294121319</v>
      </c>
      <c r="Q137">
        <f t="shared" si="70"/>
        <v>2.8788029290693299E-3</v>
      </c>
      <c r="S137">
        <f t="shared" si="61"/>
        <v>1.4631260358124576</v>
      </c>
      <c r="T137">
        <f t="shared" si="53"/>
        <v>441.40677783905915</v>
      </c>
      <c r="U137">
        <f t="shared" si="71"/>
        <v>3.6639080075948302E-3</v>
      </c>
      <c r="W137">
        <f t="shared" si="62"/>
        <v>0.7051341312115369</v>
      </c>
      <c r="X137">
        <f t="shared" si="54"/>
        <v>440.6487859344582</v>
      </c>
      <c r="Y137">
        <f t="shared" si="72"/>
        <v>5.3748348213814119E-3</v>
      </c>
      <c r="AB137">
        <f t="shared" si="63"/>
        <v>56.614660483462714</v>
      </c>
      <c r="AD137">
        <f t="shared" si="73"/>
        <v>1.0197742150303075E-2</v>
      </c>
      <c r="AE137">
        <f t="shared" si="64"/>
        <v>56.624858225613018</v>
      </c>
      <c r="AF137">
        <f t="shared" si="74"/>
        <v>3.0834643920853227E-3</v>
      </c>
      <c r="AH137">
        <f t="shared" si="65"/>
        <v>-1.0712519663560287E-2</v>
      </c>
      <c r="AI137">
        <f t="shared" si="55"/>
        <v>56.603947963799151</v>
      </c>
      <c r="AJ137">
        <f t="shared" si="75"/>
        <v>3.4516028107826053E-3</v>
      </c>
      <c r="AL137">
        <f t="shared" si="66"/>
        <v>7.1584187620514356E-3</v>
      </c>
      <c r="AM137">
        <f t="shared" si="56"/>
        <v>56.621818902224767</v>
      </c>
      <c r="AN137">
        <f t="shared" si="76"/>
        <v>3.136973607609264E-3</v>
      </c>
      <c r="AP137">
        <f t="shared" si="67"/>
        <v>4.6367977750417379E-2</v>
      </c>
      <c r="AQ137">
        <f t="shared" si="57"/>
        <v>56.661028461213128</v>
      </c>
      <c r="AR137">
        <f t="shared" si="77"/>
        <v>2.4466644583369026E-3</v>
      </c>
    </row>
    <row r="138" spans="1:44" x14ac:dyDescent="0.3">
      <c r="A138">
        <v>44419</v>
      </c>
      <c r="B138">
        <v>137</v>
      </c>
      <c r="C138">
        <v>444.29998799999998</v>
      </c>
      <c r="D138">
        <v>2267500</v>
      </c>
      <c r="E138">
        <v>56.73</v>
      </c>
      <c r="F138">
        <v>8370700</v>
      </c>
      <c r="I138">
        <f t="shared" si="58"/>
        <v>441.64114276146097</v>
      </c>
      <c r="K138">
        <f t="shared" si="68"/>
        <v>1.8064403245552885</v>
      </c>
      <c r="L138">
        <f t="shared" si="59"/>
        <v>443.44758308601627</v>
      </c>
      <c r="M138">
        <f t="shared" si="69"/>
        <v>1.9185346320192088E-3</v>
      </c>
      <c r="O138">
        <f t="shared" si="60"/>
        <v>1.782586093028462</v>
      </c>
      <c r="P138">
        <f t="shared" si="52"/>
        <v>443.42372885448941</v>
      </c>
      <c r="Q138">
        <f t="shared" si="70"/>
        <v>1.9722241034824729E-3</v>
      </c>
      <c r="S138">
        <f t="shared" si="61"/>
        <v>1.5685902508932879</v>
      </c>
      <c r="T138">
        <f t="shared" si="53"/>
        <v>443.20973301235426</v>
      </c>
      <c r="U138">
        <f t="shared" si="71"/>
        <v>2.4538712966288029E-3</v>
      </c>
      <c r="W138">
        <f t="shared" si="62"/>
        <v>1.5486374341638878</v>
      </c>
      <c r="X138">
        <f t="shared" si="54"/>
        <v>443.18978019562485</v>
      </c>
      <c r="Y138">
        <f t="shared" si="72"/>
        <v>2.4987797307235945E-3</v>
      </c>
      <c r="AB138">
        <f t="shared" si="63"/>
        <v>56.716596667558221</v>
      </c>
      <c r="AD138">
        <f t="shared" si="73"/>
        <v>2.3958508442083679E-2</v>
      </c>
      <c r="AE138">
        <f t="shared" si="64"/>
        <v>56.740555176000306</v>
      </c>
      <c r="AF138">
        <f t="shared" si="74"/>
        <v>1.8605986251206646E-4</v>
      </c>
      <c r="AH138">
        <f t="shared" si="65"/>
        <v>1.7449656276206559E-2</v>
      </c>
      <c r="AI138">
        <f t="shared" si="55"/>
        <v>56.734046323834427</v>
      </c>
      <c r="AJ138">
        <f t="shared" si="75"/>
        <v>7.1325997433988267E-5</v>
      </c>
      <c r="AL138">
        <f t="shared" si="66"/>
        <v>4.9808413162106484E-2</v>
      </c>
      <c r="AM138">
        <f t="shared" si="56"/>
        <v>56.766405080720325</v>
      </c>
      <c r="AN138">
        <f t="shared" si="76"/>
        <v>6.4172537846515852E-4</v>
      </c>
      <c r="AP138">
        <f t="shared" si="67"/>
        <v>9.3600953143743629E-2</v>
      </c>
      <c r="AQ138">
        <f t="shared" si="57"/>
        <v>56.810197620701963</v>
      </c>
      <c r="AR138">
        <f t="shared" si="77"/>
        <v>1.4136721435213529E-3</v>
      </c>
    </row>
    <row r="139" spans="1:44" x14ac:dyDescent="0.3">
      <c r="A139">
        <v>44420</v>
      </c>
      <c r="B139">
        <v>138</v>
      </c>
      <c r="C139">
        <v>445.35998499999999</v>
      </c>
      <c r="D139">
        <v>1230700</v>
      </c>
      <c r="E139">
        <v>56.84</v>
      </c>
      <c r="F139">
        <v>6169200</v>
      </c>
      <c r="I139">
        <f t="shared" si="58"/>
        <v>443.10350764265741</v>
      </c>
      <c r="K139">
        <f t="shared" si="68"/>
        <v>1.7548290080514606</v>
      </c>
      <c r="L139">
        <f t="shared" si="59"/>
        <v>444.85833665070885</v>
      </c>
      <c r="M139">
        <f t="shared" si="69"/>
        <v>1.1263884636854942E-3</v>
      </c>
      <c r="O139">
        <f t="shared" si="60"/>
        <v>1.7025307900704556</v>
      </c>
      <c r="P139">
        <f t="shared" si="52"/>
        <v>444.80603843272786</v>
      </c>
      <c r="Q139">
        <f t="shared" si="70"/>
        <v>1.2438175541795362E-3</v>
      </c>
      <c r="S139">
        <f t="shared" si="61"/>
        <v>1.5207888345297045</v>
      </c>
      <c r="T139">
        <f t="shared" si="53"/>
        <v>444.6242964771871</v>
      </c>
      <c r="U139">
        <f t="shared" si="71"/>
        <v>1.6518963256496721E-3</v>
      </c>
      <c r="W139">
        <f t="shared" si="62"/>
        <v>1.4753057641415537</v>
      </c>
      <c r="X139">
        <f t="shared" si="54"/>
        <v>444.57881340679899</v>
      </c>
      <c r="Y139">
        <f t="shared" si="72"/>
        <v>1.7540228568155014E-3</v>
      </c>
      <c r="AB139">
        <f t="shared" si="63"/>
        <v>56.723968500401199</v>
      </c>
      <c r="AD139">
        <f t="shared" si="73"/>
        <v>2.1470507102217783E-2</v>
      </c>
      <c r="AE139">
        <f t="shared" si="64"/>
        <v>56.745439007503414</v>
      </c>
      <c r="AF139">
        <f t="shared" si="74"/>
        <v>1.6636346322411917E-3</v>
      </c>
      <c r="AH139">
        <f t="shared" si="65"/>
        <v>1.4930200417899346E-2</v>
      </c>
      <c r="AI139">
        <f t="shared" si="55"/>
        <v>56.738898700819099</v>
      </c>
      <c r="AJ139">
        <f t="shared" si="75"/>
        <v>1.7786998448434893E-3</v>
      </c>
      <c r="AL139">
        <f t="shared" si="66"/>
        <v>3.071195201849854E-2</v>
      </c>
      <c r="AM139">
        <f t="shared" si="56"/>
        <v>56.754680452419699</v>
      </c>
      <c r="AN139">
        <f t="shared" si="76"/>
        <v>1.5010476351214777E-3</v>
      </c>
      <c r="AP139">
        <f t="shared" si="67"/>
        <v>2.0306200888092599E-2</v>
      </c>
      <c r="AQ139">
        <f t="shared" si="57"/>
        <v>56.744274701289292</v>
      </c>
      <c r="AR139">
        <f t="shared" si="77"/>
        <v>1.6841185557830948E-3</v>
      </c>
    </row>
    <row r="140" spans="1:44" x14ac:dyDescent="0.3">
      <c r="A140">
        <v>44421</v>
      </c>
      <c r="B140">
        <v>139</v>
      </c>
      <c r="C140">
        <v>447.82000699999998</v>
      </c>
      <c r="D140">
        <v>1308500</v>
      </c>
      <c r="E140">
        <v>57.23</v>
      </c>
      <c r="F140">
        <v>7713600</v>
      </c>
      <c r="I140">
        <f t="shared" si="58"/>
        <v>444.34457018919585</v>
      </c>
      <c r="K140">
        <f t="shared" si="68"/>
        <v>1.6777640388245081</v>
      </c>
      <c r="L140">
        <f t="shared" si="59"/>
        <v>446.02233422802038</v>
      </c>
      <c r="M140">
        <f t="shared" si="69"/>
        <v>4.0142752531813338E-3</v>
      </c>
      <c r="O140">
        <f t="shared" si="60"/>
        <v>1.5871637291874527</v>
      </c>
      <c r="P140">
        <f t="shared" si="52"/>
        <v>445.93173391838332</v>
      </c>
      <c r="Q140">
        <f t="shared" si="70"/>
        <v>4.2165893709538082E-3</v>
      </c>
      <c r="S140">
        <f t="shared" si="61"/>
        <v>1.3949120049336374</v>
      </c>
      <c r="T140">
        <f t="shared" si="53"/>
        <v>445.73948219412949</v>
      </c>
      <c r="U140">
        <f t="shared" si="71"/>
        <v>4.6458951662480819E-3</v>
      </c>
      <c r="W140">
        <f t="shared" si="62"/>
        <v>1.2761990291789105</v>
      </c>
      <c r="X140">
        <f t="shared" si="54"/>
        <v>445.62076921837473</v>
      </c>
      <c r="Y140">
        <f t="shared" si="72"/>
        <v>4.9109859926942546E-3</v>
      </c>
      <c r="AB140">
        <f t="shared" si="63"/>
        <v>56.787785825180542</v>
      </c>
      <c r="AD140">
        <f t="shared" si="73"/>
        <v>2.7822529753786594E-2</v>
      </c>
      <c r="AE140">
        <f t="shared" si="64"/>
        <v>56.815608354934326</v>
      </c>
      <c r="AF140">
        <f t="shared" si="74"/>
        <v>7.2408115510339058E-3</v>
      </c>
      <c r="AH140">
        <f t="shared" si="65"/>
        <v>2.7151981508260314E-2</v>
      </c>
      <c r="AI140">
        <f t="shared" si="55"/>
        <v>56.814937806688803</v>
      </c>
      <c r="AJ140">
        <f t="shared" si="75"/>
        <v>7.2525282773229695E-3</v>
      </c>
      <c r="AL140">
        <f t="shared" si="66"/>
        <v>4.5609369760878649E-2</v>
      </c>
      <c r="AM140">
        <f t="shared" si="56"/>
        <v>56.833395194941424</v>
      </c>
      <c r="AN140">
        <f t="shared" si="76"/>
        <v>6.9300158144080491E-3</v>
      </c>
      <c r="AP140">
        <f t="shared" si="67"/>
        <v>5.7290656195655619E-2</v>
      </c>
      <c r="AQ140">
        <f t="shared" si="57"/>
        <v>56.845076481376196</v>
      </c>
      <c r="AR140">
        <f t="shared" si="77"/>
        <v>6.7259045714450549E-3</v>
      </c>
    </row>
    <row r="141" spans="1:44" x14ac:dyDescent="0.3">
      <c r="A141">
        <v>44424</v>
      </c>
      <c r="B141">
        <v>140</v>
      </c>
      <c r="C141">
        <v>452.85998499999999</v>
      </c>
      <c r="D141">
        <v>1515600</v>
      </c>
      <c r="E141">
        <v>57.48</v>
      </c>
      <c r="F141">
        <v>7972000</v>
      </c>
      <c r="I141">
        <f t="shared" si="58"/>
        <v>446.25606043513812</v>
      </c>
      <c r="K141">
        <f t="shared" si="68"/>
        <v>1.7128229698921731</v>
      </c>
      <c r="L141">
        <f t="shared" si="59"/>
        <v>447.96888340503028</v>
      </c>
      <c r="M141">
        <f t="shared" si="69"/>
        <v>1.0800472015582723E-2</v>
      </c>
      <c r="O141">
        <f t="shared" si="60"/>
        <v>1.6682453583761583</v>
      </c>
      <c r="P141">
        <f t="shared" si="52"/>
        <v>447.92430579351429</v>
      </c>
      <c r="Q141">
        <f t="shared" si="70"/>
        <v>1.089890776392112E-2</v>
      </c>
      <c r="S141">
        <f t="shared" si="61"/>
        <v>1.6273722133875244</v>
      </c>
      <c r="T141">
        <f t="shared" si="53"/>
        <v>447.88343264852563</v>
      </c>
      <c r="U141">
        <f t="shared" si="71"/>
        <v>1.0989163353601153E-2</v>
      </c>
      <c r="W141">
        <f t="shared" si="62"/>
        <v>1.8161965634277706</v>
      </c>
      <c r="X141">
        <f t="shared" si="54"/>
        <v>448.07225699856588</v>
      </c>
      <c r="Y141">
        <f t="shared" si="72"/>
        <v>1.0572203683295442E-2</v>
      </c>
      <c r="AB141">
        <f t="shared" si="63"/>
        <v>57.031003621331244</v>
      </c>
      <c r="AD141">
        <f t="shared" si="73"/>
        <v>6.0131819713323945E-2</v>
      </c>
      <c r="AE141">
        <f t="shared" si="64"/>
        <v>57.091135441044571</v>
      </c>
      <c r="AF141">
        <f t="shared" si="74"/>
        <v>6.7652150131424123E-3</v>
      </c>
      <c r="AH141">
        <f t="shared" si="65"/>
        <v>8.1168435168870803E-2</v>
      </c>
      <c r="AI141">
        <f t="shared" si="55"/>
        <v>57.112172056500114</v>
      </c>
      <c r="AJ141">
        <f t="shared" si="75"/>
        <v>6.3992335334008841E-3</v>
      </c>
      <c r="AL141">
        <f t="shared" si="66"/>
        <v>0.13453316163629928</v>
      </c>
      <c r="AM141">
        <f t="shared" si="56"/>
        <v>57.165536782967543</v>
      </c>
      <c r="AN141">
        <f t="shared" si="76"/>
        <v>5.4708284104463146E-3</v>
      </c>
      <c r="AP141">
        <f t="shared" si="67"/>
        <v>0.21532872515744528</v>
      </c>
      <c r="AQ141">
        <f t="shared" si="57"/>
        <v>57.246332346488693</v>
      </c>
      <c r="AR141">
        <f t="shared" si="77"/>
        <v>4.0651992608090508E-3</v>
      </c>
    </row>
    <row r="142" spans="1:44" x14ac:dyDescent="0.3">
      <c r="A142">
        <v>44425</v>
      </c>
      <c r="B142">
        <v>141</v>
      </c>
      <c r="C142">
        <v>452.33999599999999</v>
      </c>
      <c r="D142">
        <v>1936700</v>
      </c>
      <c r="E142">
        <v>57.279998999999997</v>
      </c>
      <c r="F142">
        <v>10346400</v>
      </c>
      <c r="I142">
        <f t="shared" si="58"/>
        <v>449.88821894581213</v>
      </c>
      <c r="K142">
        <f t="shared" si="68"/>
        <v>2.0007233010094474</v>
      </c>
      <c r="L142">
        <f t="shared" si="59"/>
        <v>451.88894224682156</v>
      </c>
      <c r="M142">
        <f t="shared" si="69"/>
        <v>9.9715646895488764E-4</v>
      </c>
      <c r="O142">
        <f t="shared" si="60"/>
        <v>2.1592236464506196</v>
      </c>
      <c r="P142">
        <f t="shared" si="52"/>
        <v>452.04744259226277</v>
      </c>
      <c r="Q142">
        <f t="shared" si="70"/>
        <v>6.4675556069381109E-4</v>
      </c>
      <c r="S142">
        <f t="shared" si="61"/>
        <v>2.5295260471664398</v>
      </c>
      <c r="T142">
        <f t="shared" si="53"/>
        <v>452.41774499297856</v>
      </c>
      <c r="U142">
        <f t="shared" si="71"/>
        <v>1.7188175634721053E-4</v>
      </c>
      <c r="W142">
        <f t="shared" si="62"/>
        <v>3.3597642185870682</v>
      </c>
      <c r="X142">
        <f t="shared" si="54"/>
        <v>453.24798316439922</v>
      </c>
      <c r="Y142">
        <f t="shared" si="72"/>
        <v>2.007311253544846E-3</v>
      </c>
      <c r="AB142">
        <f t="shared" si="63"/>
        <v>57.277951629599059</v>
      </c>
      <c r="AD142">
        <f t="shared" si="73"/>
        <v>8.8154247996497542E-2</v>
      </c>
      <c r="AE142">
        <f t="shared" si="64"/>
        <v>57.366105877595558</v>
      </c>
      <c r="AF142">
        <f t="shared" si="74"/>
        <v>1.5032625540995833E-3</v>
      </c>
      <c r="AH142">
        <f t="shared" si="65"/>
        <v>0.12261332844360676</v>
      </c>
      <c r="AI142">
        <f t="shared" si="55"/>
        <v>57.400564958042665</v>
      </c>
      <c r="AJ142">
        <f t="shared" si="75"/>
        <v>2.1048526562067213E-3</v>
      </c>
      <c r="AL142">
        <f t="shared" si="66"/>
        <v>0.18511984262048117</v>
      </c>
      <c r="AM142">
        <f t="shared" si="56"/>
        <v>57.463071472219539</v>
      </c>
      <c r="AN142">
        <f t="shared" si="76"/>
        <v>3.1960976853289175E-3</v>
      </c>
      <c r="AP142">
        <f t="shared" si="67"/>
        <v>0.2422051158012592</v>
      </c>
      <c r="AQ142">
        <f t="shared" si="57"/>
        <v>57.520156745400321</v>
      </c>
      <c r="AR142">
        <f t="shared" si="77"/>
        <v>4.1926981423362902E-3</v>
      </c>
    </row>
    <row r="143" spans="1:44" x14ac:dyDescent="0.3">
      <c r="A143">
        <v>44426</v>
      </c>
      <c r="B143">
        <v>142</v>
      </c>
      <c r="C143">
        <v>446.209991</v>
      </c>
      <c r="D143">
        <v>2030100</v>
      </c>
      <c r="E143">
        <v>56.5</v>
      </c>
      <c r="F143">
        <v>13873700</v>
      </c>
      <c r="I143">
        <f t="shared" si="58"/>
        <v>451.23669632561547</v>
      </c>
      <c r="K143">
        <f t="shared" si="68"/>
        <v>1.9028864128285314</v>
      </c>
      <c r="L143">
        <f t="shared" si="59"/>
        <v>453.13958273844401</v>
      </c>
      <c r="M143">
        <f t="shared" si="69"/>
        <v>1.5529889240969513E-2</v>
      </c>
      <c r="O143">
        <f t="shared" si="60"/>
        <v>1.9565370797888</v>
      </c>
      <c r="P143">
        <f t="shared" si="52"/>
        <v>453.19323340540427</v>
      </c>
      <c r="Q143">
        <f t="shared" si="70"/>
        <v>1.5650125605108357E-2</v>
      </c>
      <c r="S143">
        <f t="shared" si="61"/>
        <v>1.9980541468530459</v>
      </c>
      <c r="T143">
        <f t="shared" si="53"/>
        <v>453.23475047246853</v>
      </c>
      <c r="U143">
        <f t="shared" si="71"/>
        <v>1.5743169391445856E-2</v>
      </c>
      <c r="W143">
        <f t="shared" si="62"/>
        <v>1.6501704056209006</v>
      </c>
      <c r="X143">
        <f t="shared" si="54"/>
        <v>452.88686673123635</v>
      </c>
      <c r="Y143">
        <f t="shared" si="72"/>
        <v>1.496352808298358E-2</v>
      </c>
      <c r="AB143">
        <f t="shared" si="63"/>
        <v>57.279077683319571</v>
      </c>
      <c r="AD143">
        <f t="shared" si="73"/>
        <v>7.5100018855099676E-2</v>
      </c>
      <c r="AE143">
        <f t="shared" si="64"/>
        <v>57.354177702174674</v>
      </c>
      <c r="AF143">
        <f t="shared" si="74"/>
        <v>1.5118189419020777E-2</v>
      </c>
      <c r="AH143">
        <f t="shared" si="65"/>
        <v>9.2241509762833018E-2</v>
      </c>
      <c r="AI143">
        <f t="shared" si="55"/>
        <v>57.371319193082407</v>
      </c>
      <c r="AJ143">
        <f t="shared" si="75"/>
        <v>1.5421578638626667E-2</v>
      </c>
      <c r="AL143">
        <f t="shared" si="66"/>
        <v>0.10232263761549495</v>
      </c>
      <c r="AM143">
        <f t="shared" si="56"/>
        <v>57.381400320935064</v>
      </c>
      <c r="AN143">
        <f t="shared" si="76"/>
        <v>1.5600005680266628E-2</v>
      </c>
      <c r="AP143">
        <f t="shared" si="67"/>
        <v>3.7287913032623896E-2</v>
      </c>
      <c r="AQ143">
        <f t="shared" si="57"/>
        <v>57.316365596352192</v>
      </c>
      <c r="AR143">
        <f t="shared" si="77"/>
        <v>1.4448948608003396E-2</v>
      </c>
    </row>
    <row r="144" spans="1:44" x14ac:dyDescent="0.3">
      <c r="A144">
        <v>44427</v>
      </c>
      <c r="B144">
        <v>143</v>
      </c>
      <c r="C144">
        <v>454.26001000000002</v>
      </c>
      <c r="D144">
        <v>1953700</v>
      </c>
      <c r="E144">
        <v>56.860000999999997</v>
      </c>
      <c r="F144">
        <v>9223700</v>
      </c>
      <c r="I144">
        <f t="shared" si="58"/>
        <v>448.47200839652697</v>
      </c>
      <c r="K144">
        <f t="shared" si="68"/>
        <v>1.2027502615409775</v>
      </c>
      <c r="L144">
        <f t="shared" si="59"/>
        <v>449.67475865806796</v>
      </c>
      <c r="M144">
        <f t="shared" si="69"/>
        <v>1.0093891694168862E-2</v>
      </c>
      <c r="O144">
        <f t="shared" si="60"/>
        <v>0.77623082756947603</v>
      </c>
      <c r="P144">
        <f t="shared" si="52"/>
        <v>449.24823922409644</v>
      </c>
      <c r="Q144">
        <f t="shared" si="70"/>
        <v>1.1032824077786607E-2</v>
      </c>
      <c r="S144">
        <f t="shared" si="61"/>
        <v>-0.14517978732064751</v>
      </c>
      <c r="T144">
        <f t="shared" si="53"/>
        <v>448.3268286092063</v>
      </c>
      <c r="U144">
        <f t="shared" si="71"/>
        <v>1.3061201206757602E-2</v>
      </c>
      <c r="W144">
        <f t="shared" si="62"/>
        <v>-2.1024591788820861</v>
      </c>
      <c r="X144">
        <f t="shared" si="54"/>
        <v>446.36954921764487</v>
      </c>
      <c r="Y144">
        <f t="shared" si="72"/>
        <v>1.7369921649839148E-2</v>
      </c>
      <c r="AB144">
        <f t="shared" si="63"/>
        <v>56.850584957493808</v>
      </c>
      <c r="AD144">
        <f t="shared" si="73"/>
        <v>-4.3889284702965103E-4</v>
      </c>
      <c r="AE144">
        <f t="shared" si="64"/>
        <v>56.850146064646779</v>
      </c>
      <c r="AF144">
        <f t="shared" si="74"/>
        <v>1.7331929616423676E-4</v>
      </c>
      <c r="AH144">
        <f t="shared" si="65"/>
        <v>-3.7942049134315856E-2</v>
      </c>
      <c r="AI144">
        <f t="shared" si="55"/>
        <v>56.812642908359493</v>
      </c>
      <c r="AJ144">
        <f t="shared" si="75"/>
        <v>8.3288939162178498E-4</v>
      </c>
      <c r="AL144">
        <f t="shared" si="66"/>
        <v>-0.13654427593307089</v>
      </c>
      <c r="AM144">
        <f t="shared" si="56"/>
        <v>56.714040681560739</v>
      </c>
      <c r="AN144">
        <f t="shared" si="76"/>
        <v>2.5670122383440993E-3</v>
      </c>
      <c r="AP144">
        <f t="shared" si="67"/>
        <v>-0.35862562999700454</v>
      </c>
      <c r="AQ144">
        <f t="shared" si="57"/>
        <v>56.491959327496801</v>
      </c>
      <c r="AR144">
        <f t="shared" si="77"/>
        <v>6.472769363883692E-3</v>
      </c>
    </row>
    <row r="145" spans="1:44" x14ac:dyDescent="0.3">
      <c r="A145">
        <v>44428</v>
      </c>
      <c r="B145">
        <v>144</v>
      </c>
      <c r="C145">
        <v>458.98998999999998</v>
      </c>
      <c r="D145">
        <v>1909800</v>
      </c>
      <c r="E145">
        <v>56.639999000000003</v>
      </c>
      <c r="F145">
        <v>10541000</v>
      </c>
      <c r="I145">
        <f t="shared" si="58"/>
        <v>451.65540927843716</v>
      </c>
      <c r="K145">
        <f t="shared" si="68"/>
        <v>1.4998478545963592</v>
      </c>
      <c r="L145">
        <f t="shared" si="59"/>
        <v>453.1552571330335</v>
      </c>
      <c r="M145">
        <f t="shared" si="69"/>
        <v>1.2712113540790894E-2</v>
      </c>
      <c r="O145">
        <f t="shared" si="60"/>
        <v>1.3780233411546541</v>
      </c>
      <c r="P145">
        <f t="shared" si="52"/>
        <v>453.03343261959179</v>
      </c>
      <c r="Q145">
        <f t="shared" si="70"/>
        <v>1.297753221243057E-2</v>
      </c>
      <c r="S145">
        <f t="shared" si="61"/>
        <v>1.3526815138332287</v>
      </c>
      <c r="T145">
        <f t="shared" si="53"/>
        <v>453.00809079227037</v>
      </c>
      <c r="U145">
        <f t="shared" si="71"/>
        <v>1.3032744369282676E-2</v>
      </c>
      <c r="W145">
        <f t="shared" si="62"/>
        <v>2.3905218727913469</v>
      </c>
      <c r="X145">
        <f t="shared" si="54"/>
        <v>454.0459311512285</v>
      </c>
      <c r="Y145">
        <f t="shared" si="72"/>
        <v>1.0771604951061081E-2</v>
      </c>
      <c r="AB145">
        <f t="shared" si="63"/>
        <v>56.855763780872209</v>
      </c>
      <c r="AD145">
        <f t="shared" si="73"/>
        <v>4.0376458678493475E-4</v>
      </c>
      <c r="AE145">
        <f t="shared" si="64"/>
        <v>56.856167545458995</v>
      </c>
      <c r="AF145">
        <f t="shared" si="74"/>
        <v>3.8165351213899461E-3</v>
      </c>
      <c r="AH145">
        <f t="shared" si="65"/>
        <v>-2.7161831006136661E-2</v>
      </c>
      <c r="AI145">
        <f t="shared" si="55"/>
        <v>56.828601949866069</v>
      </c>
      <c r="AJ145">
        <f t="shared" si="75"/>
        <v>3.3298543996454905E-3</v>
      </c>
      <c r="AL145">
        <f t="shared" si="66"/>
        <v>-7.2768881242908576E-2</v>
      </c>
      <c r="AM145">
        <f t="shared" si="56"/>
        <v>56.782994899629301</v>
      </c>
      <c r="AN145">
        <f t="shared" si="76"/>
        <v>2.5246451651473041E-3</v>
      </c>
      <c r="AP145">
        <f t="shared" si="67"/>
        <v>-4.9391844627909902E-2</v>
      </c>
      <c r="AQ145">
        <f t="shared" si="57"/>
        <v>56.806371936244297</v>
      </c>
      <c r="AR145">
        <f t="shared" si="77"/>
        <v>2.9373753386594094E-3</v>
      </c>
    </row>
    <row r="146" spans="1:44" x14ac:dyDescent="0.3">
      <c r="A146">
        <v>44431</v>
      </c>
      <c r="B146">
        <v>145</v>
      </c>
      <c r="C146">
        <v>454.92999300000002</v>
      </c>
      <c r="D146">
        <v>1835900</v>
      </c>
      <c r="E146">
        <v>56.439999</v>
      </c>
      <c r="F146">
        <v>8912800</v>
      </c>
      <c r="I146">
        <f t="shared" si="58"/>
        <v>455.68942867529671</v>
      </c>
      <c r="K146">
        <f t="shared" si="68"/>
        <v>1.8799735859358377</v>
      </c>
      <c r="L146">
        <f t="shared" si="59"/>
        <v>457.56940226123254</v>
      </c>
      <c r="M146">
        <f t="shared" si="69"/>
        <v>5.8017921479020075E-3</v>
      </c>
      <c r="O146">
        <f t="shared" si="60"/>
        <v>2.0420223550808778</v>
      </c>
      <c r="P146">
        <f t="shared" si="52"/>
        <v>457.73145103037757</v>
      </c>
      <c r="Q146">
        <f t="shared" si="70"/>
        <v>6.1579980952751684E-3</v>
      </c>
      <c r="S146">
        <f t="shared" si="61"/>
        <v>2.5592835611950724</v>
      </c>
      <c r="T146">
        <f t="shared" si="53"/>
        <v>458.24871223649177</v>
      </c>
      <c r="U146">
        <f t="shared" si="71"/>
        <v>7.2950108534429927E-3</v>
      </c>
      <c r="W146">
        <f t="shared" si="62"/>
        <v>3.7874947682493185</v>
      </c>
      <c r="X146">
        <f t="shared" si="54"/>
        <v>459.47692344354601</v>
      </c>
      <c r="Y146">
        <f t="shared" si="72"/>
        <v>9.9947915360814408E-3</v>
      </c>
      <c r="AB146">
        <f t="shared" si="63"/>
        <v>56.7370931513925</v>
      </c>
      <c r="AD146">
        <f t="shared" si="73"/>
        <v>-1.7457394523189167E-2</v>
      </c>
      <c r="AE146">
        <f t="shared" si="64"/>
        <v>56.719635756869309</v>
      </c>
      <c r="AF146">
        <f t="shared" si="74"/>
        <v>4.9545847240236229E-3</v>
      </c>
      <c r="AH146">
        <f t="shared" si="65"/>
        <v>-5.0039030624529766E-2</v>
      </c>
      <c r="AI146">
        <f t="shared" si="55"/>
        <v>56.687054120767968</v>
      </c>
      <c r="AJ146">
        <f t="shared" si="75"/>
        <v>4.3773055482862009E-3</v>
      </c>
      <c r="AL146">
        <f t="shared" si="66"/>
        <v>-9.3424667949468798E-2</v>
      </c>
      <c r="AM146">
        <f t="shared" si="56"/>
        <v>56.64366848344303</v>
      </c>
      <c r="AN146">
        <f t="shared" si="76"/>
        <v>3.6086018258616424E-3</v>
      </c>
      <c r="AP146">
        <f t="shared" si="67"/>
        <v>-0.10827881175193921</v>
      </c>
      <c r="AQ146">
        <f t="shared" si="57"/>
        <v>56.628814339640563</v>
      </c>
      <c r="AR146">
        <f t="shared" si="77"/>
        <v>3.3454171329904301E-3</v>
      </c>
    </row>
    <row r="147" spans="1:44" x14ac:dyDescent="0.3">
      <c r="A147">
        <v>44432</v>
      </c>
      <c r="B147">
        <v>146</v>
      </c>
      <c r="C147">
        <v>451.790009</v>
      </c>
      <c r="D147">
        <v>1541700</v>
      </c>
      <c r="E147">
        <v>56.009998000000003</v>
      </c>
      <c r="F147">
        <v>12067200</v>
      </c>
      <c r="I147">
        <f t="shared" si="58"/>
        <v>455.27173905388355</v>
      </c>
      <c r="K147">
        <f t="shared" si="68"/>
        <v>1.535324104833488</v>
      </c>
      <c r="L147">
        <f t="shared" si="59"/>
        <v>456.80706315871703</v>
      </c>
      <c r="M147">
        <f t="shared" si="69"/>
        <v>1.1104836447848564E-2</v>
      </c>
      <c r="O147">
        <f t="shared" si="60"/>
        <v>1.4270943609573683</v>
      </c>
      <c r="P147">
        <f t="shared" si="52"/>
        <v>456.69883341484092</v>
      </c>
      <c r="Q147">
        <f t="shared" si="70"/>
        <v>1.0865278817710468E-2</v>
      </c>
      <c r="S147">
        <f t="shared" si="61"/>
        <v>1.219645629021368</v>
      </c>
      <c r="T147">
        <f t="shared" si="53"/>
        <v>456.49138468290494</v>
      </c>
      <c r="U147">
        <f t="shared" si="71"/>
        <v>1.0406108123796377E-2</v>
      </c>
      <c r="W147">
        <f t="shared" si="62"/>
        <v>0.21308803703621165</v>
      </c>
      <c r="X147">
        <f t="shared" si="54"/>
        <v>455.48482709091974</v>
      </c>
      <c r="Y147">
        <f t="shared" si="72"/>
        <v>8.1781757394279592E-3</v>
      </c>
      <c r="AB147">
        <f t="shared" si="63"/>
        <v>56.573691368126624</v>
      </c>
      <c r="AD147">
        <f t="shared" si="73"/>
        <v>-3.9349052834592134E-2</v>
      </c>
      <c r="AE147">
        <f t="shared" si="64"/>
        <v>56.534342315292029</v>
      </c>
      <c r="AF147">
        <f t="shared" si="74"/>
        <v>9.3616199609938642E-3</v>
      </c>
      <c r="AH147">
        <f t="shared" si="65"/>
        <v>-7.8379718784866229E-2</v>
      </c>
      <c r="AI147">
        <f t="shared" si="55"/>
        <v>56.495311649341758</v>
      </c>
      <c r="AJ147">
        <f t="shared" si="75"/>
        <v>8.6647681962380204E-3</v>
      </c>
      <c r="AL147">
        <f t="shared" si="66"/>
        <v>-0.12491436984185189</v>
      </c>
      <c r="AM147">
        <f t="shared" si="56"/>
        <v>56.448776998284771</v>
      </c>
      <c r="AN147">
        <f t="shared" si="76"/>
        <v>7.8339406169014286E-3</v>
      </c>
      <c r="AP147">
        <f t="shared" si="67"/>
        <v>-0.15513333753878514</v>
      </c>
      <c r="AQ147">
        <f t="shared" si="57"/>
        <v>56.418558030587839</v>
      </c>
      <c r="AR147">
        <f t="shared" si="77"/>
        <v>7.2944125187763059E-3</v>
      </c>
    </row>
    <row r="148" spans="1:44" x14ac:dyDescent="0.3">
      <c r="A148">
        <v>44433</v>
      </c>
      <c r="B148">
        <v>147</v>
      </c>
      <c r="C148">
        <v>451.23001099999999</v>
      </c>
      <c r="D148">
        <v>1520600</v>
      </c>
      <c r="E148">
        <v>56.07</v>
      </c>
      <c r="F148">
        <v>11270700</v>
      </c>
      <c r="I148">
        <f t="shared" si="58"/>
        <v>453.35678752424758</v>
      </c>
      <c r="K148">
        <f t="shared" si="68"/>
        <v>1.0177827596630691</v>
      </c>
      <c r="L148">
        <f t="shared" si="59"/>
        <v>454.37457028391066</v>
      </c>
      <c r="M148">
        <f t="shared" si="69"/>
        <v>6.9688611290321884E-3</v>
      </c>
      <c r="O148">
        <f t="shared" si="60"/>
        <v>0.59158288830903349</v>
      </c>
      <c r="P148">
        <f t="shared" si="52"/>
        <v>453.94837041255659</v>
      </c>
      <c r="Q148">
        <f t="shared" si="70"/>
        <v>6.0243320397334894E-3</v>
      </c>
      <c r="S148">
        <f t="shared" si="61"/>
        <v>-0.1909230923744345</v>
      </c>
      <c r="T148">
        <f t="shared" si="53"/>
        <v>453.16586443187316</v>
      </c>
      <c r="U148">
        <f t="shared" si="71"/>
        <v>4.29016994588414E-3</v>
      </c>
      <c r="W148">
        <f t="shared" si="62"/>
        <v>-1.5957455946351435</v>
      </c>
      <c r="X148">
        <f t="shared" si="54"/>
        <v>451.76104192961242</v>
      </c>
      <c r="Y148">
        <f t="shared" si="72"/>
        <v>1.1768519749729754E-3</v>
      </c>
      <c r="AB148">
        <f t="shared" si="63"/>
        <v>56.263660015656981</v>
      </c>
      <c r="AD148">
        <f t="shared" si="73"/>
        <v>-7.9951397779849803E-2</v>
      </c>
      <c r="AE148">
        <f t="shared" si="64"/>
        <v>56.18370861787713</v>
      </c>
      <c r="AF148">
        <f t="shared" si="74"/>
        <v>2.0279760634408744E-3</v>
      </c>
      <c r="AH148">
        <f t="shared" si="65"/>
        <v>-0.13629262720606047</v>
      </c>
      <c r="AI148">
        <f t="shared" si="55"/>
        <v>56.127367388450921</v>
      </c>
      <c r="AJ148">
        <f t="shared" si="75"/>
        <v>1.0231387274999195E-3</v>
      </c>
      <c r="AL148">
        <f t="shared" si="66"/>
        <v>-0.20821701202435799</v>
      </c>
      <c r="AM148">
        <f t="shared" si="56"/>
        <v>56.055443003632625</v>
      </c>
      <c r="AN148">
        <f t="shared" si="76"/>
        <v>2.5962183640761659E-4</v>
      </c>
      <c r="AP148">
        <f t="shared" si="67"/>
        <v>-0.28679665023001449</v>
      </c>
      <c r="AQ148">
        <f t="shared" si="57"/>
        <v>55.976863365426965</v>
      </c>
      <c r="AR148">
        <f t="shared" si="77"/>
        <v>1.6610778415023246E-3</v>
      </c>
    </row>
    <row r="149" spans="1:44" x14ac:dyDescent="0.3">
      <c r="A149">
        <v>44434</v>
      </c>
      <c r="B149">
        <v>148</v>
      </c>
      <c r="C149">
        <v>449.30999800000001</v>
      </c>
      <c r="D149">
        <v>1418600</v>
      </c>
      <c r="E149">
        <v>55.540000999999997</v>
      </c>
      <c r="F149">
        <v>10331500</v>
      </c>
      <c r="I149">
        <f t="shared" si="58"/>
        <v>452.18706043591141</v>
      </c>
      <c r="K149">
        <f t="shared" si="68"/>
        <v>0.68965628246318267</v>
      </c>
      <c r="L149">
        <f t="shared" si="59"/>
        <v>452.87671671837461</v>
      </c>
      <c r="M149">
        <f t="shared" si="69"/>
        <v>7.9382135591262813E-3</v>
      </c>
      <c r="O149">
        <f t="shared" si="60"/>
        <v>0.15125539414773165</v>
      </c>
      <c r="P149">
        <f t="shared" si="52"/>
        <v>452.33831583005912</v>
      </c>
      <c r="Q149">
        <f t="shared" si="70"/>
        <v>6.7399297668401959E-3</v>
      </c>
      <c r="S149">
        <f t="shared" si="61"/>
        <v>-0.63138489055721725</v>
      </c>
      <c r="T149">
        <f t="shared" si="53"/>
        <v>451.55567554535418</v>
      </c>
      <c r="U149">
        <f t="shared" si="71"/>
        <v>4.998058256772131E-3</v>
      </c>
      <c r="W149">
        <f t="shared" si="62"/>
        <v>-1.2336298642810193</v>
      </c>
      <c r="X149">
        <f t="shared" si="54"/>
        <v>450.95343057163041</v>
      </c>
      <c r="Y149">
        <f t="shared" si="72"/>
        <v>3.6576808416143875E-3</v>
      </c>
      <c r="AB149">
        <f t="shared" si="63"/>
        <v>56.157147007045637</v>
      </c>
      <c r="AD149">
        <f t="shared" si="73"/>
        <v>-8.393563940457395E-2</v>
      </c>
      <c r="AE149">
        <f t="shared" si="64"/>
        <v>56.073211367641065</v>
      </c>
      <c r="AF149">
        <f t="shared" si="74"/>
        <v>9.6004745776124174E-3</v>
      </c>
      <c r="AH149">
        <f t="shared" si="65"/>
        <v>-0.12884772255738139</v>
      </c>
      <c r="AI149">
        <f t="shared" si="55"/>
        <v>56.028299284488256</v>
      </c>
      <c r="AJ149">
        <f t="shared" si="75"/>
        <v>8.7918306751247465E-3</v>
      </c>
      <c r="AL149">
        <f t="shared" si="66"/>
        <v>-0.16245021048850178</v>
      </c>
      <c r="AM149">
        <f t="shared" si="56"/>
        <v>55.994696796557136</v>
      </c>
      <c r="AN149">
        <f t="shared" si="76"/>
        <v>8.1868164992856124E-3</v>
      </c>
      <c r="AP149">
        <f t="shared" si="67"/>
        <v>-0.13355555485414472</v>
      </c>
      <c r="AQ149">
        <f t="shared" si="57"/>
        <v>56.023591452191489</v>
      </c>
      <c r="AR149">
        <f t="shared" si="77"/>
        <v>8.7070659611888142E-3</v>
      </c>
    </row>
    <row r="150" spans="1:44" x14ac:dyDescent="0.3">
      <c r="A150">
        <v>44435</v>
      </c>
      <c r="B150">
        <v>149</v>
      </c>
      <c r="C150">
        <v>450.33999599999999</v>
      </c>
      <c r="D150">
        <v>1310200</v>
      </c>
      <c r="E150">
        <v>55.650002000000001</v>
      </c>
      <c r="F150">
        <v>8842200</v>
      </c>
      <c r="I150">
        <f t="shared" si="58"/>
        <v>450.60467609616012</v>
      </c>
      <c r="K150">
        <f t="shared" si="68"/>
        <v>0.3488501891310124</v>
      </c>
      <c r="L150">
        <f t="shared" si="59"/>
        <v>450.9535262852911</v>
      </c>
      <c r="M150">
        <f t="shared" si="69"/>
        <v>1.3623712988866294E-3</v>
      </c>
      <c r="O150">
        <f t="shared" si="60"/>
        <v>-0.28215453932702278</v>
      </c>
      <c r="P150">
        <f t="shared" si="52"/>
        <v>450.32252155683312</v>
      </c>
      <c r="Q150">
        <f t="shared" si="70"/>
        <v>3.8802778616317748E-5</v>
      </c>
      <c r="S150">
        <f t="shared" si="61"/>
        <v>-1.0593346426945482</v>
      </c>
      <c r="T150">
        <f t="shared" si="53"/>
        <v>449.5453414534656</v>
      </c>
      <c r="U150">
        <f t="shared" si="71"/>
        <v>1.7645657805050673E-3</v>
      </c>
      <c r="W150">
        <f t="shared" si="62"/>
        <v>-1.530071168430746</v>
      </c>
      <c r="X150">
        <f t="shared" si="54"/>
        <v>449.07460492772935</v>
      </c>
      <c r="Y150">
        <f t="shared" si="72"/>
        <v>2.8098571823734516E-3</v>
      </c>
      <c r="AB150">
        <f t="shared" si="63"/>
        <v>55.817716703170532</v>
      </c>
      <c r="AD150">
        <f t="shared" si="73"/>
        <v>-0.12225983907515356</v>
      </c>
      <c r="AE150">
        <f t="shared" si="64"/>
        <v>55.695456864095377</v>
      </c>
      <c r="AF150">
        <f t="shared" si="74"/>
        <v>8.1679896606968723E-4</v>
      </c>
      <c r="AH150">
        <f t="shared" si="65"/>
        <v>-0.18149336788681222</v>
      </c>
      <c r="AI150">
        <f t="shared" si="55"/>
        <v>55.636223335283724</v>
      </c>
      <c r="AJ150">
        <f t="shared" si="75"/>
        <v>2.4759504440407707E-4</v>
      </c>
      <c r="AL150">
        <f t="shared" si="66"/>
        <v>-0.24209125251247315</v>
      </c>
      <c r="AM150">
        <f t="shared" si="56"/>
        <v>55.575625450658059</v>
      </c>
      <c r="AN150">
        <f t="shared" si="76"/>
        <v>1.3365057802143783E-3</v>
      </c>
      <c r="AP150">
        <f t="shared" si="67"/>
        <v>-0.30854909152196075</v>
      </c>
      <c r="AQ150">
        <f t="shared" si="57"/>
        <v>55.509167611648571</v>
      </c>
      <c r="AR150">
        <f t="shared" si="77"/>
        <v>2.5307166808624577E-3</v>
      </c>
    </row>
    <row r="151" spans="1:44" x14ac:dyDescent="0.3">
      <c r="A151">
        <v>44438</v>
      </c>
      <c r="B151">
        <v>150</v>
      </c>
      <c r="C151">
        <v>455.92999300000002</v>
      </c>
      <c r="D151">
        <v>1219800</v>
      </c>
      <c r="E151">
        <v>56.18</v>
      </c>
      <c r="F151">
        <v>10034700</v>
      </c>
      <c r="I151">
        <f t="shared" si="58"/>
        <v>450.45910204327203</v>
      </c>
      <c r="K151">
        <f t="shared" si="68"/>
        <v>0.27468655282814647</v>
      </c>
      <c r="L151">
        <f t="shared" si="59"/>
        <v>450.73378859610017</v>
      </c>
      <c r="M151">
        <f t="shared" si="69"/>
        <v>1.1396934800689578E-2</v>
      </c>
      <c r="O151">
        <f t="shared" si="60"/>
        <v>-0.24800941771729051</v>
      </c>
      <c r="P151">
        <f t="shared" si="52"/>
        <v>450.21109262555473</v>
      </c>
      <c r="Q151">
        <f t="shared" si="70"/>
        <v>1.2543373900048066E-2</v>
      </c>
      <c r="S151">
        <f t="shared" si="61"/>
        <v>-0.64814237728164381</v>
      </c>
      <c r="T151">
        <f t="shared" si="53"/>
        <v>449.81095966599037</v>
      </c>
      <c r="U151">
        <f t="shared" si="71"/>
        <v>1.3420993196228827E-2</v>
      </c>
      <c r="W151">
        <f t="shared" si="62"/>
        <v>-0.35324862021949166</v>
      </c>
      <c r="X151">
        <f t="shared" si="54"/>
        <v>450.10585342305251</v>
      </c>
      <c r="Y151">
        <f t="shared" si="72"/>
        <v>1.2774197061757057E-2</v>
      </c>
      <c r="AB151">
        <f t="shared" si="63"/>
        <v>55.72547361642674</v>
      </c>
      <c r="AD151">
        <f t="shared" si="73"/>
        <v>-0.11775732622544939</v>
      </c>
      <c r="AE151">
        <f t="shared" si="64"/>
        <v>55.607716290201289</v>
      </c>
      <c r="AF151">
        <f t="shared" si="74"/>
        <v>1.0186609287979905E-2</v>
      </c>
      <c r="AH151">
        <f t="shared" si="65"/>
        <v>-0.15918079760105727</v>
      </c>
      <c r="AI151">
        <f t="shared" si="55"/>
        <v>55.56629281882568</v>
      </c>
      <c r="AJ151">
        <f t="shared" si="75"/>
        <v>1.0923944129126376E-2</v>
      </c>
      <c r="AL151">
        <f t="shared" si="66"/>
        <v>-0.17465957791656686</v>
      </c>
      <c r="AM151">
        <f t="shared" si="56"/>
        <v>55.550814038510175</v>
      </c>
      <c r="AN151">
        <f t="shared" si="76"/>
        <v>1.1199465316657607E-2</v>
      </c>
      <c r="AP151">
        <f t="shared" si="67"/>
        <v>-0.12468898746051771</v>
      </c>
      <c r="AQ151">
        <f t="shared" si="57"/>
        <v>55.600784628966224</v>
      </c>
      <c r="AR151">
        <f t="shared" si="77"/>
        <v>1.0309992364431751E-2</v>
      </c>
    </row>
    <row r="152" spans="1:44" x14ac:dyDescent="0.3">
      <c r="A152">
        <v>44439</v>
      </c>
      <c r="B152">
        <v>151</v>
      </c>
      <c r="C152">
        <v>455.48998999999998</v>
      </c>
      <c r="D152">
        <v>1699000</v>
      </c>
      <c r="E152">
        <v>56.310001</v>
      </c>
      <c r="F152">
        <v>14185700</v>
      </c>
      <c r="I152">
        <f t="shared" si="58"/>
        <v>453.46809206947239</v>
      </c>
      <c r="K152">
        <f t="shared" si="68"/>
        <v>0.68483207383397926</v>
      </c>
      <c r="L152">
        <f t="shared" si="59"/>
        <v>454.15292414330639</v>
      </c>
      <c r="M152">
        <f t="shared" si="69"/>
        <v>2.9354450943995161E-3</v>
      </c>
      <c r="O152">
        <f t="shared" si="60"/>
        <v>0.56624044326212342</v>
      </c>
      <c r="P152">
        <f t="shared" si="52"/>
        <v>454.03433251273452</v>
      </c>
      <c r="Q152">
        <f t="shared" si="70"/>
        <v>3.1958056581341231E-3</v>
      </c>
      <c r="S152">
        <f t="shared" si="61"/>
        <v>0.99756720428526036</v>
      </c>
      <c r="T152">
        <f t="shared" si="53"/>
        <v>454.46565927375764</v>
      </c>
      <c r="U152">
        <f t="shared" si="71"/>
        <v>2.2488545274998032E-3</v>
      </c>
      <c r="W152">
        <f t="shared" si="62"/>
        <v>2.5046542292373868</v>
      </c>
      <c r="X152">
        <f t="shared" si="54"/>
        <v>455.97274629870975</v>
      </c>
      <c r="Y152">
        <f t="shared" si="72"/>
        <v>1.0598614883057553E-3</v>
      </c>
      <c r="AB152">
        <f t="shared" si="63"/>
        <v>55.975463127392032</v>
      </c>
      <c r="AD152">
        <f t="shared" si="73"/>
        <v>-6.2595300646838103E-2</v>
      </c>
      <c r="AE152">
        <f t="shared" si="64"/>
        <v>55.912867826745192</v>
      </c>
      <c r="AF152">
        <f t="shared" si="74"/>
        <v>7.052622379722707E-3</v>
      </c>
      <c r="AH152">
        <f t="shared" si="65"/>
        <v>-5.6888220459469813E-2</v>
      </c>
      <c r="AI152">
        <f t="shared" si="55"/>
        <v>55.918574906932562</v>
      </c>
      <c r="AJ152">
        <f t="shared" si="75"/>
        <v>6.9512712860267459E-3</v>
      </c>
      <c r="AL152">
        <f t="shared" si="66"/>
        <v>1.643251208026987E-2</v>
      </c>
      <c r="AM152">
        <f t="shared" si="56"/>
        <v>55.991895639472304</v>
      </c>
      <c r="AN152">
        <f t="shared" si="76"/>
        <v>5.6491805164005553E-3</v>
      </c>
      <c r="AP152">
        <f t="shared" si="67"/>
        <v>0.19378773620142098</v>
      </c>
      <c r="AQ152">
        <f t="shared" si="57"/>
        <v>56.169250863593454</v>
      </c>
      <c r="AR152">
        <f t="shared" si="77"/>
        <v>2.4995584071565782E-3</v>
      </c>
    </row>
    <row r="153" spans="1:44" x14ac:dyDescent="0.3">
      <c r="A153">
        <v>44440</v>
      </c>
      <c r="B153">
        <v>152</v>
      </c>
      <c r="C153">
        <v>456.51998900000001</v>
      </c>
      <c r="D153">
        <v>1325400</v>
      </c>
      <c r="E153">
        <v>56.689999</v>
      </c>
      <c r="F153">
        <v>9518900</v>
      </c>
      <c r="I153">
        <f t="shared" si="58"/>
        <v>454.58013593126259</v>
      </c>
      <c r="K153">
        <f t="shared" si="68"/>
        <v>0.74891384202741207</v>
      </c>
      <c r="L153">
        <f t="shared" si="59"/>
        <v>455.32904977329002</v>
      </c>
      <c r="M153">
        <f t="shared" si="69"/>
        <v>2.6087340213047845E-3</v>
      </c>
      <c r="O153">
        <f t="shared" si="60"/>
        <v>0.70269129789414209</v>
      </c>
      <c r="P153">
        <f t="shared" si="52"/>
        <v>455.28282722915674</v>
      </c>
      <c r="Q153">
        <f t="shared" si="70"/>
        <v>2.7099837918450318E-3</v>
      </c>
      <c r="S153">
        <f t="shared" si="61"/>
        <v>1.0490817001624824</v>
      </c>
      <c r="T153">
        <f t="shared" si="53"/>
        <v>455.62921763142509</v>
      </c>
      <c r="U153">
        <f t="shared" si="71"/>
        <v>1.9512209542590635E-3</v>
      </c>
      <c r="W153">
        <f t="shared" si="62"/>
        <v>1.3209354169072767</v>
      </c>
      <c r="X153">
        <f t="shared" si="54"/>
        <v>455.90107134816986</v>
      </c>
      <c r="Y153">
        <f t="shared" si="72"/>
        <v>1.3557295775500973E-3</v>
      </c>
      <c r="AB153">
        <f t="shared" si="63"/>
        <v>56.159458957326422</v>
      </c>
      <c r="AD153">
        <f t="shared" si="73"/>
        <v>-2.5606631059654016E-2</v>
      </c>
      <c r="AE153">
        <f t="shared" si="64"/>
        <v>56.133852326266769</v>
      </c>
      <c r="AF153">
        <f t="shared" si="74"/>
        <v>9.8103136980692302E-3</v>
      </c>
      <c r="AH153">
        <f t="shared" si="65"/>
        <v>3.3327921389949208E-3</v>
      </c>
      <c r="AI153">
        <f t="shared" si="55"/>
        <v>56.16279174946542</v>
      </c>
      <c r="AJ153">
        <f t="shared" si="75"/>
        <v>9.2998281854720158E-3</v>
      </c>
      <c r="AL153">
        <f t="shared" si="66"/>
        <v>9.1836005114623531E-2</v>
      </c>
      <c r="AM153">
        <f t="shared" si="56"/>
        <v>56.251294962441044</v>
      </c>
      <c r="AN153">
        <f t="shared" si="76"/>
        <v>7.7386495907145166E-3</v>
      </c>
      <c r="AP153">
        <f t="shared" si="67"/>
        <v>0.18546461587444391</v>
      </c>
      <c r="AQ153">
        <f t="shared" si="57"/>
        <v>56.344923573200866</v>
      </c>
      <c r="AR153">
        <f t="shared" si="77"/>
        <v>6.087060026216163E-3</v>
      </c>
    </row>
    <row r="154" spans="1:44" x14ac:dyDescent="0.3">
      <c r="A154">
        <v>44441</v>
      </c>
      <c r="B154">
        <v>153</v>
      </c>
      <c r="C154">
        <v>460.97000100000002</v>
      </c>
      <c r="D154">
        <v>1455000</v>
      </c>
      <c r="E154">
        <v>56.77</v>
      </c>
      <c r="F154">
        <v>11653200</v>
      </c>
      <c r="I154">
        <f t="shared" si="58"/>
        <v>455.64705511906817</v>
      </c>
      <c r="K154">
        <f t="shared" si="68"/>
        <v>0.79661464389413739</v>
      </c>
      <c r="L154">
        <f t="shared" si="59"/>
        <v>456.44366976296232</v>
      </c>
      <c r="M154">
        <f t="shared" si="69"/>
        <v>9.8191449057825116E-3</v>
      </c>
      <c r="O154">
        <f t="shared" si="60"/>
        <v>0.79374827037200191</v>
      </c>
      <c r="P154">
        <f t="shared" si="52"/>
        <v>456.44080338944019</v>
      </c>
      <c r="Q154">
        <f t="shared" si="70"/>
        <v>9.825363040402782E-3</v>
      </c>
      <c r="S154">
        <f t="shared" si="61"/>
        <v>1.0571085696018769</v>
      </c>
      <c r="T154">
        <f t="shared" si="53"/>
        <v>456.70416368867006</v>
      </c>
      <c r="U154">
        <f t="shared" si="71"/>
        <v>9.2540453870662183E-3</v>
      </c>
      <c r="W154">
        <f t="shared" si="62"/>
        <v>1.1050216221708355</v>
      </c>
      <c r="X154">
        <f t="shared" si="54"/>
        <v>456.75207674123902</v>
      </c>
      <c r="Y154">
        <f t="shared" si="72"/>
        <v>9.1501057544111242E-3</v>
      </c>
      <c r="AB154">
        <f t="shared" si="63"/>
        <v>56.451255980796887</v>
      </c>
      <c r="AD154">
        <f t="shared" si="73"/>
        <v>2.2003917119863898E-2</v>
      </c>
      <c r="AE154">
        <f t="shared" si="64"/>
        <v>56.473259897916748</v>
      </c>
      <c r="AF154">
        <f t="shared" si="74"/>
        <v>5.2270583421394293E-3</v>
      </c>
      <c r="AH154">
        <f t="shared" si="65"/>
        <v>7.5448849971862547E-2</v>
      </c>
      <c r="AI154">
        <f t="shared" si="55"/>
        <v>56.52670483076875</v>
      </c>
      <c r="AJ154">
        <f t="shared" si="75"/>
        <v>4.2856291920248864E-3</v>
      </c>
      <c r="AL154">
        <f t="shared" si="66"/>
        <v>0.18181846337475238</v>
      </c>
      <c r="AM154">
        <f t="shared" si="56"/>
        <v>56.63307444417164</v>
      </c>
      <c r="AN154">
        <f t="shared" si="76"/>
        <v>2.41193510354699E-3</v>
      </c>
      <c r="AP154">
        <f t="shared" si="67"/>
        <v>0.27584716233106221</v>
      </c>
      <c r="AQ154">
        <f t="shared" si="57"/>
        <v>56.727103143127948</v>
      </c>
      <c r="AR154">
        <f t="shared" si="77"/>
        <v>7.5562545133089497E-4</v>
      </c>
    </row>
    <row r="155" spans="1:44" x14ac:dyDescent="0.3">
      <c r="A155">
        <v>44442</v>
      </c>
      <c r="B155">
        <v>154</v>
      </c>
      <c r="C155">
        <v>462.54998799999998</v>
      </c>
      <c r="D155">
        <v>1302400</v>
      </c>
      <c r="E155">
        <v>56.73</v>
      </c>
      <c r="F155">
        <v>13220400</v>
      </c>
      <c r="I155">
        <f t="shared" si="58"/>
        <v>458.57467535358069</v>
      </c>
      <c r="K155">
        <f t="shared" si="68"/>
        <v>1.1162654824868943</v>
      </c>
      <c r="L155">
        <f t="shared" si="59"/>
        <v>459.69094083606757</v>
      </c>
      <c r="M155">
        <f t="shared" si="69"/>
        <v>6.181055535844953E-3</v>
      </c>
      <c r="O155">
        <f t="shared" si="60"/>
        <v>1.3272162614071306</v>
      </c>
      <c r="P155">
        <f t="shared" si="52"/>
        <v>459.90189161498779</v>
      </c>
      <c r="Q155">
        <f t="shared" si="70"/>
        <v>5.7249950355899599E-3</v>
      </c>
      <c r="S155">
        <f t="shared" si="61"/>
        <v>1.8988388188116652</v>
      </c>
      <c r="T155">
        <f t="shared" si="53"/>
        <v>460.47351417239236</v>
      </c>
      <c r="U155">
        <f t="shared" si="71"/>
        <v>4.4891879396343837E-3</v>
      </c>
      <c r="W155">
        <f t="shared" si="62"/>
        <v>2.6542304426612651</v>
      </c>
      <c r="X155">
        <f t="shared" si="54"/>
        <v>461.22890579624197</v>
      </c>
      <c r="Y155">
        <f t="shared" si="72"/>
        <v>2.856085262200915E-3</v>
      </c>
      <c r="AB155">
        <f t="shared" si="63"/>
        <v>56.626565191358601</v>
      </c>
      <c r="AD155">
        <f t="shared" si="73"/>
        <v>4.4999711136141443E-2</v>
      </c>
      <c r="AE155">
        <f t="shared" si="64"/>
        <v>56.671564902494744</v>
      </c>
      <c r="AF155">
        <f t="shared" si="74"/>
        <v>1.0300563635687115E-3</v>
      </c>
      <c r="AH155">
        <f t="shared" si="65"/>
        <v>0.10041394011932547</v>
      </c>
      <c r="AI155">
        <f t="shared" si="55"/>
        <v>56.726979131477925</v>
      </c>
      <c r="AJ155">
        <f t="shared" si="75"/>
        <v>5.3249929879629756E-5</v>
      </c>
      <c r="AL155">
        <f t="shared" si="66"/>
        <v>0.17888929960888522</v>
      </c>
      <c r="AM155">
        <f t="shared" si="56"/>
        <v>56.805454490967485</v>
      </c>
      <c r="AN155">
        <f t="shared" si="76"/>
        <v>1.3300632992682476E-3</v>
      </c>
      <c r="AP155">
        <f t="shared" si="67"/>
        <v>0.19038990332711642</v>
      </c>
      <c r="AQ155">
        <f t="shared" si="57"/>
        <v>56.816955094685717</v>
      </c>
      <c r="AR155">
        <f t="shared" si="77"/>
        <v>1.532788554304958E-3</v>
      </c>
    </row>
    <row r="156" spans="1:44" x14ac:dyDescent="0.3">
      <c r="A156">
        <v>44446</v>
      </c>
      <c r="B156">
        <v>155</v>
      </c>
      <c r="C156">
        <v>459.60000600000001</v>
      </c>
      <c r="D156">
        <v>1463400</v>
      </c>
      <c r="E156">
        <v>55.669998</v>
      </c>
      <c r="F156">
        <v>20035300</v>
      </c>
      <c r="I156">
        <f t="shared" si="58"/>
        <v>460.76109730911128</v>
      </c>
      <c r="K156">
        <f t="shared" si="68"/>
        <v>1.2767889534434489</v>
      </c>
      <c r="L156">
        <f t="shared" si="59"/>
        <v>462.03788626255471</v>
      </c>
      <c r="M156">
        <f t="shared" si="69"/>
        <v>5.3043521121161593E-3</v>
      </c>
      <c r="O156">
        <f t="shared" si="60"/>
        <v>1.5420176849379956</v>
      </c>
      <c r="P156">
        <f t="shared" si="52"/>
        <v>462.30311499404928</v>
      </c>
      <c r="Q156">
        <f t="shared" si="70"/>
        <v>5.8814381174078431E-3</v>
      </c>
      <c r="S156">
        <f t="shared" si="61"/>
        <v>2.0282512303351821</v>
      </c>
      <c r="T156">
        <f t="shared" si="53"/>
        <v>462.78934853944645</v>
      </c>
      <c r="U156">
        <f t="shared" si="71"/>
        <v>6.9393875061142685E-3</v>
      </c>
      <c r="W156">
        <f t="shared" si="62"/>
        <v>2.2565932286001922</v>
      </c>
      <c r="X156">
        <f t="shared" si="54"/>
        <v>463.01769053771147</v>
      </c>
      <c r="Y156">
        <f t="shared" si="72"/>
        <v>7.4362151720935047E-3</v>
      </c>
      <c r="AB156">
        <f t="shared" si="63"/>
        <v>56.683454336111367</v>
      </c>
      <c r="AD156">
        <f t="shared" si="73"/>
        <v>4.678312617863515E-2</v>
      </c>
      <c r="AE156">
        <f t="shared" si="64"/>
        <v>56.730237462290006</v>
      </c>
      <c r="AF156">
        <f t="shared" si="74"/>
        <v>1.9045078145862454E-2</v>
      </c>
      <c r="AH156">
        <f t="shared" si="65"/>
        <v>8.9532741277685651E-2</v>
      </c>
      <c r="AI156">
        <f t="shared" si="55"/>
        <v>56.772987077389054</v>
      </c>
      <c r="AJ156">
        <f t="shared" si="75"/>
        <v>1.9812989348213274E-2</v>
      </c>
      <c r="AL156">
        <f t="shared" si="66"/>
        <v>0.12398922992363166</v>
      </c>
      <c r="AM156">
        <f t="shared" si="56"/>
        <v>56.807443566034998</v>
      </c>
      <c r="AN156">
        <f t="shared" si="76"/>
        <v>2.0431931146018687E-2</v>
      </c>
      <c r="AP156">
        <f t="shared" si="67"/>
        <v>7.6914258538918728E-2</v>
      </c>
      <c r="AQ156">
        <f t="shared" si="57"/>
        <v>56.760368594650288</v>
      </c>
      <c r="AR156">
        <f t="shared" si="77"/>
        <v>1.9586323582233434E-2</v>
      </c>
    </row>
    <row r="157" spans="1:44" x14ac:dyDescent="0.3">
      <c r="A157">
        <v>44447</v>
      </c>
      <c r="B157">
        <v>156</v>
      </c>
      <c r="C157">
        <v>465.70001200000002</v>
      </c>
      <c r="D157">
        <v>1372000</v>
      </c>
      <c r="E157">
        <v>56.419998</v>
      </c>
      <c r="F157">
        <v>12040100</v>
      </c>
      <c r="I157">
        <f t="shared" si="58"/>
        <v>460.12249708910008</v>
      </c>
      <c r="K157">
        <f t="shared" si="68"/>
        <v>0.98948057742525175</v>
      </c>
      <c r="L157">
        <f t="shared" si="59"/>
        <v>461.11197766652532</v>
      </c>
      <c r="M157">
        <f t="shared" si="69"/>
        <v>9.8519094164736566E-3</v>
      </c>
      <c r="O157">
        <f t="shared" si="60"/>
        <v>0.996863208700697</v>
      </c>
      <c r="P157">
        <f t="shared" si="52"/>
        <v>461.11936029780077</v>
      </c>
      <c r="Q157">
        <f t="shared" si="70"/>
        <v>9.8360566548562761E-3</v>
      </c>
      <c r="S157">
        <f t="shared" si="61"/>
        <v>0.82816807767931067</v>
      </c>
      <c r="T157">
        <f t="shared" si="53"/>
        <v>460.9506651667794</v>
      </c>
      <c r="U157">
        <f t="shared" si="71"/>
        <v>1.0198296566117789E-2</v>
      </c>
      <c r="W157">
        <f t="shared" si="62"/>
        <v>-0.20432120271949011</v>
      </c>
      <c r="X157">
        <f t="shared" si="54"/>
        <v>459.9181758863806</v>
      </c>
      <c r="Y157">
        <f t="shared" si="72"/>
        <v>1.2415366039585629E-2</v>
      </c>
      <c r="AB157">
        <f t="shared" si="63"/>
        <v>56.126053351250114</v>
      </c>
      <c r="AD157">
        <f t="shared" si="73"/>
        <v>-4.3844490477348119E-2</v>
      </c>
      <c r="AE157">
        <f t="shared" si="64"/>
        <v>56.082208860772766</v>
      </c>
      <c r="AF157">
        <f t="shared" si="74"/>
        <v>5.9870462814839726E-3</v>
      </c>
      <c r="AH157">
        <f t="shared" si="65"/>
        <v>-7.2200690257049088E-2</v>
      </c>
      <c r="AI157">
        <f t="shared" si="55"/>
        <v>56.053852660993066</v>
      </c>
      <c r="AJ157">
        <f t="shared" si="75"/>
        <v>6.4896375750834664E-3</v>
      </c>
      <c r="AL157">
        <f t="shared" si="66"/>
        <v>-0.18263636672956662</v>
      </c>
      <c r="AM157">
        <f t="shared" si="56"/>
        <v>55.943416984520546</v>
      </c>
      <c r="AN157">
        <f t="shared" si="76"/>
        <v>8.4470229063009477E-3</v>
      </c>
      <c r="AP157">
        <f t="shared" si="67"/>
        <v>-0.46225369835122754</v>
      </c>
      <c r="AQ157">
        <f t="shared" si="57"/>
        <v>55.663799652898888</v>
      </c>
      <c r="AR157">
        <f t="shared" si="77"/>
        <v>1.3403019743125686E-2</v>
      </c>
    </row>
    <row r="158" spans="1:44" x14ac:dyDescent="0.3">
      <c r="A158">
        <v>44448</v>
      </c>
      <c r="B158">
        <v>157</v>
      </c>
      <c r="C158">
        <v>465.94000199999999</v>
      </c>
      <c r="D158">
        <v>1398700</v>
      </c>
      <c r="E158">
        <v>55.860000999999997</v>
      </c>
      <c r="F158">
        <v>12545400</v>
      </c>
      <c r="I158">
        <f t="shared" si="58"/>
        <v>463.19013029009506</v>
      </c>
      <c r="K158">
        <f t="shared" si="68"/>
        <v>1.3012034709607103</v>
      </c>
      <c r="L158">
        <f t="shared" si="59"/>
        <v>464.49133376105578</v>
      </c>
      <c r="M158">
        <f t="shared" si="69"/>
        <v>3.1091304303686035E-3</v>
      </c>
      <c r="O158">
        <f t="shared" si="60"/>
        <v>1.5145557067742668</v>
      </c>
      <c r="P158">
        <f t="shared" si="52"/>
        <v>464.70468599686933</v>
      </c>
      <c r="Q158">
        <f t="shared" si="70"/>
        <v>2.6512340598106943E-3</v>
      </c>
      <c r="S158">
        <f t="shared" si="61"/>
        <v>1.8359273831713601</v>
      </c>
      <c r="T158">
        <f t="shared" si="53"/>
        <v>465.02605767326639</v>
      </c>
      <c r="U158">
        <f t="shared" si="71"/>
        <v>1.9615064660913127E-3</v>
      </c>
      <c r="W158">
        <f t="shared" si="62"/>
        <v>2.5768400404378062</v>
      </c>
      <c r="X158">
        <f t="shared" si="54"/>
        <v>465.76697033053284</v>
      </c>
      <c r="Y158">
        <f t="shared" si="72"/>
        <v>3.7136040847411531E-4</v>
      </c>
      <c r="AB158">
        <f t="shared" si="63"/>
        <v>56.287722908062548</v>
      </c>
      <c r="AD158">
        <f t="shared" si="73"/>
        <v>-1.3017383383880764E-2</v>
      </c>
      <c r="AE158">
        <f t="shared" si="64"/>
        <v>56.274705524678666</v>
      </c>
      <c r="AF158">
        <f t="shared" si="74"/>
        <v>7.4239978026256915E-3</v>
      </c>
      <c r="AH158">
        <f t="shared" si="65"/>
        <v>-1.373312848967826E-2</v>
      </c>
      <c r="AI158">
        <f t="shared" si="55"/>
        <v>56.273989779572872</v>
      </c>
      <c r="AJ158">
        <f t="shared" si="75"/>
        <v>7.4111846072626355E-3</v>
      </c>
      <c r="AL158">
        <f t="shared" si="66"/>
        <v>-2.7698701135666248E-2</v>
      </c>
      <c r="AM158">
        <f t="shared" si="56"/>
        <v>56.260024206926879</v>
      </c>
      <c r="AN158">
        <f t="shared" si="76"/>
        <v>7.1611743602883558E-3</v>
      </c>
      <c r="AP158">
        <f t="shared" si="67"/>
        <v>6.8081068537884926E-2</v>
      </c>
      <c r="AQ158">
        <f t="shared" si="57"/>
        <v>56.355803976600434</v>
      </c>
      <c r="AR158">
        <f t="shared" si="77"/>
        <v>8.8758139585503638E-3</v>
      </c>
    </row>
    <row r="159" spans="1:44" x14ac:dyDescent="0.3">
      <c r="A159">
        <v>44449</v>
      </c>
      <c r="B159">
        <v>158</v>
      </c>
      <c r="C159">
        <v>465.16000400000001</v>
      </c>
      <c r="D159">
        <v>1323600</v>
      </c>
      <c r="E159">
        <v>55.610000999999997</v>
      </c>
      <c r="F159">
        <v>10569400</v>
      </c>
      <c r="I159">
        <f t="shared" si="58"/>
        <v>464.70255973054276</v>
      </c>
      <c r="K159">
        <f t="shared" si="68"/>
        <v>1.3328873663837593</v>
      </c>
      <c r="L159">
        <f t="shared" si="59"/>
        <v>466.03544709692653</v>
      </c>
      <c r="M159">
        <f t="shared" si="69"/>
        <v>1.8820257317878027E-3</v>
      </c>
      <c r="O159">
        <f t="shared" si="60"/>
        <v>1.514024140192626</v>
      </c>
      <c r="P159">
        <f t="shared" si="52"/>
        <v>466.21658387073541</v>
      </c>
      <c r="Q159">
        <f t="shared" si="70"/>
        <v>2.2714331878271087E-3</v>
      </c>
      <c r="S159">
        <f t="shared" si="61"/>
        <v>1.6903533089457148</v>
      </c>
      <c r="T159">
        <f t="shared" si="53"/>
        <v>466.39291303948846</v>
      </c>
      <c r="U159">
        <f t="shared" si="71"/>
        <v>2.650505264610943E-3</v>
      </c>
      <c r="W159">
        <f t="shared" si="62"/>
        <v>1.6720910304462195</v>
      </c>
      <c r="X159">
        <f t="shared" si="54"/>
        <v>466.37465076098897</v>
      </c>
      <c r="Y159">
        <f t="shared" si="72"/>
        <v>2.6112450566342232E-3</v>
      </c>
      <c r="AB159">
        <f t="shared" si="63"/>
        <v>56.052475858628142</v>
      </c>
      <c r="AD159">
        <f t="shared" si="73"/>
        <v>-4.6351833291459567E-2</v>
      </c>
      <c r="AE159">
        <f t="shared" si="64"/>
        <v>56.006124025336682</v>
      </c>
      <c r="AF159">
        <f t="shared" si="74"/>
        <v>7.1232335589543503E-3</v>
      </c>
      <c r="AH159">
        <f t="shared" si="65"/>
        <v>-6.9111608725860224E-2</v>
      </c>
      <c r="AI159">
        <f t="shared" si="55"/>
        <v>55.98336424990228</v>
      </c>
      <c r="AJ159">
        <f t="shared" si="75"/>
        <v>6.7139586978659325E-3</v>
      </c>
      <c r="AL159">
        <f t="shared" si="66"/>
        <v>-0.12109545787009919</v>
      </c>
      <c r="AM159">
        <f t="shared" si="56"/>
        <v>55.931380400758044</v>
      </c>
      <c r="AN159">
        <f t="shared" si="76"/>
        <v>5.7791655274030207E-3</v>
      </c>
      <c r="AP159">
        <f t="shared" si="67"/>
        <v>-0.18974783173856244</v>
      </c>
      <c r="AQ159">
        <f t="shared" si="57"/>
        <v>55.862728026889577</v>
      </c>
      <c r="AR159">
        <f t="shared" si="77"/>
        <v>4.5446326622001054E-3</v>
      </c>
    </row>
    <row r="160" spans="1:44" x14ac:dyDescent="0.3">
      <c r="A160">
        <v>44452</v>
      </c>
      <c r="B160">
        <v>159</v>
      </c>
      <c r="C160">
        <v>459.66000400000001</v>
      </c>
      <c r="D160">
        <v>1679500</v>
      </c>
      <c r="E160">
        <v>56.07</v>
      </c>
      <c r="F160">
        <v>20274300</v>
      </c>
      <c r="I160">
        <f t="shared" si="58"/>
        <v>464.9541540787443</v>
      </c>
      <c r="K160">
        <f t="shared" si="68"/>
        <v>1.1706934136564258</v>
      </c>
      <c r="L160">
        <f t="shared" si="59"/>
        <v>466.1248474924007</v>
      </c>
      <c r="M160">
        <f t="shared" si="69"/>
        <v>1.406440289810529E-2</v>
      </c>
      <c r="O160">
        <f t="shared" si="60"/>
        <v>1.1984166921948534</v>
      </c>
      <c r="P160">
        <f t="shared" si="52"/>
        <v>466.15257077093912</v>
      </c>
      <c r="Q160">
        <f t="shared" si="70"/>
        <v>1.4124715473263378E-2</v>
      </c>
      <c r="S160">
        <f t="shared" si="61"/>
        <v>1.0429117766108345</v>
      </c>
      <c r="T160">
        <f t="shared" si="53"/>
        <v>465.99706585535512</v>
      </c>
      <c r="U160">
        <f t="shared" si="71"/>
        <v>1.3786411260952567E-2</v>
      </c>
      <c r="W160">
        <f t="shared" si="62"/>
        <v>0.46466885053823848</v>
      </c>
      <c r="X160">
        <f t="shared" si="54"/>
        <v>465.41882292928256</v>
      </c>
      <c r="Y160">
        <f t="shared" si="72"/>
        <v>1.2528431621565535E-2</v>
      </c>
      <c r="AB160">
        <f t="shared" si="63"/>
        <v>55.809114686382657</v>
      </c>
      <c r="AD160">
        <f t="shared" si="73"/>
        <v>-7.5903234134563471E-2</v>
      </c>
      <c r="AE160">
        <f t="shared" si="64"/>
        <v>55.733211452248092</v>
      </c>
      <c r="AF160">
        <f t="shared" si="74"/>
        <v>6.0065729936134857E-3</v>
      </c>
      <c r="AH160">
        <f t="shared" si="65"/>
        <v>-0.11267399960576657</v>
      </c>
      <c r="AI160">
        <f t="shared" si="55"/>
        <v>55.696440686776889</v>
      </c>
      <c r="AJ160">
        <f t="shared" si="75"/>
        <v>6.6623740542734377E-3</v>
      </c>
      <c r="AL160">
        <f t="shared" si="66"/>
        <v>-0.17611502933902307</v>
      </c>
      <c r="AM160">
        <f t="shared" si="56"/>
        <v>55.632999657043634</v>
      </c>
      <c r="AN160">
        <f t="shared" si="76"/>
        <v>7.7938352587188639E-3</v>
      </c>
      <c r="AP160">
        <f t="shared" si="67"/>
        <v>-0.23531917116944712</v>
      </c>
      <c r="AQ160">
        <f t="shared" si="57"/>
        <v>55.573795515213206</v>
      </c>
      <c r="AR160">
        <f t="shared" si="77"/>
        <v>8.8497322059353373E-3</v>
      </c>
    </row>
    <row r="161" spans="1:44" x14ac:dyDescent="0.3">
      <c r="A161">
        <v>44453</v>
      </c>
      <c r="B161">
        <v>160</v>
      </c>
      <c r="C161">
        <v>458.41000400000001</v>
      </c>
      <c r="D161">
        <v>1383900</v>
      </c>
      <c r="E161">
        <v>55.689999</v>
      </c>
      <c r="F161">
        <v>13918900</v>
      </c>
      <c r="I161">
        <f t="shared" si="58"/>
        <v>462.04237153543494</v>
      </c>
      <c r="K161">
        <f t="shared" si="68"/>
        <v>0.5583220201115584</v>
      </c>
      <c r="L161">
        <f t="shared" si="59"/>
        <v>462.60069355554651</v>
      </c>
      <c r="M161">
        <f t="shared" si="69"/>
        <v>9.1417934141474321E-3</v>
      </c>
      <c r="O161">
        <f t="shared" si="60"/>
        <v>0.17086688331880073</v>
      </c>
      <c r="P161">
        <f t="shared" si="52"/>
        <v>462.21323841875375</v>
      </c>
      <c r="Q161">
        <f t="shared" si="70"/>
        <v>8.2965781408944374E-3</v>
      </c>
      <c r="S161">
        <f t="shared" si="61"/>
        <v>-0.73670066735325168</v>
      </c>
      <c r="T161">
        <f t="shared" si="53"/>
        <v>461.30567086808168</v>
      </c>
      <c r="U161">
        <f t="shared" si="71"/>
        <v>6.3167619441430465E-3</v>
      </c>
      <c r="W161">
        <f t="shared" si="62"/>
        <v>-2.4053148342322177</v>
      </c>
      <c r="X161">
        <f t="shared" si="54"/>
        <v>459.63705670120271</v>
      </c>
      <c r="Y161">
        <f t="shared" si="72"/>
        <v>2.676758121541114E-3</v>
      </c>
      <c r="AB161">
        <f t="shared" si="63"/>
        <v>55.9526016088722</v>
      </c>
      <c r="AD161">
        <f t="shared" si="73"/>
        <v>-4.2994710640947412E-2</v>
      </c>
      <c r="AE161">
        <f t="shared" si="64"/>
        <v>55.909606898231253</v>
      </c>
      <c r="AF161">
        <f t="shared" si="74"/>
        <v>3.9433992130481601E-3</v>
      </c>
      <c r="AH161">
        <f t="shared" si="65"/>
        <v>-4.8633769081939018E-2</v>
      </c>
      <c r="AI161">
        <f t="shared" si="55"/>
        <v>55.903967839790262</v>
      </c>
      <c r="AJ161">
        <f t="shared" si="75"/>
        <v>3.8421412036703699E-3</v>
      </c>
      <c r="AL161">
        <f t="shared" si="66"/>
        <v>-3.2294151016168046E-2</v>
      </c>
      <c r="AM161">
        <f t="shared" si="56"/>
        <v>55.920307457856033</v>
      </c>
      <c r="AN161">
        <f t="shared" si="76"/>
        <v>4.1355442986456695E-3</v>
      </c>
      <c r="AP161">
        <f t="shared" si="67"/>
        <v>8.6666008440695025E-2</v>
      </c>
      <c r="AQ161">
        <f t="shared" si="57"/>
        <v>56.039267617312895</v>
      </c>
      <c r="AR161">
        <f t="shared" si="77"/>
        <v>6.2716578126154124E-3</v>
      </c>
    </row>
    <row r="162" spans="1:44" x14ac:dyDescent="0.3">
      <c r="A162">
        <v>44454</v>
      </c>
      <c r="B162">
        <v>161</v>
      </c>
      <c r="C162">
        <v>460.73001099999999</v>
      </c>
      <c r="D162">
        <v>1770300</v>
      </c>
      <c r="E162">
        <v>55.880001</v>
      </c>
      <c r="F162">
        <v>15746000</v>
      </c>
      <c r="I162">
        <f t="shared" si="58"/>
        <v>460.04456939094575</v>
      </c>
      <c r="K162">
        <f t="shared" si="68"/>
        <v>0.17490339542144689</v>
      </c>
      <c r="L162">
        <f t="shared" si="59"/>
        <v>460.21947278636719</v>
      </c>
      <c r="M162">
        <f t="shared" si="69"/>
        <v>1.1081071374636348E-3</v>
      </c>
      <c r="O162">
        <f t="shared" si="60"/>
        <v>-0.37130037363319573</v>
      </c>
      <c r="P162">
        <f t="shared" si="52"/>
        <v>459.67326901731258</v>
      </c>
      <c r="Q162">
        <f t="shared" si="70"/>
        <v>2.2936252413724638E-3</v>
      </c>
      <c r="S162">
        <f t="shared" si="61"/>
        <v>-1.3041963320644219</v>
      </c>
      <c r="T162">
        <f t="shared" si="53"/>
        <v>458.74037305888135</v>
      </c>
      <c r="U162">
        <f t="shared" si="71"/>
        <v>4.3184465817631412E-3</v>
      </c>
      <c r="W162">
        <f t="shared" si="62"/>
        <v>-2.0589290479506399</v>
      </c>
      <c r="X162">
        <f t="shared" si="54"/>
        <v>457.98564034299511</v>
      </c>
      <c r="Y162">
        <f t="shared" si="72"/>
        <v>5.9565702070249532E-3</v>
      </c>
      <c r="AB162">
        <f t="shared" si="63"/>
        <v>55.808170173992494</v>
      </c>
      <c r="AD162">
        <f t="shared" si="73"/>
        <v>-5.821021927676126E-2</v>
      </c>
      <c r="AE162">
        <f t="shared" si="64"/>
        <v>55.749959954715735</v>
      </c>
      <c r="AF162">
        <f t="shared" si="74"/>
        <v>2.3271482275790496E-3</v>
      </c>
      <c r="AH162">
        <f t="shared" si="65"/>
        <v>-7.2583185531380878E-2</v>
      </c>
      <c r="AI162">
        <f t="shared" si="55"/>
        <v>55.735586988461115</v>
      </c>
      <c r="AJ162">
        <f t="shared" si="75"/>
        <v>2.5843595016915764E-3</v>
      </c>
      <c r="AL162">
        <f t="shared" si="66"/>
        <v>-8.275592875476033E-2</v>
      </c>
      <c r="AM162">
        <f t="shared" si="56"/>
        <v>55.725414245237737</v>
      </c>
      <c r="AN162">
        <f t="shared" si="76"/>
        <v>2.7664057264827797E-3</v>
      </c>
      <c r="AP162">
        <f t="shared" si="67"/>
        <v>-0.10976681838164622</v>
      </c>
      <c r="AQ162">
        <f t="shared" si="57"/>
        <v>55.69840335561085</v>
      </c>
      <c r="AR162">
        <f t="shared" si="77"/>
        <v>3.2497788321290484E-3</v>
      </c>
    </row>
    <row r="163" spans="1:44" x14ac:dyDescent="0.3">
      <c r="A163">
        <v>44455</v>
      </c>
      <c r="B163">
        <v>162</v>
      </c>
      <c r="C163">
        <v>463.30999800000001</v>
      </c>
      <c r="D163">
        <v>1577500</v>
      </c>
      <c r="E163">
        <v>55.349997999999999</v>
      </c>
      <c r="F163">
        <v>17430400</v>
      </c>
      <c r="I163">
        <f t="shared" si="58"/>
        <v>460.42156227592557</v>
      </c>
      <c r="K163">
        <f t="shared" si="68"/>
        <v>0.20521681885520188</v>
      </c>
      <c r="L163">
        <f t="shared" si="59"/>
        <v>460.62677909478077</v>
      </c>
      <c r="M163">
        <f t="shared" si="69"/>
        <v>5.791411618143485E-3</v>
      </c>
      <c r="O163">
        <f t="shared" si="60"/>
        <v>-0.18422705897994346</v>
      </c>
      <c r="P163">
        <f t="shared" si="52"/>
        <v>460.23733521694561</v>
      </c>
      <c r="Q163">
        <f t="shared" si="70"/>
        <v>6.6319803076090702E-3</v>
      </c>
      <c r="S163">
        <f t="shared" si="61"/>
        <v>-0.54766118439451605</v>
      </c>
      <c r="T163">
        <f t="shared" si="53"/>
        <v>459.87390109153102</v>
      </c>
      <c r="U163">
        <f t="shared" si="71"/>
        <v>7.4164100133858601E-3</v>
      </c>
      <c r="W163">
        <f t="shared" si="62"/>
        <v>1.1604595040245358E-2</v>
      </c>
      <c r="X163">
        <f t="shared" si="54"/>
        <v>460.43316687096581</v>
      </c>
      <c r="Y163">
        <f t="shared" si="72"/>
        <v>6.2093007736781052E-3</v>
      </c>
      <c r="AB163">
        <f t="shared" si="63"/>
        <v>55.847677128296624</v>
      </c>
      <c r="AD163">
        <f t="shared" si="73"/>
        <v>-4.3552643239627542E-2</v>
      </c>
      <c r="AE163">
        <f t="shared" si="64"/>
        <v>55.804124485056995</v>
      </c>
      <c r="AF163">
        <f t="shared" si="74"/>
        <v>8.2046341728322369E-3</v>
      </c>
      <c r="AH163">
        <f t="shared" si="65"/>
        <v>-4.4560650572503108E-2</v>
      </c>
      <c r="AI163">
        <f t="shared" si="55"/>
        <v>55.803116477724124</v>
      </c>
      <c r="AJ163">
        <f t="shared" si="75"/>
        <v>8.1864226575785078E-3</v>
      </c>
      <c r="AL163">
        <f t="shared" si="66"/>
        <v>-2.7737631378259592E-2</v>
      </c>
      <c r="AM163">
        <f t="shared" si="56"/>
        <v>55.819939496918366</v>
      </c>
      <c r="AN163">
        <f t="shared" si="76"/>
        <v>8.4903615880594328E-3</v>
      </c>
      <c r="AP163">
        <f t="shared" si="67"/>
        <v>1.711588840126374E-2</v>
      </c>
      <c r="AQ163">
        <f t="shared" si="57"/>
        <v>55.864793016697888</v>
      </c>
      <c r="AR163">
        <f t="shared" si="77"/>
        <v>9.3007233116411091E-3</v>
      </c>
    </row>
    <row r="164" spans="1:44" x14ac:dyDescent="0.3">
      <c r="A164">
        <v>44456</v>
      </c>
      <c r="B164">
        <v>163</v>
      </c>
      <c r="C164">
        <v>459.51001000000002</v>
      </c>
      <c r="D164">
        <v>3411400</v>
      </c>
      <c r="E164">
        <v>54.439999</v>
      </c>
      <c r="F164">
        <v>33370200</v>
      </c>
      <c r="I164">
        <f t="shared" si="58"/>
        <v>462.01020192416649</v>
      </c>
      <c r="K164">
        <f t="shared" si="68"/>
        <v>0.41273024326306085</v>
      </c>
      <c r="L164">
        <f t="shared" si="59"/>
        <v>462.42293216742956</v>
      </c>
      <c r="M164">
        <f t="shared" si="69"/>
        <v>6.3391919741411992E-3</v>
      </c>
      <c r="O164">
        <f t="shared" si="60"/>
        <v>0.25898961782527447</v>
      </c>
      <c r="P164">
        <f t="shared" si="52"/>
        <v>462.26919154199174</v>
      </c>
      <c r="Q164">
        <f t="shared" si="70"/>
        <v>6.0046168352060978E-3</v>
      </c>
      <c r="S164">
        <f t="shared" si="61"/>
        <v>0.41367419029143382</v>
      </c>
      <c r="T164">
        <f t="shared" si="53"/>
        <v>462.42387611445793</v>
      </c>
      <c r="U164">
        <f t="shared" si="71"/>
        <v>6.3412462210734061E-3</v>
      </c>
      <c r="W164">
        <f t="shared" si="62"/>
        <v>1.3520843902608257</v>
      </c>
      <c r="X164">
        <f t="shared" si="54"/>
        <v>463.36228631442731</v>
      </c>
      <c r="Y164">
        <f t="shared" si="72"/>
        <v>8.3834437348324266E-3</v>
      </c>
      <c r="AB164">
        <f t="shared" si="63"/>
        <v>55.573953607733479</v>
      </c>
      <c r="AD164">
        <f t="shared" si="73"/>
        <v>-7.8078274838155159E-2</v>
      </c>
      <c r="AE164">
        <f t="shared" si="64"/>
        <v>55.495875332895324</v>
      </c>
      <c r="AF164">
        <f t="shared" si="74"/>
        <v>1.939523057109761E-2</v>
      </c>
      <c r="AH164">
        <f t="shared" si="65"/>
        <v>-0.10185136807016357</v>
      </c>
      <c r="AI164">
        <f t="shared" si="55"/>
        <v>55.472102239663315</v>
      </c>
      <c r="AJ164">
        <f t="shared" si="75"/>
        <v>1.8958546264178189E-2</v>
      </c>
      <c r="AL164">
        <f t="shared" si="66"/>
        <v>-0.138431281511458</v>
      </c>
      <c r="AM164">
        <f t="shared" si="56"/>
        <v>55.435522326222021</v>
      </c>
      <c r="AN164">
        <f t="shared" si="76"/>
        <v>1.8286615439174061E-2</v>
      </c>
      <c r="AP164">
        <f t="shared" si="67"/>
        <v>-0.23009760921848366</v>
      </c>
      <c r="AQ164">
        <f t="shared" si="57"/>
        <v>55.343855998514996</v>
      </c>
      <c r="AR164">
        <f t="shared" si="77"/>
        <v>1.6602810711201451E-2</v>
      </c>
    </row>
    <row r="165" spans="1:44" x14ac:dyDescent="0.3">
      <c r="A165">
        <v>44459</v>
      </c>
      <c r="B165">
        <v>164</v>
      </c>
      <c r="C165">
        <v>451.14001500000001</v>
      </c>
      <c r="D165">
        <v>2602000</v>
      </c>
      <c r="E165">
        <v>54.060001</v>
      </c>
      <c r="F165">
        <v>27542500</v>
      </c>
      <c r="I165">
        <f t="shared" si="58"/>
        <v>460.63509636587492</v>
      </c>
      <c r="K165">
        <f t="shared" si="68"/>
        <v>0.14455487302986478</v>
      </c>
      <c r="L165">
        <f t="shared" si="59"/>
        <v>460.77965123890476</v>
      </c>
      <c r="M165">
        <f t="shared" si="69"/>
        <v>2.1367282702477095E-2</v>
      </c>
      <c r="O165">
        <f t="shared" si="60"/>
        <v>-0.14953417620393905</v>
      </c>
      <c r="P165">
        <f t="shared" si="52"/>
        <v>460.48556218967099</v>
      </c>
      <c r="Q165">
        <f t="shared" si="70"/>
        <v>2.0715402932437683E-2</v>
      </c>
      <c r="S165">
        <f t="shared" si="61"/>
        <v>-0.39127669657092229</v>
      </c>
      <c r="T165">
        <f t="shared" si="53"/>
        <v>460.243819669304</v>
      </c>
      <c r="U165">
        <f t="shared" si="71"/>
        <v>2.0179554831339881E-2</v>
      </c>
      <c r="W165">
        <f t="shared" si="62"/>
        <v>-0.96602706600871868</v>
      </c>
      <c r="X165">
        <f t="shared" si="54"/>
        <v>459.66906929986618</v>
      </c>
      <c r="Y165">
        <f t="shared" si="72"/>
        <v>1.8905559285992787E-2</v>
      </c>
      <c r="AB165">
        <f t="shared" si="63"/>
        <v>54.950278573480063</v>
      </c>
      <c r="AD165">
        <f t="shared" si="73"/>
        <v>-0.15991778875044438</v>
      </c>
      <c r="AE165">
        <f t="shared" si="64"/>
        <v>54.790360784729621</v>
      </c>
      <c r="AF165">
        <f t="shared" si="74"/>
        <v>1.3510169648898484E-2</v>
      </c>
      <c r="AH165">
        <f t="shared" si="65"/>
        <v>-0.2323072846159768</v>
      </c>
      <c r="AI165">
        <f t="shared" si="55"/>
        <v>54.717971288864085</v>
      </c>
      <c r="AJ165">
        <f t="shared" si="75"/>
        <v>1.2171111296577395E-2</v>
      </c>
      <c r="AL165">
        <f t="shared" si="66"/>
        <v>-0.35679097024533935</v>
      </c>
      <c r="AM165">
        <f t="shared" si="56"/>
        <v>54.59348760323472</v>
      </c>
      <c r="AN165">
        <f t="shared" si="76"/>
        <v>9.8684164514669676E-3</v>
      </c>
      <c r="AP165">
        <f t="shared" si="67"/>
        <v>-0.56463842049817659</v>
      </c>
      <c r="AQ165">
        <f t="shared" si="57"/>
        <v>54.385640152981885</v>
      </c>
      <c r="AR165">
        <f t="shared" si="77"/>
        <v>6.0236616159493892E-3</v>
      </c>
    </row>
    <row r="166" spans="1:44" x14ac:dyDescent="0.3">
      <c r="A166">
        <v>44460</v>
      </c>
      <c r="B166">
        <v>165</v>
      </c>
      <c r="C166">
        <v>452.10998499999999</v>
      </c>
      <c r="D166">
        <v>1531300</v>
      </c>
      <c r="E166">
        <v>54.049999</v>
      </c>
      <c r="F166">
        <v>16418200</v>
      </c>
      <c r="I166">
        <f t="shared" si="58"/>
        <v>455.41280161464374</v>
      </c>
      <c r="K166">
        <f t="shared" si="68"/>
        <v>-0.66047257060929121</v>
      </c>
      <c r="L166">
        <f t="shared" si="59"/>
        <v>454.75232904403447</v>
      </c>
      <c r="M166">
        <f t="shared" si="69"/>
        <v>5.8444717694843065E-3</v>
      </c>
      <c r="O166">
        <f t="shared" si="60"/>
        <v>-1.4177243199607479</v>
      </c>
      <c r="P166">
        <f t="shared" si="52"/>
        <v>453.99507729468297</v>
      </c>
      <c r="Q166">
        <f t="shared" si="70"/>
        <v>4.1695436005090153E-3</v>
      </c>
      <c r="S166">
        <f t="shared" si="61"/>
        <v>-2.565234821168036</v>
      </c>
      <c r="T166">
        <f t="shared" si="53"/>
        <v>452.84756679347572</v>
      </c>
      <c r="U166">
        <f t="shared" si="71"/>
        <v>1.6314211540267719E-3</v>
      </c>
      <c r="W166">
        <f t="shared" si="62"/>
        <v>-4.5838545984478056</v>
      </c>
      <c r="X166">
        <f t="shared" si="54"/>
        <v>450.82894701619591</v>
      </c>
      <c r="Y166">
        <f t="shared" si="72"/>
        <v>2.8334653653006208E-3</v>
      </c>
      <c r="AB166">
        <f t="shared" si="63"/>
        <v>54.460625908066028</v>
      </c>
      <c r="AD166">
        <f t="shared" si="73"/>
        <v>-0.20937802024998289</v>
      </c>
      <c r="AE166">
        <f t="shared" si="64"/>
        <v>54.251247887816042</v>
      </c>
      <c r="AF166">
        <f t="shared" si="74"/>
        <v>3.7233837472604313E-3</v>
      </c>
      <c r="AH166">
        <f t="shared" si="65"/>
        <v>-0.29664362981549119</v>
      </c>
      <c r="AI166">
        <f t="shared" si="55"/>
        <v>54.163982278250536</v>
      </c>
      <c r="AJ166">
        <f t="shared" si="75"/>
        <v>2.1088488503124034E-3</v>
      </c>
      <c r="AL166">
        <f t="shared" si="66"/>
        <v>-0.41657873307125221</v>
      </c>
      <c r="AM166">
        <f t="shared" si="56"/>
        <v>54.044047174994773</v>
      </c>
      <c r="AN166">
        <f t="shared" si="76"/>
        <v>1.1011702341060907E-4</v>
      </c>
      <c r="AP166">
        <f t="shared" si="67"/>
        <v>-0.5009005286766558</v>
      </c>
      <c r="AQ166">
        <f t="shared" si="57"/>
        <v>53.959725379389376</v>
      </c>
      <c r="AR166">
        <f t="shared" si="77"/>
        <v>1.6701872762407276E-3</v>
      </c>
    </row>
    <row r="167" spans="1:44" x14ac:dyDescent="0.3">
      <c r="A167">
        <v>44461</v>
      </c>
      <c r="B167">
        <v>166</v>
      </c>
      <c r="C167">
        <v>452.32998700000002</v>
      </c>
      <c r="D167">
        <v>1380800</v>
      </c>
      <c r="E167">
        <v>54.130001</v>
      </c>
      <c r="F167">
        <v>12719700</v>
      </c>
      <c r="I167">
        <f t="shared" si="58"/>
        <v>453.59625247658965</v>
      </c>
      <c r="K167">
        <f t="shared" si="68"/>
        <v>-0.83388405572601032</v>
      </c>
      <c r="L167">
        <f t="shared" si="59"/>
        <v>452.76236842086365</v>
      </c>
      <c r="M167">
        <f t="shared" si="69"/>
        <v>9.5589820107070398E-4</v>
      </c>
      <c r="O167">
        <f t="shared" si="60"/>
        <v>-1.5174305244840824</v>
      </c>
      <c r="P167">
        <f t="shared" si="52"/>
        <v>452.07882195210556</v>
      </c>
      <c r="Q167">
        <f t="shared" si="70"/>
        <v>5.5526950481498869E-4</v>
      </c>
      <c r="S167">
        <f t="shared" si="61"/>
        <v>-2.2283262637667587</v>
      </c>
      <c r="T167">
        <f t="shared" si="53"/>
        <v>451.36792621282291</v>
      </c>
      <c r="U167">
        <f t="shared" si="71"/>
        <v>2.1269003047041154E-3</v>
      </c>
      <c r="W167">
        <f t="shared" si="62"/>
        <v>-2.2316449571131436</v>
      </c>
      <c r="X167">
        <f t="shared" si="54"/>
        <v>451.36460751947652</v>
      </c>
      <c r="Y167">
        <f t="shared" si="72"/>
        <v>2.1342371902561817E-3</v>
      </c>
      <c r="AB167">
        <f t="shared" si="63"/>
        <v>54.234781108629718</v>
      </c>
      <c r="AD167">
        <f t="shared" si="73"/>
        <v>-0.21184803712793188</v>
      </c>
      <c r="AE167">
        <f t="shared" si="64"/>
        <v>54.022933071501789</v>
      </c>
      <c r="AF167">
        <f t="shared" si="74"/>
        <v>1.9779775821214297E-3</v>
      </c>
      <c r="AH167">
        <f t="shared" si="65"/>
        <v>-0.27894392222069575</v>
      </c>
      <c r="AI167">
        <f t="shared" si="55"/>
        <v>53.95583718640902</v>
      </c>
      <c r="AJ167">
        <f t="shared" si="75"/>
        <v>3.2175098905130178E-3</v>
      </c>
      <c r="AL167">
        <f t="shared" si="66"/>
        <v>-0.33074846293552806</v>
      </c>
      <c r="AM167">
        <f t="shared" si="56"/>
        <v>53.904032645694187</v>
      </c>
      <c r="AN167">
        <f t="shared" si="76"/>
        <v>4.1745492357521492E-3</v>
      </c>
      <c r="AP167">
        <f t="shared" si="67"/>
        <v>-0.26710315882236146</v>
      </c>
      <c r="AQ167">
        <f t="shared" si="57"/>
        <v>53.96767794980736</v>
      </c>
      <c r="AR167">
        <f t="shared" si="77"/>
        <v>2.9987631109158865E-3</v>
      </c>
    </row>
    <row r="168" spans="1:44" x14ac:dyDescent="0.3">
      <c r="A168">
        <v>44462</v>
      </c>
      <c r="B168">
        <v>167</v>
      </c>
      <c r="C168">
        <v>452.77999899999998</v>
      </c>
      <c r="D168">
        <v>2061200</v>
      </c>
      <c r="E168">
        <v>54.040000999999997</v>
      </c>
      <c r="F168">
        <v>13836200</v>
      </c>
      <c r="I168">
        <f t="shared" si="58"/>
        <v>452.89980646446537</v>
      </c>
      <c r="K168">
        <f t="shared" si="68"/>
        <v>-0.8132683491857513</v>
      </c>
      <c r="L168">
        <f t="shared" si="59"/>
        <v>452.08653811527961</v>
      </c>
      <c r="M168">
        <f t="shared" si="69"/>
        <v>1.5315625386543772E-3</v>
      </c>
      <c r="O168">
        <f t="shared" si="60"/>
        <v>-1.3121843963941329</v>
      </c>
      <c r="P168">
        <f t="shared" si="52"/>
        <v>451.58762206807125</v>
      </c>
      <c r="Q168">
        <f t="shared" si="70"/>
        <v>2.6334576053760723E-3</v>
      </c>
      <c r="S168">
        <f t="shared" si="61"/>
        <v>-1.538980150527645</v>
      </c>
      <c r="T168">
        <f t="shared" si="53"/>
        <v>451.36082631393771</v>
      </c>
      <c r="U168">
        <f t="shared" si="71"/>
        <v>3.1343537461827418E-3</v>
      </c>
      <c r="W168">
        <f t="shared" si="62"/>
        <v>-0.92672585387261264</v>
      </c>
      <c r="X168">
        <f t="shared" si="54"/>
        <v>451.97308061059277</v>
      </c>
      <c r="Y168">
        <f t="shared" si="72"/>
        <v>1.7821423013148626E-3</v>
      </c>
      <c r="AB168">
        <f t="shared" si="63"/>
        <v>54.177152048883372</v>
      </c>
      <c r="AD168">
        <f t="shared" si="73"/>
        <v>-0.18871519052069413</v>
      </c>
      <c r="AE168">
        <f t="shared" si="64"/>
        <v>53.988436858362675</v>
      </c>
      <c r="AF168">
        <f t="shared" si="74"/>
        <v>9.5418469065759964E-4</v>
      </c>
      <c r="AH168">
        <f t="shared" si="65"/>
        <v>-0.22361520660210854</v>
      </c>
      <c r="AI168">
        <f t="shared" si="55"/>
        <v>53.95353684228126</v>
      </c>
      <c r="AJ168">
        <f t="shared" si="75"/>
        <v>1.6000028889477085E-3</v>
      </c>
      <c r="AL168">
        <f t="shared" si="66"/>
        <v>-0.20784473150039656</v>
      </c>
      <c r="AM168">
        <f t="shared" si="56"/>
        <v>53.969307317382977</v>
      </c>
      <c r="AN168">
        <f t="shared" si="76"/>
        <v>1.3081732292532574E-3</v>
      </c>
      <c r="AP168">
        <f t="shared" si="67"/>
        <v>-8.9050174607749097E-2</v>
      </c>
      <c r="AQ168">
        <f t="shared" si="57"/>
        <v>54.088101874275623</v>
      </c>
      <c r="AR168">
        <f t="shared" si="77"/>
        <v>8.9009758300385544E-4</v>
      </c>
    </row>
    <row r="169" spans="1:44" x14ac:dyDescent="0.3">
      <c r="A169">
        <v>44463</v>
      </c>
      <c r="B169">
        <v>168</v>
      </c>
      <c r="C169">
        <v>467.75</v>
      </c>
      <c r="D169">
        <v>3353800</v>
      </c>
      <c r="E169">
        <v>53.889999000000003</v>
      </c>
      <c r="F169">
        <v>9682200</v>
      </c>
      <c r="I169">
        <f t="shared" si="58"/>
        <v>452.83391235900945</v>
      </c>
      <c r="K169">
        <f t="shared" si="68"/>
        <v>-0.70116221262627731</v>
      </c>
      <c r="L169">
        <f t="shared" si="59"/>
        <v>452.13275014638316</v>
      </c>
      <c r="M169">
        <f t="shared" si="69"/>
        <v>3.3388027479672559E-2</v>
      </c>
      <c r="O169">
        <f t="shared" si="60"/>
        <v>-1.0006118236595809</v>
      </c>
      <c r="P169">
        <f t="shared" si="52"/>
        <v>451.83330053534985</v>
      </c>
      <c r="Q169">
        <f t="shared" si="70"/>
        <v>3.402821905857862E-2</v>
      </c>
      <c r="S169">
        <f t="shared" si="61"/>
        <v>-0.87609143024537106</v>
      </c>
      <c r="T169">
        <f t="shared" si="53"/>
        <v>451.95782092876408</v>
      </c>
      <c r="U169">
        <f t="shared" si="71"/>
        <v>3.3762007634924471E-2</v>
      </c>
      <c r="W169">
        <f t="shared" si="62"/>
        <v>-0.19501886771842816</v>
      </c>
      <c r="X169">
        <f t="shared" si="54"/>
        <v>452.63889349129101</v>
      </c>
      <c r="Y169">
        <f t="shared" si="72"/>
        <v>3.2305946571264531E-2</v>
      </c>
      <c r="AB169">
        <f t="shared" si="63"/>
        <v>54.101718971997514</v>
      </c>
      <c r="AD169">
        <f t="shared" si="73"/>
        <v>-0.17172287347546872</v>
      </c>
      <c r="AE169">
        <f t="shared" si="64"/>
        <v>53.929996098522047</v>
      </c>
      <c r="AF169">
        <f t="shared" si="74"/>
        <v>7.4219891008057862E-4</v>
      </c>
      <c r="AH169">
        <f t="shared" si="65"/>
        <v>-0.1865696741730459</v>
      </c>
      <c r="AI169">
        <f t="shared" si="55"/>
        <v>53.91514929782447</v>
      </c>
      <c r="AJ169">
        <f t="shared" si="75"/>
        <v>4.6669694361039631E-4</v>
      </c>
      <c r="AL169">
        <f t="shared" si="66"/>
        <v>-0.14825948692385421</v>
      </c>
      <c r="AM169">
        <f t="shared" si="56"/>
        <v>53.953459485073658</v>
      </c>
      <c r="AN169">
        <f t="shared" si="76"/>
        <v>1.1775929903738741E-3</v>
      </c>
      <c r="AP169">
        <f t="shared" si="67"/>
        <v>-7.747564154414166E-2</v>
      </c>
      <c r="AQ169">
        <f t="shared" si="57"/>
        <v>54.024243330453373</v>
      </c>
      <c r="AR169">
        <f t="shared" si="77"/>
        <v>2.491080589060138E-3</v>
      </c>
    </row>
    <row r="170" spans="1:44" x14ac:dyDescent="0.3">
      <c r="A170">
        <v>44466</v>
      </c>
      <c r="B170">
        <v>169</v>
      </c>
      <c r="C170">
        <v>460.55999800000001</v>
      </c>
      <c r="D170">
        <v>2526000</v>
      </c>
      <c r="E170">
        <v>53.610000999999997</v>
      </c>
      <c r="F170">
        <v>12429500</v>
      </c>
      <c r="I170">
        <f t="shared" si="58"/>
        <v>461.03776056155425</v>
      </c>
      <c r="K170">
        <f t="shared" si="68"/>
        <v>0.63458934964938496</v>
      </c>
      <c r="L170">
        <f t="shared" si="59"/>
        <v>461.67234991120364</v>
      </c>
      <c r="M170">
        <f t="shared" si="69"/>
        <v>2.4152160761552548E-3</v>
      </c>
      <c r="O170">
        <f t="shared" si="60"/>
        <v>1.3005031828915155</v>
      </c>
      <c r="P170">
        <f t="shared" si="52"/>
        <v>462.33826374444578</v>
      </c>
      <c r="Q170">
        <f t="shared" si="70"/>
        <v>3.8610946503560115E-3</v>
      </c>
      <c r="S170">
        <f t="shared" si="61"/>
        <v>3.2098814045102082</v>
      </c>
      <c r="T170">
        <f t="shared" si="53"/>
        <v>464.24764196606446</v>
      </c>
      <c r="U170">
        <f t="shared" si="71"/>
        <v>8.0068698586029958E-3</v>
      </c>
      <c r="W170">
        <f t="shared" si="62"/>
        <v>6.9440181420053193</v>
      </c>
      <c r="X170">
        <f t="shared" si="54"/>
        <v>467.9817787035596</v>
      </c>
      <c r="Y170">
        <f t="shared" si="72"/>
        <v>1.6114688066243197E-2</v>
      </c>
      <c r="AB170">
        <f t="shared" si="63"/>
        <v>53.985272987398886</v>
      </c>
      <c r="AD170">
        <f t="shared" si="73"/>
        <v>-0.16343134014394251</v>
      </c>
      <c r="AE170">
        <f t="shared" si="64"/>
        <v>53.821841647254942</v>
      </c>
      <c r="AF170">
        <f t="shared" si="74"/>
        <v>3.9515135852160356E-3</v>
      </c>
      <c r="AH170">
        <f t="shared" si="65"/>
        <v>-0.16903875177944122</v>
      </c>
      <c r="AI170">
        <f t="shared" si="55"/>
        <v>53.816234235619447</v>
      </c>
      <c r="AJ170">
        <f t="shared" si="75"/>
        <v>3.8469172126941445E-3</v>
      </c>
      <c r="AL170">
        <f t="shared" si="66"/>
        <v>-0.13394341087750206</v>
      </c>
      <c r="AM170">
        <f t="shared" si="56"/>
        <v>53.851329576521387</v>
      </c>
      <c r="AN170">
        <f t="shared" si="76"/>
        <v>4.5015588886370278E-3</v>
      </c>
      <c r="AP170">
        <f t="shared" si="67"/>
        <v>-0.11060043314045438</v>
      </c>
      <c r="AQ170">
        <f t="shared" si="57"/>
        <v>53.874672554258431</v>
      </c>
      <c r="AR170">
        <f t="shared" si="77"/>
        <v>4.9369809610418508E-3</v>
      </c>
    </row>
    <row r="171" spans="1:44" x14ac:dyDescent="0.3">
      <c r="A171">
        <v>44467</v>
      </c>
      <c r="B171">
        <v>170</v>
      </c>
      <c r="C171">
        <v>447.35000600000001</v>
      </c>
      <c r="D171">
        <v>2632700</v>
      </c>
      <c r="E171">
        <v>52.639999000000003</v>
      </c>
      <c r="F171">
        <v>19926100</v>
      </c>
      <c r="I171">
        <f t="shared" si="58"/>
        <v>460.77499115269939</v>
      </c>
      <c r="K171">
        <f t="shared" si="68"/>
        <v>0.49998553587374739</v>
      </c>
      <c r="L171">
        <f t="shared" si="59"/>
        <v>461.27497668857313</v>
      </c>
      <c r="M171">
        <f t="shared" si="69"/>
        <v>3.1127686379360697E-2</v>
      </c>
      <c r="O171">
        <f t="shared" si="60"/>
        <v>0.90968503495492037</v>
      </c>
      <c r="P171">
        <f t="shared" si="52"/>
        <v>461.6846761876543</v>
      </c>
      <c r="Q171">
        <f t="shared" si="70"/>
        <v>3.2043522958294754E-2</v>
      </c>
      <c r="S171">
        <f t="shared" si="61"/>
        <v>1.6471885384959255</v>
      </c>
      <c r="T171">
        <f t="shared" si="53"/>
        <v>462.42217969119531</v>
      </c>
      <c r="U171">
        <f t="shared" si="71"/>
        <v>3.3692128063132973E-2</v>
      </c>
      <c r="W171">
        <f t="shared" si="62"/>
        <v>0.8182487237741628</v>
      </c>
      <c r="X171">
        <f t="shared" si="54"/>
        <v>461.59323987647355</v>
      </c>
      <c r="Y171">
        <f t="shared" si="72"/>
        <v>3.1839127496230635E-2</v>
      </c>
      <c r="AB171">
        <f t="shared" si="63"/>
        <v>53.778873394329494</v>
      </c>
      <c r="AD171">
        <f t="shared" si="73"/>
        <v>-0.16987657808275994</v>
      </c>
      <c r="AE171">
        <f t="shared" si="64"/>
        <v>53.608996816246737</v>
      </c>
      <c r="AF171">
        <f t="shared" si="74"/>
        <v>1.8408013576268003E-2</v>
      </c>
      <c r="AH171">
        <f t="shared" si="65"/>
        <v>-0.17837896210192894</v>
      </c>
      <c r="AI171">
        <f t="shared" si="55"/>
        <v>53.600494432227563</v>
      </c>
      <c r="AJ171">
        <f t="shared" si="75"/>
        <v>1.8246494119947842E-2</v>
      </c>
      <c r="AL171">
        <f t="shared" si="66"/>
        <v>-0.16654869286385254</v>
      </c>
      <c r="AM171">
        <f t="shared" si="56"/>
        <v>53.612324701465639</v>
      </c>
      <c r="AN171">
        <f t="shared" si="76"/>
        <v>1.8471233281475468E-2</v>
      </c>
      <c r="AP171">
        <f t="shared" si="67"/>
        <v>-0.1920297190800514</v>
      </c>
      <c r="AQ171">
        <f t="shared" si="57"/>
        <v>53.58684367524944</v>
      </c>
      <c r="AR171">
        <f t="shared" si="77"/>
        <v>1.7987171224099704E-2</v>
      </c>
    </row>
    <row r="172" spans="1:44" x14ac:dyDescent="0.3">
      <c r="A172">
        <v>44468</v>
      </c>
      <c r="B172">
        <v>171</v>
      </c>
      <c r="C172">
        <v>451.790009</v>
      </c>
      <c r="D172">
        <v>1922000</v>
      </c>
      <c r="E172">
        <v>52.959999000000003</v>
      </c>
      <c r="F172">
        <v>13941500</v>
      </c>
      <c r="I172">
        <f t="shared" si="58"/>
        <v>453.3912493187147</v>
      </c>
      <c r="K172">
        <f t="shared" si="68"/>
        <v>-0.68257356960501758</v>
      </c>
      <c r="L172">
        <f t="shared" si="59"/>
        <v>452.70867574910966</v>
      </c>
      <c r="M172">
        <f t="shared" si="69"/>
        <v>2.033393237586317E-3</v>
      </c>
      <c r="O172">
        <f t="shared" si="60"/>
        <v>-1.1636716822799813</v>
      </c>
      <c r="P172">
        <f t="shared" si="52"/>
        <v>452.22757763643472</v>
      </c>
      <c r="Q172">
        <f t="shared" si="70"/>
        <v>9.6852216232767309E-4</v>
      </c>
      <c r="S172">
        <f t="shared" si="61"/>
        <v>-2.4167301291203498</v>
      </c>
      <c r="T172">
        <f t="shared" si="53"/>
        <v>450.97451918959433</v>
      </c>
      <c r="U172">
        <f t="shared" si="71"/>
        <v>1.805019575821708E-3</v>
      </c>
      <c r="W172">
        <f t="shared" si="62"/>
        <v>-6.1534432503208585</v>
      </c>
      <c r="X172">
        <f t="shared" si="54"/>
        <v>447.23780606839387</v>
      </c>
      <c r="Y172">
        <f t="shared" si="72"/>
        <v>1.0075926516573614E-2</v>
      </c>
      <c r="AB172">
        <f t="shared" si="63"/>
        <v>53.152492477448277</v>
      </c>
      <c r="AD172">
        <f t="shared" si="73"/>
        <v>-0.23835222890252855</v>
      </c>
      <c r="AE172">
        <f t="shared" si="64"/>
        <v>52.914140248545749</v>
      </c>
      <c r="AF172">
        <f t="shared" si="74"/>
        <v>8.6591299698201142E-4</v>
      </c>
      <c r="AH172">
        <f t="shared" si="65"/>
        <v>-0.29037945079675104</v>
      </c>
      <c r="AI172">
        <f t="shared" si="55"/>
        <v>52.862113026651528</v>
      </c>
      <c r="AJ172">
        <f t="shared" si="75"/>
        <v>1.848300135890776E-3</v>
      </c>
      <c r="AL172">
        <f t="shared" si="66"/>
        <v>-0.3734731936716667</v>
      </c>
      <c r="AM172">
        <f t="shared" si="56"/>
        <v>52.779019283776613</v>
      </c>
      <c r="AN172">
        <f t="shared" si="76"/>
        <v>3.4172907787137718E-3</v>
      </c>
      <c r="AP172">
        <f t="shared" si="67"/>
        <v>-0.56122823721104242</v>
      </c>
      <c r="AQ172">
        <f t="shared" si="57"/>
        <v>52.591264240237237</v>
      </c>
      <c r="AR172">
        <f t="shared" si="77"/>
        <v>6.9625144774411035E-3</v>
      </c>
    </row>
    <row r="173" spans="1:44" x14ac:dyDescent="0.3">
      <c r="A173">
        <v>44469</v>
      </c>
      <c r="B173">
        <v>172</v>
      </c>
      <c r="C173">
        <v>449.35000600000001</v>
      </c>
      <c r="D173">
        <v>1836400</v>
      </c>
      <c r="E173">
        <v>52.470001000000003</v>
      </c>
      <c r="F173">
        <v>17672000</v>
      </c>
      <c r="I173">
        <f t="shared" si="58"/>
        <v>452.51056714342161</v>
      </c>
      <c r="K173">
        <f t="shared" si="68"/>
        <v>-0.71228986045822817</v>
      </c>
      <c r="L173">
        <f t="shared" si="59"/>
        <v>451.7982772829634</v>
      </c>
      <c r="M173">
        <f t="shared" si="69"/>
        <v>5.448472794642379E-3</v>
      </c>
      <c r="O173">
        <f t="shared" si="60"/>
        <v>-1.0929243055332583</v>
      </c>
      <c r="P173">
        <f t="shared" si="52"/>
        <v>451.41764283788837</v>
      </c>
      <c r="Q173">
        <f t="shared" si="70"/>
        <v>4.6013949266273252E-3</v>
      </c>
      <c r="S173">
        <f t="shared" si="61"/>
        <v>-1.7255085498980822</v>
      </c>
      <c r="T173">
        <f t="shared" si="53"/>
        <v>450.7850585935235</v>
      </c>
      <c r="U173">
        <f t="shared" si="71"/>
        <v>3.1936187256298692E-3</v>
      </c>
      <c r="W173">
        <f t="shared" si="62"/>
        <v>-1.6715963365472541</v>
      </c>
      <c r="X173">
        <f t="shared" si="54"/>
        <v>450.83897080687433</v>
      </c>
      <c r="Y173">
        <f t="shared" si="72"/>
        <v>3.3135969444591956E-3</v>
      </c>
      <c r="AB173">
        <f t="shared" si="63"/>
        <v>53.046621064851728</v>
      </c>
      <c r="AD173">
        <f t="shared" si="73"/>
        <v>-0.21848010645663168</v>
      </c>
      <c r="AE173">
        <f t="shared" si="64"/>
        <v>52.828140958395096</v>
      </c>
      <c r="AF173">
        <f t="shared" si="74"/>
        <v>6.8256137139218387E-3</v>
      </c>
      <c r="AH173">
        <f t="shared" si="65"/>
        <v>-0.24425244124670065</v>
      </c>
      <c r="AI173">
        <f t="shared" si="55"/>
        <v>52.802368623605027</v>
      </c>
      <c r="AJ173">
        <f t="shared" si="75"/>
        <v>6.3344314326394474E-3</v>
      </c>
      <c r="AL173">
        <f t="shared" si="66"/>
        <v>-0.25305239218786391</v>
      </c>
      <c r="AM173">
        <f t="shared" si="56"/>
        <v>52.793568672663866</v>
      </c>
      <c r="AN173">
        <f t="shared" si="76"/>
        <v>6.166717486128178E-3</v>
      </c>
      <c r="AP173">
        <f t="shared" si="67"/>
        <v>-0.17417493628872338</v>
      </c>
      <c r="AQ173">
        <f t="shared" si="57"/>
        <v>52.872446128563006</v>
      </c>
      <c r="AR173">
        <f t="shared" si="77"/>
        <v>7.6700042098913276E-3</v>
      </c>
    </row>
    <row r="174" spans="1:44" x14ac:dyDescent="0.3">
      <c r="A174">
        <v>44470</v>
      </c>
      <c r="B174">
        <v>173</v>
      </c>
      <c r="C174">
        <v>448.32998700000002</v>
      </c>
      <c r="D174">
        <v>1860700</v>
      </c>
      <c r="E174">
        <v>53.02</v>
      </c>
      <c r="F174">
        <v>16277400</v>
      </c>
      <c r="I174">
        <f t="shared" si="58"/>
        <v>450.77225851453971</v>
      </c>
      <c r="K174">
        <f t="shared" si="68"/>
        <v>-0.86619267572177827</v>
      </c>
      <c r="L174">
        <f t="shared" si="59"/>
        <v>449.90606583881794</v>
      </c>
      <c r="M174">
        <f t="shared" si="69"/>
        <v>3.5154437234150939E-3</v>
      </c>
      <c r="O174">
        <f t="shared" si="60"/>
        <v>-1.2542703863704177</v>
      </c>
      <c r="P174">
        <f t="shared" si="52"/>
        <v>449.51798812816929</v>
      </c>
      <c r="Q174">
        <f t="shared" si="70"/>
        <v>2.6498364209781842E-3</v>
      </c>
      <c r="S174">
        <f t="shared" si="61"/>
        <v>-1.7312685854407985</v>
      </c>
      <c r="T174">
        <f t="shared" si="53"/>
        <v>449.04098992909894</v>
      </c>
      <c r="U174">
        <f t="shared" si="71"/>
        <v>1.5858919762574894E-3</v>
      </c>
      <c r="W174">
        <f t="shared" si="62"/>
        <v>-1.7283017850316995</v>
      </c>
      <c r="X174">
        <f t="shared" si="54"/>
        <v>449.04395672950801</v>
      </c>
      <c r="Y174">
        <f t="shared" si="72"/>
        <v>1.5925094243316677E-3</v>
      </c>
      <c r="AB174">
        <f t="shared" si="63"/>
        <v>52.729480029183279</v>
      </c>
      <c r="AD174">
        <f t="shared" si="73"/>
        <v>-0.23327924583840429</v>
      </c>
      <c r="AE174">
        <f t="shared" si="64"/>
        <v>52.496200783344875</v>
      </c>
      <c r="AF174">
        <f t="shared" si="74"/>
        <v>9.8792760591310431E-3</v>
      </c>
      <c r="AH174">
        <f t="shared" si="65"/>
        <v>-0.26247458985213773</v>
      </c>
      <c r="AI174">
        <f t="shared" si="55"/>
        <v>52.467005439331139</v>
      </c>
      <c r="AJ174">
        <f t="shared" si="75"/>
        <v>1.0429923814954058E-2</v>
      </c>
      <c r="AL174">
        <f t="shared" si="66"/>
        <v>-0.28189228175412717</v>
      </c>
      <c r="AM174">
        <f t="shared" si="56"/>
        <v>52.447587747429154</v>
      </c>
      <c r="AN174">
        <f t="shared" si="76"/>
        <v>1.0796157159012627E-2</v>
      </c>
      <c r="AP174">
        <f t="shared" si="67"/>
        <v>-0.29569612076149016</v>
      </c>
      <c r="AQ174">
        <f t="shared" si="57"/>
        <v>52.433783908421788</v>
      </c>
      <c r="AR174">
        <f t="shared" si="77"/>
        <v>1.1056508705737749E-2</v>
      </c>
    </row>
    <row r="175" spans="1:44" x14ac:dyDescent="0.3">
      <c r="A175">
        <v>44473</v>
      </c>
      <c r="B175">
        <v>174</v>
      </c>
      <c r="C175">
        <v>440.14001500000001</v>
      </c>
      <c r="D175">
        <v>2264000</v>
      </c>
      <c r="E175">
        <v>52.990001999999997</v>
      </c>
      <c r="F175">
        <v>18973400</v>
      </c>
      <c r="I175">
        <f t="shared" si="58"/>
        <v>449.42900918154288</v>
      </c>
      <c r="K175">
        <f t="shared" si="68"/>
        <v>-0.93775117431303656</v>
      </c>
      <c r="L175">
        <f t="shared" si="59"/>
        <v>448.49125800722982</v>
      </c>
      <c r="M175">
        <f t="shared" si="69"/>
        <v>1.8974059895985169E-2</v>
      </c>
      <c r="O175">
        <f t="shared" si="60"/>
        <v>-1.2765151230270217</v>
      </c>
      <c r="P175">
        <f t="shared" si="52"/>
        <v>448.15249405851586</v>
      </c>
      <c r="Q175">
        <f t="shared" si="70"/>
        <v>1.8204386752965079E-2</v>
      </c>
      <c r="S175">
        <f t="shared" si="61"/>
        <v>-1.5566599218410144</v>
      </c>
      <c r="T175">
        <f t="shared" si="53"/>
        <v>447.87234925970188</v>
      </c>
      <c r="U175">
        <f t="shared" si="71"/>
        <v>1.7567896569690152E-2</v>
      </c>
      <c r="W175">
        <f t="shared" si="62"/>
        <v>-1.4010072008020638</v>
      </c>
      <c r="X175">
        <f t="shared" si="54"/>
        <v>448.02800198074084</v>
      </c>
      <c r="Y175">
        <f t="shared" si="72"/>
        <v>1.7921540218834305E-2</v>
      </c>
      <c r="AB175">
        <f t="shared" si="63"/>
        <v>52.889266013132477</v>
      </c>
      <c r="AD175">
        <f t="shared" si="73"/>
        <v>-0.1743194613702638</v>
      </c>
      <c r="AE175">
        <f t="shared" si="64"/>
        <v>52.71494655176221</v>
      </c>
      <c r="AF175">
        <f t="shared" si="74"/>
        <v>5.1907046208034963E-3</v>
      </c>
      <c r="AH175">
        <f t="shared" si="65"/>
        <v>-0.1569094464018036</v>
      </c>
      <c r="AI175">
        <f t="shared" si="55"/>
        <v>52.732356566730672</v>
      </c>
      <c r="AJ175">
        <f t="shared" si="75"/>
        <v>4.8621517936407056E-3</v>
      </c>
      <c r="AL175">
        <f t="shared" si="66"/>
        <v>-8.3137062187630478E-2</v>
      </c>
      <c r="AM175">
        <f t="shared" si="56"/>
        <v>52.806128950944846</v>
      </c>
      <c r="AN175">
        <f t="shared" si="76"/>
        <v>3.4699573903611333E-3</v>
      </c>
      <c r="AP175">
        <f t="shared" si="67"/>
        <v>9.1463668242595497E-2</v>
      </c>
      <c r="AQ175">
        <f t="shared" si="57"/>
        <v>52.980729681375074</v>
      </c>
      <c r="AR175">
        <f t="shared" si="77"/>
        <v>1.7498241696467686E-4</v>
      </c>
    </row>
    <row r="176" spans="1:44" x14ac:dyDescent="0.3">
      <c r="A176">
        <v>44474</v>
      </c>
      <c r="B176">
        <v>175</v>
      </c>
      <c r="C176">
        <v>446.23998999999998</v>
      </c>
      <c r="D176">
        <v>1808700</v>
      </c>
      <c r="E176">
        <v>53.080002</v>
      </c>
      <c r="F176">
        <v>17173100</v>
      </c>
      <c r="I176">
        <f t="shared" si="58"/>
        <v>444.3200623816943</v>
      </c>
      <c r="K176">
        <f t="shared" si="68"/>
        <v>-1.5634305181433683</v>
      </c>
      <c r="L176">
        <f t="shared" si="59"/>
        <v>442.75663186355092</v>
      </c>
      <c r="M176">
        <f t="shared" si="69"/>
        <v>7.8060196632064637E-3</v>
      </c>
      <c r="O176">
        <f t="shared" si="60"/>
        <v>-2.2346230422324118</v>
      </c>
      <c r="P176">
        <f t="shared" si="52"/>
        <v>442.08543933946191</v>
      </c>
      <c r="Q176">
        <f t="shared" si="70"/>
        <v>9.3101262854950861E-3</v>
      </c>
      <c r="S176">
        <f t="shared" si="61"/>
        <v>-3.1551890169444197</v>
      </c>
      <c r="T176">
        <f t="shared" si="53"/>
        <v>441.16487336474989</v>
      </c>
      <c r="U176">
        <f t="shared" si="71"/>
        <v>1.1373065500584301E-2</v>
      </c>
      <c r="W176">
        <f t="shared" si="62"/>
        <v>-4.5527558599916036</v>
      </c>
      <c r="X176">
        <f t="shared" si="54"/>
        <v>439.76730652170272</v>
      </c>
      <c r="Y176">
        <f t="shared" si="72"/>
        <v>1.4504938202193077E-2</v>
      </c>
      <c r="AB176">
        <f t="shared" si="63"/>
        <v>52.94467080590961</v>
      </c>
      <c r="AD176">
        <f t="shared" si="73"/>
        <v>-0.13986082324815441</v>
      </c>
      <c r="AE176">
        <f t="shared" si="64"/>
        <v>52.804809982661453</v>
      </c>
      <c r="AF176">
        <f t="shared" si="74"/>
        <v>5.1844763935492534E-3</v>
      </c>
      <c r="AH176">
        <f t="shared" si="65"/>
        <v>-0.10383088660706966</v>
      </c>
      <c r="AI176">
        <f t="shared" si="55"/>
        <v>52.840839919302539</v>
      </c>
      <c r="AJ176">
        <f t="shared" si="75"/>
        <v>4.505690875773921E-3</v>
      </c>
      <c r="AL176">
        <f t="shared" si="66"/>
        <v>-2.0793227453487287E-2</v>
      </c>
      <c r="AM176">
        <f t="shared" si="56"/>
        <v>52.923877578456121</v>
      </c>
      <c r="AN176">
        <f t="shared" si="76"/>
        <v>2.941303987589885E-3</v>
      </c>
      <c r="AP176">
        <f t="shared" si="67"/>
        <v>6.0813624096951673E-2</v>
      </c>
      <c r="AQ176">
        <f t="shared" si="57"/>
        <v>53.005484430006561</v>
      </c>
      <c r="AR176">
        <f t="shared" si="77"/>
        <v>1.4038727804388418E-3</v>
      </c>
    </row>
    <row r="177" spans="1:44" x14ac:dyDescent="0.3">
      <c r="A177">
        <v>44475</v>
      </c>
      <c r="B177">
        <v>176</v>
      </c>
      <c r="C177">
        <v>449.33999599999999</v>
      </c>
      <c r="D177">
        <v>1334600</v>
      </c>
      <c r="E177">
        <v>53.709999000000003</v>
      </c>
      <c r="F177">
        <v>21284500</v>
      </c>
      <c r="I177">
        <f t="shared" si="58"/>
        <v>445.37602257176241</v>
      </c>
      <c r="K177">
        <f t="shared" si="68"/>
        <v>-1.1705219119116472</v>
      </c>
      <c r="L177">
        <f t="shared" si="59"/>
        <v>444.20550065985077</v>
      </c>
      <c r="M177">
        <f t="shared" si="69"/>
        <v>1.1426748978181802E-2</v>
      </c>
      <c r="O177">
        <f t="shared" si="60"/>
        <v>-1.4119772341572823</v>
      </c>
      <c r="P177">
        <f t="shared" si="52"/>
        <v>443.96404533760511</v>
      </c>
      <c r="Q177">
        <f t="shared" si="70"/>
        <v>1.1964104487139558E-2</v>
      </c>
      <c r="S177">
        <f t="shared" si="61"/>
        <v>-1.2601718737887833</v>
      </c>
      <c r="T177">
        <f t="shared" si="53"/>
        <v>444.1158506979736</v>
      </c>
      <c r="U177">
        <f t="shared" si="71"/>
        <v>1.1626263739109452E-2</v>
      </c>
      <c r="W177">
        <f t="shared" si="62"/>
        <v>0.21465278255914944</v>
      </c>
      <c r="X177">
        <f t="shared" si="54"/>
        <v>445.59067535432155</v>
      </c>
      <c r="Y177">
        <f t="shared" si="72"/>
        <v>8.3440616883755838E-3</v>
      </c>
      <c r="AB177">
        <f t="shared" si="63"/>
        <v>53.019102962659325</v>
      </c>
      <c r="AD177">
        <f t="shared" si="73"/>
        <v>-0.10771687624847395</v>
      </c>
      <c r="AE177">
        <f t="shared" si="64"/>
        <v>52.91138608641085</v>
      </c>
      <c r="AF177">
        <f t="shared" si="74"/>
        <v>1.486898023567554E-2</v>
      </c>
      <c r="AH177">
        <f t="shared" si="65"/>
        <v>-5.9265125767873433E-2</v>
      </c>
      <c r="AI177">
        <f t="shared" si="55"/>
        <v>52.959837836891452</v>
      </c>
      <c r="AJ177">
        <f t="shared" si="75"/>
        <v>1.3966880973290484E-2</v>
      </c>
      <c r="AL177">
        <f t="shared" si="66"/>
        <v>2.2058195437953856E-2</v>
      </c>
      <c r="AM177">
        <f t="shared" si="56"/>
        <v>53.041161158097282</v>
      </c>
      <c r="AN177">
        <f t="shared" si="76"/>
        <v>1.2452762136575753E-2</v>
      </c>
      <c r="AP177">
        <f t="shared" si="67"/>
        <v>7.2389376851800719E-2</v>
      </c>
      <c r="AQ177">
        <f t="shared" si="57"/>
        <v>53.091492339511127</v>
      </c>
      <c r="AR177">
        <f t="shared" si="77"/>
        <v>1.151567067593645E-2</v>
      </c>
    </row>
    <row r="178" spans="1:44" x14ac:dyDescent="0.3">
      <c r="A178">
        <v>44476</v>
      </c>
      <c r="B178">
        <v>177</v>
      </c>
      <c r="C178">
        <v>452.86999500000002</v>
      </c>
      <c r="D178">
        <v>1966200</v>
      </c>
      <c r="E178">
        <v>53.880001</v>
      </c>
      <c r="F178">
        <v>13774400</v>
      </c>
      <c r="I178">
        <f t="shared" si="58"/>
        <v>447.55620795729305</v>
      </c>
      <c r="K178">
        <f t="shared" si="68"/>
        <v>-0.6679158172953028</v>
      </c>
      <c r="L178">
        <f t="shared" si="59"/>
        <v>446.88829213999776</v>
      </c>
      <c r="M178">
        <f t="shared" si="69"/>
        <v>1.3208432720304772E-2</v>
      </c>
      <c r="O178">
        <f t="shared" si="60"/>
        <v>-0.51393657923529945</v>
      </c>
      <c r="P178">
        <f t="shared" si="52"/>
        <v>447.04227137805776</v>
      </c>
      <c r="Q178">
        <f t="shared" si="70"/>
        <v>1.2868425124835782E-2</v>
      </c>
      <c r="S178">
        <f t="shared" si="61"/>
        <v>0.28798889290496121</v>
      </c>
      <c r="T178">
        <f t="shared" si="53"/>
        <v>447.84419685019799</v>
      </c>
      <c r="U178">
        <f t="shared" si="71"/>
        <v>1.1097662033895684E-2</v>
      </c>
      <c r="W178">
        <f t="shared" si="62"/>
        <v>1.8853554950849241</v>
      </c>
      <c r="X178">
        <f t="shared" si="54"/>
        <v>449.44156345237798</v>
      </c>
      <c r="Y178">
        <f t="shared" si="72"/>
        <v>7.5704541821589215E-3</v>
      </c>
      <c r="AB178">
        <f t="shared" si="63"/>
        <v>53.399095783196699</v>
      </c>
      <c r="AD178">
        <f t="shared" si="73"/>
        <v>-3.4560421730596667E-2</v>
      </c>
      <c r="AE178">
        <f t="shared" si="64"/>
        <v>53.364535361466103</v>
      </c>
      <c r="AF178">
        <f t="shared" si="74"/>
        <v>9.5669196170559967E-3</v>
      </c>
      <c r="AH178">
        <f t="shared" si="65"/>
        <v>5.0549360808438575E-2</v>
      </c>
      <c r="AI178">
        <f t="shared" si="55"/>
        <v>53.449645144005139</v>
      </c>
      <c r="AJ178">
        <f t="shared" si="75"/>
        <v>7.9873023015508346E-3</v>
      </c>
      <c r="AL178">
        <f t="shared" si="66"/>
        <v>0.1831287767326932</v>
      </c>
      <c r="AM178">
        <f t="shared" si="56"/>
        <v>53.582224559929394</v>
      </c>
      <c r="AN178">
        <f t="shared" si="76"/>
        <v>5.5266598838891344E-3</v>
      </c>
      <c r="AP178">
        <f t="shared" si="67"/>
        <v>0.33385230398453847</v>
      </c>
      <c r="AQ178">
        <f t="shared" si="57"/>
        <v>53.732948087181235</v>
      </c>
      <c r="AR178">
        <f t="shared" si="77"/>
        <v>2.7292670766425001E-3</v>
      </c>
    </row>
    <row r="179" spans="1:44" x14ac:dyDescent="0.3">
      <c r="A179">
        <v>44477</v>
      </c>
      <c r="B179">
        <v>178</v>
      </c>
      <c r="C179">
        <v>451.85000600000001</v>
      </c>
      <c r="D179">
        <v>1542500</v>
      </c>
      <c r="E179">
        <v>54.119999</v>
      </c>
      <c r="F179">
        <v>13786000</v>
      </c>
      <c r="I179">
        <f t="shared" si="58"/>
        <v>450.47879083078192</v>
      </c>
      <c r="K179">
        <f t="shared" si="68"/>
        <v>-0.12934101367767781</v>
      </c>
      <c r="L179">
        <f t="shared" si="59"/>
        <v>450.34944981710424</v>
      </c>
      <c r="M179">
        <f t="shared" si="69"/>
        <v>3.3209165939366257E-3</v>
      </c>
      <c r="O179">
        <f t="shared" si="60"/>
        <v>0.34519328394574134</v>
      </c>
      <c r="P179">
        <f t="shared" si="52"/>
        <v>450.82398411472764</v>
      </c>
      <c r="Q179">
        <f t="shared" si="70"/>
        <v>2.2707134483746605E-3</v>
      </c>
      <c r="S179">
        <f t="shared" si="61"/>
        <v>1.4735561841677174</v>
      </c>
      <c r="T179">
        <f t="shared" si="53"/>
        <v>451.95234701494962</v>
      </c>
      <c r="U179">
        <f t="shared" si="71"/>
        <v>2.2649333537823563E-4</v>
      </c>
      <c r="W179">
        <f t="shared" si="62"/>
        <v>2.7669987667282729</v>
      </c>
      <c r="X179">
        <f t="shared" si="54"/>
        <v>453.24578959751017</v>
      </c>
      <c r="Y179">
        <f t="shared" si="72"/>
        <v>3.0890418921675532E-3</v>
      </c>
      <c r="AB179">
        <f t="shared" si="63"/>
        <v>53.663593652438514</v>
      </c>
      <c r="AD179">
        <f t="shared" si="73"/>
        <v>1.0298321915265075E-2</v>
      </c>
      <c r="AE179">
        <f t="shared" si="64"/>
        <v>53.673891974353779</v>
      </c>
      <c r="AF179">
        <f t="shared" si="74"/>
        <v>8.2429237599620196E-3</v>
      </c>
      <c r="AH179">
        <f t="shared" si="65"/>
        <v>0.10403648791678266</v>
      </c>
      <c r="AI179">
        <f t="shared" si="55"/>
        <v>53.767630140355294</v>
      </c>
      <c r="AJ179">
        <f t="shared" si="75"/>
        <v>6.5108807493641282E-3</v>
      </c>
      <c r="AL179">
        <f t="shared" si="66"/>
        <v>0.21974486836179802</v>
      </c>
      <c r="AM179">
        <f t="shared" si="56"/>
        <v>53.883338520800315</v>
      </c>
      <c r="AN179">
        <f t="shared" si="76"/>
        <v>4.3728840275788789E-3</v>
      </c>
      <c r="AP179">
        <f t="shared" si="67"/>
        <v>0.27490103445322345</v>
      </c>
      <c r="AQ179">
        <f t="shared" si="57"/>
        <v>53.938494686891737</v>
      </c>
      <c r="AR179">
        <f t="shared" si="77"/>
        <v>3.3537382938285567E-3</v>
      </c>
    </row>
    <row r="180" spans="1:44" x14ac:dyDescent="0.3">
      <c r="A180">
        <v>44480</v>
      </c>
      <c r="B180">
        <v>179</v>
      </c>
      <c r="C180">
        <v>449.70001200000002</v>
      </c>
      <c r="D180">
        <v>1011700</v>
      </c>
      <c r="E180">
        <v>54.23</v>
      </c>
      <c r="F180">
        <v>12378500</v>
      </c>
      <c r="I180">
        <f t="shared" si="58"/>
        <v>451.2329591738519</v>
      </c>
      <c r="K180">
        <f t="shared" si="68"/>
        <v>3.1853898344705173E-3</v>
      </c>
      <c r="L180">
        <f t="shared" si="59"/>
        <v>451.23614456368637</v>
      </c>
      <c r="M180">
        <f t="shared" si="69"/>
        <v>3.4159050982777183E-3</v>
      </c>
      <c r="O180">
        <f t="shared" si="60"/>
        <v>0.44743704872680046</v>
      </c>
      <c r="P180">
        <f t="shared" si="52"/>
        <v>451.68039622257868</v>
      </c>
      <c r="Q180">
        <f t="shared" si="70"/>
        <v>4.4037895702316856E-3</v>
      </c>
      <c r="S180">
        <f t="shared" si="61"/>
        <v>1.1498316556737347</v>
      </c>
      <c r="T180">
        <f t="shared" si="53"/>
        <v>452.38279082952562</v>
      </c>
      <c r="U180">
        <f t="shared" si="71"/>
        <v>5.9657077116680238E-3</v>
      </c>
      <c r="W180">
        <f t="shared" si="62"/>
        <v>1.0560929066187219</v>
      </c>
      <c r="X180">
        <f t="shared" si="54"/>
        <v>452.28905208047064</v>
      </c>
      <c r="Y180">
        <f t="shared" si="72"/>
        <v>5.7572604211329767E-3</v>
      </c>
      <c r="AB180">
        <f t="shared" si="63"/>
        <v>53.91461659359733</v>
      </c>
      <c r="AD180">
        <f t="shared" si="73"/>
        <v>4.6407014801797652E-2</v>
      </c>
      <c r="AE180">
        <f t="shared" si="64"/>
        <v>53.961023608399131</v>
      </c>
      <c r="AF180">
        <f t="shared" si="74"/>
        <v>4.9599187092175152E-3</v>
      </c>
      <c r="AH180">
        <f t="shared" si="65"/>
        <v>0.1407831012272909</v>
      </c>
      <c r="AI180">
        <f t="shared" si="55"/>
        <v>54.055399694824622</v>
      </c>
      <c r="AJ180">
        <f t="shared" si="75"/>
        <v>3.2196257638829914E-3</v>
      </c>
      <c r="AL180">
        <f t="shared" si="66"/>
        <v>0.23382000112045598</v>
      </c>
      <c r="AM180">
        <f t="shared" si="56"/>
        <v>54.148436594717786</v>
      </c>
      <c r="AN180">
        <f t="shared" si="76"/>
        <v>1.5040273885710957E-3</v>
      </c>
      <c r="AP180">
        <f t="shared" si="67"/>
        <v>0.25460465515297681</v>
      </c>
      <c r="AQ180">
        <f t="shared" si="57"/>
        <v>54.169221248750304</v>
      </c>
      <c r="AR180">
        <f t="shared" si="77"/>
        <v>1.1207588281337392E-3</v>
      </c>
    </row>
    <row r="181" spans="1:44" x14ac:dyDescent="0.3">
      <c r="A181">
        <v>44481</v>
      </c>
      <c r="B181">
        <v>180</v>
      </c>
      <c r="C181">
        <v>446.86999500000002</v>
      </c>
      <c r="D181">
        <v>1380900</v>
      </c>
      <c r="E181">
        <v>54.23</v>
      </c>
      <c r="F181">
        <v>19474400</v>
      </c>
      <c r="I181">
        <f t="shared" si="58"/>
        <v>450.38983822823337</v>
      </c>
      <c r="K181">
        <f t="shared" si="68"/>
        <v>-0.1237605604834785</v>
      </c>
      <c r="L181">
        <f t="shared" si="59"/>
        <v>450.26607766774987</v>
      </c>
      <c r="M181">
        <f t="shared" si="69"/>
        <v>7.599710666968928E-3</v>
      </c>
      <c r="O181">
        <f t="shared" si="60"/>
        <v>0.12479755014046962</v>
      </c>
      <c r="P181">
        <f t="shared" si="52"/>
        <v>450.51463577837382</v>
      </c>
      <c r="Q181">
        <f t="shared" si="70"/>
        <v>8.1559308504787799E-3</v>
      </c>
      <c r="S181">
        <f t="shared" si="61"/>
        <v>0.25300298509221886</v>
      </c>
      <c r="T181">
        <f t="shared" si="53"/>
        <v>450.6428412133256</v>
      </c>
      <c r="U181">
        <f t="shared" si="71"/>
        <v>8.4428273447304924E-3</v>
      </c>
      <c r="W181">
        <f t="shared" si="62"/>
        <v>-0.55823886778293619</v>
      </c>
      <c r="X181">
        <f t="shared" si="54"/>
        <v>449.83159936045041</v>
      </c>
      <c r="Y181">
        <f t="shared" si="72"/>
        <v>6.6274406283429125E-3</v>
      </c>
      <c r="AB181">
        <f t="shared" si="63"/>
        <v>54.088077467118794</v>
      </c>
      <c r="AD181">
        <f t="shared" si="73"/>
        <v>6.5465093609747532E-2</v>
      </c>
      <c r="AE181">
        <f t="shared" si="64"/>
        <v>54.153542560728539</v>
      </c>
      <c r="AF181">
        <f t="shared" si="74"/>
        <v>1.4098734883174972E-3</v>
      </c>
      <c r="AH181">
        <f t="shared" si="65"/>
        <v>0.14895254430083407</v>
      </c>
      <c r="AI181">
        <f t="shared" si="55"/>
        <v>54.237030011419627</v>
      </c>
      <c r="AJ181">
        <f t="shared" si="75"/>
        <v>1.2963325501807118E-4</v>
      </c>
      <c r="AL181">
        <f t="shared" si="66"/>
        <v>0.20665839370090938</v>
      </c>
      <c r="AM181">
        <f t="shared" si="56"/>
        <v>54.294735860819706</v>
      </c>
      <c r="AN181">
        <f t="shared" si="76"/>
        <v>1.1937278410420341E-3</v>
      </c>
      <c r="AP181">
        <f t="shared" si="67"/>
        <v>0.18563244076619054</v>
      </c>
      <c r="AQ181">
        <f t="shared" si="57"/>
        <v>54.273709907884985</v>
      </c>
      <c r="AR181">
        <f t="shared" si="77"/>
        <v>8.0600973418750322E-4</v>
      </c>
    </row>
    <row r="182" spans="1:44" x14ac:dyDescent="0.3">
      <c r="A182">
        <v>44482</v>
      </c>
      <c r="B182">
        <v>181</v>
      </c>
      <c r="C182">
        <v>445.29998799999998</v>
      </c>
      <c r="D182">
        <v>1621500</v>
      </c>
      <c r="E182">
        <v>54.240001999999997</v>
      </c>
      <c r="F182">
        <v>12143300</v>
      </c>
      <c r="I182">
        <f t="shared" si="58"/>
        <v>448.453924452705</v>
      </c>
      <c r="K182">
        <f t="shared" si="68"/>
        <v>-0.39558354274021323</v>
      </c>
      <c r="L182">
        <f t="shared" si="59"/>
        <v>448.05834090996478</v>
      </c>
      <c r="M182">
        <f t="shared" si="69"/>
        <v>6.1943700523180772E-3</v>
      </c>
      <c r="O182">
        <f t="shared" si="60"/>
        <v>-0.39038028127674201</v>
      </c>
      <c r="P182">
        <f t="shared" si="52"/>
        <v>448.06354417142825</v>
      </c>
      <c r="Q182">
        <f t="shared" si="70"/>
        <v>6.2060548975991963E-3</v>
      </c>
      <c r="S182">
        <f t="shared" si="61"/>
        <v>-0.73200955718704919</v>
      </c>
      <c r="T182">
        <f t="shared" si="53"/>
        <v>447.72191489551795</v>
      </c>
      <c r="U182">
        <f t="shared" si="71"/>
        <v>5.4388658450131603E-3</v>
      </c>
      <c r="W182">
        <f t="shared" si="62"/>
        <v>-1.7292625393665608</v>
      </c>
      <c r="X182">
        <f t="shared" si="54"/>
        <v>446.72466191333842</v>
      </c>
      <c r="Y182">
        <f t="shared" si="72"/>
        <v>3.1993576279603182E-3</v>
      </c>
      <c r="AB182">
        <f t="shared" si="63"/>
        <v>54.166134860203456</v>
      </c>
      <c r="AD182">
        <f t="shared" si="73"/>
        <v>6.7353938530984828E-2</v>
      </c>
      <c r="AE182">
        <f t="shared" si="64"/>
        <v>54.233488798734442</v>
      </c>
      <c r="AF182">
        <f t="shared" si="74"/>
        <v>1.2008113984869182E-4</v>
      </c>
      <c r="AH182">
        <f t="shared" si="65"/>
        <v>0.13122875649679128</v>
      </c>
      <c r="AI182">
        <f t="shared" si="55"/>
        <v>54.297363616700245</v>
      </c>
      <c r="AJ182">
        <f t="shared" si="75"/>
        <v>1.0575518913190384E-3</v>
      </c>
      <c r="AL182">
        <f t="shared" si="66"/>
        <v>0.14878794342359847</v>
      </c>
      <c r="AM182">
        <f t="shared" si="56"/>
        <v>54.314922803627056</v>
      </c>
      <c r="AN182">
        <f t="shared" si="76"/>
        <v>1.3812832017789892E-3</v>
      </c>
      <c r="AP182">
        <f t="shared" si="67"/>
        <v>9.4193650236892024E-2</v>
      </c>
      <c r="AQ182">
        <f t="shared" si="57"/>
        <v>54.260328510440345</v>
      </c>
      <c r="AR182">
        <f t="shared" si="77"/>
        <v>3.747512848607288E-4</v>
      </c>
    </row>
    <row r="183" spans="1:44" x14ac:dyDescent="0.3">
      <c r="A183">
        <v>44483</v>
      </c>
      <c r="B183">
        <v>182</v>
      </c>
      <c r="C183">
        <v>450.66000400000001</v>
      </c>
      <c r="D183">
        <v>1480400</v>
      </c>
      <c r="E183">
        <v>54.610000999999997</v>
      </c>
      <c r="F183">
        <v>13704000</v>
      </c>
      <c r="I183">
        <f t="shared" si="58"/>
        <v>446.71925940371727</v>
      </c>
      <c r="K183">
        <f t="shared" si="68"/>
        <v>-0.59644576867733956</v>
      </c>
      <c r="L183">
        <f t="shared" si="59"/>
        <v>446.12281363503996</v>
      </c>
      <c r="M183">
        <f t="shared" si="69"/>
        <v>1.0067878943524027E-2</v>
      </c>
      <c r="O183">
        <f t="shared" si="60"/>
        <v>-0.726451473204487</v>
      </c>
      <c r="P183">
        <f t="shared" si="52"/>
        <v>445.99280793051281</v>
      </c>
      <c r="Q183">
        <f t="shared" si="70"/>
        <v>1.0356357404832411E-2</v>
      </c>
      <c r="S183">
        <f t="shared" si="61"/>
        <v>-1.183204528497352</v>
      </c>
      <c r="T183">
        <f t="shared" si="53"/>
        <v>445.53605487521992</v>
      </c>
      <c r="U183">
        <f t="shared" si="71"/>
        <v>1.1369877688946404E-2</v>
      </c>
      <c r="W183">
        <f t="shared" si="62"/>
        <v>-1.7338546725445478</v>
      </c>
      <c r="X183">
        <f t="shared" si="54"/>
        <v>444.98540473117271</v>
      </c>
      <c r="Y183">
        <f t="shared" si="72"/>
        <v>1.2591752581680863E-2</v>
      </c>
      <c r="AB183">
        <f t="shared" si="63"/>
        <v>54.206761787091551</v>
      </c>
      <c r="AD183">
        <f t="shared" si="73"/>
        <v>6.3344886784551316E-2</v>
      </c>
      <c r="AE183">
        <f t="shared" si="64"/>
        <v>54.2701066738761</v>
      </c>
      <c r="AF183">
        <f t="shared" si="74"/>
        <v>6.2240307617627937E-3</v>
      </c>
      <c r="AH183">
        <f t="shared" si="65"/>
        <v>0.10857829909461715</v>
      </c>
      <c r="AI183">
        <f t="shared" si="55"/>
        <v>54.315340086186168</v>
      </c>
      <c r="AJ183">
        <f t="shared" si="75"/>
        <v>5.3957317051473511E-3</v>
      </c>
      <c r="AL183">
        <f t="shared" si="66"/>
        <v>0.10011548598262182</v>
      </c>
      <c r="AM183">
        <f t="shared" si="56"/>
        <v>54.306877273074171</v>
      </c>
      <c r="AN183">
        <f t="shared" si="76"/>
        <v>5.5506998969991886E-3</v>
      </c>
      <c r="AP183">
        <f t="shared" si="67"/>
        <v>4.8661935390414357E-2</v>
      </c>
      <c r="AQ183">
        <f t="shared" si="57"/>
        <v>54.255423722481964</v>
      </c>
      <c r="AR183">
        <f t="shared" si="77"/>
        <v>6.4929000370835465E-3</v>
      </c>
    </row>
    <row r="184" spans="1:44" x14ac:dyDescent="0.3">
      <c r="A184">
        <v>44484</v>
      </c>
      <c r="B184">
        <v>183</v>
      </c>
      <c r="C184">
        <v>452.39001500000001</v>
      </c>
      <c r="D184">
        <v>1493500</v>
      </c>
      <c r="E184">
        <v>54.48</v>
      </c>
      <c r="F184">
        <v>17867000</v>
      </c>
      <c r="I184">
        <f t="shared" si="58"/>
        <v>448.88666893167283</v>
      </c>
      <c r="K184">
        <f t="shared" si="68"/>
        <v>-0.18186747418240523</v>
      </c>
      <c r="L184">
        <f t="shared" si="59"/>
        <v>448.70480145749042</v>
      </c>
      <c r="M184">
        <f t="shared" si="69"/>
        <v>8.1460983229472619E-3</v>
      </c>
      <c r="O184">
        <f t="shared" si="60"/>
        <v>-2.9862229144762553E-3</v>
      </c>
      <c r="P184">
        <f t="shared" si="52"/>
        <v>448.88368270875833</v>
      </c>
      <c r="Q184">
        <f t="shared" si="70"/>
        <v>7.7506845310051252E-3</v>
      </c>
      <c r="S184">
        <f t="shared" si="61"/>
        <v>0.32457179690645654</v>
      </c>
      <c r="T184">
        <f t="shared" si="53"/>
        <v>449.2112407285793</v>
      </c>
      <c r="U184">
        <f t="shared" si="71"/>
        <v>7.0266234134736746E-3</v>
      </c>
      <c r="W184">
        <f t="shared" si="62"/>
        <v>1.5822198978805402</v>
      </c>
      <c r="X184">
        <f t="shared" si="54"/>
        <v>450.46888882955335</v>
      </c>
      <c r="Y184">
        <f t="shared" si="72"/>
        <v>4.2466148826177229E-3</v>
      </c>
      <c r="AB184">
        <f t="shared" si="63"/>
        <v>54.428543354191198</v>
      </c>
      <c r="AD184">
        <f t="shared" si="73"/>
        <v>8.711038883181571E-2</v>
      </c>
      <c r="AE184">
        <f t="shared" si="64"/>
        <v>54.515653743023016</v>
      </c>
      <c r="AF184">
        <f t="shared" si="74"/>
        <v>6.5443728015820578E-4</v>
      </c>
      <c r="AH184">
        <f t="shared" si="65"/>
        <v>0.13687911609587466</v>
      </c>
      <c r="AI184">
        <f t="shared" si="55"/>
        <v>54.565422470287075</v>
      </c>
      <c r="AJ184">
        <f t="shared" si="75"/>
        <v>1.567960174138731E-3</v>
      </c>
      <c r="AL184">
        <f t="shared" si="66"/>
        <v>0.15486522248528325</v>
      </c>
      <c r="AM184">
        <f t="shared" si="56"/>
        <v>54.583408576676483</v>
      </c>
      <c r="AN184">
        <f t="shared" si="76"/>
        <v>1.8981016276888045E-3</v>
      </c>
      <c r="AP184">
        <f t="shared" si="67"/>
        <v>0.19581362234326233</v>
      </c>
      <c r="AQ184">
        <f t="shared" si="57"/>
        <v>54.624356976534457</v>
      </c>
      <c r="AR184">
        <f t="shared" si="77"/>
        <v>2.6497242388851057E-3</v>
      </c>
    </row>
    <row r="185" spans="1:44" x14ac:dyDescent="0.3">
      <c r="A185">
        <v>44487</v>
      </c>
      <c r="B185">
        <v>184</v>
      </c>
      <c r="C185">
        <v>461.95001200000002</v>
      </c>
      <c r="D185">
        <v>2141300</v>
      </c>
      <c r="E185">
        <v>53.939999</v>
      </c>
      <c r="F185">
        <v>15861800</v>
      </c>
      <c r="I185">
        <f t="shared" si="58"/>
        <v>450.81350926925279</v>
      </c>
      <c r="K185">
        <f t="shared" si="68"/>
        <v>0.13443869758194965</v>
      </c>
      <c r="L185">
        <f t="shared" si="59"/>
        <v>450.94794796683476</v>
      </c>
      <c r="M185">
        <f t="shared" si="69"/>
        <v>2.3816568345852222E-2</v>
      </c>
      <c r="O185">
        <f t="shared" si="60"/>
        <v>0.47947041720913297</v>
      </c>
      <c r="P185">
        <f t="shared" si="52"/>
        <v>451.29297968646193</v>
      </c>
      <c r="Q185">
        <f t="shared" si="70"/>
        <v>2.3069665627669864E-2</v>
      </c>
      <c r="S185">
        <f t="shared" si="61"/>
        <v>1.0455926402095335</v>
      </c>
      <c r="T185">
        <f t="shared" si="53"/>
        <v>451.85910190946231</v>
      </c>
      <c r="U185">
        <f t="shared" si="71"/>
        <v>2.1844160251992165E-2</v>
      </c>
      <c r="W185">
        <f t="shared" si="62"/>
        <v>1.8751472716250477</v>
      </c>
      <c r="X185">
        <f t="shared" si="54"/>
        <v>452.68865654087784</v>
      </c>
      <c r="Y185">
        <f t="shared" si="72"/>
        <v>2.0048393156275469E-2</v>
      </c>
      <c r="AB185">
        <f t="shared" si="63"/>
        <v>54.456844509386038</v>
      </c>
      <c r="AD185">
        <f t="shared" si="73"/>
        <v>7.8289003786269226E-2</v>
      </c>
      <c r="AE185">
        <f t="shared" si="64"/>
        <v>54.535133513172305</v>
      </c>
      <c r="AF185">
        <f t="shared" si="74"/>
        <v>1.103326889517192E-2</v>
      </c>
      <c r="AH185">
        <f t="shared" si="65"/>
        <v>0.10973462587061578</v>
      </c>
      <c r="AI185">
        <f t="shared" si="55"/>
        <v>54.566579135256653</v>
      </c>
      <c r="AJ185">
        <f t="shared" si="75"/>
        <v>1.1616242989857169E-2</v>
      </c>
      <c r="AL185">
        <f t="shared" si="66"/>
        <v>9.7911392204583392E-2</v>
      </c>
      <c r="AM185">
        <f t="shared" si="56"/>
        <v>54.554755901590624</v>
      </c>
      <c r="AN185">
        <f t="shared" si="76"/>
        <v>1.1397050667179736E-2</v>
      </c>
      <c r="AP185">
        <f t="shared" si="67"/>
        <v>5.3428025267102594E-2</v>
      </c>
      <c r="AQ185">
        <f t="shared" si="57"/>
        <v>54.51027253465314</v>
      </c>
      <c r="AR185">
        <f t="shared" si="77"/>
        <v>1.0572368283750614E-2</v>
      </c>
    </row>
    <row r="186" spans="1:44" x14ac:dyDescent="0.3">
      <c r="A186">
        <v>44488</v>
      </c>
      <c r="B186">
        <v>185</v>
      </c>
      <c r="C186">
        <v>467.07998700000002</v>
      </c>
      <c r="D186">
        <v>1365300</v>
      </c>
      <c r="E186">
        <v>54.150002000000001</v>
      </c>
      <c r="F186">
        <v>11068500</v>
      </c>
      <c r="I186">
        <f t="shared" si="58"/>
        <v>456.93858577116373</v>
      </c>
      <c r="K186">
        <f t="shared" si="68"/>
        <v>1.0330343682312981</v>
      </c>
      <c r="L186">
        <f t="shared" si="59"/>
        <v>457.97162013939504</v>
      </c>
      <c r="M186">
        <f t="shared" si="69"/>
        <v>1.9500657519297596E-2</v>
      </c>
      <c r="O186">
        <f t="shared" si="60"/>
        <v>1.8908719383845844</v>
      </c>
      <c r="P186">
        <f t="shared" si="52"/>
        <v>458.82945770954831</v>
      </c>
      <c r="Q186">
        <f t="shared" si="70"/>
        <v>1.7664060803469425E-2</v>
      </c>
      <c r="S186">
        <f t="shared" si="61"/>
        <v>3.3313603779751664</v>
      </c>
      <c r="T186">
        <f t="shared" si="53"/>
        <v>460.26994614913889</v>
      </c>
      <c r="U186">
        <f t="shared" si="71"/>
        <v>1.4580031344526709E-2</v>
      </c>
      <c r="W186">
        <f t="shared" si="62"/>
        <v>5.4875871173680553</v>
      </c>
      <c r="X186">
        <f t="shared" si="54"/>
        <v>462.42617288853177</v>
      </c>
      <c r="Y186">
        <f t="shared" si="72"/>
        <v>9.9636341547390036E-3</v>
      </c>
      <c r="AB186">
        <f t="shared" si="63"/>
        <v>54.172579479223714</v>
      </c>
      <c r="AD186">
        <f t="shared" si="73"/>
        <v>2.3905898693980278E-2</v>
      </c>
      <c r="AE186">
        <f t="shared" si="64"/>
        <v>54.196485377917696</v>
      </c>
      <c r="AF186">
        <f t="shared" si="74"/>
        <v>8.5841876640550504E-4</v>
      </c>
      <c r="AH186">
        <f t="shared" si="65"/>
        <v>1.1234711862380897E-2</v>
      </c>
      <c r="AI186">
        <f t="shared" si="55"/>
        <v>54.183814191086093</v>
      </c>
      <c r="AJ186">
        <f t="shared" si="75"/>
        <v>6.2441717150983698E-4</v>
      </c>
      <c r="AL186">
        <f t="shared" si="66"/>
        <v>-7.4067997860524828E-2</v>
      </c>
      <c r="AM186">
        <f t="shared" si="56"/>
        <v>54.09851148136319</v>
      </c>
      <c r="AN186">
        <f t="shared" si="76"/>
        <v>9.5088673564243061E-4</v>
      </c>
      <c r="AP186">
        <f t="shared" si="67"/>
        <v>-0.23361107184790977</v>
      </c>
      <c r="AQ186">
        <f t="shared" si="57"/>
        <v>53.938968407375803</v>
      </c>
      <c r="AR186">
        <f t="shared" si="77"/>
        <v>3.8972037826369293E-3</v>
      </c>
    </row>
    <row r="187" spans="1:44" x14ac:dyDescent="0.3">
      <c r="A187">
        <v>44489</v>
      </c>
      <c r="B187">
        <v>186</v>
      </c>
      <c r="C187">
        <v>469.76998900000001</v>
      </c>
      <c r="D187">
        <v>1352900</v>
      </c>
      <c r="E187">
        <v>54.630001</v>
      </c>
      <c r="F187">
        <v>12474800</v>
      </c>
      <c r="I187">
        <f t="shared" si="58"/>
        <v>462.51635644702367</v>
      </c>
      <c r="K187">
        <f t="shared" si="68"/>
        <v>1.7147448143755941</v>
      </c>
      <c r="L187">
        <f t="shared" si="59"/>
        <v>464.23110126139926</v>
      </c>
      <c r="M187">
        <f t="shared" si="69"/>
        <v>1.1790637691418703E-2</v>
      </c>
      <c r="O187">
        <f t="shared" si="60"/>
        <v>2.8125966227534227</v>
      </c>
      <c r="P187">
        <f t="shared" si="52"/>
        <v>465.32895306977707</v>
      </c>
      <c r="Q187">
        <f t="shared" si="70"/>
        <v>9.4536390876662369E-3</v>
      </c>
      <c r="S187">
        <f t="shared" si="61"/>
        <v>4.342245012023314</v>
      </c>
      <c r="T187">
        <f t="shared" si="53"/>
        <v>466.85860145904701</v>
      </c>
      <c r="U187">
        <f t="shared" si="71"/>
        <v>6.1974745282270486E-3</v>
      </c>
      <c r="W187">
        <f t="shared" si="62"/>
        <v>5.5642431420861556</v>
      </c>
      <c r="X187">
        <f t="shared" si="54"/>
        <v>468.08059958910985</v>
      </c>
      <c r="Y187">
        <f t="shared" si="72"/>
        <v>3.5962054844890434E-3</v>
      </c>
      <c r="AB187">
        <f t="shared" si="63"/>
        <v>54.160161865650672</v>
      </c>
      <c r="AD187">
        <f t="shared" si="73"/>
        <v>1.8457371853926895E-2</v>
      </c>
      <c r="AE187">
        <f t="shared" si="64"/>
        <v>54.178619237504599</v>
      </c>
      <c r="AF187">
        <f t="shared" si="74"/>
        <v>8.2625252468035201E-3</v>
      </c>
      <c r="AH187">
        <f t="shared" si="65"/>
        <v>5.3216305035251044E-3</v>
      </c>
      <c r="AI187">
        <f t="shared" si="55"/>
        <v>54.165483496154195</v>
      </c>
      <c r="AJ187">
        <f t="shared" si="75"/>
        <v>8.5029744708553998E-3</v>
      </c>
      <c r="AL187">
        <f t="shared" si="66"/>
        <v>-4.6325324931157687E-2</v>
      </c>
      <c r="AM187">
        <f t="shared" si="56"/>
        <v>54.113836540719511</v>
      </c>
      <c r="AN187">
        <f t="shared" si="76"/>
        <v>9.4483699401815679E-3</v>
      </c>
      <c r="AP187">
        <f t="shared" si="67"/>
        <v>-4.5596632314272405E-2</v>
      </c>
      <c r="AQ187">
        <f t="shared" si="57"/>
        <v>54.1145652333364</v>
      </c>
      <c r="AR187">
        <f t="shared" si="77"/>
        <v>9.4350312507517665E-3</v>
      </c>
    </row>
    <row r="188" spans="1:44" x14ac:dyDescent="0.3">
      <c r="A188">
        <v>44490</v>
      </c>
      <c r="B188">
        <v>187</v>
      </c>
      <c r="C188">
        <v>477.23001099999999</v>
      </c>
      <c r="D188">
        <v>1423300</v>
      </c>
      <c r="E188">
        <v>54.349997999999999</v>
      </c>
      <c r="F188">
        <v>14388300</v>
      </c>
      <c r="I188">
        <f t="shared" si="58"/>
        <v>466.50585435116068</v>
      </c>
      <c r="K188">
        <f t="shared" si="68"/>
        <v>2.0559577778398066</v>
      </c>
      <c r="L188">
        <f t="shared" si="59"/>
        <v>468.56181212900049</v>
      </c>
      <c r="M188">
        <f t="shared" si="69"/>
        <v>1.8163566144626862E-2</v>
      </c>
      <c r="O188">
        <f t="shared" si="60"/>
        <v>3.1068219430993196</v>
      </c>
      <c r="P188">
        <f t="shared" si="52"/>
        <v>469.61267629425998</v>
      </c>
      <c r="Q188">
        <f t="shared" si="70"/>
        <v>1.5961558431286514E-2</v>
      </c>
      <c r="S188">
        <f t="shared" si="61"/>
        <v>4.1835088134744778</v>
      </c>
      <c r="T188">
        <f t="shared" si="53"/>
        <v>470.68936316463515</v>
      </c>
      <c r="U188">
        <f t="shared" si="71"/>
        <v>1.3705441159619018E-2</v>
      </c>
      <c r="W188">
        <f t="shared" si="62"/>
        <v>4.2257096898293831</v>
      </c>
      <c r="X188">
        <f t="shared" si="54"/>
        <v>470.73156404099007</v>
      </c>
      <c r="Y188">
        <f t="shared" si="72"/>
        <v>1.3617012361382958E-2</v>
      </c>
      <c r="AB188">
        <f t="shared" si="63"/>
        <v>54.4185733895428</v>
      </c>
      <c r="AD188">
        <f t="shared" si="73"/>
        <v>5.4450494659657137E-2</v>
      </c>
      <c r="AE188">
        <f t="shared" si="64"/>
        <v>54.473023884202455</v>
      </c>
      <c r="AF188">
        <f t="shared" si="74"/>
        <v>2.2635858091927699E-3</v>
      </c>
      <c r="AH188">
        <f t="shared" si="65"/>
        <v>6.8594103850675964E-2</v>
      </c>
      <c r="AI188">
        <f t="shared" si="55"/>
        <v>54.487167493393478</v>
      </c>
      <c r="AJ188">
        <f t="shared" si="75"/>
        <v>2.5238178186037662E-3</v>
      </c>
      <c r="AL188">
        <f t="shared" si="66"/>
        <v>9.0806257039321103E-2</v>
      </c>
      <c r="AM188">
        <f t="shared" si="56"/>
        <v>54.509379646582119</v>
      </c>
      <c r="AN188">
        <f t="shared" si="76"/>
        <v>2.9325051048229877E-3</v>
      </c>
      <c r="AP188">
        <f t="shared" si="67"/>
        <v>0.21281030046116836</v>
      </c>
      <c r="AQ188">
        <f t="shared" si="57"/>
        <v>54.631383690003972</v>
      </c>
      <c r="AR188">
        <f t="shared" si="77"/>
        <v>5.177289795005556E-3</v>
      </c>
    </row>
    <row r="189" spans="1:44" x14ac:dyDescent="0.3">
      <c r="A189">
        <v>44491</v>
      </c>
      <c r="B189">
        <v>188</v>
      </c>
      <c r="C189">
        <v>481.98998999999998</v>
      </c>
      <c r="D189">
        <v>1710300</v>
      </c>
      <c r="E189">
        <v>54.450001</v>
      </c>
      <c r="F189">
        <v>12828600</v>
      </c>
      <c r="I189">
        <f t="shared" si="58"/>
        <v>472.40414050802229</v>
      </c>
      <c r="K189">
        <f t="shared" si="68"/>
        <v>2.6323070346930777</v>
      </c>
      <c r="L189">
        <f t="shared" si="59"/>
        <v>475.03644754271539</v>
      </c>
      <c r="M189">
        <f t="shared" si="69"/>
        <v>1.4426736242560939E-2</v>
      </c>
      <c r="O189">
        <f t="shared" si="60"/>
        <v>3.8046879965398936</v>
      </c>
      <c r="P189">
        <f t="shared" si="52"/>
        <v>476.20882850456218</v>
      </c>
      <c r="Q189">
        <f t="shared" si="70"/>
        <v>1.1994360080875954E-2</v>
      </c>
      <c r="S189">
        <f t="shared" si="61"/>
        <v>4.9551586179986904</v>
      </c>
      <c r="T189">
        <f t="shared" si="53"/>
        <v>477.35929912602097</v>
      </c>
      <c r="U189">
        <f t="shared" si="71"/>
        <v>9.6074420009822324E-3</v>
      </c>
      <c r="W189">
        <f t="shared" si="62"/>
        <v>5.6473996868067804</v>
      </c>
      <c r="X189">
        <f t="shared" si="54"/>
        <v>478.0515401948291</v>
      </c>
      <c r="Y189">
        <f t="shared" si="72"/>
        <v>8.1712273841431354E-3</v>
      </c>
      <c r="AB189">
        <f t="shared" si="63"/>
        <v>54.38085692529426</v>
      </c>
      <c r="AD189">
        <f t="shared" si="73"/>
        <v>4.0625450823427611E-2</v>
      </c>
      <c r="AE189">
        <f t="shared" si="64"/>
        <v>54.421482376117687</v>
      </c>
      <c r="AF189">
        <f t="shared" si="74"/>
        <v>5.2375800474848409E-4</v>
      </c>
      <c r="AH189">
        <f t="shared" si="65"/>
        <v>4.2016461825872049E-2</v>
      </c>
      <c r="AI189">
        <f t="shared" si="55"/>
        <v>54.422873387120134</v>
      </c>
      <c r="AJ189">
        <f t="shared" si="75"/>
        <v>4.98211430333419E-4</v>
      </c>
      <c r="AL189">
        <f t="shared" si="66"/>
        <v>3.297103245978375E-2</v>
      </c>
      <c r="AM189">
        <f t="shared" si="56"/>
        <v>54.413827957754044</v>
      </c>
      <c r="AN189">
        <f t="shared" si="76"/>
        <v>6.6433501527310998E-4</v>
      </c>
      <c r="AP189">
        <f t="shared" si="67"/>
        <v>-1.3744954208348009E-4</v>
      </c>
      <c r="AQ189">
        <f t="shared" si="57"/>
        <v>54.38071947575218</v>
      </c>
      <c r="AR189">
        <f t="shared" si="77"/>
        <v>1.2723879334331034E-3</v>
      </c>
    </row>
    <row r="190" spans="1:44" x14ac:dyDescent="0.3">
      <c r="A190">
        <v>44494</v>
      </c>
      <c r="B190">
        <v>189</v>
      </c>
      <c r="C190">
        <v>490.10000600000001</v>
      </c>
      <c r="D190">
        <v>1903400</v>
      </c>
      <c r="E190">
        <v>54.23</v>
      </c>
      <c r="F190">
        <v>11855000</v>
      </c>
      <c r="I190">
        <f t="shared" si="58"/>
        <v>477.67635772861001</v>
      </c>
      <c r="K190">
        <f t="shared" si="68"/>
        <v>3.0282935625772742</v>
      </c>
      <c r="L190">
        <f t="shared" si="59"/>
        <v>480.7046512911873</v>
      </c>
      <c r="M190">
        <f t="shared" si="69"/>
        <v>1.9170280746359965E-2</v>
      </c>
      <c r="O190">
        <f t="shared" si="60"/>
        <v>4.1715703025518502</v>
      </c>
      <c r="P190">
        <f t="shared" si="52"/>
        <v>481.84792803116187</v>
      </c>
      <c r="Q190">
        <f t="shared" si="70"/>
        <v>1.6837539007983886E-2</v>
      </c>
      <c r="S190">
        <f t="shared" si="61"/>
        <v>5.0978349891637542</v>
      </c>
      <c r="T190">
        <f t="shared" si="53"/>
        <v>482.77419271777376</v>
      </c>
      <c r="U190">
        <f t="shared" si="71"/>
        <v>1.4947588640156535E-2</v>
      </c>
      <c r="W190">
        <f t="shared" si="62"/>
        <v>5.3284945905205792</v>
      </c>
      <c r="X190">
        <f t="shared" si="54"/>
        <v>483.00485231913058</v>
      </c>
      <c r="Y190">
        <f t="shared" si="72"/>
        <v>1.4476950814135329E-2</v>
      </c>
      <c r="AB190">
        <f t="shared" si="63"/>
        <v>54.418886166382414</v>
      </c>
      <c r="AD190">
        <f t="shared" si="73"/>
        <v>4.0236019363136533E-2</v>
      </c>
      <c r="AE190">
        <f t="shared" si="64"/>
        <v>54.459122185745549</v>
      </c>
      <c r="AF190">
        <f t="shared" si="74"/>
        <v>4.2250080351383468E-3</v>
      </c>
      <c r="AH190">
        <f t="shared" si="65"/>
        <v>4.1019656641442477E-2</v>
      </c>
      <c r="AI190">
        <f t="shared" si="55"/>
        <v>54.45990582302386</v>
      </c>
      <c r="AJ190">
        <f t="shared" si="75"/>
        <v>4.2394582892100845E-3</v>
      </c>
      <c r="AL190">
        <f t="shared" si="66"/>
        <v>3.5247226342550259E-2</v>
      </c>
      <c r="AM190">
        <f t="shared" si="56"/>
        <v>54.454133392724962</v>
      </c>
      <c r="AN190">
        <f t="shared" si="76"/>
        <v>4.1330148022306031E-3</v>
      </c>
      <c r="AP190">
        <f t="shared" si="67"/>
        <v>3.2304237493618167E-2</v>
      </c>
      <c r="AQ190">
        <f t="shared" si="57"/>
        <v>54.451190403876033</v>
      </c>
      <c r="AR190">
        <f t="shared" si="77"/>
        <v>4.0787461529787315E-3</v>
      </c>
    </row>
    <row r="191" spans="1:44" x14ac:dyDescent="0.3">
      <c r="A191">
        <v>44495</v>
      </c>
      <c r="B191">
        <v>190</v>
      </c>
      <c r="C191">
        <v>485.52999899999998</v>
      </c>
      <c r="D191">
        <v>2378600</v>
      </c>
      <c r="E191">
        <v>54.470001000000003</v>
      </c>
      <c r="F191">
        <v>12086700</v>
      </c>
      <c r="I191">
        <f t="shared" si="58"/>
        <v>484.50936427787451</v>
      </c>
      <c r="K191">
        <f t="shared" si="68"/>
        <v>3.5990005105803577</v>
      </c>
      <c r="L191">
        <f t="shared" si="59"/>
        <v>488.10836478845488</v>
      </c>
      <c r="M191">
        <f t="shared" si="69"/>
        <v>5.3104149975600236E-3</v>
      </c>
      <c r="O191">
        <f t="shared" si="60"/>
        <v>4.836929364230012</v>
      </c>
      <c r="P191">
        <f t="shared" si="52"/>
        <v>489.34629364210451</v>
      </c>
      <c r="Q191">
        <f t="shared" si="70"/>
        <v>7.8600594195304043E-3</v>
      </c>
      <c r="S191">
        <f t="shared" si="61"/>
        <v>5.8786621912090888</v>
      </c>
      <c r="T191">
        <f t="shared" si="53"/>
        <v>490.38802646908363</v>
      </c>
      <c r="U191">
        <f t="shared" si="71"/>
        <v>1.0005617529481741E-2</v>
      </c>
      <c r="W191">
        <f t="shared" si="62"/>
        <v>6.6073297554529082</v>
      </c>
      <c r="X191">
        <f t="shared" si="54"/>
        <v>491.11669403332741</v>
      </c>
      <c r="Y191">
        <f t="shared" si="72"/>
        <v>1.1506384867740027E-2</v>
      </c>
      <c r="AB191">
        <f t="shared" si="63"/>
        <v>54.31499877487208</v>
      </c>
      <c r="AD191">
        <f t="shared" si="73"/>
        <v>1.8617507732115988E-2</v>
      </c>
      <c r="AE191">
        <f t="shared" si="64"/>
        <v>54.333616282604197</v>
      </c>
      <c r="AF191">
        <f t="shared" si="74"/>
        <v>2.503850098989467E-3</v>
      </c>
      <c r="AH191">
        <f t="shared" si="65"/>
        <v>4.7928946034984168E-3</v>
      </c>
      <c r="AI191">
        <f t="shared" si="55"/>
        <v>54.319791669475578</v>
      </c>
      <c r="AJ191">
        <f t="shared" si="75"/>
        <v>2.7576524282499253E-3</v>
      </c>
      <c r="AL191">
        <f t="shared" si="66"/>
        <v>-2.7363351691247553E-2</v>
      </c>
      <c r="AM191">
        <f t="shared" si="56"/>
        <v>54.287635423180831</v>
      </c>
      <c r="AN191">
        <f t="shared" si="76"/>
        <v>3.348000247313613E-3</v>
      </c>
      <c r="AP191">
        <f t="shared" si="67"/>
        <v>-8.3458647159740981E-2</v>
      </c>
      <c r="AQ191">
        <f t="shared" si="57"/>
        <v>54.231540127712343</v>
      </c>
      <c r="AR191">
        <f t="shared" si="77"/>
        <v>4.377838588394016E-3</v>
      </c>
    </row>
    <row r="192" spans="1:44" x14ac:dyDescent="0.3">
      <c r="A192">
        <v>44496</v>
      </c>
      <c r="B192">
        <v>191</v>
      </c>
      <c r="C192">
        <v>489.10998499999999</v>
      </c>
      <c r="D192">
        <v>1741800</v>
      </c>
      <c r="E192">
        <v>55.52</v>
      </c>
      <c r="F192">
        <v>24019800</v>
      </c>
      <c r="I192">
        <f t="shared" si="58"/>
        <v>485.07071337504351</v>
      </c>
      <c r="K192">
        <f t="shared" si="68"/>
        <v>3.143352798568654</v>
      </c>
      <c r="L192">
        <f t="shared" si="59"/>
        <v>488.21406617361214</v>
      </c>
      <c r="M192">
        <f t="shared" si="69"/>
        <v>1.8317328491829008E-3</v>
      </c>
      <c r="O192">
        <f t="shared" si="60"/>
        <v>3.7680342974647587</v>
      </c>
      <c r="P192">
        <f t="shared" si="52"/>
        <v>488.83874767250825</v>
      </c>
      <c r="Q192">
        <f t="shared" si="70"/>
        <v>5.5455283230774111E-4</v>
      </c>
      <c r="S192">
        <f t="shared" si="61"/>
        <v>3.4858712988910487</v>
      </c>
      <c r="T192">
        <f t="shared" si="53"/>
        <v>488.55658467393454</v>
      </c>
      <c r="U192">
        <f t="shared" si="71"/>
        <v>1.1314435260720698E-3</v>
      </c>
      <c r="W192">
        <f t="shared" si="62"/>
        <v>1.4682461959115862</v>
      </c>
      <c r="X192">
        <f t="shared" si="54"/>
        <v>486.53895957095511</v>
      </c>
      <c r="Y192">
        <f t="shared" si="72"/>
        <v>5.2565384226308121E-3</v>
      </c>
      <c r="AB192">
        <f t="shared" si="63"/>
        <v>54.400249998692438</v>
      </c>
      <c r="AD192">
        <f t="shared" si="73"/>
        <v>2.8612565145352188E-2</v>
      </c>
      <c r="AE192">
        <f t="shared" si="64"/>
        <v>54.428862563837789</v>
      </c>
      <c r="AF192">
        <f t="shared" si="74"/>
        <v>1.9653051804074454E-2</v>
      </c>
      <c r="AH192">
        <f t="shared" si="65"/>
        <v>2.4907476907713146E-2</v>
      </c>
      <c r="AI192">
        <f t="shared" si="55"/>
        <v>54.425157475600152</v>
      </c>
      <c r="AJ192">
        <f t="shared" si="75"/>
        <v>1.9719786102302798E-2</v>
      </c>
      <c r="AL192">
        <f t="shared" si="66"/>
        <v>2.3313207288974638E-2</v>
      </c>
      <c r="AM192">
        <f t="shared" si="56"/>
        <v>54.423563205981409</v>
      </c>
      <c r="AN192">
        <f t="shared" si="76"/>
        <v>1.9748501333187927E-2</v>
      </c>
      <c r="AP192">
        <f t="shared" si="67"/>
        <v>5.9944743173342578E-2</v>
      </c>
      <c r="AQ192">
        <f t="shared" si="57"/>
        <v>54.460194741865777</v>
      </c>
      <c r="AR192">
        <f t="shared" si="77"/>
        <v>1.9088711421725968E-2</v>
      </c>
    </row>
    <row r="193" spans="1:44" x14ac:dyDescent="0.3">
      <c r="A193">
        <v>44497</v>
      </c>
      <c r="B193">
        <v>192</v>
      </c>
      <c r="C193">
        <v>490.52999899999998</v>
      </c>
      <c r="D193">
        <v>1362400</v>
      </c>
      <c r="E193">
        <v>56.040000999999997</v>
      </c>
      <c r="F193">
        <v>15928000</v>
      </c>
      <c r="I193">
        <f t="shared" si="58"/>
        <v>487.29231276876959</v>
      </c>
      <c r="K193">
        <f t="shared" si="68"/>
        <v>3.0050897878422678</v>
      </c>
      <c r="L193">
        <f t="shared" si="59"/>
        <v>490.29740255661187</v>
      </c>
      <c r="M193">
        <f t="shared" si="69"/>
        <v>4.7417373832849729E-4</v>
      </c>
      <c r="O193">
        <f t="shared" si="60"/>
        <v>3.3814255715300892</v>
      </c>
      <c r="P193">
        <f t="shared" si="52"/>
        <v>490.67373834029968</v>
      </c>
      <c r="Q193">
        <f t="shared" si="70"/>
        <v>2.9302864369708638E-4</v>
      </c>
      <c r="S193">
        <f t="shared" si="61"/>
        <v>2.9169489415668131</v>
      </c>
      <c r="T193">
        <f t="shared" si="53"/>
        <v>490.20926171033642</v>
      </c>
      <c r="U193">
        <f t="shared" si="71"/>
        <v>6.538586637257934E-4</v>
      </c>
      <c r="W193">
        <f t="shared" si="62"/>
        <v>2.1085964140539062</v>
      </c>
      <c r="X193">
        <f t="shared" si="54"/>
        <v>489.40090918282351</v>
      </c>
      <c r="Y193">
        <f t="shared" si="72"/>
        <v>2.3017752624268427E-3</v>
      </c>
      <c r="AB193">
        <f t="shared" si="63"/>
        <v>55.016112499411598</v>
      </c>
      <c r="AD193">
        <f t="shared" si="73"/>
        <v>0.1167000554814234</v>
      </c>
      <c r="AE193">
        <f t="shared" si="64"/>
        <v>55.132812554893022</v>
      </c>
      <c r="AF193">
        <f t="shared" si="74"/>
        <v>1.6188230351869105E-2</v>
      </c>
      <c r="AH193">
        <f t="shared" si="65"/>
        <v>0.17264623286057493</v>
      </c>
      <c r="AI193">
        <f t="shared" si="55"/>
        <v>55.18875873227217</v>
      </c>
      <c r="AJ193">
        <f t="shared" si="75"/>
        <v>1.5189904577764491E-2</v>
      </c>
      <c r="AL193">
        <f t="shared" si="66"/>
        <v>0.28996038933255819</v>
      </c>
      <c r="AM193">
        <f t="shared" si="56"/>
        <v>55.306072888744154</v>
      </c>
      <c r="AN193">
        <f t="shared" si="76"/>
        <v>1.3096504249809748E-2</v>
      </c>
      <c r="AP193">
        <f t="shared" si="67"/>
        <v>0.5324748370872876</v>
      </c>
      <c r="AQ193">
        <f t="shared" si="57"/>
        <v>55.548587336498883</v>
      </c>
      <c r="AR193">
        <f t="shared" si="77"/>
        <v>8.7689802771615463E-3</v>
      </c>
    </row>
    <row r="194" spans="1:44" x14ac:dyDescent="0.3">
      <c r="A194">
        <v>44498</v>
      </c>
      <c r="B194">
        <v>193</v>
      </c>
      <c r="C194">
        <v>491.540009</v>
      </c>
      <c r="D194">
        <v>2471100</v>
      </c>
      <c r="E194">
        <v>56.369999</v>
      </c>
      <c r="F194">
        <v>24460800</v>
      </c>
      <c r="I194">
        <f t="shared" si="58"/>
        <v>489.07304019594631</v>
      </c>
      <c r="K194">
        <f t="shared" si="68"/>
        <v>2.8214354337424346</v>
      </c>
      <c r="L194">
        <f t="shared" si="59"/>
        <v>491.89447562968871</v>
      </c>
      <c r="M194">
        <f t="shared" si="69"/>
        <v>7.2113484802559745E-4</v>
      </c>
      <c r="O194">
        <f t="shared" si="60"/>
        <v>2.9812510354417454</v>
      </c>
      <c r="P194">
        <f t="shared" ref="P194:P254" si="78">I194+O194</f>
        <v>492.05429123138805</v>
      </c>
      <c r="Q194">
        <f t="shared" si="70"/>
        <v>1.0462672864296821E-3</v>
      </c>
      <c r="S194">
        <f t="shared" si="61"/>
        <v>2.4056492600912689</v>
      </c>
      <c r="T194">
        <f t="shared" ref="T194:T254" si="79">I194+S194</f>
        <v>491.47868945603756</v>
      </c>
      <c r="U194">
        <f t="shared" si="71"/>
        <v>1.2474985319545077E-4</v>
      </c>
      <c r="W194">
        <f t="shared" si="62"/>
        <v>1.8299077752082931</v>
      </c>
      <c r="X194">
        <f t="shared" ref="X194:X254" si="80">I194+W194</f>
        <v>490.90294797115462</v>
      </c>
      <c r="Y194">
        <f t="shared" si="72"/>
        <v>1.296051221021523E-3</v>
      </c>
      <c r="AB194">
        <f t="shared" si="63"/>
        <v>55.579251174735219</v>
      </c>
      <c r="AD194">
        <f t="shared" si="73"/>
        <v>0.18366584845775308</v>
      </c>
      <c r="AE194">
        <f t="shared" si="64"/>
        <v>55.762917023192969</v>
      </c>
      <c r="AF194">
        <f t="shared" si="74"/>
        <v>1.0769593535153882E-2</v>
      </c>
      <c r="AH194">
        <f t="shared" si="65"/>
        <v>0.27026934347633658</v>
      </c>
      <c r="AI194">
        <f t="shared" ref="AI194:AI254" si="81">AB194+AH194</f>
        <v>55.849520518211555</v>
      </c>
      <c r="AJ194">
        <f t="shared" si="75"/>
        <v>9.2332533443622109E-3</v>
      </c>
      <c r="AL194">
        <f t="shared" si="66"/>
        <v>0.41289061802853666</v>
      </c>
      <c r="AM194">
        <f t="shared" ref="AM194:AM254" si="82">AB194+AL194</f>
        <v>55.992141792763753</v>
      </c>
      <c r="AN194">
        <f t="shared" si="76"/>
        <v>6.7031615032713855E-3</v>
      </c>
      <c r="AP194">
        <f t="shared" si="67"/>
        <v>0.55853909958817127</v>
      </c>
      <c r="AQ194">
        <f t="shared" ref="AQ194:AQ254" si="83">AB194+AP194</f>
        <v>56.137790274323393</v>
      </c>
      <c r="AR194">
        <f t="shared" si="77"/>
        <v>4.1193672129851691E-3</v>
      </c>
    </row>
    <row r="195" spans="1:44" x14ac:dyDescent="0.3">
      <c r="A195">
        <v>44501</v>
      </c>
      <c r="B195">
        <v>194</v>
      </c>
      <c r="C195">
        <v>491.86999500000002</v>
      </c>
      <c r="D195">
        <v>1548700</v>
      </c>
      <c r="E195">
        <v>56.169998</v>
      </c>
      <c r="F195">
        <v>11651100</v>
      </c>
      <c r="I195">
        <f t="shared" ref="I195:I254" si="84">(0.55*C194)+(1-0.55)*I194</f>
        <v>490.42987303817586</v>
      </c>
      <c r="K195">
        <f t="shared" si="68"/>
        <v>2.6017450450155017</v>
      </c>
      <c r="L195">
        <f t="shared" ref="L195:L254" si="85">I195+K195</f>
        <v>493.03161808319135</v>
      </c>
      <c r="M195">
        <f t="shared" si="69"/>
        <v>2.3616465631153814E-3</v>
      </c>
      <c r="O195">
        <f t="shared" ref="O195:O254" si="86">($N$2*(I195-I194))+ ((1-$N$2)*O194)</f>
        <v>2.5751464871386966</v>
      </c>
      <c r="P195">
        <f t="shared" si="78"/>
        <v>493.00501952531454</v>
      </c>
      <c r="Q195">
        <f t="shared" si="70"/>
        <v>2.3075701645808265E-3</v>
      </c>
      <c r="S195">
        <f t="shared" ref="S195:S254" si="87">($R$2*(I195-I194))+ ((1-$R$2)*S194)</f>
        <v>1.9336818720534961</v>
      </c>
      <c r="T195">
        <f t="shared" si="79"/>
        <v>492.36355491022937</v>
      </c>
      <c r="U195">
        <f t="shared" si="71"/>
        <v>1.0034356948920027E-3</v>
      </c>
      <c r="W195">
        <f t="shared" ref="W195:W254" si="88">($V$2*(I195-I194))+ ((1-$V$2)*W194)</f>
        <v>1.4277940821763622</v>
      </c>
      <c r="X195">
        <f t="shared" si="80"/>
        <v>491.85766712035223</v>
      </c>
      <c r="Y195">
        <f t="shared" si="72"/>
        <v>2.5063288619149885E-5</v>
      </c>
      <c r="AB195">
        <f t="shared" ref="AB195:AB253" si="89">(0.55*E194)+((1-0.55)*AB194)</f>
        <v>56.014162478630851</v>
      </c>
      <c r="AD195">
        <f t="shared" si="73"/>
        <v>0.2213526667734349</v>
      </c>
      <c r="AE195">
        <f t="shared" ref="AE195:AE254" si="90">AB195+AD195</f>
        <v>56.235515145404285</v>
      </c>
      <c r="AF195">
        <f t="shared" si="74"/>
        <v>1.1664081847445637E-3</v>
      </c>
      <c r="AH195">
        <f t="shared" ref="AH195:AH254" si="91">($N$2*(AB195-AB194))+ ((1-$N$2)*AH194)</f>
        <v>0.31142983358116039</v>
      </c>
      <c r="AI195">
        <f t="shared" si="81"/>
        <v>56.325592312212009</v>
      </c>
      <c r="AJ195">
        <f t="shared" si="75"/>
        <v>2.7700608465752448E-3</v>
      </c>
      <c r="AL195">
        <f t="shared" ref="AL195:AL254" si="92">($R$2*(AB195-AB194))+ ((1-$R$2)*AL194)</f>
        <v>0.42279992666872951</v>
      </c>
      <c r="AM195">
        <f t="shared" si="82"/>
        <v>56.436962405299582</v>
      </c>
      <c r="AN195">
        <f t="shared" si="76"/>
        <v>4.7527935696131248E-3</v>
      </c>
      <c r="AP195">
        <f t="shared" ref="AP195:AP254" si="93">($V$2*(AB195-AB194))+ ((1-$V$2)*AP194)</f>
        <v>0.45345547324951274</v>
      </c>
      <c r="AQ195">
        <f t="shared" si="83"/>
        <v>56.467617951880364</v>
      </c>
      <c r="AR195">
        <f t="shared" si="77"/>
        <v>5.2985572810660226E-3</v>
      </c>
    </row>
    <row r="196" spans="1:44" x14ac:dyDescent="0.3">
      <c r="A196">
        <v>44502</v>
      </c>
      <c r="B196">
        <v>195</v>
      </c>
      <c r="C196">
        <v>496.98998999999998</v>
      </c>
      <c r="D196">
        <v>2012200</v>
      </c>
      <c r="E196">
        <v>56.099997999999999</v>
      </c>
      <c r="F196">
        <v>11498900</v>
      </c>
      <c r="I196">
        <f t="shared" si="84"/>
        <v>491.22194011717914</v>
      </c>
      <c r="K196">
        <f t="shared" ref="K196:K254" si="94">($J$2*(I196-I195))+ ((1-$J$2)*K195)</f>
        <v>2.3302933501136698</v>
      </c>
      <c r="L196">
        <f t="shared" si="85"/>
        <v>493.55223346729281</v>
      </c>
      <c r="M196">
        <f t="shared" ref="M196:M253" si="95">(ABS(C196-L196))/C196</f>
        <v>6.9171544736890368E-3</v>
      </c>
      <c r="O196">
        <f t="shared" si="86"/>
        <v>2.1293766351048449</v>
      </c>
      <c r="P196">
        <f t="shared" si="78"/>
        <v>493.35131675228399</v>
      </c>
      <c r="Q196">
        <f t="shared" ref="Q196:Q253" si="96">(ABS(C196-P196))/C196</f>
        <v>7.3214215998917516E-3</v>
      </c>
      <c r="S196">
        <f t="shared" si="87"/>
        <v>1.419955215180903</v>
      </c>
      <c r="T196">
        <f t="shared" si="79"/>
        <v>492.64189533236004</v>
      </c>
      <c r="U196">
        <f t="shared" ref="U196:U253" si="97">(ABS(C196-T196))/C196</f>
        <v>8.7488576332089528E-3</v>
      </c>
      <c r="W196">
        <f t="shared" si="88"/>
        <v>0.88742612947924959</v>
      </c>
      <c r="X196">
        <f t="shared" si="80"/>
        <v>492.1093662466584</v>
      </c>
      <c r="Y196">
        <f t="shared" ref="Y196:Y253" si="98">(ABS(C196-X196))/C196</f>
        <v>9.8203663082662516E-3</v>
      </c>
      <c r="AB196">
        <f t="shared" si="89"/>
        <v>56.09987201538388</v>
      </c>
      <c r="AD196">
        <f t="shared" ref="AD196:AD253" si="99">($J$2*(AB196-AB195))+ ((1-$J$2)*AD195)</f>
        <v>0.20100619727037403</v>
      </c>
      <c r="AE196">
        <f t="shared" si="90"/>
        <v>56.300878212654254</v>
      </c>
      <c r="AF196">
        <f t="shared" ref="AF196:AF253" si="100">(ABS(E196-AE196))/E196</f>
        <v>3.5807525813860959E-3</v>
      </c>
      <c r="AH196">
        <f t="shared" si="91"/>
        <v>0.25499975937412755</v>
      </c>
      <c r="AI196">
        <f t="shared" si="81"/>
        <v>56.35487177475801</v>
      </c>
      <c r="AJ196">
        <f t="shared" ref="AJ196:AJ253" si="101">(ABS(E196-AI196))/E196</f>
        <v>4.5432047031090904E-3</v>
      </c>
      <c r="AL196">
        <f t="shared" si="92"/>
        <v>0.2711092512066644</v>
      </c>
      <c r="AM196">
        <f t="shared" si="82"/>
        <v>56.370981266590547</v>
      </c>
      <c r="AN196">
        <f t="shared" ref="AN196:AN253" si="102">(ABS(E196-AM196))/E196</f>
        <v>4.8303614305039381E-3</v>
      </c>
      <c r="AP196">
        <f t="shared" si="93"/>
        <v>0.14087142722750173</v>
      </c>
      <c r="AQ196">
        <f t="shared" si="83"/>
        <v>56.240743442611382</v>
      </c>
      <c r="AR196">
        <f t="shared" ref="AR196:AR253" si="103">(ABS(E196-AQ196))/E196</f>
        <v>2.5088315085391448E-3</v>
      </c>
    </row>
    <row r="197" spans="1:44" x14ac:dyDescent="0.3">
      <c r="A197">
        <v>44503</v>
      </c>
      <c r="B197">
        <v>196</v>
      </c>
      <c r="C197">
        <v>502.32998700000002</v>
      </c>
      <c r="D197">
        <v>1856000</v>
      </c>
      <c r="E197">
        <v>56.290000999999997</v>
      </c>
      <c r="F197">
        <v>10788300</v>
      </c>
      <c r="I197">
        <f t="shared" si="84"/>
        <v>494.39436755273061</v>
      </c>
      <c r="K197">
        <f t="shared" si="94"/>
        <v>2.4566134629293397</v>
      </c>
      <c r="L197">
        <f t="shared" si="85"/>
        <v>496.85098101565995</v>
      </c>
      <c r="M197">
        <f t="shared" si="95"/>
        <v>1.0907184771232984E-2</v>
      </c>
      <c r="O197">
        <f t="shared" si="86"/>
        <v>2.3901393352165012</v>
      </c>
      <c r="P197">
        <f t="shared" si="78"/>
        <v>496.78450688794709</v>
      </c>
      <c r="Q197">
        <f t="shared" si="96"/>
        <v>1.1039516364872973E-2</v>
      </c>
      <c r="S197">
        <f t="shared" si="87"/>
        <v>2.2085677143476579</v>
      </c>
      <c r="T197">
        <f t="shared" si="79"/>
        <v>496.60293526707829</v>
      </c>
      <c r="U197">
        <f t="shared" si="97"/>
        <v>1.1400975217754067E-2</v>
      </c>
      <c r="W197">
        <f t="shared" si="88"/>
        <v>2.8296772396406364</v>
      </c>
      <c r="X197">
        <f t="shared" si="80"/>
        <v>497.22404479237127</v>
      </c>
      <c r="Y197">
        <f t="shared" si="98"/>
        <v>1.0164518025535958E-2</v>
      </c>
      <c r="AB197">
        <f t="shared" si="89"/>
        <v>56.099941306922744</v>
      </c>
      <c r="AD197">
        <f t="shared" si="99"/>
        <v>0.17086566141064755</v>
      </c>
      <c r="AE197">
        <f t="shared" si="90"/>
        <v>56.270806968333389</v>
      </c>
      <c r="AF197">
        <f t="shared" si="100"/>
        <v>3.4098474552536807E-4</v>
      </c>
      <c r="AH197">
        <f t="shared" si="91"/>
        <v>0.19126714241531168</v>
      </c>
      <c r="AI197">
        <f t="shared" si="81"/>
        <v>56.291208449338058</v>
      </c>
      <c r="AJ197">
        <f t="shared" si="101"/>
        <v>2.145051193125649E-5</v>
      </c>
      <c r="AL197">
        <f t="shared" si="92"/>
        <v>0.14914126935615427</v>
      </c>
      <c r="AM197">
        <f t="shared" si="82"/>
        <v>56.249082576278902</v>
      </c>
      <c r="AN197">
        <f t="shared" si="102"/>
        <v>7.2692170890341812E-4</v>
      </c>
      <c r="AP197">
        <f t="shared" si="93"/>
        <v>2.1189611892159694E-2</v>
      </c>
      <c r="AQ197">
        <f t="shared" si="83"/>
        <v>56.121130918814906</v>
      </c>
      <c r="AR197">
        <f t="shared" si="103"/>
        <v>3.0000013889694322E-3</v>
      </c>
    </row>
    <row r="198" spans="1:44" x14ac:dyDescent="0.3">
      <c r="A198">
        <v>44504</v>
      </c>
      <c r="B198">
        <v>197</v>
      </c>
      <c r="C198">
        <v>515.61999500000002</v>
      </c>
      <c r="D198">
        <v>2615000</v>
      </c>
      <c r="E198">
        <v>56.599997999999999</v>
      </c>
      <c r="F198">
        <v>10820200</v>
      </c>
      <c r="I198">
        <f t="shared" si="84"/>
        <v>498.75895824872873</v>
      </c>
      <c r="K198">
        <f t="shared" si="94"/>
        <v>2.7428100478896562</v>
      </c>
      <c r="L198">
        <f t="shared" si="85"/>
        <v>501.50176829661837</v>
      </c>
      <c r="M198">
        <f t="shared" si="95"/>
        <v>2.7381069082438612E-2</v>
      </c>
      <c r="O198">
        <f t="shared" si="86"/>
        <v>2.8837521754119053</v>
      </c>
      <c r="P198">
        <f t="shared" si="78"/>
        <v>501.64271042414066</v>
      </c>
      <c r="Q198">
        <f t="shared" si="96"/>
        <v>2.7107724121248164E-2</v>
      </c>
      <c r="S198">
        <f t="shared" si="87"/>
        <v>3.1787780560903647</v>
      </c>
      <c r="T198">
        <f t="shared" si="79"/>
        <v>501.93773630481911</v>
      </c>
      <c r="U198">
        <f t="shared" si="97"/>
        <v>2.6535547162365E-2</v>
      </c>
      <c r="W198">
        <f t="shared" si="88"/>
        <v>4.134353677544496</v>
      </c>
      <c r="X198">
        <f t="shared" si="80"/>
        <v>502.89331192627321</v>
      </c>
      <c r="Y198">
        <f t="shared" si="98"/>
        <v>2.468229160455037E-2</v>
      </c>
      <c r="AB198">
        <f t="shared" si="89"/>
        <v>56.204474138115231</v>
      </c>
      <c r="AD198">
        <f t="shared" si="99"/>
        <v>0.16091573687792335</v>
      </c>
      <c r="AE198">
        <f t="shared" si="90"/>
        <v>56.365389874993156</v>
      </c>
      <c r="AF198">
        <f t="shared" si="100"/>
        <v>4.1450200229131403E-3</v>
      </c>
      <c r="AH198">
        <f t="shared" si="91"/>
        <v>0.16958356460960533</v>
      </c>
      <c r="AI198">
        <f t="shared" si="81"/>
        <v>56.374057702724834</v>
      </c>
      <c r="AJ198">
        <f t="shared" si="101"/>
        <v>3.9918781847866113E-3</v>
      </c>
      <c r="AL198">
        <f t="shared" si="92"/>
        <v>0.12906747218250367</v>
      </c>
      <c r="AM198">
        <f t="shared" si="82"/>
        <v>56.333541610297736</v>
      </c>
      <c r="AN198">
        <f t="shared" si="102"/>
        <v>4.7077102317611948E-3</v>
      </c>
      <c r="AP198">
        <f t="shared" si="93"/>
        <v>9.2031348297437254E-2</v>
      </c>
      <c r="AQ198">
        <f t="shared" si="83"/>
        <v>56.29650548641267</v>
      </c>
      <c r="AR198">
        <f t="shared" si="103"/>
        <v>5.3620587334177894E-3</v>
      </c>
    </row>
    <row r="199" spans="1:44" x14ac:dyDescent="0.3">
      <c r="A199">
        <v>44505</v>
      </c>
      <c r="B199">
        <v>198</v>
      </c>
      <c r="C199">
        <v>513.11999500000002</v>
      </c>
      <c r="D199">
        <v>2071300</v>
      </c>
      <c r="E199">
        <v>56.84</v>
      </c>
      <c r="F199">
        <v>12884200</v>
      </c>
      <c r="I199">
        <f t="shared" si="84"/>
        <v>508.03252846192794</v>
      </c>
      <c r="K199">
        <f t="shared" si="94"/>
        <v>3.7224240726860889</v>
      </c>
      <c r="L199">
        <f t="shared" si="85"/>
        <v>511.75495253461401</v>
      </c>
      <c r="M199">
        <f t="shared" si="95"/>
        <v>2.6602792303699087E-3</v>
      </c>
      <c r="O199">
        <f t="shared" si="86"/>
        <v>4.4812066848587309</v>
      </c>
      <c r="P199">
        <f t="shared" si="78"/>
        <v>512.51373514678664</v>
      </c>
      <c r="Q199">
        <f t="shared" si="96"/>
        <v>1.1815167195216654E-3</v>
      </c>
      <c r="S199">
        <f t="shared" si="87"/>
        <v>5.9214345267893442</v>
      </c>
      <c r="T199">
        <f t="shared" si="79"/>
        <v>513.95396298871731</v>
      </c>
      <c r="U199">
        <f t="shared" si="97"/>
        <v>1.6252884254048423E-3</v>
      </c>
      <c r="W199">
        <f t="shared" si="88"/>
        <v>8.5026877328510011</v>
      </c>
      <c r="X199">
        <f t="shared" si="80"/>
        <v>516.53521619477897</v>
      </c>
      <c r="Y199">
        <f t="shared" si="98"/>
        <v>6.6557944107770561E-3</v>
      </c>
      <c r="AB199">
        <f t="shared" si="89"/>
        <v>56.422012262151853</v>
      </c>
      <c r="AD199">
        <f t="shared" si="99"/>
        <v>0.16940909495172818</v>
      </c>
      <c r="AE199">
        <f t="shared" si="90"/>
        <v>56.591421357103584</v>
      </c>
      <c r="AF199">
        <f t="shared" si="100"/>
        <v>4.3733047659468499E-3</v>
      </c>
      <c r="AH199">
        <f t="shared" si="91"/>
        <v>0.18157220446635952</v>
      </c>
      <c r="AI199">
        <f t="shared" si="81"/>
        <v>56.603584466618216</v>
      </c>
      <c r="AJ199">
        <f t="shared" si="101"/>
        <v>4.1593162100947859E-3</v>
      </c>
      <c r="AL199">
        <f t="shared" si="92"/>
        <v>0.16887926551685697</v>
      </c>
      <c r="AM199">
        <f t="shared" si="82"/>
        <v>56.59089152766871</v>
      </c>
      <c r="AN199">
        <f t="shared" si="102"/>
        <v>4.3826261845758925E-3</v>
      </c>
      <c r="AP199">
        <f t="shared" si="93"/>
        <v>0.19871210767574435</v>
      </c>
      <c r="AQ199">
        <f t="shared" si="83"/>
        <v>56.620724369827599</v>
      </c>
      <c r="AR199">
        <f t="shared" si="103"/>
        <v>3.8577697074666534E-3</v>
      </c>
    </row>
    <row r="200" spans="1:44" x14ac:dyDescent="0.3">
      <c r="A200">
        <v>44508</v>
      </c>
      <c r="B200">
        <v>199</v>
      </c>
      <c r="C200">
        <v>503.80999800000001</v>
      </c>
      <c r="D200">
        <v>2834800</v>
      </c>
      <c r="E200">
        <v>56.330002</v>
      </c>
      <c r="F200">
        <v>12828000</v>
      </c>
      <c r="I200">
        <f t="shared" si="84"/>
        <v>510.8306350578676</v>
      </c>
      <c r="K200">
        <f t="shared" si="94"/>
        <v>3.5837764511741241</v>
      </c>
      <c r="L200">
        <f t="shared" si="85"/>
        <v>514.41441150904177</v>
      </c>
      <c r="M200">
        <f t="shared" si="95"/>
        <v>2.1048438004681602E-2</v>
      </c>
      <c r="O200">
        <f t="shared" si="86"/>
        <v>4.0604316626289627</v>
      </c>
      <c r="P200">
        <f t="shared" si="78"/>
        <v>514.89106672049661</v>
      </c>
      <c r="Q200">
        <f t="shared" si="96"/>
        <v>2.1994539140719083E-2</v>
      </c>
      <c r="S200">
        <f t="shared" si="87"/>
        <v>4.5159369579069857</v>
      </c>
      <c r="T200">
        <f t="shared" si="79"/>
        <v>515.34657201577454</v>
      </c>
      <c r="U200">
        <f t="shared" si="97"/>
        <v>2.28986603314183E-2</v>
      </c>
      <c r="W200">
        <f t="shared" si="88"/>
        <v>3.6537937664763591</v>
      </c>
      <c r="X200">
        <f t="shared" si="80"/>
        <v>514.48442882434392</v>
      </c>
      <c r="Y200">
        <f t="shared" si="98"/>
        <v>2.1187413641489336E-2</v>
      </c>
      <c r="AB200">
        <f t="shared" si="89"/>
        <v>56.651905517968331</v>
      </c>
      <c r="AD200">
        <f t="shared" si="99"/>
        <v>0.17848171908144064</v>
      </c>
      <c r="AE200">
        <f t="shared" si="90"/>
        <v>56.83038723704977</v>
      </c>
      <c r="AF200">
        <f t="shared" si="100"/>
        <v>8.8831034845297842E-3</v>
      </c>
      <c r="AH200">
        <f t="shared" si="91"/>
        <v>0.19365246730388913</v>
      </c>
      <c r="AI200">
        <f t="shared" si="81"/>
        <v>56.845557985272222</v>
      </c>
      <c r="AJ200">
        <f t="shared" si="101"/>
        <v>9.1524226338962674E-3</v>
      </c>
      <c r="AL200">
        <f t="shared" si="92"/>
        <v>0.19633556115168641</v>
      </c>
      <c r="AM200">
        <f t="shared" si="82"/>
        <v>56.848241079120015</v>
      </c>
      <c r="AN200">
        <f t="shared" si="102"/>
        <v>9.2000543355211465E-3</v>
      </c>
      <c r="AP200">
        <f t="shared" si="93"/>
        <v>0.22521608359536788</v>
      </c>
      <c r="AQ200">
        <f t="shared" si="83"/>
        <v>56.877121601563701</v>
      </c>
      <c r="AR200">
        <f t="shared" si="103"/>
        <v>9.7127566507755596E-3</v>
      </c>
    </row>
    <row r="201" spans="1:44" x14ac:dyDescent="0.3">
      <c r="A201">
        <v>44509</v>
      </c>
      <c r="B201">
        <v>200</v>
      </c>
      <c r="C201">
        <v>508.709991</v>
      </c>
      <c r="D201">
        <v>1881800</v>
      </c>
      <c r="E201">
        <v>56.490001999999997</v>
      </c>
      <c r="F201">
        <v>10155800</v>
      </c>
      <c r="I201">
        <f t="shared" si="84"/>
        <v>506.96928467604044</v>
      </c>
      <c r="K201">
        <f t="shared" si="94"/>
        <v>2.4670074262239328</v>
      </c>
      <c r="L201">
        <f t="shared" si="85"/>
        <v>509.43629210226436</v>
      </c>
      <c r="M201">
        <f t="shared" si="95"/>
        <v>1.4277311535333265E-3</v>
      </c>
      <c r="O201">
        <f t="shared" si="86"/>
        <v>2.0799861515149343</v>
      </c>
      <c r="P201">
        <f t="shared" si="78"/>
        <v>509.0492708275554</v>
      </c>
      <c r="Q201">
        <f t="shared" si="96"/>
        <v>6.6694154539497028E-4</v>
      </c>
      <c r="S201">
        <f t="shared" si="87"/>
        <v>0.74615765502662423</v>
      </c>
      <c r="T201">
        <f t="shared" si="79"/>
        <v>507.71544233106709</v>
      </c>
      <c r="U201">
        <f t="shared" si="97"/>
        <v>1.9550405663900303E-3</v>
      </c>
      <c r="W201">
        <f t="shared" si="88"/>
        <v>-2.7340787595816245</v>
      </c>
      <c r="X201">
        <f t="shared" si="80"/>
        <v>504.23520591645882</v>
      </c>
      <c r="Y201">
        <f t="shared" si="98"/>
        <v>8.7963381154453832E-3</v>
      </c>
      <c r="AB201">
        <f t="shared" si="89"/>
        <v>56.474858583085748</v>
      </c>
      <c r="AD201">
        <f t="shared" si="99"/>
        <v>0.12515242098683713</v>
      </c>
      <c r="AE201">
        <f t="shared" si="90"/>
        <v>56.600011004072584</v>
      </c>
      <c r="AF201">
        <f t="shared" si="100"/>
        <v>1.9474066237878237E-3</v>
      </c>
      <c r="AH201">
        <f t="shared" si="91"/>
        <v>0.10097761675727118</v>
      </c>
      <c r="AI201">
        <f t="shared" si="81"/>
        <v>56.575836199843017</v>
      </c>
      <c r="AJ201">
        <f t="shared" si="101"/>
        <v>1.5194582546309795E-3</v>
      </c>
      <c r="AL201">
        <f t="shared" si="92"/>
        <v>2.8313437936265298E-2</v>
      </c>
      <c r="AM201">
        <f t="shared" si="82"/>
        <v>56.50317202102201</v>
      </c>
      <c r="AN201">
        <f t="shared" si="102"/>
        <v>2.3313897248601877E-4</v>
      </c>
      <c r="AP201">
        <f t="shared" si="93"/>
        <v>-0.1167074821108901</v>
      </c>
      <c r="AQ201">
        <f t="shared" si="83"/>
        <v>56.358151100974858</v>
      </c>
      <c r="AR201">
        <f t="shared" si="103"/>
        <v>2.3340572553907646E-3</v>
      </c>
    </row>
    <row r="202" spans="1:44" x14ac:dyDescent="0.3">
      <c r="A202">
        <v>44510</v>
      </c>
      <c r="B202">
        <v>201</v>
      </c>
      <c r="C202">
        <v>505.51001000000002</v>
      </c>
      <c r="D202">
        <v>1226600</v>
      </c>
      <c r="E202">
        <v>56.720001000000003</v>
      </c>
      <c r="F202">
        <v>8813600</v>
      </c>
      <c r="I202">
        <f t="shared" si="84"/>
        <v>507.92667315421818</v>
      </c>
      <c r="K202">
        <f t="shared" si="94"/>
        <v>2.2405645840170032</v>
      </c>
      <c r="L202">
        <f t="shared" si="85"/>
        <v>510.1672377382352</v>
      </c>
      <c r="M202">
        <f t="shared" si="95"/>
        <v>9.2129288166522723E-3</v>
      </c>
      <c r="O202">
        <f t="shared" si="86"/>
        <v>1.7993367331806343</v>
      </c>
      <c r="P202">
        <f t="shared" si="78"/>
        <v>509.72600988739879</v>
      </c>
      <c r="Q202">
        <f t="shared" si="96"/>
        <v>8.3400917963993744E-3</v>
      </c>
      <c r="S202">
        <f t="shared" si="87"/>
        <v>0.84121152544462352</v>
      </c>
      <c r="T202">
        <f t="shared" si="79"/>
        <v>508.76788467966281</v>
      </c>
      <c r="U202">
        <f t="shared" si="97"/>
        <v>6.4447283242972594E-3</v>
      </c>
      <c r="W202">
        <f t="shared" si="88"/>
        <v>0.40366839251382991</v>
      </c>
      <c r="X202">
        <f t="shared" si="80"/>
        <v>508.33034154673203</v>
      </c>
      <c r="Y202">
        <f t="shared" si="98"/>
        <v>5.5791804137211975E-3</v>
      </c>
      <c r="AB202">
        <f t="shared" si="89"/>
        <v>56.483187462388585</v>
      </c>
      <c r="AD202">
        <f t="shared" si="99"/>
        <v>0.10762888973423716</v>
      </c>
      <c r="AE202">
        <f t="shared" si="90"/>
        <v>56.590816352122822</v>
      </c>
      <c r="AF202">
        <f t="shared" si="100"/>
        <v>2.2775854301762379E-3</v>
      </c>
      <c r="AH202">
        <f t="shared" si="91"/>
        <v>7.7815432393662717E-2</v>
      </c>
      <c r="AI202">
        <f t="shared" si="81"/>
        <v>56.561002894782249</v>
      </c>
      <c r="AJ202">
        <f t="shared" si="101"/>
        <v>2.8032105503269459E-3</v>
      </c>
      <c r="AL202">
        <f t="shared" si="92"/>
        <v>1.9320386551222712E-2</v>
      </c>
      <c r="AM202">
        <f t="shared" si="82"/>
        <v>56.502507848939807</v>
      </c>
      <c r="AN202">
        <f t="shared" si="102"/>
        <v>3.8345054165319302E-3</v>
      </c>
      <c r="AP202">
        <f t="shared" si="93"/>
        <v>-1.0426574909221793E-2</v>
      </c>
      <c r="AQ202">
        <f t="shared" si="83"/>
        <v>56.47276088747936</v>
      </c>
      <c r="AR202">
        <f t="shared" si="103"/>
        <v>4.3589581833865469E-3</v>
      </c>
    </row>
    <row r="203" spans="1:44" x14ac:dyDescent="0.3">
      <c r="A203">
        <v>44511</v>
      </c>
      <c r="B203">
        <v>202</v>
      </c>
      <c r="C203">
        <v>512.17999299999997</v>
      </c>
      <c r="D203">
        <v>1227300</v>
      </c>
      <c r="E203">
        <v>56.740001999999997</v>
      </c>
      <c r="F203">
        <v>7257700</v>
      </c>
      <c r="I203">
        <f t="shared" si="84"/>
        <v>506.5975084193982</v>
      </c>
      <c r="K203">
        <f t="shared" si="94"/>
        <v>1.7051051861914552</v>
      </c>
      <c r="L203">
        <f t="shared" si="85"/>
        <v>508.30261360558967</v>
      </c>
      <c r="M203">
        <f t="shared" si="95"/>
        <v>7.5703452836946286E-3</v>
      </c>
      <c r="O203">
        <f t="shared" si="86"/>
        <v>1.0172113661804798</v>
      </c>
      <c r="P203">
        <f t="shared" si="78"/>
        <v>507.6147197855787</v>
      </c>
      <c r="Q203">
        <f t="shared" si="96"/>
        <v>8.9134157460564224E-3</v>
      </c>
      <c r="S203">
        <f t="shared" si="87"/>
        <v>-0.13545779167444943</v>
      </c>
      <c r="T203">
        <f t="shared" si="79"/>
        <v>506.46205062772373</v>
      </c>
      <c r="U203">
        <f t="shared" si="97"/>
        <v>1.1163931528805814E-2</v>
      </c>
      <c r="W203">
        <f t="shared" si="88"/>
        <v>-1.0692397657199111</v>
      </c>
      <c r="X203">
        <f t="shared" si="80"/>
        <v>505.52826865367831</v>
      </c>
      <c r="Y203">
        <f t="shared" si="98"/>
        <v>1.29870835199173E-2</v>
      </c>
      <c r="AB203">
        <f t="shared" si="89"/>
        <v>56.613434908074865</v>
      </c>
      <c r="AD203">
        <f t="shared" si="99"/>
        <v>0.11102167312704353</v>
      </c>
      <c r="AE203">
        <f t="shared" si="90"/>
        <v>56.724456581201906</v>
      </c>
      <c r="AF203">
        <f t="shared" si="100"/>
        <v>2.739763526636956E-4</v>
      </c>
      <c r="AH203">
        <f t="shared" si="91"/>
        <v>9.092343571681695E-2</v>
      </c>
      <c r="AI203">
        <f t="shared" si="81"/>
        <v>56.704358343791682</v>
      </c>
      <c r="AJ203">
        <f t="shared" si="101"/>
        <v>6.2819272033713832E-4</v>
      </c>
      <c r="AL203">
        <f t="shared" si="92"/>
        <v>6.9237563161998333E-2</v>
      </c>
      <c r="AM203">
        <f t="shared" si="82"/>
        <v>56.682672471236863</v>
      </c>
      <c r="AN203">
        <f t="shared" si="102"/>
        <v>1.0103899672603803E-3</v>
      </c>
      <c r="AP203">
        <f t="shared" si="93"/>
        <v>0.10914634259695445</v>
      </c>
      <c r="AQ203">
        <f t="shared" si="83"/>
        <v>56.722581250671823</v>
      </c>
      <c r="AR203">
        <f t="shared" si="103"/>
        <v>3.0702764741133019E-4</v>
      </c>
    </row>
    <row r="204" spans="1:44" x14ac:dyDescent="0.3">
      <c r="A204">
        <v>44512</v>
      </c>
      <c r="B204">
        <v>203</v>
      </c>
      <c r="C204">
        <v>517.169983</v>
      </c>
      <c r="D204">
        <v>1779500</v>
      </c>
      <c r="E204">
        <v>56.610000999999997</v>
      </c>
      <c r="F204">
        <v>10161800</v>
      </c>
      <c r="I204">
        <f t="shared" si="84"/>
        <v>509.6678749387292</v>
      </c>
      <c r="K204">
        <f t="shared" si="94"/>
        <v>1.9098943861623874</v>
      </c>
      <c r="L204">
        <f t="shared" si="85"/>
        <v>511.57776932489156</v>
      </c>
      <c r="M204">
        <f t="shared" si="95"/>
        <v>1.0813105669182737E-2</v>
      </c>
      <c r="O204">
        <f t="shared" si="86"/>
        <v>1.5305001544681107</v>
      </c>
      <c r="P204">
        <f t="shared" si="78"/>
        <v>511.19837509319728</v>
      </c>
      <c r="Q204">
        <f t="shared" si="96"/>
        <v>1.1546702444257513E-2</v>
      </c>
      <c r="S204">
        <f t="shared" si="87"/>
        <v>1.3071631482780044</v>
      </c>
      <c r="T204">
        <f t="shared" si="79"/>
        <v>510.97503808700719</v>
      </c>
      <c r="U204">
        <f t="shared" si="97"/>
        <v>1.1978546931624239E-2</v>
      </c>
      <c r="W204">
        <f t="shared" si="88"/>
        <v>2.4494255765733657</v>
      </c>
      <c r="X204">
        <f t="shared" si="80"/>
        <v>512.11730051530253</v>
      </c>
      <c r="Y204">
        <f t="shared" si="98"/>
        <v>9.7698680333067021E-3</v>
      </c>
      <c r="AB204">
        <f t="shared" si="89"/>
        <v>56.683046808633691</v>
      </c>
      <c r="AD204">
        <f t="shared" si="99"/>
        <v>0.10481020724181087</v>
      </c>
      <c r="AE204">
        <f t="shared" si="90"/>
        <v>56.787857015875502</v>
      </c>
      <c r="AF204">
        <f t="shared" si="100"/>
        <v>3.1417772961266259E-3</v>
      </c>
      <c r="AH204">
        <f t="shared" si="91"/>
        <v>8.5595551927319172E-2</v>
      </c>
      <c r="AI204">
        <f t="shared" si="81"/>
        <v>56.76864236056101</v>
      </c>
      <c r="AJ204">
        <f t="shared" si="101"/>
        <v>2.802355727939544E-3</v>
      </c>
      <c r="AL204">
        <f t="shared" si="92"/>
        <v>6.9406014990570697E-2</v>
      </c>
      <c r="AM204">
        <f t="shared" si="82"/>
        <v>56.75245282362426</v>
      </c>
      <c r="AN204">
        <f t="shared" si="102"/>
        <v>2.5163720386484952E-3</v>
      </c>
      <c r="AP204">
        <f t="shared" si="93"/>
        <v>7.5542066864545121E-2</v>
      </c>
      <c r="AQ204">
        <f t="shared" si="83"/>
        <v>56.758588875498234</v>
      </c>
      <c r="AR204">
        <f t="shared" si="103"/>
        <v>2.6247636967580445E-3</v>
      </c>
    </row>
    <row r="205" spans="1:44" x14ac:dyDescent="0.3">
      <c r="A205">
        <v>44515</v>
      </c>
      <c r="B205">
        <v>204</v>
      </c>
      <c r="C205">
        <v>519.89001499999995</v>
      </c>
      <c r="D205">
        <v>1392300</v>
      </c>
      <c r="E205">
        <v>56.619999</v>
      </c>
      <c r="F205">
        <v>10289200</v>
      </c>
      <c r="I205">
        <f t="shared" si="84"/>
        <v>513.79403437242809</v>
      </c>
      <c r="K205">
        <f t="shared" si="94"/>
        <v>2.2423341432928625</v>
      </c>
      <c r="L205">
        <f t="shared" si="85"/>
        <v>516.03636851572094</v>
      </c>
      <c r="M205">
        <f t="shared" si="95"/>
        <v>7.412426423075295E-3</v>
      </c>
      <c r="O205">
        <f t="shared" si="86"/>
        <v>2.1794149742758049</v>
      </c>
      <c r="P205">
        <f t="shared" si="78"/>
        <v>515.97344934670389</v>
      </c>
      <c r="Q205">
        <f t="shared" si="96"/>
        <v>7.5334504227707886E-3</v>
      </c>
      <c r="S205">
        <f t="shared" si="87"/>
        <v>2.5757114767174021</v>
      </c>
      <c r="T205">
        <f t="shared" si="79"/>
        <v>516.36974584914549</v>
      </c>
      <c r="U205">
        <f t="shared" si="97"/>
        <v>6.7711805368188514E-3</v>
      </c>
      <c r="W205">
        <f t="shared" si="88"/>
        <v>3.8746493551300594</v>
      </c>
      <c r="X205">
        <f t="shared" si="80"/>
        <v>517.66868372755812</v>
      </c>
      <c r="Y205">
        <f t="shared" si="98"/>
        <v>4.2726946245386739E-3</v>
      </c>
      <c r="AB205">
        <f t="shared" si="89"/>
        <v>56.642871613885163</v>
      </c>
      <c r="AD205">
        <f t="shared" si="99"/>
        <v>8.3062396943260036E-2</v>
      </c>
      <c r="AE205">
        <f t="shared" si="90"/>
        <v>56.725934010828425</v>
      </c>
      <c r="AF205">
        <f t="shared" si="100"/>
        <v>1.8709822094561488E-3</v>
      </c>
      <c r="AH205">
        <f t="shared" si="91"/>
        <v>5.4152865258357372E-2</v>
      </c>
      <c r="AI205">
        <f t="shared" si="81"/>
        <v>56.697024479143522</v>
      </c>
      <c r="AJ205">
        <f t="shared" si="101"/>
        <v>1.3603935094298057E-3</v>
      </c>
      <c r="AL205">
        <f t="shared" si="92"/>
        <v>2.0094470607976266E-2</v>
      </c>
      <c r="AM205">
        <f t="shared" si="82"/>
        <v>56.662966084493142</v>
      </c>
      <c r="AN205">
        <f t="shared" si="102"/>
        <v>7.5886763073136469E-4</v>
      </c>
      <c r="AP205">
        <f t="shared" si="93"/>
        <v>-2.2817605506567064E-2</v>
      </c>
      <c r="AQ205">
        <f t="shared" si="83"/>
        <v>56.620054008378595</v>
      </c>
      <c r="AR205">
        <f t="shared" si="103"/>
        <v>9.7153619863697423E-7</v>
      </c>
    </row>
    <row r="206" spans="1:44" x14ac:dyDescent="0.3">
      <c r="A206">
        <v>44516</v>
      </c>
      <c r="B206">
        <v>205</v>
      </c>
      <c r="C206">
        <v>526.71997099999999</v>
      </c>
      <c r="D206">
        <v>1690700</v>
      </c>
      <c r="E206">
        <v>56.220001000000003</v>
      </c>
      <c r="F206">
        <v>13756500</v>
      </c>
      <c r="I206">
        <f t="shared" si="84"/>
        <v>517.14682371759261</v>
      </c>
      <c r="K206">
        <f t="shared" si="94"/>
        <v>2.4089024235736116</v>
      </c>
      <c r="L206">
        <f t="shared" si="85"/>
        <v>519.55572614116625</v>
      </c>
      <c r="M206">
        <f t="shared" si="95"/>
        <v>1.3601619937121655E-2</v>
      </c>
      <c r="O206">
        <f t="shared" si="86"/>
        <v>2.4727585669979848</v>
      </c>
      <c r="P206">
        <f t="shared" si="78"/>
        <v>519.61958228459059</v>
      </c>
      <c r="Q206">
        <f t="shared" si="96"/>
        <v>1.3480386365318574E-2</v>
      </c>
      <c r="S206">
        <f t="shared" si="87"/>
        <v>2.9253965175186072</v>
      </c>
      <c r="T206">
        <f t="shared" si="79"/>
        <v>520.07222023511122</v>
      </c>
      <c r="U206">
        <f t="shared" si="97"/>
        <v>1.2621034194446311E-2</v>
      </c>
      <c r="W206">
        <f t="shared" si="88"/>
        <v>3.4310683466593543</v>
      </c>
      <c r="X206">
        <f t="shared" si="80"/>
        <v>520.57789206425196</v>
      </c>
      <c r="Y206">
        <f t="shared" si="98"/>
        <v>1.1660994976300285E-2</v>
      </c>
      <c r="AB206">
        <f t="shared" si="89"/>
        <v>56.630291676248319</v>
      </c>
      <c r="AD206">
        <f t="shared" si="99"/>
        <v>6.8716046756244514E-2</v>
      </c>
      <c r="AE206">
        <f t="shared" si="90"/>
        <v>56.699007723004563</v>
      </c>
      <c r="AF206">
        <f t="shared" si="100"/>
        <v>8.52021904098791E-3</v>
      </c>
      <c r="AH206">
        <f t="shared" si="91"/>
        <v>3.7469664534557176E-2</v>
      </c>
      <c r="AI206">
        <f t="shared" si="81"/>
        <v>56.667761340782874</v>
      </c>
      <c r="AJ206">
        <f t="shared" si="101"/>
        <v>7.9644313912920588E-3</v>
      </c>
      <c r="AL206">
        <f t="shared" si="92"/>
        <v>5.3909868978074182E-3</v>
      </c>
      <c r="AM206">
        <f t="shared" si="82"/>
        <v>56.635682663146127</v>
      </c>
      <c r="AN206">
        <f t="shared" si="102"/>
        <v>7.3938394833206059E-3</v>
      </c>
      <c r="AP206">
        <f t="shared" si="93"/>
        <v>-1.4115587817301947E-2</v>
      </c>
      <c r="AQ206">
        <f t="shared" si="83"/>
        <v>56.616176088431018</v>
      </c>
      <c r="AR206">
        <f t="shared" si="103"/>
        <v>7.0468708890811804E-3</v>
      </c>
    </row>
    <row r="207" spans="1:44" x14ac:dyDescent="0.3">
      <c r="A207">
        <v>44517</v>
      </c>
      <c r="B207">
        <v>206</v>
      </c>
      <c r="C207">
        <v>526.28997800000002</v>
      </c>
      <c r="D207">
        <v>1609400</v>
      </c>
      <c r="E207">
        <v>55.91</v>
      </c>
      <c r="F207">
        <v>13288700</v>
      </c>
      <c r="I207">
        <f t="shared" si="84"/>
        <v>522.41205472291665</v>
      </c>
      <c r="K207">
        <f t="shared" si="94"/>
        <v>2.8373517108361757</v>
      </c>
      <c r="L207">
        <f t="shared" si="85"/>
        <v>525.24940643375282</v>
      </c>
      <c r="M207">
        <f t="shared" si="95"/>
        <v>1.9771829404800004E-3</v>
      </c>
      <c r="O207">
        <f t="shared" si="86"/>
        <v>3.1708766765794985</v>
      </c>
      <c r="P207">
        <f t="shared" si="78"/>
        <v>525.58293139949615</v>
      </c>
      <c r="Q207">
        <f t="shared" si="96"/>
        <v>1.3434544263806454E-3</v>
      </c>
      <c r="S207">
        <f t="shared" si="87"/>
        <v>3.9783220370310524</v>
      </c>
      <c r="T207">
        <f t="shared" si="79"/>
        <v>526.39037675994769</v>
      </c>
      <c r="U207">
        <f t="shared" si="97"/>
        <v>1.9076699945759918E-4</v>
      </c>
      <c r="W207">
        <f t="shared" si="88"/>
        <v>4.9901066065243374</v>
      </c>
      <c r="X207">
        <f t="shared" si="80"/>
        <v>527.40216132944101</v>
      </c>
      <c r="Y207">
        <f t="shared" si="98"/>
        <v>2.1132519636180404E-3</v>
      </c>
      <c r="AB207">
        <f t="shared" si="89"/>
        <v>56.404631804311748</v>
      </c>
      <c r="AD207">
        <f t="shared" si="99"/>
        <v>2.455965895232215E-2</v>
      </c>
      <c r="AE207">
        <f t="shared" si="90"/>
        <v>56.429191463264068</v>
      </c>
      <c r="AF207">
        <f t="shared" si="100"/>
        <v>9.2862003803268062E-3</v>
      </c>
      <c r="AH207">
        <f t="shared" si="91"/>
        <v>-2.8312719583224923E-2</v>
      </c>
      <c r="AI207">
        <f t="shared" si="81"/>
        <v>56.376319084728522</v>
      </c>
      <c r="AJ207">
        <f t="shared" si="101"/>
        <v>8.3405309377307287E-3</v>
      </c>
      <c r="AL207">
        <f t="shared" si="92"/>
        <v>-9.8581899577662974E-2</v>
      </c>
      <c r="AM207">
        <f t="shared" si="82"/>
        <v>56.306049904734088</v>
      </c>
      <c r="AN207">
        <f t="shared" si="102"/>
        <v>7.0837042520853471E-3</v>
      </c>
      <c r="AP207">
        <f t="shared" si="93"/>
        <v>-0.19392822931868084</v>
      </c>
      <c r="AQ207">
        <f t="shared" si="83"/>
        <v>56.210703574993069</v>
      </c>
      <c r="AR207">
        <f t="shared" si="103"/>
        <v>5.3783504738521238E-3</v>
      </c>
    </row>
    <row r="208" spans="1:44" x14ac:dyDescent="0.3">
      <c r="A208">
        <v>44518</v>
      </c>
      <c r="B208">
        <v>207</v>
      </c>
      <c r="C208">
        <v>529.36999500000002</v>
      </c>
      <c r="D208">
        <v>1664200</v>
      </c>
      <c r="E208">
        <v>55.41</v>
      </c>
      <c r="F208">
        <v>15380100</v>
      </c>
      <c r="I208">
        <f t="shared" si="84"/>
        <v>524.5449125253125</v>
      </c>
      <c r="K208">
        <f t="shared" si="94"/>
        <v>2.7316776245701262</v>
      </c>
      <c r="L208">
        <f t="shared" si="85"/>
        <v>527.27659014988262</v>
      </c>
      <c r="M208">
        <f t="shared" si="95"/>
        <v>3.954521166462022E-3</v>
      </c>
      <c r="O208">
        <f t="shared" si="86"/>
        <v>2.9113719580335857</v>
      </c>
      <c r="P208">
        <f t="shared" si="78"/>
        <v>527.45628448334605</v>
      </c>
      <c r="Q208">
        <f t="shared" si="96"/>
        <v>3.6150717545938055E-3</v>
      </c>
      <c r="S208">
        <f t="shared" si="87"/>
        <v>3.1478631314452099</v>
      </c>
      <c r="T208">
        <f t="shared" si="79"/>
        <v>527.6927756567577</v>
      </c>
      <c r="U208">
        <f t="shared" si="97"/>
        <v>3.1683309577119376E-3</v>
      </c>
      <c r="W208">
        <f t="shared" si="88"/>
        <v>2.5614451230151207</v>
      </c>
      <c r="X208">
        <f t="shared" si="80"/>
        <v>527.10635764832762</v>
      </c>
      <c r="Y208">
        <f t="shared" si="98"/>
        <v>4.2760968189600561E-3</v>
      </c>
      <c r="AB208">
        <f t="shared" si="89"/>
        <v>56.132584311940278</v>
      </c>
      <c r="AD208">
        <f t="shared" si="99"/>
        <v>-1.993141374624673E-2</v>
      </c>
      <c r="AE208">
        <f t="shared" si="90"/>
        <v>56.112652898194028</v>
      </c>
      <c r="AF208">
        <f t="shared" si="100"/>
        <v>1.268097632546529E-2</v>
      </c>
      <c r="AH208">
        <f t="shared" si="91"/>
        <v>-8.9246412780286291E-2</v>
      </c>
      <c r="AI208">
        <f t="shared" si="81"/>
        <v>56.043337899159994</v>
      </c>
      <c r="AJ208">
        <f t="shared" si="101"/>
        <v>1.1430028860494445E-2</v>
      </c>
      <c r="AL208">
        <f t="shared" si="92"/>
        <v>-0.17664141633487634</v>
      </c>
      <c r="AM208">
        <f t="shared" si="82"/>
        <v>55.955942895605403</v>
      </c>
      <c r="AN208">
        <f t="shared" si="102"/>
        <v>9.8527864213211851E-3</v>
      </c>
      <c r="AP208">
        <f t="shared" si="93"/>
        <v>-0.26032960291355195</v>
      </c>
      <c r="AQ208">
        <f t="shared" si="83"/>
        <v>55.872254709026727</v>
      </c>
      <c r="AR208">
        <f t="shared" si="103"/>
        <v>8.3424419604174408E-3</v>
      </c>
    </row>
    <row r="209" spans="1:44" x14ac:dyDescent="0.3">
      <c r="A209">
        <v>44519</v>
      </c>
      <c r="B209">
        <v>208</v>
      </c>
      <c r="C209">
        <v>533.78997800000002</v>
      </c>
      <c r="D209">
        <v>1909800</v>
      </c>
      <c r="E209">
        <v>55.130001</v>
      </c>
      <c r="F209">
        <v>15813700</v>
      </c>
      <c r="I209">
        <f t="shared" si="84"/>
        <v>527.19870788639059</v>
      </c>
      <c r="K209">
        <f t="shared" si="94"/>
        <v>2.7199952850463216</v>
      </c>
      <c r="L209">
        <f t="shared" si="85"/>
        <v>529.91870317143696</v>
      </c>
      <c r="M209">
        <f t="shared" si="95"/>
        <v>7.252430708923987E-3</v>
      </c>
      <c r="O209">
        <f t="shared" si="86"/>
        <v>2.8469778087947133</v>
      </c>
      <c r="P209">
        <f t="shared" si="78"/>
        <v>530.04568569518528</v>
      </c>
      <c r="Q209">
        <f t="shared" si="96"/>
        <v>7.0145421591537166E-3</v>
      </c>
      <c r="S209">
        <f t="shared" si="87"/>
        <v>2.9255326347800086</v>
      </c>
      <c r="T209">
        <f t="shared" si="79"/>
        <v>530.12424052117058</v>
      </c>
      <c r="U209">
        <f t="shared" si="97"/>
        <v>6.8673778637886708E-3</v>
      </c>
      <c r="W209">
        <f t="shared" si="88"/>
        <v>2.6399428253686494</v>
      </c>
      <c r="X209">
        <f t="shared" si="80"/>
        <v>529.83865071175921</v>
      </c>
      <c r="Y209">
        <f t="shared" si="98"/>
        <v>7.4024006652309319E-3</v>
      </c>
      <c r="AB209">
        <f t="shared" si="89"/>
        <v>55.735162940373122</v>
      </c>
      <c r="AD209">
        <f t="shared" si="99"/>
        <v>-7.6554907419383006E-2</v>
      </c>
      <c r="AE209">
        <f t="shared" si="90"/>
        <v>55.658608032953737</v>
      </c>
      <c r="AF209">
        <f t="shared" si="100"/>
        <v>9.5883733605181092E-3</v>
      </c>
      <c r="AH209">
        <f t="shared" si="91"/>
        <v>-0.16629015247700354</v>
      </c>
      <c r="AI209">
        <f t="shared" si="81"/>
        <v>55.568872787896119</v>
      </c>
      <c r="AJ209">
        <f t="shared" si="101"/>
        <v>7.9606707769898071E-3</v>
      </c>
      <c r="AL209">
        <f t="shared" si="92"/>
        <v>-0.27599239618940186</v>
      </c>
      <c r="AM209">
        <f t="shared" si="82"/>
        <v>55.459170544183721</v>
      </c>
      <c r="AN209">
        <f t="shared" si="102"/>
        <v>5.9707879233254603E-3</v>
      </c>
      <c r="AP209">
        <f t="shared" si="93"/>
        <v>-0.3768576062691148</v>
      </c>
      <c r="AQ209">
        <f t="shared" si="83"/>
        <v>55.35830533410401</v>
      </c>
      <c r="AR209">
        <f t="shared" si="103"/>
        <v>4.1411995277128664E-3</v>
      </c>
    </row>
    <row r="210" spans="1:44" x14ac:dyDescent="0.3">
      <c r="A210">
        <v>44522</v>
      </c>
      <c r="B210">
        <v>209</v>
      </c>
      <c r="C210">
        <v>539.65002400000003</v>
      </c>
      <c r="D210">
        <v>2190500</v>
      </c>
      <c r="E210">
        <v>55.470001000000003</v>
      </c>
      <c r="F210">
        <v>16905600</v>
      </c>
      <c r="I210">
        <f t="shared" si="84"/>
        <v>530.82390644887573</v>
      </c>
      <c r="K210">
        <f t="shared" si="94"/>
        <v>2.8557757766621439</v>
      </c>
      <c r="L210">
        <f t="shared" si="85"/>
        <v>533.67968222553793</v>
      </c>
      <c r="M210">
        <f t="shared" si="95"/>
        <v>1.1063358674958753E-2</v>
      </c>
      <c r="O210">
        <f t="shared" si="86"/>
        <v>3.0415329972173195</v>
      </c>
      <c r="P210">
        <f t="shared" si="78"/>
        <v>533.86543944609309</v>
      </c>
      <c r="Q210">
        <f t="shared" si="96"/>
        <v>1.0719140733155861E-2</v>
      </c>
      <c r="S210">
        <f t="shared" si="87"/>
        <v>3.2403823022473173</v>
      </c>
      <c r="T210">
        <f t="shared" si="79"/>
        <v>534.06428875112306</v>
      </c>
      <c r="U210">
        <f t="shared" si="97"/>
        <v>1.0350662467267808E-2</v>
      </c>
      <c r="W210">
        <f t="shared" si="88"/>
        <v>3.4774102019176651</v>
      </c>
      <c r="X210">
        <f t="shared" si="80"/>
        <v>534.30131665079341</v>
      </c>
      <c r="Y210">
        <f t="shared" si="98"/>
        <v>9.9114372488318843E-3</v>
      </c>
      <c r="AB210">
        <f t="shared" si="89"/>
        <v>55.402323873167902</v>
      </c>
      <c r="AD210">
        <f t="shared" si="99"/>
        <v>-0.11499753138725868</v>
      </c>
      <c r="AE210">
        <f t="shared" si="90"/>
        <v>55.287326341780641</v>
      </c>
      <c r="AF210">
        <f t="shared" si="100"/>
        <v>3.293215340294696E-3</v>
      </c>
      <c r="AH210">
        <f t="shared" si="91"/>
        <v>-0.20792738115905787</v>
      </c>
      <c r="AI210">
        <f t="shared" si="81"/>
        <v>55.194396492008842</v>
      </c>
      <c r="AJ210">
        <f t="shared" si="101"/>
        <v>4.9685325946030095E-3</v>
      </c>
      <c r="AL210">
        <f t="shared" si="92"/>
        <v>-0.3015733981465204</v>
      </c>
      <c r="AM210">
        <f t="shared" si="82"/>
        <v>55.100750475021378</v>
      </c>
      <c r="AN210">
        <f t="shared" si="102"/>
        <v>6.656760741335214E-3</v>
      </c>
      <c r="AP210">
        <f t="shared" si="93"/>
        <v>-0.33944184806480493</v>
      </c>
      <c r="AQ210">
        <f t="shared" si="83"/>
        <v>55.062882025103093</v>
      </c>
      <c r="AR210">
        <f t="shared" si="103"/>
        <v>7.3394441600408552E-3</v>
      </c>
    </row>
    <row r="211" spans="1:44" x14ac:dyDescent="0.3">
      <c r="A211">
        <v>44523</v>
      </c>
      <c r="B211">
        <v>210</v>
      </c>
      <c r="C211">
        <v>545.26000999999997</v>
      </c>
      <c r="D211">
        <v>2147000</v>
      </c>
      <c r="E211">
        <v>55.880001</v>
      </c>
      <c r="F211">
        <v>13835900</v>
      </c>
      <c r="I211">
        <f t="shared" si="84"/>
        <v>535.67827110199414</v>
      </c>
      <c r="K211">
        <f t="shared" si="94"/>
        <v>3.1555641081305836</v>
      </c>
      <c r="L211">
        <f t="shared" si="85"/>
        <v>538.83383521012468</v>
      </c>
      <c r="M211">
        <f t="shared" si="95"/>
        <v>1.1785523735502427E-2</v>
      </c>
      <c r="O211">
        <f t="shared" si="86"/>
        <v>3.4947409111925918</v>
      </c>
      <c r="P211">
        <f t="shared" si="78"/>
        <v>539.17301201318674</v>
      </c>
      <c r="Q211">
        <f t="shared" si="96"/>
        <v>1.1163477744889509E-2</v>
      </c>
      <c r="S211">
        <f t="shared" si="87"/>
        <v>3.9666743601393089</v>
      </c>
      <c r="T211">
        <f t="shared" si="79"/>
        <v>539.64494546213348</v>
      </c>
      <c r="U211">
        <f t="shared" si="97"/>
        <v>1.0297957735551684E-2</v>
      </c>
      <c r="W211">
        <f t="shared" si="88"/>
        <v>4.647821485438298</v>
      </c>
      <c r="X211">
        <f t="shared" si="80"/>
        <v>540.32609258743241</v>
      </c>
      <c r="Y211">
        <f t="shared" si="98"/>
        <v>9.048742475296424E-3</v>
      </c>
      <c r="AB211">
        <f t="shared" si="89"/>
        <v>55.439546292925556</v>
      </c>
      <c r="AD211">
        <f t="shared" si="99"/>
        <v>-9.2164538715521743E-2</v>
      </c>
      <c r="AE211">
        <f t="shared" si="90"/>
        <v>55.347381754210033</v>
      </c>
      <c r="AF211">
        <f t="shared" si="100"/>
        <v>9.5314823954632099E-3</v>
      </c>
      <c r="AH211">
        <f t="shared" si="91"/>
        <v>-0.14663993092987984</v>
      </c>
      <c r="AI211">
        <f t="shared" si="81"/>
        <v>55.292906361995676</v>
      </c>
      <c r="AJ211">
        <f t="shared" si="101"/>
        <v>1.0506346232963088E-2</v>
      </c>
      <c r="AL211">
        <f t="shared" si="92"/>
        <v>-0.14911528008964181</v>
      </c>
      <c r="AM211">
        <f t="shared" si="82"/>
        <v>55.290431012835917</v>
      </c>
      <c r="AN211">
        <f t="shared" si="102"/>
        <v>1.0550643819138138E-2</v>
      </c>
      <c r="AP211">
        <f t="shared" si="93"/>
        <v>-1.9277220415714606E-2</v>
      </c>
      <c r="AQ211">
        <f t="shared" si="83"/>
        <v>55.420269072509839</v>
      </c>
      <c r="AR211">
        <f t="shared" si="103"/>
        <v>8.2271281185224178E-3</v>
      </c>
    </row>
    <row r="212" spans="1:44" x14ac:dyDescent="0.3">
      <c r="A212">
        <v>44524</v>
      </c>
      <c r="B212">
        <v>211</v>
      </c>
      <c r="C212">
        <v>549.72997999999995</v>
      </c>
      <c r="D212">
        <v>2316400</v>
      </c>
      <c r="E212">
        <v>55.43</v>
      </c>
      <c r="F212">
        <v>12598900</v>
      </c>
      <c r="I212">
        <f t="shared" si="84"/>
        <v>540.9482274958973</v>
      </c>
      <c r="K212">
        <f t="shared" si="94"/>
        <v>3.4727229509964697</v>
      </c>
      <c r="L212">
        <f t="shared" si="85"/>
        <v>544.42095044689381</v>
      </c>
      <c r="M212">
        <f t="shared" si="95"/>
        <v>9.657522322333854E-3</v>
      </c>
      <c r="O212">
        <f t="shared" si="86"/>
        <v>3.9385447818702333</v>
      </c>
      <c r="P212">
        <f t="shared" si="78"/>
        <v>544.88677227776748</v>
      </c>
      <c r="Q212">
        <f t="shared" si="96"/>
        <v>8.8101575290335781E-3</v>
      </c>
      <c r="S212">
        <f t="shared" si="87"/>
        <v>4.5531512753330414</v>
      </c>
      <c r="T212">
        <f t="shared" si="79"/>
        <v>545.50137877123029</v>
      </c>
      <c r="U212">
        <f t="shared" si="97"/>
        <v>7.6921422927846549E-3</v>
      </c>
      <c r="W212">
        <f t="shared" si="88"/>
        <v>5.1766361576334283</v>
      </c>
      <c r="X212">
        <f t="shared" si="80"/>
        <v>546.12486365353072</v>
      </c>
      <c r="Y212">
        <f t="shared" si="98"/>
        <v>6.557976602384376E-3</v>
      </c>
      <c r="AB212">
        <f t="shared" si="89"/>
        <v>55.681796381816497</v>
      </c>
      <c r="AD212">
        <f t="shared" si="99"/>
        <v>-4.2002344574552312E-2</v>
      </c>
      <c r="AE212">
        <f t="shared" si="90"/>
        <v>55.639794037241941</v>
      </c>
      <c r="AF212">
        <f t="shared" si="100"/>
        <v>3.7848464232715421E-3</v>
      </c>
      <c r="AH212">
        <f t="shared" si="91"/>
        <v>-4.9417425974674606E-2</v>
      </c>
      <c r="AI212">
        <f t="shared" si="81"/>
        <v>55.632378955841823</v>
      </c>
      <c r="AJ212">
        <f t="shared" si="101"/>
        <v>3.6510726292950202E-3</v>
      </c>
      <c r="AL212">
        <f t="shared" si="92"/>
        <v>2.6999135951620512E-2</v>
      </c>
      <c r="AM212">
        <f t="shared" si="82"/>
        <v>55.708795517768117</v>
      </c>
      <c r="AN212">
        <f t="shared" si="102"/>
        <v>5.0296864111152254E-3</v>
      </c>
      <c r="AP212">
        <f t="shared" si="93"/>
        <v>0.20302099249494276</v>
      </c>
      <c r="AQ212">
        <f t="shared" si="83"/>
        <v>55.884817374311439</v>
      </c>
      <c r="AR212">
        <f t="shared" si="103"/>
        <v>8.2052566175615915E-3</v>
      </c>
    </row>
    <row r="213" spans="1:44" x14ac:dyDescent="0.3">
      <c r="A213">
        <v>44526</v>
      </c>
      <c r="B213">
        <v>212</v>
      </c>
      <c r="C213">
        <v>546.13000499999998</v>
      </c>
      <c r="D213">
        <v>1844800</v>
      </c>
      <c r="E213">
        <v>53.73</v>
      </c>
      <c r="F213">
        <v>14754300</v>
      </c>
      <c r="I213">
        <f t="shared" si="84"/>
        <v>545.77819137315373</v>
      </c>
      <c r="K213">
        <f t="shared" si="94"/>
        <v>3.6763090899354642</v>
      </c>
      <c r="L213">
        <f t="shared" si="85"/>
        <v>549.45450046308918</v>
      </c>
      <c r="M213">
        <f t="shared" si="95"/>
        <v>6.0873700998889313E-3</v>
      </c>
      <c r="O213">
        <f t="shared" si="86"/>
        <v>4.1613995557167831</v>
      </c>
      <c r="P213">
        <f t="shared" si="78"/>
        <v>549.93959092887053</v>
      </c>
      <c r="Q213">
        <f t="shared" si="96"/>
        <v>6.9756026843288844E-3</v>
      </c>
      <c r="S213">
        <f t="shared" si="87"/>
        <v>4.6777169461985677</v>
      </c>
      <c r="T213">
        <f t="shared" si="79"/>
        <v>550.45590831935226</v>
      </c>
      <c r="U213">
        <f t="shared" si="97"/>
        <v>7.9210138240843921E-3</v>
      </c>
      <c r="W213">
        <f t="shared" si="88"/>
        <v>4.8819647193129807</v>
      </c>
      <c r="X213">
        <f t="shared" si="80"/>
        <v>550.66015609246676</v>
      </c>
      <c r="Y213">
        <f t="shared" si="98"/>
        <v>8.2950049456938027E-3</v>
      </c>
      <c r="AB213">
        <f t="shared" si="89"/>
        <v>55.543308371817425</v>
      </c>
      <c r="AD213">
        <f t="shared" si="99"/>
        <v>-5.6475194388230322E-2</v>
      </c>
      <c r="AE213">
        <f t="shared" si="90"/>
        <v>55.486833177429197</v>
      </c>
      <c r="AF213">
        <f t="shared" si="100"/>
        <v>3.2697434904693852E-2</v>
      </c>
      <c r="AH213">
        <f t="shared" si="91"/>
        <v>-7.1685071980774062E-2</v>
      </c>
      <c r="AI213">
        <f t="shared" si="81"/>
        <v>55.471623299836651</v>
      </c>
      <c r="AJ213">
        <f t="shared" si="101"/>
        <v>3.2414355105837594E-2</v>
      </c>
      <c r="AL213">
        <f t="shared" si="92"/>
        <v>-4.74700797261913E-2</v>
      </c>
      <c r="AM213">
        <f t="shared" si="82"/>
        <v>55.495838292091236</v>
      </c>
      <c r="AN213">
        <f t="shared" si="102"/>
        <v>3.2865034284221828E-2</v>
      </c>
      <c r="AP213">
        <f t="shared" si="93"/>
        <v>-8.7261659624970123E-2</v>
      </c>
      <c r="AQ213">
        <f t="shared" si="83"/>
        <v>55.456046712192453</v>
      </c>
      <c r="AR213">
        <f t="shared" si="103"/>
        <v>3.2124450254838198E-2</v>
      </c>
    </row>
    <row r="214" spans="1:44" x14ac:dyDescent="0.3">
      <c r="A214">
        <v>44529</v>
      </c>
      <c r="B214">
        <v>213</v>
      </c>
      <c r="C214">
        <v>554.88000499999998</v>
      </c>
      <c r="D214">
        <v>2919100</v>
      </c>
      <c r="E214">
        <v>54.580002</v>
      </c>
      <c r="F214">
        <v>22712500</v>
      </c>
      <c r="I214">
        <f t="shared" si="84"/>
        <v>545.97168886791917</v>
      </c>
      <c r="K214">
        <f t="shared" si="94"/>
        <v>3.1538873506599603</v>
      </c>
      <c r="L214">
        <f t="shared" si="85"/>
        <v>549.12557621857911</v>
      </c>
      <c r="M214">
        <f t="shared" si="95"/>
        <v>1.0370582341349407E-2</v>
      </c>
      <c r="O214">
        <f t="shared" si="86"/>
        <v>3.1694240404789467</v>
      </c>
      <c r="P214">
        <f t="shared" si="78"/>
        <v>549.1411129083981</v>
      </c>
      <c r="Q214">
        <f t="shared" si="96"/>
        <v>1.0342582251818361E-2</v>
      </c>
      <c r="S214">
        <f t="shared" si="87"/>
        <v>2.6598181930536597</v>
      </c>
      <c r="T214">
        <f t="shared" si="79"/>
        <v>548.63150706097281</v>
      </c>
      <c r="U214">
        <f t="shared" si="97"/>
        <v>1.1260989552195478E-2</v>
      </c>
      <c r="W214">
        <f t="shared" si="88"/>
        <v>0.8967675784475696</v>
      </c>
      <c r="X214">
        <f t="shared" si="80"/>
        <v>546.86845644636674</v>
      </c>
      <c r="Y214">
        <f t="shared" si="98"/>
        <v>1.4438344293255346E-2</v>
      </c>
      <c r="AB214">
        <f t="shared" si="89"/>
        <v>54.545988767317837</v>
      </c>
      <c r="AD214">
        <f t="shared" si="99"/>
        <v>-0.19760185590493387</v>
      </c>
      <c r="AE214">
        <f t="shared" si="90"/>
        <v>54.348386911412902</v>
      </c>
      <c r="AF214">
        <f t="shared" si="100"/>
        <v>4.2435888622191368E-3</v>
      </c>
      <c r="AH214">
        <f t="shared" si="91"/>
        <v>-0.3030937051104774</v>
      </c>
      <c r="AI214">
        <f t="shared" si="81"/>
        <v>54.24289506220736</v>
      </c>
      <c r="AJ214">
        <f t="shared" si="101"/>
        <v>6.1763819245122115E-3</v>
      </c>
      <c r="AL214">
        <f t="shared" si="92"/>
        <v>-0.47490236587421952</v>
      </c>
      <c r="AM214">
        <f t="shared" si="82"/>
        <v>54.071086401443615</v>
      </c>
      <c r="AN214">
        <f t="shared" si="102"/>
        <v>9.3242136296804255E-3</v>
      </c>
      <c r="AP214">
        <f t="shared" si="93"/>
        <v>-0.86081091276839472</v>
      </c>
      <c r="AQ214">
        <f t="shared" si="83"/>
        <v>53.685177854549444</v>
      </c>
      <c r="AR214">
        <f t="shared" si="103"/>
        <v>1.6394725406029782E-2</v>
      </c>
    </row>
    <row r="215" spans="1:44" x14ac:dyDescent="0.3">
      <c r="A215">
        <v>44530</v>
      </c>
      <c r="B215">
        <v>214</v>
      </c>
      <c r="C215">
        <v>539.38000499999998</v>
      </c>
      <c r="D215">
        <v>4244200</v>
      </c>
      <c r="E215">
        <v>52.450001</v>
      </c>
      <c r="F215">
        <v>30485200</v>
      </c>
      <c r="I215">
        <f t="shared" si="84"/>
        <v>550.87126274056357</v>
      </c>
      <c r="K215">
        <f t="shared" si="94"/>
        <v>3.4157403289576256</v>
      </c>
      <c r="L215">
        <f t="shared" si="85"/>
        <v>554.28700306952123</v>
      </c>
      <c r="M215">
        <f t="shared" si="95"/>
        <v>2.76372834204732E-2</v>
      </c>
      <c r="O215">
        <f t="shared" si="86"/>
        <v>3.6019614985203088</v>
      </c>
      <c r="P215">
        <f t="shared" si="78"/>
        <v>554.47322423908383</v>
      </c>
      <c r="Q215">
        <f t="shared" si="96"/>
        <v>2.7982533833607444E-2</v>
      </c>
      <c r="S215">
        <f t="shared" si="87"/>
        <v>3.6677082488694914</v>
      </c>
      <c r="T215">
        <f t="shared" si="79"/>
        <v>554.5389709894331</v>
      </c>
      <c r="U215">
        <f t="shared" si="97"/>
        <v>2.8104427025308649E-2</v>
      </c>
      <c r="W215">
        <f t="shared" si="88"/>
        <v>4.2991529285148724</v>
      </c>
      <c r="X215">
        <f t="shared" si="80"/>
        <v>555.17041566907847</v>
      </c>
      <c r="Y215">
        <f t="shared" si="98"/>
        <v>2.927511313490103E-2</v>
      </c>
      <c r="AB215">
        <f t="shared" si="89"/>
        <v>54.564696045293033</v>
      </c>
      <c r="AD215">
        <f t="shared" si="99"/>
        <v>-0.16515548582291439</v>
      </c>
      <c r="AE215">
        <f t="shared" si="90"/>
        <v>54.399540559470118</v>
      </c>
      <c r="AF215">
        <f t="shared" si="100"/>
        <v>3.7169485649201757E-2</v>
      </c>
      <c r="AH215">
        <f t="shared" si="91"/>
        <v>-0.2226434593390591</v>
      </c>
      <c r="AI215">
        <f t="shared" si="81"/>
        <v>54.342052585953972</v>
      </c>
      <c r="AJ215">
        <f t="shared" si="101"/>
        <v>3.6073432790858707E-2</v>
      </c>
      <c r="AL215">
        <f t="shared" si="92"/>
        <v>-0.25277802614198269</v>
      </c>
      <c r="AM215">
        <f t="shared" si="82"/>
        <v>54.311918019151051</v>
      </c>
      <c r="AN215">
        <f t="shared" si="102"/>
        <v>3.5498893873253702E-2</v>
      </c>
      <c r="AP215">
        <f t="shared" si="93"/>
        <v>-0.1132204506363428</v>
      </c>
      <c r="AQ215">
        <f t="shared" si="83"/>
        <v>54.451475594656692</v>
      </c>
      <c r="AR215">
        <f t="shared" si="103"/>
        <v>3.815966742606338E-2</v>
      </c>
    </row>
    <row r="216" spans="1:44" x14ac:dyDescent="0.3">
      <c r="A216">
        <v>44531</v>
      </c>
      <c r="B216">
        <v>215</v>
      </c>
      <c r="C216">
        <v>529.84002699999996</v>
      </c>
      <c r="D216">
        <v>2877100</v>
      </c>
      <c r="E216">
        <v>52.299999</v>
      </c>
      <c r="F216">
        <v>18719600</v>
      </c>
      <c r="I216">
        <f t="shared" si="84"/>
        <v>544.55107098325357</v>
      </c>
      <c r="K216">
        <f t="shared" si="94"/>
        <v>1.9553505160174818</v>
      </c>
      <c r="L216">
        <f t="shared" si="85"/>
        <v>546.50642149927103</v>
      </c>
      <c r="M216">
        <f t="shared" si="95"/>
        <v>3.1455521761233535E-2</v>
      </c>
      <c r="O216">
        <f t="shared" si="86"/>
        <v>1.1214231845627318</v>
      </c>
      <c r="P216">
        <f t="shared" si="78"/>
        <v>545.67249416781635</v>
      </c>
      <c r="Q216">
        <f t="shared" si="96"/>
        <v>2.9881598899692777E-2</v>
      </c>
      <c r="S216">
        <f t="shared" si="87"/>
        <v>-0.82684675391127893</v>
      </c>
      <c r="T216">
        <f t="shared" si="79"/>
        <v>543.72422422934233</v>
      </c>
      <c r="U216">
        <f t="shared" si="97"/>
        <v>2.6204508005852046E-2</v>
      </c>
      <c r="W216">
        <f t="shared" si="88"/>
        <v>-4.7272900544362688</v>
      </c>
      <c r="X216">
        <f t="shared" si="80"/>
        <v>539.82378092881731</v>
      </c>
      <c r="Y216">
        <f t="shared" si="98"/>
        <v>1.8842959044348212E-2</v>
      </c>
      <c r="AB216">
        <f t="shared" si="89"/>
        <v>53.401613770381864</v>
      </c>
      <c r="AD216">
        <f t="shared" si="99"/>
        <v>-0.31484450418615251</v>
      </c>
      <c r="AE216">
        <f t="shared" si="90"/>
        <v>53.086769266195709</v>
      </c>
      <c r="AF216">
        <f t="shared" si="100"/>
        <v>1.5043408819103604E-2</v>
      </c>
      <c r="AH216">
        <f t="shared" si="91"/>
        <v>-0.45775316323208648</v>
      </c>
      <c r="AI216">
        <f t="shared" si="81"/>
        <v>52.94386060714978</v>
      </c>
      <c r="AJ216">
        <f t="shared" si="101"/>
        <v>1.231092962639981E-2</v>
      </c>
      <c r="AL216">
        <f t="shared" si="92"/>
        <v>-0.66241493808811636</v>
      </c>
      <c r="AM216">
        <f t="shared" si="82"/>
        <v>52.739198832293745</v>
      </c>
      <c r="AN216">
        <f t="shared" si="102"/>
        <v>8.397702498880456E-3</v>
      </c>
      <c r="AP216">
        <f t="shared" si="93"/>
        <v>-1.0056030012699446</v>
      </c>
      <c r="AQ216">
        <f t="shared" si="83"/>
        <v>52.396010769111918</v>
      </c>
      <c r="AR216">
        <f t="shared" si="103"/>
        <v>1.8357891194590271E-3</v>
      </c>
    </row>
    <row r="217" spans="1:44" x14ac:dyDescent="0.3">
      <c r="A217">
        <v>44532</v>
      </c>
      <c r="B217">
        <v>216</v>
      </c>
      <c r="C217">
        <v>525.51000999999997</v>
      </c>
      <c r="D217">
        <v>3277500</v>
      </c>
      <c r="E217">
        <v>53.07</v>
      </c>
      <c r="F217">
        <v>17074200</v>
      </c>
      <c r="I217">
        <f t="shared" si="84"/>
        <v>536.45999679246404</v>
      </c>
      <c r="K217">
        <f t="shared" si="94"/>
        <v>0.44838680999643032</v>
      </c>
      <c r="L217">
        <f t="shared" si="85"/>
        <v>536.9083836024605</v>
      </c>
      <c r="M217">
        <f t="shared" si="95"/>
        <v>2.1690117001692391E-2</v>
      </c>
      <c r="O217">
        <f t="shared" si="86"/>
        <v>-1.1817011592753328</v>
      </c>
      <c r="P217">
        <f t="shared" si="78"/>
        <v>535.27829563318869</v>
      </c>
      <c r="Q217">
        <f t="shared" si="96"/>
        <v>1.8588200885438368E-2</v>
      </c>
      <c r="S217">
        <f t="shared" si="87"/>
        <v>-4.0957491005064908</v>
      </c>
      <c r="T217">
        <f t="shared" si="79"/>
        <v>532.36424769195753</v>
      </c>
      <c r="U217">
        <f t="shared" si="97"/>
        <v>1.304302023087546E-2</v>
      </c>
      <c r="W217">
        <f t="shared" si="88"/>
        <v>-7.5865065703365389</v>
      </c>
      <c r="X217">
        <f t="shared" si="80"/>
        <v>528.87349022212754</v>
      </c>
      <c r="Y217">
        <f t="shared" si="98"/>
        <v>6.4004113301810899E-3</v>
      </c>
      <c r="AB217">
        <f t="shared" si="89"/>
        <v>52.795725646671841</v>
      </c>
      <c r="AD217">
        <f t="shared" si="99"/>
        <v>-0.35850104711473318</v>
      </c>
      <c r="AE217">
        <f t="shared" si="90"/>
        <v>52.437224599557105</v>
      </c>
      <c r="AF217">
        <f t="shared" si="100"/>
        <v>1.1923410598132568E-2</v>
      </c>
      <c r="AH217">
        <f t="shared" si="91"/>
        <v>-0.49478690335157083</v>
      </c>
      <c r="AI217">
        <f t="shared" si="81"/>
        <v>52.300938743320273</v>
      </c>
      <c r="AJ217">
        <f t="shared" si="101"/>
        <v>1.4491450097601791E-2</v>
      </c>
      <c r="AL217">
        <f t="shared" si="92"/>
        <v>-0.63697787161797481</v>
      </c>
      <c r="AM217">
        <f t="shared" si="82"/>
        <v>52.158747775053868</v>
      </c>
      <c r="AN217">
        <f t="shared" si="102"/>
        <v>1.7170759844472059E-2</v>
      </c>
      <c r="AP217">
        <f t="shared" si="93"/>
        <v>-0.6658453553440119</v>
      </c>
      <c r="AQ217">
        <f t="shared" si="83"/>
        <v>52.129880291327829</v>
      </c>
      <c r="AR217">
        <f t="shared" si="103"/>
        <v>1.7714710922784451E-2</v>
      </c>
    </row>
    <row r="218" spans="1:44" x14ac:dyDescent="0.3">
      <c r="A218">
        <v>44533</v>
      </c>
      <c r="B218">
        <v>217</v>
      </c>
      <c r="C218">
        <v>528.92999299999997</v>
      </c>
      <c r="D218">
        <v>2982300</v>
      </c>
      <c r="E218">
        <v>53.540000999999997</v>
      </c>
      <c r="F218">
        <v>21062400</v>
      </c>
      <c r="I218">
        <f t="shared" si="84"/>
        <v>530.43750405660876</v>
      </c>
      <c r="K218">
        <f t="shared" si="94"/>
        <v>-0.52224512188132632</v>
      </c>
      <c r="L218">
        <f t="shared" si="85"/>
        <v>529.91525893472738</v>
      </c>
      <c r="M218">
        <f t="shared" si="95"/>
        <v>1.8627530065730429E-3</v>
      </c>
      <c r="O218">
        <f t="shared" si="86"/>
        <v>-2.3918990534203197</v>
      </c>
      <c r="P218">
        <f t="shared" si="78"/>
        <v>528.04560500318848</v>
      </c>
      <c r="Q218">
        <f t="shared" si="96"/>
        <v>1.6720322320830905E-3</v>
      </c>
      <c r="S218">
        <f t="shared" si="87"/>
        <v>-4.9627837364134457</v>
      </c>
      <c r="T218">
        <f t="shared" si="79"/>
        <v>525.47472032019527</v>
      </c>
      <c r="U218">
        <f t="shared" si="97"/>
        <v>6.5325708988574855E-3</v>
      </c>
      <c r="W218">
        <f t="shared" si="88"/>
        <v>-6.2570948110274696</v>
      </c>
      <c r="X218">
        <f t="shared" si="80"/>
        <v>524.18040924558125</v>
      </c>
      <c r="Y218">
        <f t="shared" si="98"/>
        <v>8.9796075421624336E-3</v>
      </c>
      <c r="AB218">
        <f t="shared" si="89"/>
        <v>52.946576541002329</v>
      </c>
      <c r="AD218">
        <f t="shared" si="99"/>
        <v>-0.28209825589794985</v>
      </c>
      <c r="AE218">
        <f t="shared" si="90"/>
        <v>52.66447828510438</v>
      </c>
      <c r="AF218">
        <f t="shared" si="100"/>
        <v>1.6352683947383876E-2</v>
      </c>
      <c r="AH218">
        <f t="shared" si="91"/>
        <v>-0.33337745393105589</v>
      </c>
      <c r="AI218">
        <f t="shared" si="81"/>
        <v>52.613199087071273</v>
      </c>
      <c r="AJ218">
        <f t="shared" si="101"/>
        <v>1.7310457519952679E-2</v>
      </c>
      <c r="AL218">
        <f t="shared" si="92"/>
        <v>-0.28245492694116614</v>
      </c>
      <c r="AM218">
        <f t="shared" si="82"/>
        <v>52.664121614061166</v>
      </c>
      <c r="AN218">
        <f t="shared" si="102"/>
        <v>1.6359345714969834E-2</v>
      </c>
      <c r="AP218">
        <f t="shared" si="93"/>
        <v>2.8346456879313794E-2</v>
      </c>
      <c r="AQ218">
        <f t="shared" si="83"/>
        <v>52.974922997881642</v>
      </c>
      <c r="AR218">
        <f t="shared" si="103"/>
        <v>1.0554314373627954E-2</v>
      </c>
    </row>
    <row r="219" spans="1:44" x14ac:dyDescent="0.3">
      <c r="A219">
        <v>44536</v>
      </c>
      <c r="B219">
        <v>218</v>
      </c>
      <c r="C219">
        <v>533.20001200000002</v>
      </c>
      <c r="D219">
        <v>2432900</v>
      </c>
      <c r="E219">
        <v>54.91</v>
      </c>
      <c r="F219">
        <v>26624100</v>
      </c>
      <c r="I219">
        <f t="shared" si="84"/>
        <v>529.60837297547391</v>
      </c>
      <c r="K219">
        <f t="shared" si="94"/>
        <v>-0.56827801576935433</v>
      </c>
      <c r="L219">
        <f t="shared" si="85"/>
        <v>529.04009495970456</v>
      </c>
      <c r="M219">
        <f t="shared" si="95"/>
        <v>7.8017947236945183E-3</v>
      </c>
      <c r="O219">
        <f t="shared" si="86"/>
        <v>-2.0012070603489516</v>
      </c>
      <c r="P219">
        <f t="shared" si="78"/>
        <v>527.60716591512494</v>
      </c>
      <c r="Q219">
        <f t="shared" si="96"/>
        <v>1.0489208475252393E-2</v>
      </c>
      <c r="S219">
        <f t="shared" si="87"/>
        <v>-3.1026400415380762</v>
      </c>
      <c r="T219">
        <f t="shared" si="79"/>
        <v>526.50573293393586</v>
      </c>
      <c r="U219">
        <f t="shared" si="97"/>
        <v>1.2554911694308354E-2</v>
      </c>
      <c r="W219">
        <f t="shared" si="88"/>
        <v>-1.6433256406187402</v>
      </c>
      <c r="X219">
        <f t="shared" si="80"/>
        <v>527.96504733485517</v>
      </c>
      <c r="Y219">
        <f t="shared" si="98"/>
        <v>9.8180130294986626E-3</v>
      </c>
      <c r="AB219">
        <f t="shared" si="89"/>
        <v>53.272959993451053</v>
      </c>
      <c r="AD219">
        <f t="shared" si="99"/>
        <v>-0.19082599964594882</v>
      </c>
      <c r="AE219">
        <f t="shared" si="90"/>
        <v>53.082133993805101</v>
      </c>
      <c r="AF219">
        <f t="shared" si="100"/>
        <v>3.3288399311507844E-2</v>
      </c>
      <c r="AH219">
        <f t="shared" si="91"/>
        <v>-0.168437227336111</v>
      </c>
      <c r="AI219">
        <f t="shared" si="81"/>
        <v>53.10452276611494</v>
      </c>
      <c r="AJ219">
        <f t="shared" si="101"/>
        <v>3.2880663520033819E-2</v>
      </c>
      <c r="AL219">
        <f t="shared" si="92"/>
        <v>-8.4776562157157231E-3</v>
      </c>
      <c r="AM219">
        <f t="shared" si="82"/>
        <v>53.264482337235336</v>
      </c>
      <c r="AN219">
        <f t="shared" si="102"/>
        <v>2.9967540753317444E-2</v>
      </c>
      <c r="AP219">
        <f t="shared" si="93"/>
        <v>0.2816779031133122</v>
      </c>
      <c r="AQ219">
        <f t="shared" si="83"/>
        <v>53.554637896564365</v>
      </c>
      <c r="AR219">
        <f t="shared" si="103"/>
        <v>2.4683338252333476E-2</v>
      </c>
    </row>
    <row r="220" spans="1:44" x14ac:dyDescent="0.3">
      <c r="A220">
        <v>44537</v>
      </c>
      <c r="B220">
        <v>219</v>
      </c>
      <c r="C220">
        <v>542.02002000000005</v>
      </c>
      <c r="D220">
        <v>2579800</v>
      </c>
      <c r="E220">
        <v>55.209999000000003</v>
      </c>
      <c r="F220">
        <v>23832700</v>
      </c>
      <c r="I220">
        <f t="shared" si="84"/>
        <v>531.58377443896325</v>
      </c>
      <c r="K220">
        <f t="shared" si="94"/>
        <v>-0.18672609388055111</v>
      </c>
      <c r="L220">
        <f t="shared" si="85"/>
        <v>531.39704834508268</v>
      </c>
      <c r="M220">
        <f t="shared" si="95"/>
        <v>1.9598854770931456E-2</v>
      </c>
      <c r="O220">
        <f t="shared" si="86"/>
        <v>-1.0070549293893802</v>
      </c>
      <c r="P220">
        <f t="shared" si="78"/>
        <v>530.57671950957388</v>
      </c>
      <c r="Q220">
        <f t="shared" si="96"/>
        <v>2.1112320704364695E-2</v>
      </c>
      <c r="S220">
        <f t="shared" si="87"/>
        <v>-0.81752136427574185</v>
      </c>
      <c r="T220">
        <f t="shared" si="79"/>
        <v>530.76625307468748</v>
      </c>
      <c r="U220">
        <f t="shared" si="97"/>
        <v>2.076264069602551E-2</v>
      </c>
      <c r="W220">
        <f t="shared" si="88"/>
        <v>1.4325923978731225</v>
      </c>
      <c r="X220">
        <f t="shared" si="80"/>
        <v>533.01636683683637</v>
      </c>
      <c r="Y220">
        <f t="shared" si="98"/>
        <v>1.6611292629308556E-2</v>
      </c>
      <c r="AB220">
        <f t="shared" si="89"/>
        <v>54.173331997052969</v>
      </c>
      <c r="AD220">
        <f t="shared" si="99"/>
        <v>-2.7146299158769094E-2</v>
      </c>
      <c r="AE220">
        <f t="shared" si="90"/>
        <v>54.146185697894197</v>
      </c>
      <c r="AF220">
        <f t="shared" si="100"/>
        <v>1.9268489791238842E-2</v>
      </c>
      <c r="AH220">
        <f t="shared" si="91"/>
        <v>9.8765080398395766E-2</v>
      </c>
      <c r="AI220">
        <f t="shared" si="81"/>
        <v>54.272097077451363</v>
      </c>
      <c r="AJ220">
        <f t="shared" si="101"/>
        <v>1.698789964746495E-2</v>
      </c>
      <c r="AL220">
        <f t="shared" si="92"/>
        <v>0.40050469070221861</v>
      </c>
      <c r="AM220">
        <f t="shared" si="82"/>
        <v>54.57383668775519</v>
      </c>
      <c r="AN220">
        <f t="shared" si="102"/>
        <v>1.1522592352244267E-2</v>
      </c>
      <c r="AP220">
        <f t="shared" si="93"/>
        <v>0.80756788852862549</v>
      </c>
      <c r="AQ220">
        <f t="shared" si="83"/>
        <v>54.980899885581593</v>
      </c>
      <c r="AR220">
        <f t="shared" si="103"/>
        <v>4.1495946127151793E-3</v>
      </c>
    </row>
    <row r="221" spans="1:44" x14ac:dyDescent="0.3">
      <c r="A221">
        <v>44538</v>
      </c>
      <c r="B221">
        <v>220</v>
      </c>
      <c r="C221">
        <v>530.10998500000005</v>
      </c>
      <c r="D221">
        <v>3037500</v>
      </c>
      <c r="E221">
        <v>55</v>
      </c>
      <c r="F221">
        <v>18026300</v>
      </c>
      <c r="I221">
        <f t="shared" si="84"/>
        <v>537.32370949753351</v>
      </c>
      <c r="K221">
        <f t="shared" si="94"/>
        <v>0.7022730789870717</v>
      </c>
      <c r="L221">
        <f t="shared" si="85"/>
        <v>538.02598257652062</v>
      </c>
      <c r="M221">
        <f t="shared" si="95"/>
        <v>1.4932745657527214E-2</v>
      </c>
      <c r="O221">
        <f t="shared" si="86"/>
        <v>0.67969256760053176</v>
      </c>
      <c r="P221">
        <f t="shared" si="78"/>
        <v>538.00340206513408</v>
      </c>
      <c r="Q221">
        <f t="shared" si="96"/>
        <v>1.4890149758514793E-2</v>
      </c>
      <c r="S221">
        <f t="shared" si="87"/>
        <v>2.1333340260049627</v>
      </c>
      <c r="T221">
        <f t="shared" si="79"/>
        <v>539.45704352353846</v>
      </c>
      <c r="U221">
        <f t="shared" si="97"/>
        <v>1.7632300443347446E-2</v>
      </c>
      <c r="W221">
        <f t="shared" si="88"/>
        <v>5.0938336594656954</v>
      </c>
      <c r="X221">
        <f t="shared" si="80"/>
        <v>542.41754315699916</v>
      </c>
      <c r="Y221">
        <f t="shared" si="98"/>
        <v>2.3216989879938039E-2</v>
      </c>
      <c r="AB221">
        <f t="shared" si="89"/>
        <v>54.743498848673838</v>
      </c>
      <c r="AD221">
        <f t="shared" si="99"/>
        <v>6.2450673458176537E-2</v>
      </c>
      <c r="AE221">
        <f t="shared" si="90"/>
        <v>54.805949522132018</v>
      </c>
      <c r="AF221">
        <f t="shared" si="100"/>
        <v>3.5281905066905884E-3</v>
      </c>
      <c r="AH221">
        <f t="shared" si="91"/>
        <v>0.21661552320401395</v>
      </c>
      <c r="AI221">
        <f t="shared" si="81"/>
        <v>54.96011437187785</v>
      </c>
      <c r="AJ221">
        <f t="shared" si="101"/>
        <v>7.2519323858454172E-4</v>
      </c>
      <c r="AL221">
        <f t="shared" si="92"/>
        <v>0.47685266311561109</v>
      </c>
      <c r="AM221">
        <f t="shared" si="82"/>
        <v>55.220351511789445</v>
      </c>
      <c r="AN221">
        <f t="shared" si="102"/>
        <v>4.0063911234444628E-3</v>
      </c>
      <c r="AP221">
        <f t="shared" si="93"/>
        <v>0.60577700715703209</v>
      </c>
      <c r="AQ221">
        <f t="shared" si="83"/>
        <v>55.349275855830868</v>
      </c>
      <c r="AR221">
        <f t="shared" si="103"/>
        <v>6.3504701060157808E-3</v>
      </c>
    </row>
    <row r="222" spans="1:44" x14ac:dyDescent="0.3">
      <c r="A222">
        <v>44539</v>
      </c>
      <c r="B222">
        <v>221</v>
      </c>
      <c r="C222">
        <v>524.330017</v>
      </c>
      <c r="D222">
        <v>3200500</v>
      </c>
      <c r="E222">
        <v>54.860000999999997</v>
      </c>
      <c r="F222">
        <v>13846400</v>
      </c>
      <c r="I222">
        <f t="shared" si="84"/>
        <v>533.35616102389008</v>
      </c>
      <c r="K222">
        <f t="shared" si="94"/>
        <v>1.7998460924960602E-3</v>
      </c>
      <c r="L222">
        <f t="shared" si="85"/>
        <v>533.35796086998255</v>
      </c>
      <c r="M222">
        <f t="shared" si="95"/>
        <v>1.7218056524089007E-2</v>
      </c>
      <c r="O222">
        <f t="shared" si="86"/>
        <v>-0.48211769271045934</v>
      </c>
      <c r="P222">
        <f t="shared" si="78"/>
        <v>532.87404333117968</v>
      </c>
      <c r="Q222">
        <f t="shared" si="96"/>
        <v>1.6295131032293502E-2</v>
      </c>
      <c r="S222">
        <f t="shared" si="87"/>
        <v>-0.6120630988368152</v>
      </c>
      <c r="T222">
        <f t="shared" si="79"/>
        <v>532.74409792505321</v>
      </c>
      <c r="U222">
        <f t="shared" si="97"/>
        <v>1.6047299701045369E-2</v>
      </c>
      <c r="W222">
        <f t="shared" si="88"/>
        <v>-2.6083411536770633</v>
      </c>
      <c r="X222">
        <f t="shared" si="80"/>
        <v>530.74781987021299</v>
      </c>
      <c r="Y222">
        <f t="shared" si="98"/>
        <v>1.2240006602965465E-2</v>
      </c>
      <c r="AB222">
        <f t="shared" si="89"/>
        <v>54.884574481903229</v>
      </c>
      <c r="AD222">
        <f t="shared" si="99"/>
        <v>7.4244417423858761E-2</v>
      </c>
      <c r="AE222">
        <f t="shared" si="90"/>
        <v>54.958818899327085</v>
      </c>
      <c r="AF222">
        <f t="shared" si="100"/>
        <v>1.8012741072878917E-3</v>
      </c>
      <c r="AH222">
        <f t="shared" si="91"/>
        <v>0.19773055071035833</v>
      </c>
      <c r="AI222">
        <f t="shared" si="81"/>
        <v>55.08230503261359</v>
      </c>
      <c r="AJ222">
        <f t="shared" si="101"/>
        <v>4.0522061349140878E-3</v>
      </c>
      <c r="AL222">
        <f t="shared" si="92"/>
        <v>0.32575299966681226</v>
      </c>
      <c r="AM222">
        <f t="shared" si="82"/>
        <v>55.21032748157004</v>
      </c>
      <c r="AN222">
        <f t="shared" si="102"/>
        <v>6.3858271087170295E-3</v>
      </c>
      <c r="AP222">
        <f t="shared" si="93"/>
        <v>0.21078083931853753</v>
      </c>
      <c r="AQ222">
        <f t="shared" si="83"/>
        <v>55.095355321221767</v>
      </c>
      <c r="AR222">
        <f t="shared" si="103"/>
        <v>4.2900896268990253E-3</v>
      </c>
    </row>
    <row r="223" spans="1:44" x14ac:dyDescent="0.3">
      <c r="A223">
        <v>44540</v>
      </c>
      <c r="B223">
        <v>222</v>
      </c>
      <c r="C223">
        <v>558.82000700000003</v>
      </c>
      <c r="D223">
        <v>6323400</v>
      </c>
      <c r="E223">
        <v>56.279998999999997</v>
      </c>
      <c r="F223">
        <v>23151000</v>
      </c>
      <c r="I223">
        <f t="shared" si="84"/>
        <v>528.39178181075056</v>
      </c>
      <c r="K223">
        <f t="shared" si="94"/>
        <v>-0.74312701279230675</v>
      </c>
      <c r="L223">
        <f t="shared" si="85"/>
        <v>527.64865479795822</v>
      </c>
      <c r="M223">
        <f t="shared" si="95"/>
        <v>5.5780666067029014E-2</v>
      </c>
      <c r="O223">
        <f t="shared" si="86"/>
        <v>-1.6026830728177253</v>
      </c>
      <c r="P223">
        <f t="shared" si="78"/>
        <v>526.78909873793282</v>
      </c>
      <c r="Q223">
        <f t="shared" si="96"/>
        <v>5.7318828711992079E-2</v>
      </c>
      <c r="S223">
        <f t="shared" si="87"/>
        <v>-2.5706053502730337</v>
      </c>
      <c r="T223">
        <f t="shared" si="79"/>
        <v>525.82117646047755</v>
      </c>
      <c r="U223">
        <f t="shared" si="97"/>
        <v>5.9050911073630342E-2</v>
      </c>
      <c r="W223">
        <f t="shared" si="88"/>
        <v>-4.6109735042201541</v>
      </c>
      <c r="X223">
        <f t="shared" si="80"/>
        <v>523.78080830653039</v>
      </c>
      <c r="Y223">
        <f t="shared" si="98"/>
        <v>6.2702119205745685E-2</v>
      </c>
      <c r="AB223">
        <f t="shared" si="89"/>
        <v>54.871059066856454</v>
      </c>
      <c r="AD223">
        <f t="shared" si="99"/>
        <v>6.1080442553263607E-2</v>
      </c>
      <c r="AE223">
        <f t="shared" si="90"/>
        <v>54.932139509409716</v>
      </c>
      <c r="AF223">
        <f t="shared" si="100"/>
        <v>2.3949174032328626E-2</v>
      </c>
      <c r="AH223">
        <f t="shared" si="91"/>
        <v>0.14491905927107485</v>
      </c>
      <c r="AI223">
        <f t="shared" si="81"/>
        <v>55.015978126127528</v>
      </c>
      <c r="AJ223">
        <f t="shared" si="101"/>
        <v>2.2459504199217703E-2</v>
      </c>
      <c r="AL223">
        <f t="shared" si="92"/>
        <v>0.17308221304569774</v>
      </c>
      <c r="AM223">
        <f t="shared" si="82"/>
        <v>55.044141279902149</v>
      </c>
      <c r="AN223">
        <f t="shared" si="102"/>
        <v>2.1959092787081382E-2</v>
      </c>
      <c r="AP223">
        <f t="shared" si="93"/>
        <v>2.0129023108021407E-2</v>
      </c>
      <c r="AQ223">
        <f t="shared" si="83"/>
        <v>54.891188089964473</v>
      </c>
      <c r="AR223">
        <f t="shared" si="103"/>
        <v>2.4676811206686834E-2</v>
      </c>
    </row>
    <row r="224" spans="1:44" x14ac:dyDescent="0.3">
      <c r="A224">
        <v>44543</v>
      </c>
      <c r="B224">
        <v>223</v>
      </c>
      <c r="C224">
        <v>557.21997099999999</v>
      </c>
      <c r="D224">
        <v>3415200</v>
      </c>
      <c r="E224">
        <v>57.759998000000003</v>
      </c>
      <c r="F224">
        <v>31362800</v>
      </c>
      <c r="I224">
        <f t="shared" si="84"/>
        <v>545.12730566483776</v>
      </c>
      <c r="K224">
        <f t="shared" si="94"/>
        <v>1.8786706172396201</v>
      </c>
      <c r="L224">
        <f t="shared" si="85"/>
        <v>547.00597628207743</v>
      </c>
      <c r="M224">
        <f t="shared" si="95"/>
        <v>1.8330273948351648E-2</v>
      </c>
      <c r="O224">
        <f t="shared" si="86"/>
        <v>2.9818686589085073</v>
      </c>
      <c r="P224">
        <f t="shared" si="78"/>
        <v>548.10917432374629</v>
      </c>
      <c r="Q224">
        <f t="shared" si="96"/>
        <v>1.635044892576849E-2</v>
      </c>
      <c r="S224">
        <f t="shared" si="87"/>
        <v>6.1171527916890733</v>
      </c>
      <c r="T224">
        <f t="shared" si="79"/>
        <v>551.24445845652679</v>
      </c>
      <c r="U224">
        <f t="shared" si="97"/>
        <v>1.0723794649264646E-2</v>
      </c>
      <c r="W224">
        <f t="shared" si="88"/>
        <v>13.533549250341101</v>
      </c>
      <c r="X224">
        <f t="shared" si="80"/>
        <v>558.6608549151789</v>
      </c>
      <c r="Y224">
        <f t="shared" si="98"/>
        <v>2.5858439936979846E-3</v>
      </c>
      <c r="AB224">
        <f t="shared" si="89"/>
        <v>55.645976030085407</v>
      </c>
      <c r="AD224">
        <f t="shared" si="99"/>
        <v>0.1681559206546171</v>
      </c>
      <c r="AE224">
        <f t="shared" si="90"/>
        <v>55.814131950740027</v>
      </c>
      <c r="AF224">
        <f t="shared" si="100"/>
        <v>3.3688817808822914E-2</v>
      </c>
      <c r="AH224">
        <f t="shared" si="91"/>
        <v>0.30241853526054452</v>
      </c>
      <c r="AI224">
        <f t="shared" si="81"/>
        <v>55.94839456534595</v>
      </c>
      <c r="AJ224">
        <f t="shared" si="101"/>
        <v>3.1364326478232445E-2</v>
      </c>
      <c r="AL224">
        <f t="shared" si="92"/>
        <v>0.44390785062816296</v>
      </c>
      <c r="AM224">
        <f t="shared" si="82"/>
        <v>56.089883880713572</v>
      </c>
      <c r="AN224">
        <f t="shared" si="102"/>
        <v>2.8914719132892477E-2</v>
      </c>
      <c r="AP224">
        <f t="shared" si="93"/>
        <v>0.66169877221081375</v>
      </c>
      <c r="AQ224">
        <f t="shared" si="83"/>
        <v>56.307674802296219</v>
      </c>
      <c r="AR224">
        <f t="shared" si="103"/>
        <v>2.5144100553877852E-2</v>
      </c>
    </row>
    <row r="225" spans="1:44" x14ac:dyDescent="0.3">
      <c r="A225">
        <v>44544</v>
      </c>
      <c r="B225">
        <v>224</v>
      </c>
      <c r="C225">
        <v>545.34002699999996</v>
      </c>
      <c r="D225">
        <v>3494400</v>
      </c>
      <c r="E225">
        <v>57.799999</v>
      </c>
      <c r="F225">
        <v>24806600</v>
      </c>
      <c r="I225">
        <f t="shared" si="84"/>
        <v>551.77827159917706</v>
      </c>
      <c r="K225">
        <f t="shared" si="94"/>
        <v>2.5945149148045719</v>
      </c>
      <c r="L225">
        <f t="shared" si="85"/>
        <v>554.37278651398162</v>
      </c>
      <c r="M225">
        <f t="shared" si="95"/>
        <v>1.6563536631763985E-2</v>
      </c>
      <c r="O225">
        <f t="shared" si="86"/>
        <v>3.8991429777662048</v>
      </c>
      <c r="P225">
        <f t="shared" si="78"/>
        <v>555.67741457694331</v>
      </c>
      <c r="Q225">
        <f t="shared" si="96"/>
        <v>1.8955857016054577E-2</v>
      </c>
      <c r="S225">
        <f t="shared" si="87"/>
        <v>6.3573687058816741</v>
      </c>
      <c r="T225">
        <f t="shared" si="79"/>
        <v>558.1356403050587</v>
      </c>
      <c r="U225">
        <f t="shared" si="97"/>
        <v>2.3463550576783055E-2</v>
      </c>
      <c r="W225">
        <f t="shared" si="88"/>
        <v>7.683353431739568</v>
      </c>
      <c r="X225">
        <f t="shared" si="80"/>
        <v>559.46162503091659</v>
      </c>
      <c r="Y225">
        <f t="shared" si="98"/>
        <v>2.589503306515337E-2</v>
      </c>
      <c r="AB225">
        <f t="shared" si="89"/>
        <v>56.808688113538437</v>
      </c>
      <c r="AD225">
        <f t="shared" si="99"/>
        <v>0.31733934507437905</v>
      </c>
      <c r="AE225">
        <f t="shared" si="90"/>
        <v>57.126027458612818</v>
      </c>
      <c r="AF225">
        <f t="shared" si="100"/>
        <v>1.166040749217283E-2</v>
      </c>
      <c r="AH225">
        <f t="shared" si="91"/>
        <v>0.51749192230866592</v>
      </c>
      <c r="AI225">
        <f t="shared" si="81"/>
        <v>57.326180035847102</v>
      </c>
      <c r="AJ225">
        <f t="shared" si="101"/>
        <v>8.1975600752674342E-3</v>
      </c>
      <c r="AL225">
        <f t="shared" si="92"/>
        <v>0.76736975539935326</v>
      </c>
      <c r="AM225">
        <f t="shared" si="82"/>
        <v>57.576057868937788</v>
      </c>
      <c r="AN225">
        <f t="shared" si="102"/>
        <v>3.8744140992495813E-3</v>
      </c>
      <c r="AP225">
        <f t="shared" si="93"/>
        <v>1.0875600867666977</v>
      </c>
      <c r="AQ225">
        <f t="shared" si="83"/>
        <v>57.896248200305138</v>
      </c>
      <c r="AR225">
        <f t="shared" si="103"/>
        <v>1.6652111067534459E-3</v>
      </c>
    </row>
    <row r="226" spans="1:44" x14ac:dyDescent="0.3">
      <c r="A226">
        <v>44545</v>
      </c>
      <c r="B226">
        <v>225</v>
      </c>
      <c r="C226">
        <v>565.47997999999995</v>
      </c>
      <c r="D226">
        <v>2937100</v>
      </c>
      <c r="E226">
        <v>58.060001</v>
      </c>
      <c r="F226">
        <v>24923800</v>
      </c>
      <c r="I226">
        <f t="shared" si="84"/>
        <v>548.23723706962971</v>
      </c>
      <c r="K226">
        <f t="shared" si="94"/>
        <v>1.6741824981517841</v>
      </c>
      <c r="L226">
        <f t="shared" si="85"/>
        <v>549.91141956778154</v>
      </c>
      <c r="M226">
        <f t="shared" si="95"/>
        <v>2.7531585525306167E-2</v>
      </c>
      <c r="O226">
        <f t="shared" si="86"/>
        <v>2.0390986009378169</v>
      </c>
      <c r="P226">
        <f t="shared" si="78"/>
        <v>550.27633567056751</v>
      </c>
      <c r="Q226">
        <f t="shared" si="96"/>
        <v>2.6886264531296847E-2</v>
      </c>
      <c r="S226">
        <f t="shared" si="87"/>
        <v>1.9030872499386153</v>
      </c>
      <c r="T226">
        <f t="shared" si="79"/>
        <v>550.14032431956832</v>
      </c>
      <c r="U226">
        <f t="shared" si="97"/>
        <v>2.7126788255937256E-2</v>
      </c>
      <c r="W226">
        <f t="shared" si="88"/>
        <v>-1.8573763353543087</v>
      </c>
      <c r="X226">
        <f t="shared" si="80"/>
        <v>546.37986073427544</v>
      </c>
      <c r="Y226">
        <f t="shared" si="98"/>
        <v>3.3776826662766234E-2</v>
      </c>
      <c r="AB226">
        <f t="shared" si="89"/>
        <v>57.353909101092299</v>
      </c>
      <c r="AD226">
        <f t="shared" si="99"/>
        <v>0.35152159144630135</v>
      </c>
      <c r="AE226">
        <f t="shared" si="90"/>
        <v>57.705430692538599</v>
      </c>
      <c r="AF226">
        <f t="shared" si="100"/>
        <v>6.1069635093771541E-3</v>
      </c>
      <c r="AH226">
        <f t="shared" si="91"/>
        <v>0.52442418861996476</v>
      </c>
      <c r="AI226">
        <f t="shared" si="81"/>
        <v>57.878333289712266</v>
      </c>
      <c r="AJ226">
        <f t="shared" si="101"/>
        <v>3.1289649872333542E-3</v>
      </c>
      <c r="AL226">
        <f t="shared" si="92"/>
        <v>0.66740280986888201</v>
      </c>
      <c r="AM226">
        <f t="shared" si="82"/>
        <v>58.021311910961181</v>
      </c>
      <c r="AN226">
        <f t="shared" si="102"/>
        <v>6.6636390582939771E-4</v>
      </c>
      <c r="AP226">
        <f t="shared" si="93"/>
        <v>0.62657185243578684</v>
      </c>
      <c r="AQ226">
        <f t="shared" si="83"/>
        <v>57.980480953528087</v>
      </c>
      <c r="AR226">
        <f t="shared" si="103"/>
        <v>1.3696184137494765E-3</v>
      </c>
    </row>
    <row r="227" spans="1:44" x14ac:dyDescent="0.3">
      <c r="A227">
        <v>44546</v>
      </c>
      <c r="B227">
        <v>226</v>
      </c>
      <c r="C227">
        <v>552.63000499999998</v>
      </c>
      <c r="D227">
        <v>2683000</v>
      </c>
      <c r="E227">
        <v>58.650002000000001</v>
      </c>
      <c r="F227">
        <v>24696900</v>
      </c>
      <c r="I227">
        <f t="shared" si="84"/>
        <v>557.72074568133337</v>
      </c>
      <c r="K227">
        <f t="shared" si="94"/>
        <v>2.8455814151845651</v>
      </c>
      <c r="L227">
        <f t="shared" si="85"/>
        <v>560.56632709651797</v>
      </c>
      <c r="M227">
        <f t="shared" si="95"/>
        <v>1.4361004695208296E-2</v>
      </c>
      <c r="O227">
        <f t="shared" si="86"/>
        <v>3.9002011036292767</v>
      </c>
      <c r="P227">
        <f t="shared" si="78"/>
        <v>561.6209467849626</v>
      </c>
      <c r="Q227">
        <f t="shared" si="96"/>
        <v>1.626936956664634E-2</v>
      </c>
      <c r="S227">
        <f t="shared" si="87"/>
        <v>5.3142768627328838</v>
      </c>
      <c r="T227">
        <f t="shared" si="79"/>
        <v>563.03502254406624</v>
      </c>
      <c r="U227">
        <f t="shared" si="97"/>
        <v>1.8828180608952375E-2</v>
      </c>
      <c r="W227">
        <f t="shared" si="88"/>
        <v>7.7823758696449596</v>
      </c>
      <c r="X227">
        <f t="shared" si="80"/>
        <v>565.50312155097834</v>
      </c>
      <c r="Y227">
        <f t="shared" si="98"/>
        <v>2.3294277246090452E-2</v>
      </c>
      <c r="AB227">
        <f t="shared" si="89"/>
        <v>57.742259645491529</v>
      </c>
      <c r="AD227">
        <f t="shared" si="99"/>
        <v>0.3570459343892407</v>
      </c>
      <c r="AE227">
        <f t="shared" si="90"/>
        <v>58.09930557988077</v>
      </c>
      <c r="AF227">
        <f t="shared" si="100"/>
        <v>9.3895379597639297E-3</v>
      </c>
      <c r="AH227">
        <f t="shared" si="91"/>
        <v>0.49040577756478121</v>
      </c>
      <c r="AI227">
        <f t="shared" si="81"/>
        <v>58.232665423056311</v>
      </c>
      <c r="AJ227">
        <f t="shared" si="101"/>
        <v>7.1157129192201875E-3</v>
      </c>
      <c r="AL227">
        <f t="shared" si="92"/>
        <v>0.54182929040753891</v>
      </c>
      <c r="AM227">
        <f t="shared" si="82"/>
        <v>58.284088935899071</v>
      </c>
      <c r="AN227">
        <f t="shared" si="102"/>
        <v>6.2389267113909016E-3</v>
      </c>
      <c r="AP227">
        <f t="shared" si="93"/>
        <v>0.42408374060471399</v>
      </c>
      <c r="AQ227">
        <f t="shared" si="83"/>
        <v>58.166343386096244</v>
      </c>
      <c r="AR227">
        <f t="shared" si="103"/>
        <v>8.2465234000120985E-3</v>
      </c>
    </row>
    <row r="228" spans="1:44" x14ac:dyDescent="0.3">
      <c r="A228">
        <v>44547</v>
      </c>
      <c r="B228">
        <v>227</v>
      </c>
      <c r="C228">
        <v>547.60998500000005</v>
      </c>
      <c r="D228">
        <v>5752000</v>
      </c>
      <c r="E228">
        <v>57.73</v>
      </c>
      <c r="F228">
        <v>51874400</v>
      </c>
      <c r="I228">
        <f t="shared" si="84"/>
        <v>554.92083830659999</v>
      </c>
      <c r="K228">
        <f t="shared" si="94"/>
        <v>1.9987580966968734</v>
      </c>
      <c r="L228">
        <f t="shared" si="85"/>
        <v>556.91959640329685</v>
      </c>
      <c r="M228">
        <f t="shared" si="95"/>
        <v>1.700044129636679E-2</v>
      </c>
      <c r="O228">
        <f t="shared" si="86"/>
        <v>2.2251739840386127</v>
      </c>
      <c r="P228">
        <f t="shared" si="78"/>
        <v>557.14601229063862</v>
      </c>
      <c r="Q228">
        <f t="shared" si="96"/>
        <v>1.741390323742649E-2</v>
      </c>
      <c r="S228">
        <f t="shared" si="87"/>
        <v>1.6628939558730653</v>
      </c>
      <c r="T228">
        <f t="shared" si="79"/>
        <v>556.58373226247306</v>
      </c>
      <c r="U228">
        <f t="shared" si="97"/>
        <v>1.638711401961199E-2</v>
      </c>
      <c r="W228">
        <f t="shared" si="88"/>
        <v>-1.2125648880766282</v>
      </c>
      <c r="X228">
        <f t="shared" si="80"/>
        <v>553.70827341852339</v>
      </c>
      <c r="Y228">
        <f t="shared" si="98"/>
        <v>1.1136189232421207E-2</v>
      </c>
      <c r="AB228">
        <f t="shared" si="89"/>
        <v>58.241517940471191</v>
      </c>
      <c r="AD228">
        <f t="shared" si="99"/>
        <v>0.37837778847780379</v>
      </c>
      <c r="AE228">
        <f t="shared" si="90"/>
        <v>58.619895728948997</v>
      </c>
      <c r="AF228">
        <f t="shared" si="100"/>
        <v>1.5414788306755587E-2</v>
      </c>
      <c r="AH228">
        <f t="shared" si="91"/>
        <v>0.49261890691850124</v>
      </c>
      <c r="AI228">
        <f t="shared" si="81"/>
        <v>58.734136847389692</v>
      </c>
      <c r="AJ228">
        <f t="shared" si="101"/>
        <v>1.7393674820538631E-2</v>
      </c>
      <c r="AL228">
        <f t="shared" si="92"/>
        <v>0.52267234246499406</v>
      </c>
      <c r="AM228">
        <f t="shared" si="82"/>
        <v>58.764190282936184</v>
      </c>
      <c r="AN228">
        <f t="shared" si="102"/>
        <v>1.79142609204259E-2</v>
      </c>
      <c r="AP228">
        <f t="shared" si="93"/>
        <v>0.48798211182341927</v>
      </c>
      <c r="AQ228">
        <f t="shared" si="83"/>
        <v>58.729500052294611</v>
      </c>
      <c r="AR228">
        <f t="shared" si="103"/>
        <v>1.7313356180402119E-2</v>
      </c>
    </row>
    <row r="229" spans="1:44" x14ac:dyDescent="0.3">
      <c r="A229">
        <v>44550</v>
      </c>
      <c r="B229">
        <v>228</v>
      </c>
      <c r="C229">
        <v>548.55999799999995</v>
      </c>
      <c r="D229">
        <v>2033600</v>
      </c>
      <c r="E229">
        <v>57.540000999999997</v>
      </c>
      <c r="F229">
        <v>20879500</v>
      </c>
      <c r="I229">
        <f t="shared" si="84"/>
        <v>550.89986898796997</v>
      </c>
      <c r="K229">
        <f t="shared" si="94"/>
        <v>1.0957989843978391</v>
      </c>
      <c r="L229">
        <f t="shared" si="85"/>
        <v>551.99566797236776</v>
      </c>
      <c r="M229">
        <f t="shared" si="95"/>
        <v>6.2630705572661993E-3</v>
      </c>
      <c r="O229">
        <f t="shared" si="86"/>
        <v>0.6636381583714539</v>
      </c>
      <c r="P229">
        <f t="shared" si="78"/>
        <v>551.56350714634141</v>
      </c>
      <c r="Q229">
        <f t="shared" si="96"/>
        <v>5.475260969250364E-3</v>
      </c>
      <c r="S229">
        <f t="shared" si="87"/>
        <v>-0.8948445176533244</v>
      </c>
      <c r="T229">
        <f t="shared" si="79"/>
        <v>550.0050244703167</v>
      </c>
      <c r="U229">
        <f t="shared" si="97"/>
        <v>2.6342177256547749E-3</v>
      </c>
      <c r="W229">
        <f t="shared" si="88"/>
        <v>-3.5997086540470136</v>
      </c>
      <c r="X229">
        <f t="shared" si="80"/>
        <v>547.30016033392292</v>
      </c>
      <c r="Y229">
        <f t="shared" si="98"/>
        <v>2.2966269335538258E-3</v>
      </c>
      <c r="AB229">
        <f t="shared" si="89"/>
        <v>57.960183073212036</v>
      </c>
      <c r="AD229">
        <f t="shared" si="99"/>
        <v>0.27942089011726001</v>
      </c>
      <c r="AE229">
        <f t="shared" si="90"/>
        <v>58.239603963329294</v>
      </c>
      <c r="AF229">
        <f t="shared" si="100"/>
        <v>1.2158549724900035E-2</v>
      </c>
      <c r="AH229">
        <f t="shared" si="91"/>
        <v>0.29913046337408733</v>
      </c>
      <c r="AI229">
        <f t="shared" si="81"/>
        <v>58.25931353658612</v>
      </c>
      <c r="AJ229">
        <f t="shared" si="101"/>
        <v>1.2501086619482741E-2</v>
      </c>
      <c r="AL229">
        <f t="shared" si="92"/>
        <v>0.16086909808912725</v>
      </c>
      <c r="AM229">
        <f t="shared" si="82"/>
        <v>58.121052171301166</v>
      </c>
      <c r="AN229">
        <f t="shared" si="102"/>
        <v>1.0098212742491423E-2</v>
      </c>
      <c r="AP229">
        <f t="shared" si="93"/>
        <v>-0.1659373203967684</v>
      </c>
      <c r="AQ229">
        <f t="shared" si="83"/>
        <v>57.794245752815264</v>
      </c>
      <c r="AR229">
        <f t="shared" si="103"/>
        <v>4.4185740075893959E-3</v>
      </c>
    </row>
    <row r="230" spans="1:44" x14ac:dyDescent="0.3">
      <c r="A230">
        <v>44551</v>
      </c>
      <c r="B230">
        <v>229</v>
      </c>
      <c r="C230">
        <v>545.42999299999997</v>
      </c>
      <c r="D230">
        <v>2472800</v>
      </c>
      <c r="E230">
        <v>57.77</v>
      </c>
      <c r="F230">
        <v>15864900</v>
      </c>
      <c r="I230">
        <f t="shared" si="84"/>
        <v>549.61293994458651</v>
      </c>
      <c r="K230">
        <f t="shared" si="94"/>
        <v>0.73838978023064539</v>
      </c>
      <c r="L230">
        <f t="shared" si="85"/>
        <v>550.35132972481711</v>
      </c>
      <c r="M230">
        <f t="shared" si="95"/>
        <v>9.0228568065143754E-3</v>
      </c>
      <c r="O230">
        <f t="shared" si="86"/>
        <v>0.17599635793272739</v>
      </c>
      <c r="P230">
        <f t="shared" si="78"/>
        <v>549.78893630251923</v>
      </c>
      <c r="Q230">
        <f t="shared" si="96"/>
        <v>7.9917557861898976E-3</v>
      </c>
      <c r="S230">
        <f t="shared" si="87"/>
        <v>-1.071282554231882</v>
      </c>
      <c r="T230">
        <f t="shared" si="79"/>
        <v>548.54165739035466</v>
      </c>
      <c r="U230">
        <f t="shared" si="97"/>
        <v>5.7049748460655161E-3</v>
      </c>
      <c r="W230">
        <f t="shared" si="88"/>
        <v>-1.6338459849829863</v>
      </c>
      <c r="X230">
        <f t="shared" si="80"/>
        <v>547.97909395960357</v>
      </c>
      <c r="Y230">
        <f t="shared" si="98"/>
        <v>4.673562129546489E-3</v>
      </c>
      <c r="AB230">
        <f t="shared" si="89"/>
        <v>57.729082932945417</v>
      </c>
      <c r="AD230">
        <f t="shared" si="99"/>
        <v>0.20284273555967811</v>
      </c>
      <c r="AE230">
        <f t="shared" si="90"/>
        <v>57.931925668505095</v>
      </c>
      <c r="AF230">
        <f t="shared" si="100"/>
        <v>2.802936965641187E-3</v>
      </c>
      <c r="AH230">
        <f t="shared" si="91"/>
        <v>0.16657281246391067</v>
      </c>
      <c r="AI230">
        <f t="shared" si="81"/>
        <v>57.895655745409329</v>
      </c>
      <c r="AJ230">
        <f t="shared" si="101"/>
        <v>2.1751037806703381E-3</v>
      </c>
      <c r="AL230">
        <f t="shared" si="92"/>
        <v>-1.5517059170958677E-2</v>
      </c>
      <c r="AM230">
        <f t="shared" si="82"/>
        <v>57.713565873774456</v>
      </c>
      <c r="AN230">
        <f t="shared" si="102"/>
        <v>9.7687599490300795E-4</v>
      </c>
      <c r="AP230">
        <f t="shared" si="93"/>
        <v>-0.22132571728614167</v>
      </c>
      <c r="AQ230">
        <f t="shared" si="83"/>
        <v>57.507757215659275</v>
      </c>
      <c r="AR230">
        <f t="shared" si="103"/>
        <v>4.5394284981950493E-3</v>
      </c>
    </row>
    <row r="231" spans="1:44" x14ac:dyDescent="0.3">
      <c r="A231">
        <v>44552</v>
      </c>
      <c r="B231">
        <v>230</v>
      </c>
      <c r="C231">
        <v>549.669983</v>
      </c>
      <c r="D231">
        <v>1454500</v>
      </c>
      <c r="E231">
        <v>58.18</v>
      </c>
      <c r="F231">
        <v>12447400</v>
      </c>
      <c r="I231">
        <f t="shared" si="84"/>
        <v>547.31231912506394</v>
      </c>
      <c r="K231">
        <f t="shared" si="94"/>
        <v>0.28253819026766186</v>
      </c>
      <c r="L231">
        <f t="shared" si="85"/>
        <v>547.59485731533164</v>
      </c>
      <c r="M231">
        <f t="shared" si="95"/>
        <v>3.775221039618539E-3</v>
      </c>
      <c r="O231">
        <f t="shared" si="86"/>
        <v>-0.44315793643109902</v>
      </c>
      <c r="P231">
        <f t="shared" si="78"/>
        <v>546.8691611886328</v>
      </c>
      <c r="Q231">
        <f t="shared" si="96"/>
        <v>5.0954607273273646E-3</v>
      </c>
      <c r="S231">
        <f t="shared" si="87"/>
        <v>-1.6244847736126955</v>
      </c>
      <c r="T231">
        <f t="shared" si="79"/>
        <v>545.68783435145122</v>
      </c>
      <c r="U231">
        <f t="shared" si="97"/>
        <v>7.2446172643718595E-3</v>
      </c>
      <c r="W231">
        <f t="shared" si="88"/>
        <v>-2.2006045943416392</v>
      </c>
      <c r="X231">
        <f t="shared" si="80"/>
        <v>545.11171453072234</v>
      </c>
      <c r="Y231">
        <f t="shared" si="98"/>
        <v>8.2927367516040327E-3</v>
      </c>
      <c r="AB231">
        <f t="shared" si="89"/>
        <v>57.75158731982544</v>
      </c>
      <c r="AD231">
        <f t="shared" si="99"/>
        <v>0.17579198325772979</v>
      </c>
      <c r="AE231">
        <f t="shared" si="90"/>
        <v>57.927379303083171</v>
      </c>
      <c r="AF231">
        <f t="shared" si="100"/>
        <v>4.3420539174429109E-3</v>
      </c>
      <c r="AH231">
        <f t="shared" si="91"/>
        <v>0.1305557060679387</v>
      </c>
      <c r="AI231">
        <f t="shared" si="81"/>
        <v>57.882143025893377</v>
      </c>
      <c r="AJ231">
        <f t="shared" si="101"/>
        <v>5.1195767292303608E-3</v>
      </c>
      <c r="AL231">
        <f t="shared" si="92"/>
        <v>1.5925915519829706E-3</v>
      </c>
      <c r="AM231">
        <f t="shared" si="82"/>
        <v>57.753179911377423</v>
      </c>
      <c r="AN231">
        <f t="shared" si="102"/>
        <v>7.3361995294358379E-3</v>
      </c>
      <c r="AP231">
        <f t="shared" si="93"/>
        <v>-1.4070128744901909E-2</v>
      </c>
      <c r="AQ231">
        <f t="shared" si="83"/>
        <v>57.737517191080535</v>
      </c>
      <c r="AR231">
        <f t="shared" si="103"/>
        <v>7.6054109473954069E-3</v>
      </c>
    </row>
    <row r="232" spans="1:44" x14ac:dyDescent="0.3">
      <c r="A232">
        <v>44553</v>
      </c>
      <c r="B232">
        <v>231</v>
      </c>
      <c r="C232">
        <v>550.36999500000002</v>
      </c>
      <c r="D232">
        <v>1757800</v>
      </c>
      <c r="E232">
        <v>58.220001000000003</v>
      </c>
      <c r="F232">
        <v>11027300</v>
      </c>
      <c r="I232">
        <f t="shared" si="84"/>
        <v>548.60903425627873</v>
      </c>
      <c r="K232">
        <f t="shared" si="94"/>
        <v>0.434664731409732</v>
      </c>
      <c r="L232">
        <f t="shared" si="85"/>
        <v>549.04369898768846</v>
      </c>
      <c r="M232">
        <f t="shared" si="95"/>
        <v>2.4098261612382392E-3</v>
      </c>
      <c r="O232">
        <f t="shared" si="86"/>
        <v>-8.1896695196251867E-3</v>
      </c>
      <c r="P232">
        <f t="shared" si="78"/>
        <v>548.60084458675908</v>
      </c>
      <c r="Q232">
        <f t="shared" si="96"/>
        <v>3.2144746794216792E-3</v>
      </c>
      <c r="S232">
        <f t="shared" si="87"/>
        <v>-0.30994481644032434</v>
      </c>
      <c r="T232">
        <f t="shared" si="79"/>
        <v>548.29908943983844</v>
      </c>
      <c r="U232">
        <f t="shared" si="97"/>
        <v>3.7627515652657942E-3</v>
      </c>
      <c r="W232">
        <f t="shared" si="88"/>
        <v>0.77211717238133082</v>
      </c>
      <c r="X232">
        <f t="shared" si="80"/>
        <v>549.38115142866002</v>
      </c>
      <c r="Y232">
        <f t="shared" si="98"/>
        <v>1.7966887372557411E-3</v>
      </c>
      <c r="AB232">
        <f t="shared" si="89"/>
        <v>57.987214293921447</v>
      </c>
      <c r="AD232">
        <f t="shared" si="99"/>
        <v>0.18476723188347141</v>
      </c>
      <c r="AE232">
        <f t="shared" si="90"/>
        <v>58.171981525804917</v>
      </c>
      <c r="AF232">
        <f t="shared" si="100"/>
        <v>8.2479342786488078E-4</v>
      </c>
      <c r="AH232">
        <f t="shared" si="91"/>
        <v>0.15682352307495584</v>
      </c>
      <c r="AI232">
        <f t="shared" si="81"/>
        <v>58.144037816996402</v>
      </c>
      <c r="AJ232">
        <f t="shared" si="101"/>
        <v>1.3047609360845147E-3</v>
      </c>
      <c r="AL232">
        <f t="shared" si="92"/>
        <v>0.10690806369679391</v>
      </c>
      <c r="AM232">
        <f t="shared" si="82"/>
        <v>58.09412235761824</v>
      </c>
      <c r="AN232">
        <f t="shared" si="102"/>
        <v>2.1621202373693525E-3</v>
      </c>
      <c r="AP232">
        <f t="shared" si="93"/>
        <v>0.19817240866987093</v>
      </c>
      <c r="AQ232">
        <f t="shared" si="83"/>
        <v>58.185386702591316</v>
      </c>
      <c r="AR232">
        <f t="shared" si="103"/>
        <v>5.9454305761154791E-4</v>
      </c>
    </row>
    <row r="233" spans="1:44" x14ac:dyDescent="0.3">
      <c r="A233">
        <v>44557</v>
      </c>
      <c r="B233">
        <v>232</v>
      </c>
      <c r="C233">
        <v>563.46997099999999</v>
      </c>
      <c r="D233">
        <v>2262900</v>
      </c>
      <c r="E233">
        <v>58.650002000000001</v>
      </c>
      <c r="F233">
        <v>9860000</v>
      </c>
      <c r="I233">
        <f t="shared" si="84"/>
        <v>549.57756266532544</v>
      </c>
      <c r="K233">
        <f t="shared" si="94"/>
        <v>0.51474428305527897</v>
      </c>
      <c r="L233">
        <f t="shared" si="85"/>
        <v>550.09230694838072</v>
      </c>
      <c r="M233">
        <f t="shared" si="95"/>
        <v>2.3741574068051378E-2</v>
      </c>
      <c r="O233">
        <f t="shared" si="86"/>
        <v>0.23598985012195914</v>
      </c>
      <c r="P233">
        <f t="shared" si="78"/>
        <v>549.81355251544744</v>
      </c>
      <c r="Q233">
        <f t="shared" si="96"/>
        <v>2.4236284429348137E-2</v>
      </c>
      <c r="S233">
        <f t="shared" si="87"/>
        <v>0.26536813502884204</v>
      </c>
      <c r="T233">
        <f t="shared" si="79"/>
        <v>549.84293080035434</v>
      </c>
      <c r="U233">
        <f t="shared" si="97"/>
        <v>2.418414627395583E-2</v>
      </c>
      <c r="W233">
        <f t="shared" si="88"/>
        <v>0.9390667235469049</v>
      </c>
      <c r="X233">
        <f t="shared" si="80"/>
        <v>550.51662938887239</v>
      </c>
      <c r="Y233">
        <f t="shared" si="98"/>
        <v>2.2988521621017492E-2</v>
      </c>
      <c r="AB233">
        <f t="shared" si="89"/>
        <v>58.115246982264651</v>
      </c>
      <c r="AD233">
        <f t="shared" si="99"/>
        <v>0.17625705035243128</v>
      </c>
      <c r="AE233">
        <f t="shared" si="90"/>
        <v>58.291504032617084</v>
      </c>
      <c r="AF233">
        <f t="shared" si="100"/>
        <v>6.1124971041419014E-3</v>
      </c>
      <c r="AH233">
        <f t="shared" si="91"/>
        <v>0.14962581439201786</v>
      </c>
      <c r="AI233">
        <f t="shared" si="81"/>
        <v>58.264872796656668</v>
      </c>
      <c r="AJ233">
        <f t="shared" si="101"/>
        <v>6.5665676080170028E-3</v>
      </c>
      <c r="AL233">
        <f t="shared" si="92"/>
        <v>0.11641414478767842</v>
      </c>
      <c r="AM233">
        <f t="shared" si="82"/>
        <v>58.231661127052327</v>
      </c>
      <c r="AN233">
        <f t="shared" si="102"/>
        <v>7.1328364651662562E-3</v>
      </c>
      <c r="AP233">
        <f t="shared" si="93"/>
        <v>0.13855364639220397</v>
      </c>
      <c r="AQ233">
        <f t="shared" si="83"/>
        <v>58.253800628656855</v>
      </c>
      <c r="AR233">
        <f t="shared" si="103"/>
        <v>6.7553513696921273E-3</v>
      </c>
    </row>
    <row r="234" spans="1:44" x14ac:dyDescent="0.3">
      <c r="A234">
        <v>44558</v>
      </c>
      <c r="B234">
        <v>233</v>
      </c>
      <c r="C234">
        <v>564.64001499999995</v>
      </c>
      <c r="D234">
        <v>1155000</v>
      </c>
      <c r="E234">
        <v>58.880001</v>
      </c>
      <c r="F234">
        <v>8979900</v>
      </c>
      <c r="I234">
        <f t="shared" si="84"/>
        <v>557.21838724939641</v>
      </c>
      <c r="K234">
        <f t="shared" si="94"/>
        <v>1.5836563282076324</v>
      </c>
      <c r="L234">
        <f t="shared" si="85"/>
        <v>558.80204357760408</v>
      </c>
      <c r="M234">
        <f t="shared" si="95"/>
        <v>1.0339280368565214E-2</v>
      </c>
      <c r="O234">
        <f t="shared" si="86"/>
        <v>2.0871985336092118</v>
      </c>
      <c r="P234">
        <f t="shared" si="78"/>
        <v>559.30558578300565</v>
      </c>
      <c r="Q234">
        <f t="shared" si="96"/>
        <v>9.4474870276317468E-3</v>
      </c>
      <c r="S234">
        <f t="shared" si="87"/>
        <v>3.5843235370977999</v>
      </c>
      <c r="T234">
        <f t="shared" si="79"/>
        <v>560.80271078649423</v>
      </c>
      <c r="U234">
        <f t="shared" si="97"/>
        <v>6.796018899768763E-3</v>
      </c>
      <c r="W234">
        <f t="shared" si="88"/>
        <v>6.6355609049923592</v>
      </c>
      <c r="X234">
        <f t="shared" si="80"/>
        <v>563.85394815438872</v>
      </c>
      <c r="Y234">
        <f t="shared" si="98"/>
        <v>1.392155753628674E-3</v>
      </c>
      <c r="AB234">
        <f t="shared" si="89"/>
        <v>58.4093622420191</v>
      </c>
      <c r="AD234">
        <f t="shared" si="99"/>
        <v>0.19393578176273388</v>
      </c>
      <c r="AE234">
        <f t="shared" si="90"/>
        <v>58.603298023781832</v>
      </c>
      <c r="AF234">
        <f t="shared" si="100"/>
        <v>4.6994390543262368E-3</v>
      </c>
      <c r="AH234">
        <f t="shared" si="91"/>
        <v>0.18574817573262559</v>
      </c>
      <c r="AI234">
        <f t="shared" si="81"/>
        <v>58.595110417751727</v>
      </c>
      <c r="AJ234">
        <f t="shared" si="101"/>
        <v>4.8384948608997721E-3</v>
      </c>
      <c r="AL234">
        <f t="shared" si="92"/>
        <v>0.19637964652272505</v>
      </c>
      <c r="AM234">
        <f t="shared" si="82"/>
        <v>58.605741888541822</v>
      </c>
      <c r="AN234">
        <f t="shared" si="102"/>
        <v>4.6579331997324272E-3</v>
      </c>
      <c r="AP234">
        <f t="shared" si="93"/>
        <v>0.27078101775011199</v>
      </c>
      <c r="AQ234">
        <f t="shared" si="83"/>
        <v>58.68014325976921</v>
      </c>
      <c r="AR234">
        <f t="shared" si="103"/>
        <v>3.3943229761628259E-3</v>
      </c>
    </row>
    <row r="235" spans="1:44" x14ac:dyDescent="0.3">
      <c r="A235">
        <v>44559</v>
      </c>
      <c r="B235">
        <v>234</v>
      </c>
      <c r="C235">
        <v>567.77002000000005</v>
      </c>
      <c r="D235">
        <v>1753000</v>
      </c>
      <c r="E235">
        <v>58.950001</v>
      </c>
      <c r="F235">
        <v>9996000</v>
      </c>
      <c r="I235">
        <f t="shared" si="84"/>
        <v>561.30028251222836</v>
      </c>
      <c r="K235">
        <f t="shared" si="94"/>
        <v>1.9583921684012799</v>
      </c>
      <c r="L235">
        <f t="shared" si="85"/>
        <v>563.25867468062961</v>
      </c>
      <c r="M235">
        <f t="shared" si="95"/>
        <v>7.9457265450022067E-3</v>
      </c>
      <c r="O235">
        <f t="shared" si="86"/>
        <v>2.5858727159148964</v>
      </c>
      <c r="P235">
        <f t="shared" si="78"/>
        <v>563.88615522814325</v>
      </c>
      <c r="Q235">
        <f t="shared" si="96"/>
        <v>6.8405597954199699E-3</v>
      </c>
      <c r="S235">
        <f t="shared" si="87"/>
        <v>3.8082308136781675</v>
      </c>
      <c r="T235">
        <f t="shared" si="79"/>
        <v>565.10851332590653</v>
      </c>
      <c r="U235">
        <f t="shared" si="97"/>
        <v>4.6876491895319096E-3</v>
      </c>
      <c r="W235">
        <f t="shared" si="88"/>
        <v>4.4649451091560106</v>
      </c>
      <c r="X235">
        <f t="shared" si="80"/>
        <v>565.76522762138438</v>
      </c>
      <c r="Y235">
        <f t="shared" si="98"/>
        <v>3.5309937263254257E-3</v>
      </c>
      <c r="AB235">
        <f t="shared" si="89"/>
        <v>58.66821355890859</v>
      </c>
      <c r="AD235">
        <f t="shared" si="99"/>
        <v>0.20367311203174737</v>
      </c>
      <c r="AE235">
        <f t="shared" si="90"/>
        <v>58.871886670940334</v>
      </c>
      <c r="AF235">
        <f t="shared" si="100"/>
        <v>1.3250946180588866E-3</v>
      </c>
      <c r="AH235">
        <f t="shared" si="91"/>
        <v>0.20402396102184184</v>
      </c>
      <c r="AI235">
        <f t="shared" si="81"/>
        <v>58.87223751993043</v>
      </c>
      <c r="AJ235">
        <f t="shared" si="101"/>
        <v>1.3191429813473759E-3</v>
      </c>
      <c r="AL235">
        <f t="shared" si="92"/>
        <v>0.22449189818776955</v>
      </c>
      <c r="AM235">
        <f t="shared" si="82"/>
        <v>58.892705457096362</v>
      </c>
      <c r="AN235">
        <f t="shared" si="102"/>
        <v>9.7193455354883474E-4</v>
      </c>
      <c r="AP235">
        <f t="shared" si="93"/>
        <v>0.26064077201858377</v>
      </c>
      <c r="AQ235">
        <f t="shared" si="83"/>
        <v>58.928854330927173</v>
      </c>
      <c r="AR235">
        <f t="shared" si="103"/>
        <v>3.5872211559126606E-4</v>
      </c>
    </row>
    <row r="236" spans="1:44" x14ac:dyDescent="0.3">
      <c r="A236">
        <v>44560</v>
      </c>
      <c r="B236">
        <v>235</v>
      </c>
      <c r="C236">
        <v>563.90997300000004</v>
      </c>
      <c r="D236">
        <v>1338700</v>
      </c>
      <c r="E236">
        <v>58.779998999999997</v>
      </c>
      <c r="F236">
        <v>7703900</v>
      </c>
      <c r="I236">
        <f t="shared" si="84"/>
        <v>564.85863813050275</v>
      </c>
      <c r="K236">
        <f t="shared" si="94"/>
        <v>2.1983866858822467</v>
      </c>
      <c r="L236">
        <f t="shared" si="85"/>
        <v>567.05702481638502</v>
      </c>
      <c r="M236">
        <f t="shared" si="95"/>
        <v>5.5807699226220059E-3</v>
      </c>
      <c r="O236">
        <f t="shared" si="86"/>
        <v>2.8289934415047702</v>
      </c>
      <c r="P236">
        <f t="shared" si="78"/>
        <v>567.68763157200749</v>
      </c>
      <c r="Q236">
        <f t="shared" si="96"/>
        <v>6.6990455088253124E-3</v>
      </c>
      <c r="S236">
        <f t="shared" si="87"/>
        <v>3.6957869757464676</v>
      </c>
      <c r="T236">
        <f t="shared" si="79"/>
        <v>568.55442510624925</v>
      </c>
      <c r="U236">
        <f t="shared" si="97"/>
        <v>8.2361588349656976E-3</v>
      </c>
      <c r="W236">
        <f t="shared" si="88"/>
        <v>3.6943440419066338</v>
      </c>
      <c r="X236">
        <f t="shared" si="80"/>
        <v>568.55298217240943</v>
      </c>
      <c r="Y236">
        <f t="shared" si="98"/>
        <v>8.2336000331907459E-3</v>
      </c>
      <c r="AB236">
        <f t="shared" si="89"/>
        <v>58.823196651508866</v>
      </c>
      <c r="AD236">
        <f t="shared" si="99"/>
        <v>0.19636960911702661</v>
      </c>
      <c r="AE236">
        <f t="shared" si="90"/>
        <v>59.019566260625894</v>
      </c>
      <c r="AF236">
        <f t="shared" si="100"/>
        <v>4.0756594879475406E-3</v>
      </c>
      <c r="AH236">
        <f t="shared" si="91"/>
        <v>0.19176374391645026</v>
      </c>
      <c r="AI236">
        <f t="shared" si="81"/>
        <v>59.014960395425319</v>
      </c>
      <c r="AJ236">
        <f t="shared" si="101"/>
        <v>3.9973017935118187E-3</v>
      </c>
      <c r="AL236">
        <f t="shared" si="92"/>
        <v>0.19321293567339726</v>
      </c>
      <c r="AM236">
        <f t="shared" si="82"/>
        <v>59.01640958718226</v>
      </c>
      <c r="AN236">
        <f t="shared" si="102"/>
        <v>4.0219562981323471E-3</v>
      </c>
      <c r="AP236">
        <f t="shared" si="93"/>
        <v>0.17083174451302177</v>
      </c>
      <c r="AQ236">
        <f t="shared" si="83"/>
        <v>58.994028396021889</v>
      </c>
      <c r="AR236">
        <f t="shared" si="103"/>
        <v>3.6411942780382261E-3</v>
      </c>
    </row>
    <row r="237" spans="1:44" x14ac:dyDescent="0.3">
      <c r="A237">
        <v>44561</v>
      </c>
      <c r="B237">
        <v>236</v>
      </c>
      <c r="C237">
        <v>567.70001200000002</v>
      </c>
      <c r="D237">
        <v>1509200</v>
      </c>
      <c r="E237">
        <v>59.209999000000003</v>
      </c>
      <c r="F237">
        <v>10021300</v>
      </c>
      <c r="I237">
        <f t="shared" si="84"/>
        <v>564.33687230872624</v>
      </c>
      <c r="K237">
        <f t="shared" si="94"/>
        <v>1.7903638097334329</v>
      </c>
      <c r="L237">
        <f t="shared" si="85"/>
        <v>566.12723611845968</v>
      </c>
      <c r="M237">
        <f t="shared" si="95"/>
        <v>2.7704348217282362E-3</v>
      </c>
      <c r="O237">
        <f t="shared" si="86"/>
        <v>1.9913036256844494</v>
      </c>
      <c r="P237">
        <f t="shared" si="78"/>
        <v>566.32817593441064</v>
      </c>
      <c r="Q237">
        <f t="shared" si="96"/>
        <v>2.4164805999499915E-3</v>
      </c>
      <c r="S237">
        <f t="shared" si="87"/>
        <v>1.7978882168611268</v>
      </c>
      <c r="T237">
        <f t="shared" si="79"/>
        <v>566.13476052558735</v>
      </c>
      <c r="U237">
        <f t="shared" si="97"/>
        <v>2.757180625905398E-3</v>
      </c>
      <c r="W237">
        <f t="shared" si="88"/>
        <v>0.11065065777595995</v>
      </c>
      <c r="X237">
        <f t="shared" si="80"/>
        <v>564.44752296650222</v>
      </c>
      <c r="Y237">
        <f t="shared" si="98"/>
        <v>5.72923897260336E-3</v>
      </c>
      <c r="AB237">
        <f t="shared" si="89"/>
        <v>58.799437943178987</v>
      </c>
      <c r="AD237">
        <f t="shared" si="99"/>
        <v>0.16335036149999074</v>
      </c>
      <c r="AE237">
        <f t="shared" si="90"/>
        <v>58.96278830467898</v>
      </c>
      <c r="AF237">
        <f t="shared" si="100"/>
        <v>4.1751511483900366E-3</v>
      </c>
      <c r="AH237">
        <f t="shared" si="91"/>
        <v>0.13788313085486792</v>
      </c>
      <c r="AI237">
        <f t="shared" si="81"/>
        <v>58.937321074033854</v>
      </c>
      <c r="AJ237">
        <f t="shared" si="101"/>
        <v>4.6052682075902384E-3</v>
      </c>
      <c r="AL237">
        <f t="shared" si="92"/>
        <v>9.5575695871922883E-2</v>
      </c>
      <c r="AM237">
        <f t="shared" si="82"/>
        <v>58.895013639050909</v>
      </c>
      <c r="AN237">
        <f t="shared" si="102"/>
        <v>5.3198001396536866E-3</v>
      </c>
      <c r="AP237">
        <f t="shared" si="93"/>
        <v>5.4298595965560012E-3</v>
      </c>
      <c r="AQ237">
        <f t="shared" si="83"/>
        <v>58.80486780277554</v>
      </c>
      <c r="AR237">
        <f t="shared" si="103"/>
        <v>6.8422767111423746E-3</v>
      </c>
    </row>
    <row r="238" spans="1:44" x14ac:dyDescent="0.3">
      <c r="A238">
        <v>44564</v>
      </c>
      <c r="B238">
        <v>237</v>
      </c>
      <c r="C238">
        <v>566.71002199999998</v>
      </c>
      <c r="D238">
        <v>2714100</v>
      </c>
      <c r="E238">
        <v>59.299999</v>
      </c>
      <c r="F238">
        <v>20187300</v>
      </c>
      <c r="I238">
        <f t="shared" si="84"/>
        <v>566.18659913892679</v>
      </c>
      <c r="K238">
        <f t="shared" si="94"/>
        <v>1.7992682628035006</v>
      </c>
      <c r="L238">
        <f t="shared" si="85"/>
        <v>567.98586740173027</v>
      </c>
      <c r="M238">
        <f t="shared" si="95"/>
        <v>2.2513196382651828E-3</v>
      </c>
      <c r="O238">
        <f t="shared" si="86"/>
        <v>1.9559094268134751</v>
      </c>
      <c r="P238">
        <f t="shared" si="78"/>
        <v>568.14250856574029</v>
      </c>
      <c r="Q238">
        <f t="shared" si="96"/>
        <v>2.5277240742714539E-3</v>
      </c>
      <c r="S238">
        <f t="shared" si="87"/>
        <v>1.8212155928638682</v>
      </c>
      <c r="T238">
        <f t="shared" si="79"/>
        <v>568.00781473179063</v>
      </c>
      <c r="U238">
        <f t="shared" si="97"/>
        <v>2.2900472576972541E-3</v>
      </c>
      <c r="W238">
        <f t="shared" si="88"/>
        <v>1.5888654043368633</v>
      </c>
      <c r="X238">
        <f t="shared" si="80"/>
        <v>567.77546454326364</v>
      </c>
      <c r="Y238">
        <f t="shared" si="98"/>
        <v>1.8800488819724053E-3</v>
      </c>
      <c r="AB238">
        <f t="shared" si="89"/>
        <v>59.025246524430543</v>
      </c>
      <c r="AD238">
        <f t="shared" si="99"/>
        <v>0.17271909446272554</v>
      </c>
      <c r="AE238">
        <f t="shared" si="90"/>
        <v>59.197965618893271</v>
      </c>
      <c r="AF238">
        <f t="shared" si="100"/>
        <v>1.7206304018104433E-3</v>
      </c>
      <c r="AH238">
        <f t="shared" si="91"/>
        <v>0.15986449345403994</v>
      </c>
      <c r="AI238">
        <f t="shared" si="81"/>
        <v>59.18511101788458</v>
      </c>
      <c r="AJ238">
        <f t="shared" si="101"/>
        <v>1.9374027664894162E-3</v>
      </c>
      <c r="AL238">
        <f t="shared" si="92"/>
        <v>0.15418049429275779</v>
      </c>
      <c r="AM238">
        <f t="shared" si="82"/>
        <v>59.179427018723302</v>
      </c>
      <c r="AN238">
        <f t="shared" si="102"/>
        <v>2.0332543559856927E-3</v>
      </c>
      <c r="AP238">
        <f t="shared" si="93"/>
        <v>0.19275177300330598</v>
      </c>
      <c r="AQ238">
        <f t="shared" si="83"/>
        <v>59.217998297433851</v>
      </c>
      <c r="AR238">
        <f t="shared" si="103"/>
        <v>1.3828111964411369E-3</v>
      </c>
    </row>
    <row r="239" spans="1:44" x14ac:dyDescent="0.3">
      <c r="A239">
        <v>44565</v>
      </c>
      <c r="B239">
        <v>238</v>
      </c>
      <c r="C239">
        <v>564.22997999999995</v>
      </c>
      <c r="D239">
        <v>2097500</v>
      </c>
      <c r="E239">
        <v>60.290000999999997</v>
      </c>
      <c r="F239">
        <v>26141600</v>
      </c>
      <c r="I239">
        <f t="shared" si="84"/>
        <v>566.4744817125171</v>
      </c>
      <c r="K239">
        <f t="shared" si="94"/>
        <v>1.5725604094215218</v>
      </c>
      <c r="L239">
        <f t="shared" si="85"/>
        <v>568.0470421219386</v>
      </c>
      <c r="M239">
        <f t="shared" si="95"/>
        <v>6.7650820715670721E-3</v>
      </c>
      <c r="O239">
        <f t="shared" si="86"/>
        <v>1.5389027135076836</v>
      </c>
      <c r="P239">
        <f t="shared" si="78"/>
        <v>568.0133844260248</v>
      </c>
      <c r="Q239">
        <f t="shared" si="96"/>
        <v>6.7054296299974081E-3</v>
      </c>
      <c r="S239">
        <f t="shared" si="87"/>
        <v>1.1312157341907667</v>
      </c>
      <c r="T239">
        <f t="shared" si="79"/>
        <v>567.60569744670784</v>
      </c>
      <c r="U239">
        <f t="shared" si="97"/>
        <v>5.9828750090661284E-3</v>
      </c>
      <c r="W239">
        <f t="shared" si="88"/>
        <v>0.48302999820229237</v>
      </c>
      <c r="X239">
        <f t="shared" si="80"/>
        <v>566.95751171071936</v>
      </c>
      <c r="Y239">
        <f t="shared" si="98"/>
        <v>4.8340779600534595E-3</v>
      </c>
      <c r="AB239">
        <f t="shared" si="89"/>
        <v>59.176360385993739</v>
      </c>
      <c r="AD239">
        <f t="shared" si="99"/>
        <v>0.16947830952779619</v>
      </c>
      <c r="AE239">
        <f t="shared" si="90"/>
        <v>59.345838695521536</v>
      </c>
      <c r="AF239">
        <f t="shared" si="100"/>
        <v>1.5660346472352201E-2</v>
      </c>
      <c r="AH239">
        <f t="shared" si="91"/>
        <v>0.15767683548132905</v>
      </c>
      <c r="AI239">
        <f t="shared" si="81"/>
        <v>59.334037221475072</v>
      </c>
      <c r="AJ239">
        <f t="shared" si="101"/>
        <v>1.5856091601738821E-2</v>
      </c>
      <c r="AL239">
        <f t="shared" si="92"/>
        <v>0.15280050956445518</v>
      </c>
      <c r="AM239">
        <f t="shared" si="82"/>
        <v>59.329160895558196</v>
      </c>
      <c r="AN239">
        <f t="shared" si="102"/>
        <v>1.5936972773342637E-2</v>
      </c>
      <c r="AP239">
        <f t="shared" si="93"/>
        <v>0.15735954827921284</v>
      </c>
      <c r="AQ239">
        <f t="shared" si="83"/>
        <v>59.333719934272949</v>
      </c>
      <c r="AR239">
        <f t="shared" si="103"/>
        <v>1.5861354285382209E-2</v>
      </c>
    </row>
    <row r="240" spans="1:44" x14ac:dyDescent="0.3">
      <c r="A240">
        <v>44566</v>
      </c>
      <c r="B240">
        <v>239</v>
      </c>
      <c r="C240">
        <v>549.919983</v>
      </c>
      <c r="D240">
        <v>2887500</v>
      </c>
      <c r="E240">
        <v>60.790000999999997</v>
      </c>
      <c r="F240">
        <v>22507300</v>
      </c>
      <c r="I240">
        <f t="shared" si="84"/>
        <v>565.24000577063271</v>
      </c>
      <c r="K240">
        <f t="shared" si="94"/>
        <v>1.1515049567256339</v>
      </c>
      <c r="L240">
        <f t="shared" si="85"/>
        <v>566.39151072735831</v>
      </c>
      <c r="M240">
        <f t="shared" si="95"/>
        <v>2.9952589897716642E-2</v>
      </c>
      <c r="O240">
        <f t="shared" si="86"/>
        <v>0.8455580496596633</v>
      </c>
      <c r="P240">
        <f t="shared" si="78"/>
        <v>566.08556382029235</v>
      </c>
      <c r="Q240">
        <f t="shared" si="96"/>
        <v>2.939624185341224E-2</v>
      </c>
      <c r="S240">
        <f t="shared" si="87"/>
        <v>6.6654479956942625E-2</v>
      </c>
      <c r="T240">
        <f t="shared" si="79"/>
        <v>565.30666025058963</v>
      </c>
      <c r="U240">
        <f t="shared" si="97"/>
        <v>2.7979847480082622E-2</v>
      </c>
      <c r="W240">
        <f t="shared" si="88"/>
        <v>-0.97685005087139409</v>
      </c>
      <c r="X240">
        <f t="shared" si="80"/>
        <v>564.26315571976136</v>
      </c>
      <c r="Y240">
        <f t="shared" si="98"/>
        <v>2.6082290447992967E-2</v>
      </c>
      <c r="AB240">
        <f t="shared" si="89"/>
        <v>59.788862723697186</v>
      </c>
      <c r="AD240">
        <f t="shared" si="99"/>
        <v>0.23593191375414374</v>
      </c>
      <c r="AE240">
        <f t="shared" si="90"/>
        <v>60.024794637451329</v>
      </c>
      <c r="AF240">
        <f t="shared" si="100"/>
        <v>1.2587701101512857E-2</v>
      </c>
      <c r="AH240">
        <f t="shared" si="91"/>
        <v>0.27138321103685847</v>
      </c>
      <c r="AI240">
        <f t="shared" si="81"/>
        <v>60.060245934734041</v>
      </c>
      <c r="AJ240">
        <f t="shared" si="101"/>
        <v>1.2004524646511442E-2</v>
      </c>
      <c r="AL240">
        <f t="shared" si="92"/>
        <v>0.35966633222700134</v>
      </c>
      <c r="AM240">
        <f t="shared" si="82"/>
        <v>60.148529055924186</v>
      </c>
      <c r="AN240">
        <f t="shared" si="102"/>
        <v>1.0552260791635956E-2</v>
      </c>
      <c r="AP240">
        <f t="shared" si="93"/>
        <v>0.5442309192898116</v>
      </c>
      <c r="AQ240">
        <f t="shared" si="83"/>
        <v>60.333093642986995</v>
      </c>
      <c r="AR240">
        <f t="shared" si="103"/>
        <v>7.5161597219417977E-3</v>
      </c>
    </row>
    <row r="241" spans="1:44" x14ac:dyDescent="0.3">
      <c r="A241">
        <v>44567</v>
      </c>
      <c r="B241">
        <v>240</v>
      </c>
      <c r="C241">
        <v>549.79998799999998</v>
      </c>
      <c r="D241">
        <v>2503100</v>
      </c>
      <c r="E241">
        <v>60.470001000000003</v>
      </c>
      <c r="F241">
        <v>17902300</v>
      </c>
      <c r="I241">
        <f t="shared" si="84"/>
        <v>556.81399324678478</v>
      </c>
      <c r="K241">
        <f t="shared" si="94"/>
        <v>-0.28512266536040076</v>
      </c>
      <c r="L241">
        <f t="shared" si="85"/>
        <v>556.52887058142437</v>
      </c>
      <c r="M241">
        <f t="shared" si="95"/>
        <v>1.2238782699690394E-2</v>
      </c>
      <c r="O241">
        <f t="shared" si="86"/>
        <v>-1.4723345937172352</v>
      </c>
      <c r="P241">
        <f t="shared" si="78"/>
        <v>555.3416586530675</v>
      </c>
      <c r="Q241">
        <f t="shared" si="96"/>
        <v>1.0079430291052521E-2</v>
      </c>
      <c r="S241">
        <f t="shared" si="87"/>
        <v>-3.7550456717552501</v>
      </c>
      <c r="T241">
        <f t="shared" si="79"/>
        <v>553.05894757502949</v>
      </c>
      <c r="U241">
        <f t="shared" si="97"/>
        <v>5.9275366427063427E-3</v>
      </c>
      <c r="W241">
        <f t="shared" si="88"/>
        <v>-7.3086381529014499</v>
      </c>
      <c r="X241">
        <f t="shared" si="80"/>
        <v>549.50535509388328</v>
      </c>
      <c r="Y241">
        <f t="shared" si="98"/>
        <v>5.358910741131254E-4</v>
      </c>
      <c r="AB241">
        <f t="shared" si="89"/>
        <v>60.339488775663739</v>
      </c>
      <c r="AD241">
        <f t="shared" si="99"/>
        <v>0.28313603448600511</v>
      </c>
      <c r="AE241">
        <f t="shared" si="90"/>
        <v>60.622624810149745</v>
      </c>
      <c r="AF241">
        <f t="shared" si="100"/>
        <v>2.5239591140364167E-3</v>
      </c>
      <c r="AH241">
        <f t="shared" si="91"/>
        <v>0.34119392126928216</v>
      </c>
      <c r="AI241">
        <f t="shared" si="81"/>
        <v>60.680682696933019</v>
      </c>
      <c r="AJ241">
        <f t="shared" si="101"/>
        <v>3.4840696783354675E-3</v>
      </c>
      <c r="AL241">
        <f t="shared" si="92"/>
        <v>0.44559820610979967</v>
      </c>
      <c r="AM241">
        <f t="shared" si="82"/>
        <v>60.785086981773539</v>
      </c>
      <c r="AN241">
        <f t="shared" si="102"/>
        <v>5.2106164472121505E-3</v>
      </c>
      <c r="AP241">
        <f t="shared" si="93"/>
        <v>0.54966678206504183</v>
      </c>
      <c r="AQ241">
        <f t="shared" si="83"/>
        <v>60.889155557728778</v>
      </c>
      <c r="AR241">
        <f t="shared" si="103"/>
        <v>6.9316115560966183E-3</v>
      </c>
    </row>
    <row r="242" spans="1:44" x14ac:dyDescent="0.3">
      <c r="A242">
        <v>44568</v>
      </c>
      <c r="B242">
        <v>241</v>
      </c>
      <c r="C242">
        <v>536.17999299999997</v>
      </c>
      <c r="D242">
        <v>2323200</v>
      </c>
      <c r="E242">
        <v>60.330002</v>
      </c>
      <c r="F242">
        <v>12307400</v>
      </c>
      <c r="I242">
        <f t="shared" si="84"/>
        <v>552.95629036105311</v>
      </c>
      <c r="K242">
        <f t="shared" si="94"/>
        <v>-0.82100969841609095</v>
      </c>
      <c r="L242">
        <f t="shared" si="85"/>
        <v>552.135280662637</v>
      </c>
      <c r="M242">
        <f t="shared" si="95"/>
        <v>2.9757334982540153E-2</v>
      </c>
      <c r="O242">
        <f t="shared" si="86"/>
        <v>-2.0686766667208438</v>
      </c>
      <c r="P242">
        <f t="shared" si="78"/>
        <v>550.88761369433223</v>
      </c>
      <c r="Q242">
        <f t="shared" si="96"/>
        <v>2.74303795112554E-2</v>
      </c>
      <c r="S242">
        <f t="shared" si="87"/>
        <v>-3.801241418044639</v>
      </c>
      <c r="T242">
        <f t="shared" si="79"/>
        <v>549.15504894300852</v>
      </c>
      <c r="U242">
        <f t="shared" si="97"/>
        <v>2.4199067686974579E-2</v>
      </c>
      <c r="W242">
        <f t="shared" si="88"/>
        <v>-4.3753431758071359</v>
      </c>
      <c r="X242">
        <f t="shared" si="80"/>
        <v>548.58094718524592</v>
      </c>
      <c r="Y242">
        <f t="shared" si="98"/>
        <v>2.3128341876131792E-2</v>
      </c>
      <c r="AB242">
        <f t="shared" si="89"/>
        <v>60.411270499048683</v>
      </c>
      <c r="AD242">
        <f t="shared" si="99"/>
        <v>0.251432887820846</v>
      </c>
      <c r="AE242">
        <f t="shared" si="90"/>
        <v>60.662703386869531</v>
      </c>
      <c r="AF242">
        <f t="shared" si="100"/>
        <v>5.5146921239871719E-3</v>
      </c>
      <c r="AH242">
        <f t="shared" si="91"/>
        <v>0.27384087179819772</v>
      </c>
      <c r="AI242">
        <f t="shared" si="81"/>
        <v>60.685111370846883</v>
      </c>
      <c r="AJ242">
        <f t="shared" si="101"/>
        <v>5.8861156816617157E-3</v>
      </c>
      <c r="AL242">
        <f t="shared" si="92"/>
        <v>0.27738078888361484</v>
      </c>
      <c r="AM242">
        <f t="shared" si="82"/>
        <v>60.688651287932295</v>
      </c>
      <c r="AN242">
        <f t="shared" si="102"/>
        <v>5.9447915803532486E-3</v>
      </c>
      <c r="AP242">
        <f t="shared" si="93"/>
        <v>0.14346448218695909</v>
      </c>
      <c r="AQ242">
        <f t="shared" si="83"/>
        <v>60.55473498123564</v>
      </c>
      <c r="AR242">
        <f t="shared" si="103"/>
        <v>3.7250617236120726E-3</v>
      </c>
    </row>
    <row r="243" spans="1:44" x14ac:dyDescent="0.3">
      <c r="A243">
        <v>44571</v>
      </c>
      <c r="B243">
        <v>242</v>
      </c>
      <c r="C243">
        <v>518.79998799999998</v>
      </c>
      <c r="D243">
        <v>4916800</v>
      </c>
      <c r="E243">
        <v>60.43</v>
      </c>
      <c r="F243">
        <v>20954300</v>
      </c>
      <c r="I243">
        <f t="shared" si="84"/>
        <v>543.72932681247391</v>
      </c>
      <c r="K243">
        <f t="shared" si="94"/>
        <v>-2.0819027759405562</v>
      </c>
      <c r="L243">
        <f t="shared" si="85"/>
        <v>541.64742403653338</v>
      </c>
      <c r="M243">
        <f t="shared" si="95"/>
        <v>4.403900648612466E-2</v>
      </c>
      <c r="O243">
        <f t="shared" si="86"/>
        <v>-3.8582483871854309</v>
      </c>
      <c r="P243">
        <f t="shared" si="78"/>
        <v>539.87107842528849</v>
      </c>
      <c r="Q243">
        <f t="shared" si="96"/>
        <v>4.0615055729894316E-2</v>
      </c>
      <c r="S243">
        <f t="shared" si="87"/>
        <v>-6.2428163767851883</v>
      </c>
      <c r="T243">
        <f t="shared" si="79"/>
        <v>537.48651043568873</v>
      </c>
      <c r="U243">
        <f t="shared" si="97"/>
        <v>3.6018741071537463E-2</v>
      </c>
      <c r="W243">
        <f t="shared" si="88"/>
        <v>-8.4992204926633832</v>
      </c>
      <c r="X243">
        <f t="shared" si="80"/>
        <v>535.23010631981049</v>
      </c>
      <c r="Y243">
        <f t="shared" si="98"/>
        <v>3.1669465497000941E-2</v>
      </c>
      <c r="AB243">
        <f t="shared" si="89"/>
        <v>60.366572824571911</v>
      </c>
      <c r="AD243">
        <f t="shared" si="99"/>
        <v>0.20701330347620323</v>
      </c>
      <c r="AE243">
        <f t="shared" si="90"/>
        <v>60.573586128048113</v>
      </c>
      <c r="AF243">
        <f t="shared" si="100"/>
        <v>2.376073606621106E-3</v>
      </c>
      <c r="AH243">
        <f t="shared" si="91"/>
        <v>0.19420623522945518</v>
      </c>
      <c r="AI243">
        <f t="shared" si="81"/>
        <v>60.560779059801369</v>
      </c>
      <c r="AJ243">
        <f t="shared" si="101"/>
        <v>2.1641413172492074E-3</v>
      </c>
      <c r="AL243">
        <f t="shared" si="92"/>
        <v>0.13244548037144058</v>
      </c>
      <c r="AM243">
        <f t="shared" si="82"/>
        <v>60.499018304943348</v>
      </c>
      <c r="AN243">
        <f t="shared" si="102"/>
        <v>1.1421198898452522E-3</v>
      </c>
      <c r="AP243">
        <f t="shared" si="93"/>
        <v>-1.647335097721269E-2</v>
      </c>
      <c r="AQ243">
        <f t="shared" si="83"/>
        <v>60.350099473594696</v>
      </c>
      <c r="AR243">
        <f t="shared" si="103"/>
        <v>1.3221996757455511E-3</v>
      </c>
    </row>
    <row r="244" spans="1:44" x14ac:dyDescent="0.3">
      <c r="A244">
        <v>44572</v>
      </c>
      <c r="B244">
        <v>243</v>
      </c>
      <c r="C244">
        <v>522.03002900000001</v>
      </c>
      <c r="D244">
        <v>2457300</v>
      </c>
      <c r="E244">
        <v>60.450001</v>
      </c>
      <c r="F244">
        <v>19369600</v>
      </c>
      <c r="I244">
        <f t="shared" si="84"/>
        <v>530.01819046561332</v>
      </c>
      <c r="K244">
        <f t="shared" si="94"/>
        <v>-3.8262878115785623</v>
      </c>
      <c r="L244">
        <f t="shared" si="85"/>
        <v>526.19190265403472</v>
      </c>
      <c r="M244">
        <f t="shared" si="95"/>
        <v>7.9724794031622789E-3</v>
      </c>
      <c r="O244">
        <f t="shared" si="86"/>
        <v>-6.3214703771042231</v>
      </c>
      <c r="P244">
        <f t="shared" si="78"/>
        <v>523.6967200885091</v>
      </c>
      <c r="Q244">
        <f t="shared" si="96"/>
        <v>3.1927111390541918E-3</v>
      </c>
      <c r="S244">
        <f t="shared" si="87"/>
        <v>-9.603560363319124</v>
      </c>
      <c r="T244">
        <f t="shared" si="79"/>
        <v>520.41463010229415</v>
      </c>
      <c r="U244">
        <f t="shared" si="97"/>
        <v>3.0944558894443579E-3</v>
      </c>
      <c r="W244">
        <f t="shared" si="88"/>
        <v>-12.929348968731016</v>
      </c>
      <c r="X244">
        <f t="shared" si="80"/>
        <v>517.08884149688231</v>
      </c>
      <c r="Y244">
        <f t="shared" si="98"/>
        <v>9.4653319323086352E-3</v>
      </c>
      <c r="AB244">
        <f t="shared" si="89"/>
        <v>60.401457771057352</v>
      </c>
      <c r="AD244">
        <f t="shared" si="99"/>
        <v>0.18119404992758889</v>
      </c>
      <c r="AE244">
        <f t="shared" si="90"/>
        <v>60.582651820984943</v>
      </c>
      <c r="AF244">
        <f t="shared" si="100"/>
        <v>2.1943890618784634E-3</v>
      </c>
      <c r="AH244">
        <f t="shared" si="91"/>
        <v>0.15437591304345166</v>
      </c>
      <c r="AI244">
        <f t="shared" si="81"/>
        <v>60.555833684100804</v>
      </c>
      <c r="AJ244">
        <f t="shared" si="101"/>
        <v>1.7507474334169809E-3</v>
      </c>
      <c r="AL244">
        <f t="shared" si="92"/>
        <v>8.8543240122740785E-2</v>
      </c>
      <c r="AM244">
        <f t="shared" si="82"/>
        <v>60.490001011180091</v>
      </c>
      <c r="AN244">
        <f t="shared" si="102"/>
        <v>6.6170406151177174E-4</v>
      </c>
      <c r="AP244">
        <f t="shared" si="93"/>
        <v>2.7181201866042989E-2</v>
      </c>
      <c r="AQ244">
        <f t="shared" si="83"/>
        <v>60.428638972923395</v>
      </c>
      <c r="AR244">
        <f t="shared" si="103"/>
        <v>3.5338340319639909E-4</v>
      </c>
    </row>
    <row r="245" spans="1:44" x14ac:dyDescent="0.3">
      <c r="A245">
        <v>44573</v>
      </c>
      <c r="B245">
        <v>244</v>
      </c>
      <c r="C245">
        <v>525.79998799999998</v>
      </c>
      <c r="D245">
        <v>1729500</v>
      </c>
      <c r="E245">
        <v>60.540000999999997</v>
      </c>
      <c r="F245">
        <v>15753800</v>
      </c>
      <c r="I245">
        <f t="shared" si="84"/>
        <v>525.62470165952595</v>
      </c>
      <c r="K245">
        <f t="shared" si="94"/>
        <v>-3.9113679607548821</v>
      </c>
      <c r="L245">
        <f t="shared" si="85"/>
        <v>521.71333369877107</v>
      </c>
      <c r="M245">
        <f t="shared" si="95"/>
        <v>7.7722601645036906E-3</v>
      </c>
      <c r="O245">
        <f t="shared" si="86"/>
        <v>-5.8394749843500078</v>
      </c>
      <c r="P245">
        <f t="shared" si="78"/>
        <v>519.78522667517598</v>
      </c>
      <c r="Q245">
        <f t="shared" si="96"/>
        <v>1.1439257250085764E-2</v>
      </c>
      <c r="S245">
        <f t="shared" si="87"/>
        <v>-7.2590281625648316</v>
      </c>
      <c r="T245">
        <f t="shared" si="79"/>
        <v>518.36567349696111</v>
      </c>
      <c r="U245">
        <f t="shared" si="97"/>
        <v>1.4139054151212489E-2</v>
      </c>
      <c r="W245">
        <f t="shared" si="88"/>
        <v>-5.6738678304839105</v>
      </c>
      <c r="X245">
        <f t="shared" si="80"/>
        <v>519.95083382904204</v>
      </c>
      <c r="Y245">
        <f t="shared" si="98"/>
        <v>1.1124294987541812E-2</v>
      </c>
      <c r="AB245">
        <f t="shared" si="89"/>
        <v>60.428156546975814</v>
      </c>
      <c r="AD245">
        <f t="shared" si="99"/>
        <v>0.15801975882621977</v>
      </c>
      <c r="AE245">
        <f t="shared" si="90"/>
        <v>60.586176305802034</v>
      </c>
      <c r="AF245">
        <f t="shared" si="100"/>
        <v>7.6272390220207909E-4</v>
      </c>
      <c r="AH245">
        <f t="shared" si="91"/>
        <v>0.12245662876220414</v>
      </c>
      <c r="AI245">
        <f t="shared" si="81"/>
        <v>60.550613175738015</v>
      </c>
      <c r="AJ245">
        <f t="shared" si="101"/>
        <v>1.7529196502685855E-4</v>
      </c>
      <c r="AL245">
        <f t="shared" si="92"/>
        <v>6.0713231230815151E-2</v>
      </c>
      <c r="AM245">
        <f t="shared" si="82"/>
        <v>60.488869778206627</v>
      </c>
      <c r="AN245">
        <f t="shared" si="102"/>
        <v>8.4458574411601459E-4</v>
      </c>
      <c r="AP245">
        <f t="shared" si="93"/>
        <v>2.6771139810598803E-2</v>
      </c>
      <c r="AQ245">
        <f t="shared" si="83"/>
        <v>60.454927686786412</v>
      </c>
      <c r="AR245">
        <f t="shared" si="103"/>
        <v>1.40524135791779E-3</v>
      </c>
    </row>
    <row r="246" spans="1:44" x14ac:dyDescent="0.3">
      <c r="A246">
        <v>44574</v>
      </c>
      <c r="B246">
        <v>245</v>
      </c>
      <c r="C246">
        <v>516.88000499999998</v>
      </c>
      <c r="D246">
        <v>2428100</v>
      </c>
      <c r="E246">
        <v>60.900002000000001</v>
      </c>
      <c r="F246">
        <v>14318000</v>
      </c>
      <c r="I246">
        <f t="shared" si="84"/>
        <v>525.7211091467866</v>
      </c>
      <c r="K246">
        <f t="shared" si="94"/>
        <v>-3.3102016435525523</v>
      </c>
      <c r="L246">
        <f t="shared" si="85"/>
        <v>522.41090750323406</v>
      </c>
      <c r="M246">
        <f t="shared" si="95"/>
        <v>1.0700554190007939E-2</v>
      </c>
      <c r="O246">
        <f t="shared" si="86"/>
        <v>-4.3555043664473434</v>
      </c>
      <c r="P246">
        <f t="shared" si="78"/>
        <v>521.36560478033925</v>
      </c>
      <c r="Q246">
        <f t="shared" si="96"/>
        <v>8.6782226763429775E-3</v>
      </c>
      <c r="S246">
        <f t="shared" si="87"/>
        <v>-3.9490821201433661</v>
      </c>
      <c r="T246">
        <f t="shared" si="79"/>
        <v>521.77202702664329</v>
      </c>
      <c r="U246">
        <f t="shared" si="97"/>
        <v>9.4645217058518319E-3</v>
      </c>
      <c r="W246">
        <f t="shared" si="88"/>
        <v>-0.76913381040103512</v>
      </c>
      <c r="X246">
        <f t="shared" si="80"/>
        <v>524.95197533638554</v>
      </c>
      <c r="Y246">
        <f t="shared" si="98"/>
        <v>1.5616720047790515E-2</v>
      </c>
      <c r="AB246">
        <f t="shared" si="89"/>
        <v>60.489670996139111</v>
      </c>
      <c r="AD246">
        <f t="shared" si="99"/>
        <v>0.14354396237678144</v>
      </c>
      <c r="AE246">
        <f t="shared" si="90"/>
        <v>60.633214958515893</v>
      </c>
      <c r="AF246">
        <f t="shared" si="100"/>
        <v>4.3807394535735414E-3</v>
      </c>
      <c r="AH246">
        <f t="shared" si="91"/>
        <v>0.10722108386247749</v>
      </c>
      <c r="AI246">
        <f t="shared" si="81"/>
        <v>60.596892080001588</v>
      </c>
      <c r="AJ246">
        <f t="shared" si="101"/>
        <v>4.9771742207563906E-3</v>
      </c>
      <c r="AL246">
        <f t="shared" si="92"/>
        <v>6.1073779300432215E-2</v>
      </c>
      <c r="AM246">
        <f t="shared" si="82"/>
        <v>60.55074477543954</v>
      </c>
      <c r="AN246">
        <f t="shared" si="102"/>
        <v>5.734929607399037E-3</v>
      </c>
      <c r="AP246">
        <f t="shared" si="93"/>
        <v>5.6302952760392704E-2</v>
      </c>
      <c r="AQ246">
        <f t="shared" si="83"/>
        <v>60.545973948899501</v>
      </c>
      <c r="AR246">
        <f t="shared" si="103"/>
        <v>5.8132683000650708E-3</v>
      </c>
    </row>
    <row r="247" spans="1:44" x14ac:dyDescent="0.3">
      <c r="A247">
        <v>44575</v>
      </c>
      <c r="B247">
        <v>246</v>
      </c>
      <c r="C247">
        <v>502.98998999999998</v>
      </c>
      <c r="D247">
        <v>3870100</v>
      </c>
      <c r="E247">
        <v>61.389999000000003</v>
      </c>
      <c r="F247">
        <v>19726600</v>
      </c>
      <c r="I247">
        <f t="shared" si="84"/>
        <v>520.85850186605398</v>
      </c>
      <c r="K247">
        <f t="shared" si="94"/>
        <v>-3.5430624891295621</v>
      </c>
      <c r="L247">
        <f t="shared" si="85"/>
        <v>517.31543937692447</v>
      </c>
      <c r="M247">
        <f t="shared" si="95"/>
        <v>2.8480585422633355E-2</v>
      </c>
      <c r="O247">
        <f t="shared" si="86"/>
        <v>-4.4822800950186625</v>
      </c>
      <c r="P247">
        <f t="shared" si="78"/>
        <v>516.37622177103538</v>
      </c>
      <c r="Q247">
        <f t="shared" si="96"/>
        <v>2.6613316442013882E-2</v>
      </c>
      <c r="S247">
        <f t="shared" si="87"/>
        <v>-4.3601684424085292</v>
      </c>
      <c r="T247">
        <f t="shared" si="79"/>
        <v>516.49833342364548</v>
      </c>
      <c r="U247">
        <f t="shared" si="97"/>
        <v>2.6856087978302509E-2</v>
      </c>
      <c r="W247">
        <f t="shared" si="88"/>
        <v>-4.248586260182881</v>
      </c>
      <c r="X247">
        <f t="shared" si="80"/>
        <v>516.60991560587115</v>
      </c>
      <c r="Y247">
        <f t="shared" si="98"/>
        <v>2.7077925757272376E-2</v>
      </c>
      <c r="AB247">
        <f t="shared" si="89"/>
        <v>60.7153530482626</v>
      </c>
      <c r="AD247">
        <f t="shared" si="99"/>
        <v>0.15586467583878749</v>
      </c>
      <c r="AE247">
        <f t="shared" si="90"/>
        <v>60.871217724101385</v>
      </c>
      <c r="AF247">
        <f t="shared" si="100"/>
        <v>8.4505829019254144E-3</v>
      </c>
      <c r="AH247">
        <f t="shared" si="91"/>
        <v>0.13683632592773026</v>
      </c>
      <c r="AI247">
        <f t="shared" si="81"/>
        <v>60.852189374190331</v>
      </c>
      <c r="AJ247">
        <f t="shared" si="101"/>
        <v>8.7605413678158196E-3</v>
      </c>
      <c r="AL247">
        <f t="shared" si="92"/>
        <v>0.13514750207080758</v>
      </c>
      <c r="AM247">
        <f t="shared" si="82"/>
        <v>60.850500550333408</v>
      </c>
      <c r="AN247">
        <f t="shared" si="102"/>
        <v>8.7880511232227825E-3</v>
      </c>
      <c r="AP247">
        <f t="shared" si="93"/>
        <v>0.20027518721902418</v>
      </c>
      <c r="AQ247">
        <f t="shared" si="83"/>
        <v>60.915628235481627</v>
      </c>
      <c r="AR247">
        <f t="shared" si="103"/>
        <v>7.727166838989134E-3</v>
      </c>
    </row>
    <row r="248" spans="1:44" x14ac:dyDescent="0.3">
      <c r="A248">
        <v>44579</v>
      </c>
      <c r="B248">
        <v>247</v>
      </c>
      <c r="C248">
        <v>488.07000699999998</v>
      </c>
      <c r="D248">
        <v>3801900</v>
      </c>
      <c r="E248">
        <v>60.900002000000001</v>
      </c>
      <c r="F248">
        <v>21976700</v>
      </c>
      <c r="I248">
        <f t="shared" si="84"/>
        <v>511.0308203397243</v>
      </c>
      <c r="K248">
        <f t="shared" si="94"/>
        <v>-4.4857553447095802</v>
      </c>
      <c r="L248">
        <f t="shared" si="85"/>
        <v>506.54506499501474</v>
      </c>
      <c r="M248">
        <f t="shared" si="95"/>
        <v>3.7853295080709122E-2</v>
      </c>
      <c r="O248">
        <f t="shared" si="86"/>
        <v>-5.8186304528464179</v>
      </c>
      <c r="P248">
        <f t="shared" si="78"/>
        <v>505.21218988687787</v>
      </c>
      <c r="Q248">
        <f t="shared" si="96"/>
        <v>3.5122385397629838E-2</v>
      </c>
      <c r="S248">
        <f t="shared" si="87"/>
        <v>-6.8205493301730495</v>
      </c>
      <c r="T248">
        <f t="shared" si="79"/>
        <v>504.21027100955126</v>
      </c>
      <c r="U248">
        <f t="shared" si="97"/>
        <v>3.3069567435130856E-2</v>
      </c>
      <c r="W248">
        <f t="shared" si="88"/>
        <v>-8.9908172364076631</v>
      </c>
      <c r="X248">
        <f t="shared" si="80"/>
        <v>502.04000310331662</v>
      </c>
      <c r="Y248">
        <f t="shared" si="98"/>
        <v>2.8622935035868012E-2</v>
      </c>
      <c r="AB248">
        <f t="shared" si="89"/>
        <v>61.086408321718167</v>
      </c>
      <c r="AD248">
        <f t="shared" si="99"/>
        <v>0.1881432654813045</v>
      </c>
      <c r="AE248">
        <f t="shared" si="90"/>
        <v>61.274551587199468</v>
      </c>
      <c r="AF248">
        <f t="shared" si="100"/>
        <v>6.1502393251065528E-3</v>
      </c>
      <c r="AH248">
        <f t="shared" si="91"/>
        <v>0.1953910628096896</v>
      </c>
      <c r="AI248">
        <f t="shared" si="81"/>
        <v>61.281799384527858</v>
      </c>
      <c r="AJ248">
        <f t="shared" si="101"/>
        <v>6.2692507715821962E-3</v>
      </c>
      <c r="AL248">
        <f t="shared" si="92"/>
        <v>0.24130599919394963</v>
      </c>
      <c r="AM248">
        <f t="shared" si="82"/>
        <v>61.327714320912115</v>
      </c>
      <c r="AN248">
        <f t="shared" si="102"/>
        <v>7.0231905889282945E-3</v>
      </c>
      <c r="AP248">
        <f t="shared" si="93"/>
        <v>0.34543826052008614</v>
      </c>
      <c r="AQ248">
        <f t="shared" si="83"/>
        <v>61.431846582238251</v>
      </c>
      <c r="AR248">
        <f t="shared" si="103"/>
        <v>8.7330798813151107E-3</v>
      </c>
    </row>
    <row r="249" spans="1:44" x14ac:dyDescent="0.3">
      <c r="A249">
        <v>44580</v>
      </c>
      <c r="B249">
        <v>248</v>
      </c>
      <c r="C249">
        <v>490.16000400000001</v>
      </c>
      <c r="D249">
        <v>2709400</v>
      </c>
      <c r="E249">
        <v>61</v>
      </c>
      <c r="F249">
        <v>18654700</v>
      </c>
      <c r="I249">
        <f t="shared" si="84"/>
        <v>498.40237300287595</v>
      </c>
      <c r="K249">
        <f t="shared" si="94"/>
        <v>-5.7071591435303954</v>
      </c>
      <c r="L249">
        <f t="shared" si="85"/>
        <v>492.69521385934553</v>
      </c>
      <c r="M249">
        <f t="shared" si="95"/>
        <v>5.1722087454232884E-3</v>
      </c>
      <c r="O249">
        <f t="shared" si="86"/>
        <v>-7.5210846738469019</v>
      </c>
      <c r="P249">
        <f t="shared" si="78"/>
        <v>490.88128832902902</v>
      </c>
      <c r="Q249">
        <f t="shared" si="96"/>
        <v>1.4715283236961206E-3</v>
      </c>
      <c r="S249">
        <f t="shared" si="87"/>
        <v>-9.4341034331769364</v>
      </c>
      <c r="T249">
        <f t="shared" si="79"/>
        <v>488.96826956969903</v>
      </c>
      <c r="U249">
        <f t="shared" si="97"/>
        <v>2.4313171629176474E-3</v>
      </c>
      <c r="W249">
        <f t="shared" si="88"/>
        <v>-12.082802821782249</v>
      </c>
      <c r="X249">
        <f t="shared" si="80"/>
        <v>486.3195701810937</v>
      </c>
      <c r="Y249">
        <f t="shared" si="98"/>
        <v>7.8350615871676053E-3</v>
      </c>
      <c r="AB249">
        <f t="shared" si="89"/>
        <v>60.983884844773172</v>
      </c>
      <c r="AD249">
        <f t="shared" si="99"/>
        <v>0.14454325411735952</v>
      </c>
      <c r="AE249">
        <f t="shared" si="90"/>
        <v>61.128428098890531</v>
      </c>
      <c r="AF249">
        <f t="shared" si="100"/>
        <v>2.1053786703365716E-3</v>
      </c>
      <c r="AH249">
        <f t="shared" si="91"/>
        <v>0.12091242787101841</v>
      </c>
      <c r="AI249">
        <f t="shared" si="81"/>
        <v>61.104797272644191</v>
      </c>
      <c r="AJ249">
        <f t="shared" si="101"/>
        <v>1.7179880761342828E-3</v>
      </c>
      <c r="AL249">
        <f t="shared" si="92"/>
        <v>8.658273493142446E-2</v>
      </c>
      <c r="AM249">
        <f t="shared" si="82"/>
        <v>61.070467579704598</v>
      </c>
      <c r="AN249">
        <f t="shared" si="102"/>
        <v>1.1552062246655401E-3</v>
      </c>
      <c r="AP249">
        <f t="shared" si="93"/>
        <v>-3.532921632523299E-2</v>
      </c>
      <c r="AQ249">
        <f t="shared" si="83"/>
        <v>60.948555628447942</v>
      </c>
      <c r="AR249">
        <f t="shared" si="103"/>
        <v>8.4335035331243441E-4</v>
      </c>
    </row>
    <row r="250" spans="1:44" x14ac:dyDescent="0.3">
      <c r="A250">
        <v>44581</v>
      </c>
      <c r="B250">
        <v>249</v>
      </c>
      <c r="C250">
        <v>482.82000699999998</v>
      </c>
      <c r="D250">
        <v>2893700</v>
      </c>
      <c r="E250">
        <v>60.75</v>
      </c>
      <c r="F250">
        <v>23002400</v>
      </c>
      <c r="I250">
        <f t="shared" si="84"/>
        <v>493.86907005129416</v>
      </c>
      <c r="K250">
        <f t="shared" si="94"/>
        <v>-5.5310807147381045</v>
      </c>
      <c r="L250">
        <f t="shared" si="85"/>
        <v>488.33798933655606</v>
      </c>
      <c r="M250">
        <f t="shared" si="95"/>
        <v>1.142865303126531E-2</v>
      </c>
      <c r="O250">
        <f t="shared" si="86"/>
        <v>-6.774139243280624</v>
      </c>
      <c r="P250">
        <f t="shared" si="78"/>
        <v>487.09493080801354</v>
      </c>
      <c r="Q250">
        <f t="shared" si="96"/>
        <v>8.8540734560189193E-3</v>
      </c>
      <c r="S250">
        <f t="shared" si="87"/>
        <v>-7.2287432164591205</v>
      </c>
      <c r="T250">
        <f t="shared" si="79"/>
        <v>486.64032683483504</v>
      </c>
      <c r="U250">
        <f t="shared" si="97"/>
        <v>7.912513523564613E-3</v>
      </c>
      <c r="W250">
        <f t="shared" si="88"/>
        <v>-5.6657279321118574</v>
      </c>
      <c r="X250">
        <f t="shared" si="80"/>
        <v>488.20334211918231</v>
      </c>
      <c r="Y250">
        <f t="shared" si="98"/>
        <v>1.1149776399349446E-2</v>
      </c>
      <c r="AB250">
        <f t="shared" si="89"/>
        <v>60.992748180147927</v>
      </c>
      <c r="AD250">
        <f t="shared" si="99"/>
        <v>0.1241912663059689</v>
      </c>
      <c r="AE250">
        <f t="shared" si="90"/>
        <v>61.116939446453898</v>
      </c>
      <c r="AF250">
        <f t="shared" si="100"/>
        <v>6.0401554971835098E-3</v>
      </c>
      <c r="AH250">
        <f t="shared" si="91"/>
        <v>9.2900154746952651E-2</v>
      </c>
      <c r="AI250">
        <f t="shared" si="81"/>
        <v>61.085648334894877</v>
      </c>
      <c r="AJ250">
        <f t="shared" si="101"/>
        <v>5.5250754715206107E-3</v>
      </c>
      <c r="AL250">
        <f t="shared" si="92"/>
        <v>5.1609005130923369E-2</v>
      </c>
      <c r="AM250">
        <f t="shared" si="82"/>
        <v>61.044357185278848</v>
      </c>
      <c r="AN250">
        <f t="shared" si="102"/>
        <v>4.8453857659069635E-3</v>
      </c>
      <c r="AP250">
        <f t="shared" si="93"/>
        <v>2.2344526197571116E-3</v>
      </c>
      <c r="AQ250">
        <f t="shared" si="83"/>
        <v>60.994982632767687</v>
      </c>
      <c r="AR250">
        <f t="shared" si="103"/>
        <v>4.0326359303323031E-3</v>
      </c>
    </row>
    <row r="251" spans="1:44" x14ac:dyDescent="0.3">
      <c r="A251">
        <v>44582</v>
      </c>
      <c r="B251">
        <v>250</v>
      </c>
      <c r="C251">
        <v>481.60998499999999</v>
      </c>
      <c r="D251">
        <v>3292800</v>
      </c>
      <c r="E251">
        <v>60.450001</v>
      </c>
      <c r="F251">
        <v>26641500</v>
      </c>
      <c r="I251">
        <f t="shared" si="84"/>
        <v>487.79208537308239</v>
      </c>
      <c r="K251">
        <f t="shared" si="94"/>
        <v>-5.6129663092591544</v>
      </c>
      <c r="L251">
        <f t="shared" si="85"/>
        <v>482.17911906382324</v>
      </c>
      <c r="M251">
        <f t="shared" si="95"/>
        <v>1.1817322762177405E-3</v>
      </c>
      <c r="O251">
        <f t="shared" si="86"/>
        <v>-6.5998506020134116</v>
      </c>
      <c r="P251">
        <f t="shared" si="78"/>
        <v>481.19223477106897</v>
      </c>
      <c r="Q251">
        <f t="shared" si="96"/>
        <v>8.6740358784510429E-4</v>
      </c>
      <c r="S251">
        <f t="shared" si="87"/>
        <v>-6.7104518742478145</v>
      </c>
      <c r="T251">
        <f t="shared" si="79"/>
        <v>481.08163349883455</v>
      </c>
      <c r="U251">
        <f t="shared" si="97"/>
        <v>1.0970526310110573E-3</v>
      </c>
      <c r="W251">
        <f t="shared" si="88"/>
        <v>-6.0152961662967854</v>
      </c>
      <c r="X251">
        <f t="shared" si="80"/>
        <v>481.77678920678562</v>
      </c>
      <c r="Y251">
        <f t="shared" si="98"/>
        <v>3.463470691655774E-4</v>
      </c>
      <c r="AB251">
        <f t="shared" si="89"/>
        <v>60.859236681066562</v>
      </c>
      <c r="AD251">
        <f t="shared" si="99"/>
        <v>8.5535851497868798E-2</v>
      </c>
      <c r="AE251">
        <f t="shared" si="90"/>
        <v>60.944772532564429</v>
      </c>
      <c r="AF251">
        <f t="shared" si="100"/>
        <v>8.1848060277853133E-3</v>
      </c>
      <c r="AH251">
        <f t="shared" si="91"/>
        <v>3.6297241289873217E-2</v>
      </c>
      <c r="AI251">
        <f t="shared" si="81"/>
        <v>60.895533922356435</v>
      </c>
      <c r="AJ251">
        <f t="shared" si="101"/>
        <v>7.3702715465039413E-3</v>
      </c>
      <c r="AL251">
        <f t="shared" si="92"/>
        <v>-3.1695221764606422E-2</v>
      </c>
      <c r="AM251">
        <f t="shared" si="82"/>
        <v>60.827541459301955</v>
      </c>
      <c r="AN251">
        <f t="shared" si="102"/>
        <v>6.2454996369967711E-3</v>
      </c>
      <c r="AP251">
        <f t="shared" si="93"/>
        <v>-0.11314960632619674</v>
      </c>
      <c r="AQ251">
        <f t="shared" si="83"/>
        <v>60.746087074740366</v>
      </c>
      <c r="AR251">
        <f t="shared" si="103"/>
        <v>4.8980325863082408E-3</v>
      </c>
    </row>
    <row r="252" spans="1:44" x14ac:dyDescent="0.3">
      <c r="A252">
        <v>44585</v>
      </c>
      <c r="B252">
        <v>251</v>
      </c>
      <c r="C252">
        <v>488.89999399999999</v>
      </c>
      <c r="D252">
        <v>4423900</v>
      </c>
      <c r="E252">
        <v>59.959999000000003</v>
      </c>
      <c r="F252">
        <v>30207500</v>
      </c>
      <c r="I252">
        <f t="shared" si="84"/>
        <v>484.39193016788704</v>
      </c>
      <c r="K252">
        <f t="shared" si="94"/>
        <v>-5.2810446436495839</v>
      </c>
      <c r="L252">
        <f t="shared" si="85"/>
        <v>479.11088552423746</v>
      </c>
      <c r="M252">
        <f t="shared" si="95"/>
        <v>2.0022721611574684E-2</v>
      </c>
      <c r="O252">
        <f t="shared" si="86"/>
        <v>-5.7999267528088954</v>
      </c>
      <c r="P252">
        <f t="shared" si="78"/>
        <v>478.59200341507812</v>
      </c>
      <c r="Q252">
        <f t="shared" si="96"/>
        <v>2.1084047272297304E-2</v>
      </c>
      <c r="S252">
        <f t="shared" si="87"/>
        <v>-5.2208183731742039</v>
      </c>
      <c r="T252">
        <f t="shared" si="79"/>
        <v>479.17111179471283</v>
      </c>
      <c r="U252">
        <f t="shared" si="97"/>
        <v>1.9899534311074597E-2</v>
      </c>
      <c r="W252">
        <f t="shared" si="88"/>
        <v>-3.7924263493605626</v>
      </c>
      <c r="X252">
        <f t="shared" si="80"/>
        <v>480.5995038185265</v>
      </c>
      <c r="Y252">
        <f t="shared" si="98"/>
        <v>1.6977889718430825E-2</v>
      </c>
      <c r="AB252">
        <f t="shared" si="89"/>
        <v>60.634157056479957</v>
      </c>
      <c r="AD252">
        <f t="shared" si="99"/>
        <v>3.8943530085197645E-2</v>
      </c>
      <c r="AE252">
        <f t="shared" si="90"/>
        <v>60.673100586565155</v>
      </c>
      <c r="AF252">
        <f t="shared" si="100"/>
        <v>1.1892955277820335E-2</v>
      </c>
      <c r="AH252">
        <f t="shared" si="91"/>
        <v>-2.9046975179246481E-2</v>
      </c>
      <c r="AI252">
        <f t="shared" si="81"/>
        <v>60.605110081300708</v>
      </c>
      <c r="AJ252">
        <f t="shared" si="101"/>
        <v>1.0759024217140244E-2</v>
      </c>
      <c r="AL252">
        <f t="shared" si="92"/>
        <v>-0.11871820303450605</v>
      </c>
      <c r="AM252">
        <f t="shared" si="82"/>
        <v>60.515438853445453</v>
      </c>
      <c r="AN252">
        <f t="shared" si="102"/>
        <v>9.2635067162934615E-3</v>
      </c>
      <c r="AP252">
        <f t="shared" si="93"/>
        <v>-0.20829012184754425</v>
      </c>
      <c r="AQ252">
        <f t="shared" si="83"/>
        <v>60.42586693463241</v>
      </c>
      <c r="AR252">
        <f t="shared" si="103"/>
        <v>7.769645470347762E-3</v>
      </c>
    </row>
    <row r="253" spans="1:44" x14ac:dyDescent="0.3">
      <c r="A253">
        <v>44586</v>
      </c>
      <c r="B253">
        <v>252</v>
      </c>
      <c r="C253">
        <v>477.32000699999998</v>
      </c>
      <c r="D253">
        <v>3076800</v>
      </c>
      <c r="E253">
        <v>59.82</v>
      </c>
      <c r="F253">
        <v>19027100</v>
      </c>
      <c r="I253">
        <f t="shared" si="84"/>
        <v>486.87136527554918</v>
      </c>
      <c r="K253">
        <f t="shared" si="94"/>
        <v>-4.1169726809528253</v>
      </c>
      <c r="L253">
        <f t="shared" si="85"/>
        <v>482.75439259459637</v>
      </c>
      <c r="M253">
        <f t="shared" si="95"/>
        <v>1.1385203877692042E-2</v>
      </c>
      <c r="O253">
        <f t="shared" si="86"/>
        <v>-3.7300862876911367</v>
      </c>
      <c r="P253">
        <f t="shared" si="78"/>
        <v>483.14127898785807</v>
      </c>
      <c r="Q253">
        <f t="shared" si="96"/>
        <v>1.2195742693555472E-2</v>
      </c>
      <c r="S253">
        <f t="shared" si="87"/>
        <v>-1.7557043067978488</v>
      </c>
      <c r="T253">
        <f t="shared" si="79"/>
        <v>485.11566096875134</v>
      </c>
      <c r="U253">
        <f t="shared" si="97"/>
        <v>1.6332133274169183E-2</v>
      </c>
      <c r="W253">
        <f t="shared" si="88"/>
        <v>1.5386558891087354</v>
      </c>
      <c r="X253">
        <f t="shared" si="80"/>
        <v>488.41002116465791</v>
      </c>
      <c r="Y253">
        <f t="shared" si="98"/>
        <v>2.3233918549443771E-2</v>
      </c>
      <c r="AB253">
        <f t="shared" si="89"/>
        <v>60.263370125415989</v>
      </c>
      <c r="AD253">
        <f t="shared" si="99"/>
        <v>-2.2516039087177205E-2</v>
      </c>
      <c r="AE253">
        <f t="shared" si="90"/>
        <v>60.24085408632881</v>
      </c>
      <c r="AF253">
        <f t="shared" si="100"/>
        <v>7.0353407945304121E-3</v>
      </c>
      <c r="AH253">
        <f t="shared" si="91"/>
        <v>-0.11448196415042686</v>
      </c>
      <c r="AI253">
        <f t="shared" si="81"/>
        <v>60.14888816126556</v>
      </c>
      <c r="AJ253">
        <f t="shared" si="101"/>
        <v>5.4979632441584771E-3</v>
      </c>
      <c r="AL253">
        <f t="shared" si="92"/>
        <v>-0.23214913064776393</v>
      </c>
      <c r="AM253">
        <f t="shared" si="82"/>
        <v>60.031220994768226</v>
      </c>
      <c r="AN253">
        <f t="shared" si="102"/>
        <v>3.5309427410268467E-3</v>
      </c>
      <c r="AP253">
        <f t="shared" si="93"/>
        <v>-0.34641240968150439</v>
      </c>
      <c r="AQ253">
        <f t="shared" si="83"/>
        <v>59.916957715734483</v>
      </c>
      <c r="AR253">
        <f t="shared" si="103"/>
        <v>1.6208244021143927E-3</v>
      </c>
    </row>
    <row r="254" spans="1:44" x14ac:dyDescent="0.3">
      <c r="A254">
        <v>44587</v>
      </c>
      <c r="B254">
        <v>253</v>
      </c>
      <c r="I254">
        <f t="shared" si="84"/>
        <v>481.6181182239971</v>
      </c>
      <c r="K254">
        <f t="shared" si="94"/>
        <v>-4.2874138365427132</v>
      </c>
      <c r="L254" s="6">
        <f t="shared" si="85"/>
        <v>477.33070438745438</v>
      </c>
      <c r="M254" s="10">
        <f>AVERAGE(M3:M253)</f>
        <v>9.9651568398693123E-3</v>
      </c>
      <c r="O254">
        <f t="shared" si="86"/>
        <v>-4.1108764786563725</v>
      </c>
      <c r="P254" s="6">
        <f t="shared" si="78"/>
        <v>477.50724174534071</v>
      </c>
      <c r="Q254" s="10">
        <f>AVERAGE(Q3:Q253)</f>
        <v>9.7607880506543013E-3</v>
      </c>
      <c r="S254">
        <f t="shared" si="87"/>
        <v>-3.3295985419372531</v>
      </c>
      <c r="T254" s="6">
        <f t="shared" si="79"/>
        <v>478.28851968205987</v>
      </c>
      <c r="U254" s="10">
        <f>AVERAGE(U3:U253)</f>
        <v>9.6371447868289599E-3</v>
      </c>
      <c r="W254">
        <f t="shared" si="88"/>
        <v>-4.2344616104529571</v>
      </c>
      <c r="X254" s="6">
        <f t="shared" si="80"/>
        <v>477.38365661354413</v>
      </c>
      <c r="Y254" s="10">
        <f>AVERAGE(Y3:Y253)</f>
        <v>9.5498692594261445E-3</v>
      </c>
      <c r="AB254">
        <f>(0.55*E253)+(1-0.55)*AB253</f>
        <v>60.019516556437196</v>
      </c>
      <c r="AD254">
        <f t="shared" ref="AD254" si="104">($J$2*(AB254-AB253))+ ((1-$J$2)*AD253)</f>
        <v>-5.5716668570919517E-2</v>
      </c>
      <c r="AE254" s="11">
        <f t="shared" si="90"/>
        <v>59.96379988786628</v>
      </c>
      <c r="AF254" s="12">
        <f>AVERAGE(AF3:AF253)</f>
        <v>7.034093389890618E-3</v>
      </c>
      <c r="AH254">
        <f t="shared" si="91"/>
        <v>-0.14682486535751829</v>
      </c>
      <c r="AI254" s="11">
        <f t="shared" si="81"/>
        <v>59.87269169107968</v>
      </c>
      <c r="AJ254" s="12">
        <f>AVERAGE(AJ3:AJ253)</f>
        <v>6.9680095913732948E-3</v>
      </c>
      <c r="AL254">
        <f t="shared" si="92"/>
        <v>-0.23741612789672684</v>
      </c>
      <c r="AM254" s="11">
        <f t="shared" si="82"/>
        <v>59.782100428540467</v>
      </c>
      <c r="AN254" s="12">
        <f>AVERAGE(AN3:AN253)</f>
        <v>6.9179610338317215E-3</v>
      </c>
      <c r="AP254">
        <f t="shared" si="93"/>
        <v>-0.25923739508419941</v>
      </c>
      <c r="AQ254" s="11">
        <f t="shared" si="83"/>
        <v>59.760279161352997</v>
      </c>
      <c r="AR254" s="12">
        <f>AVERAGE(AR3:AR253)</f>
        <v>6.8014362010109311E-3</v>
      </c>
    </row>
    <row r="255" spans="1:44" x14ac:dyDescent="0.3">
      <c r="A255">
        <v>44588</v>
      </c>
      <c r="B255">
        <v>254</v>
      </c>
    </row>
    <row r="256" spans="1:44" x14ac:dyDescent="0.3">
      <c r="A256">
        <v>44589</v>
      </c>
      <c r="B256">
        <v>255</v>
      </c>
    </row>
    <row r="257" spans="1:2" x14ac:dyDescent="0.3">
      <c r="A257">
        <v>44590</v>
      </c>
      <c r="B257">
        <v>256</v>
      </c>
    </row>
    <row r="258" spans="1:2" x14ac:dyDescent="0.3">
      <c r="A258">
        <v>44591</v>
      </c>
      <c r="B258">
        <v>257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M258"/>
  <sheetViews>
    <sheetView topLeftCell="E1" zoomScale="90" zoomScaleNormal="90" workbookViewId="0">
      <pane ySplit="1" topLeftCell="A245" activePane="bottomLeft" state="frozen"/>
      <selection pane="bottomLeft" activeCell="M254" sqref="M254"/>
    </sheetView>
  </sheetViews>
  <sheetFormatPr defaultColWidth="11" defaultRowHeight="15.6" x14ac:dyDescent="0.3"/>
  <cols>
    <col min="1" max="1" width="10.3984375" style="1" bestFit="1" customWidth="1"/>
    <col min="2" max="2" width="6" style="1" bestFit="1" customWidth="1"/>
    <col min="3" max="3" width="16.09765625" style="1" bestFit="1" customWidth="1"/>
    <col min="4" max="4" width="10.8984375" style="1" bestFit="1" customWidth="1"/>
    <col min="5" max="5" width="14.59765625" style="1" bestFit="1" customWidth="1"/>
    <col min="6" max="6" width="10.59765625" style="1" bestFit="1" customWidth="1"/>
  </cols>
  <sheetData>
    <row r="1" spans="1:13" s="8" customFormat="1" x14ac:dyDescent="0.3">
      <c r="A1" s="13" t="s">
        <v>0</v>
      </c>
      <c r="B1" s="13" t="s">
        <v>1</v>
      </c>
      <c r="C1" s="13" t="s">
        <v>3</v>
      </c>
      <c r="D1" s="13" t="s">
        <v>2</v>
      </c>
      <c r="E1" s="13" t="s">
        <v>5</v>
      </c>
      <c r="F1" s="13" t="s">
        <v>20</v>
      </c>
      <c r="H1" s="14" t="s">
        <v>10</v>
      </c>
      <c r="I1" s="14" t="s">
        <v>21</v>
      </c>
      <c r="J1" s="14" t="s">
        <v>15</v>
      </c>
      <c r="K1" s="15" t="s">
        <v>23</v>
      </c>
      <c r="L1" s="15" t="s">
        <v>21</v>
      </c>
      <c r="M1" s="11" t="s">
        <v>15</v>
      </c>
    </row>
    <row r="2" spans="1:13" x14ac:dyDescent="0.3">
      <c r="A2" s="3">
        <v>44223</v>
      </c>
      <c r="B2" s="1">
        <v>1</v>
      </c>
      <c r="C2">
        <v>356.39001500000001</v>
      </c>
      <c r="D2">
        <v>3120800</v>
      </c>
      <c r="E2">
        <v>48.529998999999997</v>
      </c>
      <c r="F2">
        <v>21242400</v>
      </c>
      <c r="I2" t="s">
        <v>22</v>
      </c>
      <c r="L2" t="s">
        <v>22</v>
      </c>
    </row>
    <row r="3" spans="1:13" x14ac:dyDescent="0.3">
      <c r="A3" s="3">
        <v>44224</v>
      </c>
      <c r="B3" s="1">
        <v>2</v>
      </c>
      <c r="C3">
        <v>357.05999800000001</v>
      </c>
      <c r="D3">
        <v>2251100</v>
      </c>
      <c r="E3">
        <v>49.150002000000001</v>
      </c>
      <c r="F3">
        <v>17498900</v>
      </c>
      <c r="I3" t="s">
        <v>22</v>
      </c>
      <c r="L3" t="s">
        <v>22</v>
      </c>
    </row>
    <row r="4" spans="1:13" x14ac:dyDescent="0.3">
      <c r="A4" s="3">
        <v>44225</v>
      </c>
      <c r="B4" s="1">
        <v>3</v>
      </c>
      <c r="C4">
        <v>352.42999300000002</v>
      </c>
      <c r="D4">
        <v>2598700</v>
      </c>
      <c r="E4">
        <v>48.150002000000001</v>
      </c>
      <c r="F4">
        <v>18670300</v>
      </c>
      <c r="I4" t="s">
        <v>22</v>
      </c>
      <c r="L4" t="s">
        <v>22</v>
      </c>
    </row>
    <row r="5" spans="1:13" x14ac:dyDescent="0.3">
      <c r="A5" s="3">
        <v>44228</v>
      </c>
      <c r="B5" s="1">
        <v>4</v>
      </c>
      <c r="C5">
        <v>350.51998900000001</v>
      </c>
      <c r="D5">
        <v>2371200</v>
      </c>
      <c r="E5">
        <v>48.48</v>
      </c>
      <c r="F5">
        <v>12183600</v>
      </c>
      <c r="I5">
        <f>(0.2*C2)+(0.3*C3)+(0.5*C4)</f>
        <v>354.61099890000003</v>
      </c>
      <c r="J5">
        <f>ABS(C5-I5)/C5</f>
        <v>1.1671259923496166E-2</v>
      </c>
      <c r="L5">
        <f>(0.2*E2)+(0.3*E3)+(0.5*E4)</f>
        <v>48.526001399999998</v>
      </c>
      <c r="M5">
        <f>ABS(E5-L5)/E5</f>
        <v>9.4887376237626914E-4</v>
      </c>
    </row>
    <row r="6" spans="1:13" x14ac:dyDescent="0.3">
      <c r="A6" s="3">
        <v>44229</v>
      </c>
      <c r="B6" s="1">
        <v>5</v>
      </c>
      <c r="C6">
        <v>355.57998700000002</v>
      </c>
      <c r="D6">
        <v>1905000</v>
      </c>
      <c r="E6">
        <v>48.959999000000003</v>
      </c>
      <c r="F6">
        <v>13319800</v>
      </c>
      <c r="I6">
        <f t="shared" ref="I6:I69" si="0">(0.2*C3)+(0.3*C4)+(0.5*C5)</f>
        <v>352.40099200000003</v>
      </c>
      <c r="J6">
        <f t="shared" ref="J6:J69" si="1">ABS(C6-I6)/C6</f>
        <v>8.9403091181281414E-3</v>
      </c>
      <c r="L6">
        <f t="shared" ref="L6:L69" si="2">(0.2*E3)+(0.3*E4)+(0.5*E5)</f>
        <v>48.515000999999998</v>
      </c>
      <c r="M6">
        <f t="shared" ref="M6:M69" si="3">ABS(E6-L6)/E6</f>
        <v>9.089011623550183E-3</v>
      </c>
    </row>
    <row r="7" spans="1:13" x14ac:dyDescent="0.3">
      <c r="A7" s="3">
        <v>44230</v>
      </c>
      <c r="B7" s="1">
        <v>6</v>
      </c>
      <c r="C7">
        <v>355.209991</v>
      </c>
      <c r="D7">
        <v>1759800</v>
      </c>
      <c r="E7">
        <v>48.77</v>
      </c>
      <c r="F7">
        <v>12274100</v>
      </c>
      <c r="I7">
        <f t="shared" si="0"/>
        <v>353.4319888</v>
      </c>
      <c r="J7">
        <f t="shared" si="1"/>
        <v>5.0054960306564209E-3</v>
      </c>
      <c r="L7">
        <f t="shared" si="2"/>
        <v>48.653999900000002</v>
      </c>
      <c r="M7">
        <f t="shared" si="3"/>
        <v>2.3785134303875503E-3</v>
      </c>
    </row>
    <row r="8" spans="1:13" x14ac:dyDescent="0.3">
      <c r="A8" s="3">
        <v>44231</v>
      </c>
      <c r="B8" s="1">
        <v>7</v>
      </c>
      <c r="C8">
        <v>355.85000600000001</v>
      </c>
      <c r="D8">
        <v>3411600</v>
      </c>
      <c r="E8">
        <v>49.009998000000003</v>
      </c>
      <c r="F8">
        <v>20597400</v>
      </c>
      <c r="I8">
        <f t="shared" si="0"/>
        <v>354.38298940000004</v>
      </c>
      <c r="J8">
        <f t="shared" si="1"/>
        <v>4.1225701145554154E-3</v>
      </c>
      <c r="L8">
        <f t="shared" si="2"/>
        <v>48.768999700000002</v>
      </c>
      <c r="M8">
        <f t="shared" si="3"/>
        <v>4.9173293171732241E-3</v>
      </c>
    </row>
    <row r="9" spans="1:13" x14ac:dyDescent="0.3">
      <c r="A9" s="3">
        <v>44232</v>
      </c>
      <c r="B9" s="1">
        <v>8</v>
      </c>
      <c r="C9">
        <v>355.17001299999998</v>
      </c>
      <c r="D9">
        <v>2165600</v>
      </c>
      <c r="E9">
        <v>49.650002000000001</v>
      </c>
      <c r="F9">
        <v>12742000</v>
      </c>
      <c r="I9">
        <f t="shared" si="0"/>
        <v>355.60399770000004</v>
      </c>
      <c r="J9">
        <f t="shared" si="1"/>
        <v>1.2219069294007465E-3</v>
      </c>
      <c r="L9">
        <f t="shared" si="2"/>
        <v>48.927998799999997</v>
      </c>
      <c r="M9">
        <f t="shared" si="3"/>
        <v>1.4541856413218335E-2</v>
      </c>
    </row>
    <row r="10" spans="1:13" x14ac:dyDescent="0.3">
      <c r="A10" s="3">
        <v>44235</v>
      </c>
      <c r="B10" s="1">
        <v>9</v>
      </c>
      <c r="C10">
        <v>359.82998700000002</v>
      </c>
      <c r="D10">
        <v>2520700</v>
      </c>
      <c r="E10">
        <v>49.919998</v>
      </c>
      <c r="F10">
        <v>17833200</v>
      </c>
      <c r="I10">
        <f t="shared" si="0"/>
        <v>355.38200649999999</v>
      </c>
      <c r="J10">
        <f t="shared" si="1"/>
        <v>1.2361339134306303E-2</v>
      </c>
      <c r="L10">
        <f t="shared" si="2"/>
        <v>49.282000400000001</v>
      </c>
      <c r="M10">
        <f t="shared" si="3"/>
        <v>1.2780401153060913E-2</v>
      </c>
    </row>
    <row r="11" spans="1:13" x14ac:dyDescent="0.3">
      <c r="A11" s="3">
        <v>44236</v>
      </c>
      <c r="B11" s="1">
        <v>10</v>
      </c>
      <c r="C11">
        <v>359.55999800000001</v>
      </c>
      <c r="D11">
        <v>2154000</v>
      </c>
      <c r="E11">
        <v>49.700001</v>
      </c>
      <c r="F11">
        <v>14592900</v>
      </c>
      <c r="I11">
        <f t="shared" si="0"/>
        <v>357.63599859999999</v>
      </c>
      <c r="J11">
        <f t="shared" si="1"/>
        <v>5.3509828977138154E-3</v>
      </c>
      <c r="L11">
        <f t="shared" si="2"/>
        <v>49.656999200000001</v>
      </c>
      <c r="M11">
        <f t="shared" si="3"/>
        <v>8.6522734677608917E-4</v>
      </c>
    </row>
    <row r="12" spans="1:13" x14ac:dyDescent="0.3">
      <c r="A12" s="3">
        <v>44237</v>
      </c>
      <c r="B12" s="1">
        <v>11</v>
      </c>
      <c r="C12">
        <v>356.11999500000002</v>
      </c>
      <c r="D12">
        <v>2162400</v>
      </c>
      <c r="E12">
        <v>49.599997999999999</v>
      </c>
      <c r="F12">
        <v>22965400</v>
      </c>
      <c r="I12">
        <f t="shared" si="0"/>
        <v>358.76299770000003</v>
      </c>
      <c r="J12">
        <f t="shared" si="1"/>
        <v>7.4216633076163293E-3</v>
      </c>
      <c r="L12">
        <f t="shared" si="2"/>
        <v>49.756000299999997</v>
      </c>
      <c r="M12">
        <f t="shared" si="3"/>
        <v>3.1452077881131621E-3</v>
      </c>
    </row>
    <row r="13" spans="1:13" x14ac:dyDescent="0.3">
      <c r="A13" s="3">
        <v>44238</v>
      </c>
      <c r="B13" s="1">
        <v>12</v>
      </c>
      <c r="C13">
        <v>352.20001200000002</v>
      </c>
      <c r="D13">
        <v>2088400</v>
      </c>
      <c r="E13">
        <v>50.299999</v>
      </c>
      <c r="F13">
        <v>21928600</v>
      </c>
      <c r="I13">
        <f t="shared" si="0"/>
        <v>357.89399430000003</v>
      </c>
      <c r="J13">
        <f t="shared" si="1"/>
        <v>1.6166899789884209E-2</v>
      </c>
      <c r="L13">
        <f t="shared" si="2"/>
        <v>49.693998899999997</v>
      </c>
      <c r="M13">
        <f t="shared" si="3"/>
        <v>1.2047715945282679E-2</v>
      </c>
    </row>
    <row r="14" spans="1:13" x14ac:dyDescent="0.3">
      <c r="A14" s="3">
        <v>44239</v>
      </c>
      <c r="B14" s="1">
        <v>13</v>
      </c>
      <c r="C14">
        <v>352.75</v>
      </c>
      <c r="D14">
        <v>2096600</v>
      </c>
      <c r="E14">
        <v>50.689999</v>
      </c>
      <c r="F14">
        <v>13137100</v>
      </c>
      <c r="I14">
        <f t="shared" si="0"/>
        <v>354.84800410000003</v>
      </c>
      <c r="J14">
        <f t="shared" si="1"/>
        <v>5.9475665485472021E-3</v>
      </c>
      <c r="L14">
        <f t="shared" si="2"/>
        <v>49.969999099999995</v>
      </c>
      <c r="M14">
        <f t="shared" si="3"/>
        <v>1.4203983314341844E-2</v>
      </c>
    </row>
    <row r="15" spans="1:13" x14ac:dyDescent="0.3">
      <c r="A15" s="3">
        <v>44243</v>
      </c>
      <c r="B15" s="1">
        <v>14</v>
      </c>
      <c r="C15">
        <v>354</v>
      </c>
      <c r="D15">
        <v>1829000</v>
      </c>
      <c r="E15">
        <v>50.27</v>
      </c>
      <c r="F15">
        <v>15093400</v>
      </c>
      <c r="I15">
        <f t="shared" si="0"/>
        <v>353.25900260000003</v>
      </c>
      <c r="J15">
        <f t="shared" si="1"/>
        <v>2.0932129943501956E-3</v>
      </c>
      <c r="L15">
        <f t="shared" si="2"/>
        <v>50.354998800000004</v>
      </c>
      <c r="M15">
        <f t="shared" si="3"/>
        <v>1.6908454346528951E-3</v>
      </c>
    </row>
    <row r="16" spans="1:13" x14ac:dyDescent="0.3">
      <c r="A16" s="3">
        <v>44244</v>
      </c>
      <c r="B16" s="1">
        <v>15</v>
      </c>
      <c r="C16">
        <v>358.040009</v>
      </c>
      <c r="D16">
        <v>2143000</v>
      </c>
      <c r="E16">
        <v>50.130001</v>
      </c>
      <c r="F16">
        <v>12794300</v>
      </c>
      <c r="I16">
        <f t="shared" si="0"/>
        <v>353.26500240000001</v>
      </c>
      <c r="J16">
        <f t="shared" si="1"/>
        <v>1.3336516813683755E-2</v>
      </c>
      <c r="L16">
        <f t="shared" si="2"/>
        <v>50.401999500000002</v>
      </c>
      <c r="M16">
        <f t="shared" si="3"/>
        <v>5.4258626485964414E-3</v>
      </c>
    </row>
    <row r="17" spans="1:13" x14ac:dyDescent="0.3">
      <c r="A17" s="3">
        <v>44245</v>
      </c>
      <c r="B17" s="1">
        <v>16</v>
      </c>
      <c r="C17">
        <v>356.92001299999998</v>
      </c>
      <c r="D17">
        <v>1914900</v>
      </c>
      <c r="E17">
        <v>50.77</v>
      </c>
      <c r="F17">
        <v>12747100</v>
      </c>
      <c r="I17">
        <f t="shared" si="0"/>
        <v>355.77000450000003</v>
      </c>
      <c r="J17">
        <f t="shared" si="1"/>
        <v>3.2220342320786475E-3</v>
      </c>
      <c r="L17">
        <f t="shared" si="2"/>
        <v>50.284000300000002</v>
      </c>
      <c r="M17">
        <f t="shared" si="3"/>
        <v>9.572576324601156E-3</v>
      </c>
    </row>
    <row r="18" spans="1:13" x14ac:dyDescent="0.3">
      <c r="A18" s="3">
        <v>44246</v>
      </c>
      <c r="B18" s="1">
        <v>17</v>
      </c>
      <c r="C18">
        <v>354.76998900000001</v>
      </c>
      <c r="D18">
        <v>1839400</v>
      </c>
      <c r="E18">
        <v>50.110000999999997</v>
      </c>
      <c r="F18">
        <v>15968800</v>
      </c>
      <c r="I18">
        <f t="shared" si="0"/>
        <v>356.67200919999999</v>
      </c>
      <c r="J18">
        <f t="shared" si="1"/>
        <v>5.3612770498464605E-3</v>
      </c>
      <c r="L18">
        <f t="shared" si="2"/>
        <v>50.478000300000005</v>
      </c>
      <c r="M18">
        <f t="shared" si="3"/>
        <v>7.3438294283811358E-3</v>
      </c>
    </row>
    <row r="19" spans="1:13" x14ac:dyDescent="0.3">
      <c r="A19" s="3">
        <v>44249</v>
      </c>
      <c r="B19" s="1">
        <v>18</v>
      </c>
      <c r="C19">
        <v>350.209991</v>
      </c>
      <c r="D19">
        <v>2215600</v>
      </c>
      <c r="E19">
        <v>50.630001</v>
      </c>
      <c r="F19">
        <v>14370900</v>
      </c>
      <c r="I19">
        <f t="shared" si="0"/>
        <v>356.0690002</v>
      </c>
      <c r="J19">
        <f t="shared" si="1"/>
        <v>1.6729988722680396E-2</v>
      </c>
      <c r="L19">
        <f t="shared" si="2"/>
        <v>50.312000699999999</v>
      </c>
      <c r="M19">
        <f t="shared" si="3"/>
        <v>6.2808669508025751E-3</v>
      </c>
    </row>
    <row r="20" spans="1:13" x14ac:dyDescent="0.3">
      <c r="A20" s="3">
        <v>44250</v>
      </c>
      <c r="B20" s="1">
        <v>19</v>
      </c>
      <c r="C20">
        <v>342.14999399999999</v>
      </c>
      <c r="D20">
        <v>3692600</v>
      </c>
      <c r="E20">
        <v>50.540000999999997</v>
      </c>
      <c r="F20">
        <v>16222300</v>
      </c>
      <c r="I20">
        <f t="shared" si="0"/>
        <v>352.91999480000004</v>
      </c>
      <c r="J20">
        <f t="shared" si="1"/>
        <v>3.1477425073402308E-2</v>
      </c>
      <c r="L20">
        <f t="shared" si="2"/>
        <v>50.502000800000005</v>
      </c>
      <c r="M20">
        <f t="shared" si="3"/>
        <v>7.518836416325345E-4</v>
      </c>
    </row>
    <row r="21" spans="1:13" x14ac:dyDescent="0.3">
      <c r="A21" s="3">
        <v>44251</v>
      </c>
      <c r="B21" s="1">
        <v>20</v>
      </c>
      <c r="C21">
        <v>340.70001200000002</v>
      </c>
      <c r="D21">
        <v>3305800</v>
      </c>
      <c r="E21">
        <v>50.709999000000003</v>
      </c>
      <c r="F21">
        <v>14442000</v>
      </c>
      <c r="I21">
        <f t="shared" si="0"/>
        <v>347.09199209999997</v>
      </c>
      <c r="J21">
        <f t="shared" si="1"/>
        <v>1.876131457253942E-2</v>
      </c>
      <c r="L21">
        <f t="shared" si="2"/>
        <v>50.481000999999999</v>
      </c>
      <c r="M21">
        <f t="shared" si="3"/>
        <v>4.5158352300500781E-3</v>
      </c>
    </row>
    <row r="22" spans="1:13" x14ac:dyDescent="0.3">
      <c r="A22" s="3">
        <v>44252</v>
      </c>
      <c r="B22" s="1">
        <v>21</v>
      </c>
      <c r="C22">
        <v>333.89999399999999</v>
      </c>
      <c r="D22">
        <v>3618100</v>
      </c>
      <c r="E22">
        <v>50.169998</v>
      </c>
      <c r="F22">
        <v>14211100</v>
      </c>
      <c r="I22">
        <f t="shared" si="0"/>
        <v>343.03700240000001</v>
      </c>
      <c r="J22">
        <f t="shared" si="1"/>
        <v>2.7364506032306227E-2</v>
      </c>
      <c r="L22">
        <f t="shared" si="2"/>
        <v>50.643000000000001</v>
      </c>
      <c r="M22">
        <f t="shared" si="3"/>
        <v>9.4279852273464523E-3</v>
      </c>
    </row>
    <row r="23" spans="1:13" x14ac:dyDescent="0.3">
      <c r="A23" s="3">
        <v>44253</v>
      </c>
      <c r="B23" s="1">
        <v>22</v>
      </c>
      <c r="C23">
        <v>331</v>
      </c>
      <c r="D23">
        <v>3362200</v>
      </c>
      <c r="E23">
        <v>48.990001999999997</v>
      </c>
      <c r="F23">
        <v>23638400</v>
      </c>
      <c r="I23">
        <f t="shared" si="0"/>
        <v>337.58999940000001</v>
      </c>
      <c r="J23">
        <f t="shared" si="1"/>
        <v>1.9909363746223596E-2</v>
      </c>
      <c r="L23">
        <f t="shared" si="2"/>
        <v>50.4059989</v>
      </c>
      <c r="M23">
        <f t="shared" si="3"/>
        <v>2.890379347198237E-2</v>
      </c>
    </row>
    <row r="24" spans="1:13" x14ac:dyDescent="0.3">
      <c r="A24" s="3">
        <v>44256</v>
      </c>
      <c r="B24" s="1">
        <v>23</v>
      </c>
      <c r="C24">
        <v>331.76998900000001</v>
      </c>
      <c r="D24">
        <v>4653200</v>
      </c>
      <c r="E24">
        <v>49.900002000000001</v>
      </c>
      <c r="F24">
        <v>13901200</v>
      </c>
      <c r="I24">
        <f t="shared" si="0"/>
        <v>333.81000059999997</v>
      </c>
      <c r="J24">
        <f t="shared" si="1"/>
        <v>6.1488732183065447E-3</v>
      </c>
      <c r="L24">
        <f t="shared" si="2"/>
        <v>49.688000199999998</v>
      </c>
      <c r="M24">
        <f t="shared" si="3"/>
        <v>4.2485328958504452E-3</v>
      </c>
    </row>
    <row r="25" spans="1:13" x14ac:dyDescent="0.3">
      <c r="A25" s="3">
        <v>44257</v>
      </c>
      <c r="B25" s="1">
        <v>24</v>
      </c>
      <c r="C25">
        <v>328.459991</v>
      </c>
      <c r="D25">
        <v>4660100</v>
      </c>
      <c r="E25">
        <v>50.099997999999999</v>
      </c>
      <c r="F25">
        <v>11755100</v>
      </c>
      <c r="I25">
        <f t="shared" si="0"/>
        <v>331.9649933</v>
      </c>
      <c r="J25">
        <f t="shared" si="1"/>
        <v>1.0671017463432863E-2</v>
      </c>
      <c r="L25">
        <f t="shared" si="2"/>
        <v>49.681001199999997</v>
      </c>
      <c r="M25">
        <f t="shared" si="3"/>
        <v>8.3632099146990421E-3</v>
      </c>
    </row>
    <row r="26" spans="1:13" x14ac:dyDescent="0.3">
      <c r="A26" s="3">
        <v>44258</v>
      </c>
      <c r="B26" s="1">
        <v>25</v>
      </c>
      <c r="C26">
        <v>323.92001299999998</v>
      </c>
      <c r="D26">
        <v>4064200</v>
      </c>
      <c r="E26">
        <v>49.98</v>
      </c>
      <c r="F26">
        <v>15410700</v>
      </c>
      <c r="I26">
        <f t="shared" si="0"/>
        <v>329.96099219999996</v>
      </c>
      <c r="J26">
        <f t="shared" si="1"/>
        <v>1.8649601622484441E-2</v>
      </c>
      <c r="L26">
        <f t="shared" si="2"/>
        <v>49.817999999999998</v>
      </c>
      <c r="M26">
        <f t="shared" si="3"/>
        <v>3.2412965186074238E-3</v>
      </c>
    </row>
    <row r="27" spans="1:13" x14ac:dyDescent="0.3">
      <c r="A27" s="3">
        <v>44259</v>
      </c>
      <c r="B27" s="1">
        <v>26</v>
      </c>
      <c r="C27">
        <v>319.040009</v>
      </c>
      <c r="D27">
        <v>5501200</v>
      </c>
      <c r="E27">
        <v>49.939999</v>
      </c>
      <c r="F27">
        <v>22036400</v>
      </c>
      <c r="I27">
        <f t="shared" si="0"/>
        <v>326.85200159999999</v>
      </c>
      <c r="J27">
        <f t="shared" si="1"/>
        <v>2.448593398829799E-2</v>
      </c>
      <c r="L27">
        <f t="shared" si="2"/>
        <v>49.999999799999998</v>
      </c>
      <c r="M27">
        <f t="shared" si="3"/>
        <v>1.2014577733571322E-3</v>
      </c>
    </row>
    <row r="28" spans="1:13" x14ac:dyDescent="0.3">
      <c r="A28" s="3">
        <v>44260</v>
      </c>
      <c r="B28" s="1">
        <v>27</v>
      </c>
      <c r="C28">
        <v>317.32000699999998</v>
      </c>
      <c r="D28">
        <v>8102800</v>
      </c>
      <c r="E28">
        <v>50.790000999999997</v>
      </c>
      <c r="F28">
        <v>21310800</v>
      </c>
      <c r="I28">
        <f t="shared" si="0"/>
        <v>322.38800660000004</v>
      </c>
      <c r="J28">
        <f t="shared" si="1"/>
        <v>1.5971257683730179E-2</v>
      </c>
      <c r="L28">
        <f t="shared" si="2"/>
        <v>49.983999099999998</v>
      </c>
      <c r="M28">
        <f t="shared" si="3"/>
        <v>1.5869302699954631E-2</v>
      </c>
    </row>
    <row r="29" spans="1:13" x14ac:dyDescent="0.3">
      <c r="A29" s="3">
        <v>44263</v>
      </c>
      <c r="B29" s="1">
        <v>28</v>
      </c>
      <c r="C29">
        <v>311.42001299999998</v>
      </c>
      <c r="D29">
        <v>4873500</v>
      </c>
      <c r="E29">
        <v>51.639999000000003</v>
      </c>
      <c r="F29">
        <v>25084900</v>
      </c>
      <c r="I29">
        <f t="shared" si="0"/>
        <v>319.1560088</v>
      </c>
      <c r="J29">
        <f t="shared" si="1"/>
        <v>2.4841036147538829E-2</v>
      </c>
      <c r="L29">
        <f t="shared" si="2"/>
        <v>50.373000199999993</v>
      </c>
      <c r="M29">
        <f t="shared" si="3"/>
        <v>2.4535221234222145E-2</v>
      </c>
    </row>
    <row r="30" spans="1:13" x14ac:dyDescent="0.3">
      <c r="A30" s="3">
        <v>44264</v>
      </c>
      <c r="B30" s="1">
        <v>29</v>
      </c>
      <c r="C30">
        <v>318.77999899999998</v>
      </c>
      <c r="D30">
        <v>5426800</v>
      </c>
      <c r="E30">
        <v>50.860000999999997</v>
      </c>
      <c r="F30">
        <v>23082700</v>
      </c>
      <c r="I30">
        <f t="shared" si="0"/>
        <v>314.71401040000001</v>
      </c>
      <c r="J30">
        <f t="shared" si="1"/>
        <v>1.2754842250940496E-2</v>
      </c>
      <c r="L30">
        <f t="shared" si="2"/>
        <v>51.044999599999997</v>
      </c>
      <c r="M30">
        <f t="shared" si="3"/>
        <v>3.6374085010340471E-3</v>
      </c>
    </row>
    <row r="31" spans="1:13" x14ac:dyDescent="0.3">
      <c r="A31" s="3">
        <v>44265</v>
      </c>
      <c r="B31" s="1">
        <v>30</v>
      </c>
      <c r="C31">
        <v>323.82998700000002</v>
      </c>
      <c r="D31">
        <v>4523500</v>
      </c>
      <c r="E31">
        <v>51.439999</v>
      </c>
      <c r="F31">
        <v>21331600</v>
      </c>
      <c r="I31">
        <f t="shared" si="0"/>
        <v>316.28000479999997</v>
      </c>
      <c r="J31">
        <f t="shared" si="1"/>
        <v>2.3314648127383104E-2</v>
      </c>
      <c r="L31">
        <f t="shared" si="2"/>
        <v>51.080000400000003</v>
      </c>
      <c r="M31">
        <f t="shared" si="3"/>
        <v>6.9984177099225312E-3</v>
      </c>
    </row>
    <row r="32" spans="1:13" x14ac:dyDescent="0.3">
      <c r="A32" s="3">
        <v>44266</v>
      </c>
      <c r="B32" s="1">
        <v>31</v>
      </c>
      <c r="C32">
        <v>328.64999399999999</v>
      </c>
      <c r="D32">
        <v>4338900</v>
      </c>
      <c r="E32">
        <v>50.880001</v>
      </c>
      <c r="F32">
        <v>17417700</v>
      </c>
      <c r="I32">
        <f t="shared" si="0"/>
        <v>319.83299579999999</v>
      </c>
      <c r="J32">
        <f t="shared" si="1"/>
        <v>2.6827927463768646E-2</v>
      </c>
      <c r="L32">
        <f t="shared" si="2"/>
        <v>51.3059996</v>
      </c>
      <c r="M32">
        <f t="shared" si="3"/>
        <v>8.3726138291545984E-3</v>
      </c>
    </row>
    <row r="33" spans="1:13" x14ac:dyDescent="0.3">
      <c r="A33" s="3">
        <v>44267</v>
      </c>
      <c r="B33" s="1">
        <v>32</v>
      </c>
      <c r="C33">
        <v>331.14001500000001</v>
      </c>
      <c r="D33">
        <v>3182100</v>
      </c>
      <c r="E33">
        <v>50.360000999999997</v>
      </c>
      <c r="F33">
        <v>17598600</v>
      </c>
      <c r="I33">
        <f t="shared" si="0"/>
        <v>325.22999290000001</v>
      </c>
      <c r="J33">
        <f t="shared" si="1"/>
        <v>1.7847502060419945E-2</v>
      </c>
      <c r="L33">
        <f t="shared" si="2"/>
        <v>51.044000400000002</v>
      </c>
      <c r="M33">
        <f t="shared" si="3"/>
        <v>1.3582195917748388E-2</v>
      </c>
    </row>
    <row r="34" spans="1:13" x14ac:dyDescent="0.3">
      <c r="A34" s="3">
        <v>44270</v>
      </c>
      <c r="B34" s="1">
        <v>33</v>
      </c>
      <c r="C34">
        <v>330.51001000000002</v>
      </c>
      <c r="D34">
        <v>3243000</v>
      </c>
      <c r="E34">
        <v>51.029998999999997</v>
      </c>
      <c r="F34">
        <v>13411900</v>
      </c>
      <c r="I34">
        <f t="shared" si="0"/>
        <v>328.9310031</v>
      </c>
      <c r="J34">
        <f t="shared" si="1"/>
        <v>4.7774858619260103E-3</v>
      </c>
      <c r="L34">
        <f t="shared" si="2"/>
        <v>50.732000599999999</v>
      </c>
      <c r="M34">
        <f t="shared" si="3"/>
        <v>5.8396708963289875E-3</v>
      </c>
    </row>
    <row r="35" spans="1:13" x14ac:dyDescent="0.3">
      <c r="A35" s="3">
        <v>44271</v>
      </c>
      <c r="B35" s="1">
        <v>34</v>
      </c>
      <c r="C35">
        <v>327.25</v>
      </c>
      <c r="D35">
        <v>3066700</v>
      </c>
      <c r="E35">
        <v>51.220001000000003</v>
      </c>
      <c r="F35">
        <v>14214200</v>
      </c>
      <c r="I35">
        <f t="shared" si="0"/>
        <v>330.32700829999999</v>
      </c>
      <c r="J35">
        <f t="shared" si="1"/>
        <v>9.4026227654697894E-3</v>
      </c>
      <c r="L35">
        <f t="shared" si="2"/>
        <v>50.798999999999992</v>
      </c>
      <c r="M35">
        <f t="shared" si="3"/>
        <v>8.2194648922402601E-3</v>
      </c>
    </row>
    <row r="36" spans="1:13" x14ac:dyDescent="0.3">
      <c r="A36" s="3">
        <v>44272</v>
      </c>
      <c r="B36" s="1">
        <v>35</v>
      </c>
      <c r="C36">
        <v>329.19000199999999</v>
      </c>
      <c r="D36">
        <v>2672400</v>
      </c>
      <c r="E36">
        <v>51.240001999999997</v>
      </c>
      <c r="F36">
        <v>17502700</v>
      </c>
      <c r="I36">
        <f t="shared" si="0"/>
        <v>329.00600600000001</v>
      </c>
      <c r="J36">
        <f t="shared" si="1"/>
        <v>5.5893556572832724E-4</v>
      </c>
      <c r="L36">
        <f t="shared" si="2"/>
        <v>50.991000400000004</v>
      </c>
      <c r="M36">
        <f t="shared" si="3"/>
        <v>4.8595158134457648E-3</v>
      </c>
    </row>
    <row r="37" spans="1:13" x14ac:dyDescent="0.3">
      <c r="A37" s="3">
        <v>44273</v>
      </c>
      <c r="B37" s="1">
        <v>36</v>
      </c>
      <c r="C37">
        <v>322.98001099999999</v>
      </c>
      <c r="D37">
        <v>2736900</v>
      </c>
      <c r="E37">
        <v>50.57</v>
      </c>
      <c r="F37">
        <v>18007300</v>
      </c>
      <c r="I37">
        <f t="shared" si="0"/>
        <v>328.87200300000001</v>
      </c>
      <c r="J37">
        <f t="shared" si="1"/>
        <v>1.824259025119674E-2</v>
      </c>
      <c r="L37">
        <f t="shared" si="2"/>
        <v>51.192001099999999</v>
      </c>
      <c r="M37">
        <f t="shared" si="3"/>
        <v>1.229980423175793E-2</v>
      </c>
    </row>
    <row r="38" spans="1:13" x14ac:dyDescent="0.3">
      <c r="A38" s="3">
        <v>44274</v>
      </c>
      <c r="B38" s="1">
        <v>37</v>
      </c>
      <c r="C38">
        <v>328.91000400000001</v>
      </c>
      <c r="D38">
        <v>4859300</v>
      </c>
      <c r="E38">
        <v>50.810001</v>
      </c>
      <c r="F38">
        <v>67845700</v>
      </c>
      <c r="I38">
        <f t="shared" si="0"/>
        <v>325.69700610000001</v>
      </c>
      <c r="J38">
        <f t="shared" si="1"/>
        <v>9.7686232128105319E-3</v>
      </c>
      <c r="L38">
        <f t="shared" si="2"/>
        <v>50.901000800000006</v>
      </c>
      <c r="M38">
        <f t="shared" si="3"/>
        <v>1.7909820548912378E-3</v>
      </c>
    </row>
    <row r="39" spans="1:13" x14ac:dyDescent="0.3">
      <c r="A39" s="3">
        <v>44277</v>
      </c>
      <c r="B39" s="1">
        <v>38</v>
      </c>
      <c r="C39">
        <v>334.48998999999998</v>
      </c>
      <c r="D39">
        <v>4064900</v>
      </c>
      <c r="E39">
        <v>51</v>
      </c>
      <c r="F39">
        <v>17911400</v>
      </c>
      <c r="I39">
        <f t="shared" si="0"/>
        <v>327.18700569999999</v>
      </c>
      <c r="J39">
        <f t="shared" si="1"/>
        <v>2.183319237744601E-2</v>
      </c>
      <c r="L39">
        <f t="shared" si="2"/>
        <v>50.824000900000001</v>
      </c>
      <c r="M39">
        <f t="shared" si="3"/>
        <v>3.4509627450980103E-3</v>
      </c>
    </row>
    <row r="40" spans="1:13" x14ac:dyDescent="0.3">
      <c r="A40" s="3">
        <v>44278</v>
      </c>
      <c r="B40" s="1">
        <v>39</v>
      </c>
      <c r="C40">
        <v>340.33999599999999</v>
      </c>
      <c r="D40">
        <v>3641200</v>
      </c>
      <c r="E40">
        <v>51.389999000000003</v>
      </c>
      <c r="F40">
        <v>16936700</v>
      </c>
      <c r="I40">
        <f t="shared" si="0"/>
        <v>330.51399839999999</v>
      </c>
      <c r="J40">
        <f t="shared" si="1"/>
        <v>2.8871122158678035E-2</v>
      </c>
      <c r="L40">
        <f t="shared" si="2"/>
        <v>50.857000299999996</v>
      </c>
      <c r="M40">
        <f t="shared" si="3"/>
        <v>1.0371642544690599E-2</v>
      </c>
    </row>
    <row r="41" spans="1:13" x14ac:dyDescent="0.3">
      <c r="A41" s="3">
        <v>44279</v>
      </c>
      <c r="B41" s="1">
        <v>40</v>
      </c>
      <c r="C41">
        <v>338.040009</v>
      </c>
      <c r="D41">
        <v>3006400</v>
      </c>
      <c r="E41">
        <v>51.52</v>
      </c>
      <c r="F41">
        <v>14997400</v>
      </c>
      <c r="I41">
        <f t="shared" si="0"/>
        <v>336.29899579999994</v>
      </c>
      <c r="J41">
        <f t="shared" si="1"/>
        <v>5.1503169851118257E-3</v>
      </c>
      <c r="L41">
        <f t="shared" si="2"/>
        <v>51.1569997</v>
      </c>
      <c r="M41">
        <f t="shared" si="3"/>
        <v>7.0458132763975747E-3</v>
      </c>
    </row>
    <row r="42" spans="1:13" x14ac:dyDescent="0.3">
      <c r="A42" s="3">
        <v>44280</v>
      </c>
      <c r="B42" s="1">
        <v>41</v>
      </c>
      <c r="C42">
        <v>346.33999599999999</v>
      </c>
      <c r="D42">
        <v>4307100</v>
      </c>
      <c r="E42">
        <v>52.02</v>
      </c>
      <c r="F42">
        <v>17091900</v>
      </c>
      <c r="I42">
        <f t="shared" si="0"/>
        <v>338.02000129999999</v>
      </c>
      <c r="J42">
        <f t="shared" si="1"/>
        <v>2.4022621689930364E-2</v>
      </c>
      <c r="L42">
        <f t="shared" si="2"/>
        <v>51.376999699999999</v>
      </c>
      <c r="M42">
        <f t="shared" si="3"/>
        <v>1.2360636293733259E-2</v>
      </c>
    </row>
    <row r="43" spans="1:13" x14ac:dyDescent="0.3">
      <c r="A43" s="3">
        <v>44281</v>
      </c>
      <c r="B43" s="1">
        <v>42</v>
      </c>
      <c r="C43">
        <v>352.01998900000001</v>
      </c>
      <c r="D43">
        <v>3061200</v>
      </c>
      <c r="E43">
        <v>53.040000999999997</v>
      </c>
      <c r="F43">
        <v>17126700</v>
      </c>
      <c r="I43">
        <f t="shared" si="0"/>
        <v>342.64999990000001</v>
      </c>
      <c r="J43">
        <f t="shared" si="1"/>
        <v>2.6617775674096726E-2</v>
      </c>
      <c r="L43">
        <f t="shared" si="2"/>
        <v>51.743999799999997</v>
      </c>
      <c r="M43">
        <f t="shared" si="3"/>
        <v>2.4434411304026921E-2</v>
      </c>
    </row>
    <row r="44" spans="1:13" x14ac:dyDescent="0.3">
      <c r="A44" s="3">
        <v>44284</v>
      </c>
      <c r="B44" s="1">
        <v>43</v>
      </c>
      <c r="C44">
        <v>356.14999399999999</v>
      </c>
      <c r="D44">
        <v>3012000</v>
      </c>
      <c r="E44">
        <v>53.849997999999999</v>
      </c>
      <c r="F44">
        <v>17514100</v>
      </c>
      <c r="I44">
        <f t="shared" si="0"/>
        <v>347.51999509999996</v>
      </c>
      <c r="J44">
        <f t="shared" si="1"/>
        <v>2.4231360509302809E-2</v>
      </c>
      <c r="L44">
        <f t="shared" si="2"/>
        <v>52.430000500000006</v>
      </c>
      <c r="M44">
        <f t="shared" si="3"/>
        <v>2.6369499586610827E-2</v>
      </c>
    </row>
    <row r="45" spans="1:13" x14ac:dyDescent="0.3">
      <c r="A45" s="3">
        <v>44285</v>
      </c>
      <c r="B45" s="1">
        <v>44</v>
      </c>
      <c r="C45">
        <v>349.75</v>
      </c>
      <c r="D45">
        <v>2602400</v>
      </c>
      <c r="E45">
        <v>53.150002000000001</v>
      </c>
      <c r="F45">
        <v>14871800</v>
      </c>
      <c r="I45">
        <f t="shared" si="0"/>
        <v>352.94899290000001</v>
      </c>
      <c r="J45">
        <f t="shared" si="1"/>
        <v>9.1465129378127449E-3</v>
      </c>
      <c r="L45">
        <f t="shared" si="2"/>
        <v>53.240999299999999</v>
      </c>
      <c r="M45">
        <f t="shared" si="3"/>
        <v>1.71208460161484E-3</v>
      </c>
    </row>
    <row r="46" spans="1:13" x14ac:dyDescent="0.3">
      <c r="A46" s="3">
        <v>44286</v>
      </c>
      <c r="B46" s="1">
        <v>45</v>
      </c>
      <c r="C46">
        <v>352.48001099999999</v>
      </c>
      <c r="D46">
        <v>2832200</v>
      </c>
      <c r="E46">
        <v>52.709999000000003</v>
      </c>
      <c r="F46">
        <v>15826500</v>
      </c>
      <c r="I46">
        <f t="shared" si="0"/>
        <v>352.12399599999998</v>
      </c>
      <c r="J46">
        <f t="shared" si="1"/>
        <v>1.0100289062916919E-3</v>
      </c>
      <c r="L46">
        <f t="shared" si="2"/>
        <v>53.338000600000001</v>
      </c>
      <c r="M46">
        <f t="shared" si="3"/>
        <v>1.1914278351627316E-2</v>
      </c>
    </row>
    <row r="47" spans="1:13" x14ac:dyDescent="0.3">
      <c r="A47" s="3">
        <v>44287</v>
      </c>
      <c r="B47" s="1">
        <v>46</v>
      </c>
      <c r="C47">
        <v>354.94000199999999</v>
      </c>
      <c r="D47">
        <v>2938600</v>
      </c>
      <c r="E47">
        <v>52.509998000000003</v>
      </c>
      <c r="F47">
        <v>15834700</v>
      </c>
      <c r="I47">
        <f t="shared" si="0"/>
        <v>352.39500429999998</v>
      </c>
      <c r="J47">
        <f t="shared" si="1"/>
        <v>7.1702194333114651E-3</v>
      </c>
      <c r="L47">
        <f t="shared" si="2"/>
        <v>53.069999699999997</v>
      </c>
      <c r="M47">
        <f t="shared" si="3"/>
        <v>1.0664668088541799E-2</v>
      </c>
    </row>
    <row r="48" spans="1:13" x14ac:dyDescent="0.3">
      <c r="A48" s="3">
        <v>44291</v>
      </c>
      <c r="B48" s="1">
        <v>47</v>
      </c>
      <c r="C48">
        <v>360.82000699999998</v>
      </c>
      <c r="D48">
        <v>2705700</v>
      </c>
      <c r="E48">
        <v>52.810001</v>
      </c>
      <c r="F48">
        <v>16368700</v>
      </c>
      <c r="I48">
        <f t="shared" si="0"/>
        <v>353.16400429999999</v>
      </c>
      <c r="J48">
        <f t="shared" si="1"/>
        <v>2.1218343083730357E-2</v>
      </c>
      <c r="L48">
        <f t="shared" si="2"/>
        <v>52.697999100000004</v>
      </c>
      <c r="M48">
        <f t="shared" si="3"/>
        <v>2.1208463904402435E-3</v>
      </c>
    </row>
    <row r="49" spans="1:13" x14ac:dyDescent="0.3">
      <c r="A49" s="3">
        <v>44292</v>
      </c>
      <c r="B49" s="1">
        <v>48</v>
      </c>
      <c r="C49">
        <v>360.11999500000002</v>
      </c>
      <c r="D49">
        <v>2142000</v>
      </c>
      <c r="E49">
        <v>53.189999</v>
      </c>
      <c r="F49">
        <v>15614300</v>
      </c>
      <c r="I49">
        <f t="shared" si="0"/>
        <v>357.38800630000003</v>
      </c>
      <c r="J49">
        <f t="shared" si="1"/>
        <v>7.5863288290892814E-3</v>
      </c>
      <c r="L49">
        <f t="shared" si="2"/>
        <v>52.699999699999999</v>
      </c>
      <c r="M49">
        <f t="shared" si="3"/>
        <v>9.2122449560489914E-3</v>
      </c>
    </row>
    <row r="50" spans="1:13" x14ac:dyDescent="0.3">
      <c r="A50" s="3">
        <v>44293</v>
      </c>
      <c r="B50" s="1">
        <v>49</v>
      </c>
      <c r="C50">
        <v>358.80999800000001</v>
      </c>
      <c r="D50">
        <v>1808400</v>
      </c>
      <c r="E50">
        <v>53.279998999999997</v>
      </c>
      <c r="F50">
        <v>10062700</v>
      </c>
      <c r="I50">
        <f t="shared" si="0"/>
        <v>359.29399999999998</v>
      </c>
      <c r="J50">
        <f t="shared" si="1"/>
        <v>1.3489089008048639E-3</v>
      </c>
      <c r="L50">
        <f t="shared" si="2"/>
        <v>52.939999400000005</v>
      </c>
      <c r="M50">
        <f t="shared" si="3"/>
        <v>6.3813739936442503E-3</v>
      </c>
    </row>
    <row r="51" spans="1:13" x14ac:dyDescent="0.3">
      <c r="A51" s="3">
        <v>44294</v>
      </c>
      <c r="B51" s="1">
        <v>50</v>
      </c>
      <c r="C51">
        <v>361.22000100000002</v>
      </c>
      <c r="D51">
        <v>2839200</v>
      </c>
      <c r="E51">
        <v>53.119999</v>
      </c>
      <c r="F51">
        <v>9695600</v>
      </c>
      <c r="I51">
        <f t="shared" si="0"/>
        <v>359.60499890000006</v>
      </c>
      <c r="J51">
        <f t="shared" si="1"/>
        <v>4.4709653273047011E-3</v>
      </c>
      <c r="L51">
        <f t="shared" si="2"/>
        <v>53.158999399999999</v>
      </c>
      <c r="M51">
        <f t="shared" si="3"/>
        <v>7.3419429092984442E-4</v>
      </c>
    </row>
    <row r="52" spans="1:13" x14ac:dyDescent="0.3">
      <c r="A52" s="3">
        <v>44295</v>
      </c>
      <c r="B52" s="1">
        <v>51</v>
      </c>
      <c r="C52">
        <v>363.209991</v>
      </c>
      <c r="D52">
        <v>1610800</v>
      </c>
      <c r="E52">
        <v>53.18</v>
      </c>
      <c r="F52">
        <v>10828200</v>
      </c>
      <c r="I52">
        <f t="shared" si="0"/>
        <v>360.27699890000002</v>
      </c>
      <c r="J52">
        <f t="shared" si="1"/>
        <v>8.0751966429248867E-3</v>
      </c>
      <c r="L52">
        <f t="shared" si="2"/>
        <v>53.181999000000005</v>
      </c>
      <c r="M52">
        <f t="shared" si="3"/>
        <v>3.7589319293060716E-5</v>
      </c>
    </row>
    <row r="53" spans="1:13" x14ac:dyDescent="0.3">
      <c r="A53" s="3">
        <v>44298</v>
      </c>
      <c r="B53" s="1">
        <v>52</v>
      </c>
      <c r="C53">
        <v>364.80999800000001</v>
      </c>
      <c r="D53">
        <v>1836600</v>
      </c>
      <c r="E53">
        <v>53.349997999999999</v>
      </c>
      <c r="F53">
        <v>8565300</v>
      </c>
      <c r="I53">
        <f t="shared" si="0"/>
        <v>361.73299540000005</v>
      </c>
      <c r="J53">
        <f t="shared" si="1"/>
        <v>8.4345347355308988E-3</v>
      </c>
      <c r="L53">
        <f t="shared" si="2"/>
        <v>53.181999500000003</v>
      </c>
      <c r="M53">
        <f t="shared" si="3"/>
        <v>3.1489879343574848E-3</v>
      </c>
    </row>
    <row r="54" spans="1:13" x14ac:dyDescent="0.3">
      <c r="A54" s="3">
        <v>44299</v>
      </c>
      <c r="B54" s="1">
        <v>53</v>
      </c>
      <c r="C54">
        <v>365.209991</v>
      </c>
      <c r="D54">
        <v>1796400</v>
      </c>
      <c r="E54">
        <v>53.09</v>
      </c>
      <c r="F54">
        <v>11071700</v>
      </c>
      <c r="I54">
        <f t="shared" si="0"/>
        <v>363.61199650000003</v>
      </c>
      <c r="J54">
        <f t="shared" si="1"/>
        <v>4.3755497915717485E-3</v>
      </c>
      <c r="L54">
        <f t="shared" si="2"/>
        <v>53.2529988</v>
      </c>
      <c r="M54">
        <f t="shared" si="3"/>
        <v>3.0702354492370856E-3</v>
      </c>
    </row>
    <row r="55" spans="1:13" x14ac:dyDescent="0.3">
      <c r="A55" s="3">
        <v>44300</v>
      </c>
      <c r="B55" s="1">
        <v>54</v>
      </c>
      <c r="C55">
        <v>363.17001299999998</v>
      </c>
      <c r="D55">
        <v>1509400</v>
      </c>
      <c r="E55">
        <v>53.080002</v>
      </c>
      <c r="F55">
        <v>9787600</v>
      </c>
      <c r="I55">
        <f t="shared" si="0"/>
        <v>364.68999310000004</v>
      </c>
      <c r="J55">
        <f t="shared" si="1"/>
        <v>4.1853127890271458E-3</v>
      </c>
      <c r="L55">
        <f t="shared" si="2"/>
        <v>53.1859994</v>
      </c>
      <c r="M55">
        <f t="shared" si="3"/>
        <v>1.996936624079247E-3</v>
      </c>
    </row>
    <row r="56" spans="1:13" x14ac:dyDescent="0.3">
      <c r="A56" s="3">
        <v>44301</v>
      </c>
      <c r="B56" s="1">
        <v>55</v>
      </c>
      <c r="C56">
        <v>368.79998799999998</v>
      </c>
      <c r="D56">
        <v>1850100</v>
      </c>
      <c r="E56">
        <v>53.330002</v>
      </c>
      <c r="F56">
        <v>13078100</v>
      </c>
      <c r="I56">
        <f t="shared" si="0"/>
        <v>364.11000339999998</v>
      </c>
      <c r="J56">
        <f t="shared" si="1"/>
        <v>1.2716878396427721E-2</v>
      </c>
      <c r="L56">
        <f t="shared" si="2"/>
        <v>53.1370006</v>
      </c>
      <c r="M56">
        <f t="shared" si="3"/>
        <v>3.6190023019312843E-3</v>
      </c>
    </row>
    <row r="57" spans="1:13" x14ac:dyDescent="0.3">
      <c r="A57" s="3">
        <v>44302</v>
      </c>
      <c r="B57" s="1">
        <v>56</v>
      </c>
      <c r="C57">
        <v>370.72000100000002</v>
      </c>
      <c r="D57">
        <v>2249200</v>
      </c>
      <c r="E57">
        <v>53.68</v>
      </c>
      <c r="F57">
        <v>17974100</v>
      </c>
      <c r="I57">
        <f t="shared" si="0"/>
        <v>366.3929961</v>
      </c>
      <c r="J57">
        <f t="shared" si="1"/>
        <v>1.1671894929672326E-2</v>
      </c>
      <c r="L57">
        <f t="shared" si="2"/>
        <v>53.207001599999998</v>
      </c>
      <c r="M57">
        <f t="shared" si="3"/>
        <v>8.8114456035767817E-3</v>
      </c>
    </row>
    <row r="58" spans="1:13" x14ac:dyDescent="0.3">
      <c r="A58" s="3">
        <v>44305</v>
      </c>
      <c r="B58" s="1">
        <v>57</v>
      </c>
      <c r="C58">
        <v>369.54998799999998</v>
      </c>
      <c r="D58">
        <v>1560000</v>
      </c>
      <c r="E58">
        <v>54</v>
      </c>
      <c r="F58">
        <v>19352900</v>
      </c>
      <c r="I58">
        <f t="shared" si="0"/>
        <v>368.63399950000002</v>
      </c>
      <c r="J58">
        <f t="shared" si="1"/>
        <v>2.4786592605706404E-3</v>
      </c>
      <c r="L58">
        <f t="shared" si="2"/>
        <v>53.455000999999996</v>
      </c>
      <c r="M58">
        <f t="shared" si="3"/>
        <v>1.0092574074074153E-2</v>
      </c>
    </row>
    <row r="59" spans="1:13" x14ac:dyDescent="0.3">
      <c r="A59" s="3">
        <v>44306</v>
      </c>
      <c r="B59" s="1">
        <v>58</v>
      </c>
      <c r="C59">
        <v>371.73001099999999</v>
      </c>
      <c r="D59">
        <v>2330700</v>
      </c>
      <c r="E59">
        <v>54.169998</v>
      </c>
      <c r="F59">
        <v>14419200</v>
      </c>
      <c r="I59">
        <f t="shared" si="0"/>
        <v>369.75099190000003</v>
      </c>
      <c r="J59">
        <f t="shared" si="1"/>
        <v>5.3238077137655682E-3</v>
      </c>
      <c r="L59">
        <f t="shared" si="2"/>
        <v>53.770000400000001</v>
      </c>
      <c r="M59">
        <f t="shared" si="3"/>
        <v>7.3841169423709222E-3</v>
      </c>
    </row>
    <row r="60" spans="1:13" x14ac:dyDescent="0.3">
      <c r="A60" s="3">
        <v>44307</v>
      </c>
      <c r="B60" s="1">
        <v>59</v>
      </c>
      <c r="C60">
        <v>374.08999599999999</v>
      </c>
      <c r="D60">
        <v>1531800</v>
      </c>
      <c r="E60">
        <v>54.610000999999997</v>
      </c>
      <c r="F60">
        <v>13866500</v>
      </c>
      <c r="I60">
        <f t="shared" si="0"/>
        <v>370.87400209999998</v>
      </c>
      <c r="J60">
        <f t="shared" si="1"/>
        <v>8.5968455034547385E-3</v>
      </c>
      <c r="L60">
        <f t="shared" si="2"/>
        <v>54.020999000000003</v>
      </c>
      <c r="M60">
        <f t="shared" si="3"/>
        <v>1.0785606834176649E-2</v>
      </c>
    </row>
    <row r="61" spans="1:13" x14ac:dyDescent="0.3">
      <c r="A61" s="3">
        <v>44308</v>
      </c>
      <c r="B61" s="1">
        <v>60</v>
      </c>
      <c r="C61">
        <v>371.26001000000002</v>
      </c>
      <c r="D61">
        <v>2138000</v>
      </c>
      <c r="E61">
        <v>54.439999</v>
      </c>
      <c r="F61">
        <v>12558900</v>
      </c>
      <c r="I61">
        <f t="shared" si="0"/>
        <v>372.47399889999997</v>
      </c>
      <c r="J61">
        <f t="shared" si="1"/>
        <v>3.269915604430294E-3</v>
      </c>
      <c r="L61">
        <f t="shared" si="2"/>
        <v>54.3559999</v>
      </c>
      <c r="M61">
        <f t="shared" si="3"/>
        <v>1.5429665970419979E-3</v>
      </c>
    </row>
    <row r="62" spans="1:13" x14ac:dyDescent="0.3">
      <c r="A62" s="3">
        <v>44309</v>
      </c>
      <c r="B62" s="1">
        <v>61</v>
      </c>
      <c r="C62">
        <v>373.27999899999998</v>
      </c>
      <c r="D62">
        <v>1404500</v>
      </c>
      <c r="E62">
        <v>54.470001000000003</v>
      </c>
      <c r="F62">
        <v>9020500</v>
      </c>
      <c r="I62">
        <f t="shared" si="0"/>
        <v>372.20300599999996</v>
      </c>
      <c r="J62">
        <f t="shared" si="1"/>
        <v>2.8852148598511327E-3</v>
      </c>
      <c r="L62">
        <f t="shared" si="2"/>
        <v>54.436999399999998</v>
      </c>
      <c r="M62">
        <f t="shared" si="3"/>
        <v>6.0586743884961068E-4</v>
      </c>
    </row>
    <row r="63" spans="1:13" x14ac:dyDescent="0.3">
      <c r="A63" s="3">
        <v>44312</v>
      </c>
      <c r="B63" s="1">
        <v>62</v>
      </c>
      <c r="C63">
        <v>368.51998900000001</v>
      </c>
      <c r="D63">
        <v>2059700</v>
      </c>
      <c r="E63">
        <v>53.66</v>
      </c>
      <c r="F63">
        <v>11684600</v>
      </c>
      <c r="I63">
        <f t="shared" si="0"/>
        <v>372.8360017</v>
      </c>
      <c r="J63">
        <f t="shared" si="1"/>
        <v>1.1711746523470094E-2</v>
      </c>
      <c r="L63">
        <f t="shared" si="2"/>
        <v>54.489000400000002</v>
      </c>
      <c r="M63">
        <f t="shared" si="3"/>
        <v>1.5449131569139123E-2</v>
      </c>
    </row>
    <row r="64" spans="1:13" x14ac:dyDescent="0.3">
      <c r="A64" s="3">
        <v>44313</v>
      </c>
      <c r="B64" s="1">
        <v>63</v>
      </c>
      <c r="C64">
        <v>370.209991</v>
      </c>
      <c r="D64">
        <v>1875900</v>
      </c>
      <c r="E64">
        <v>53.580002</v>
      </c>
      <c r="F64">
        <v>9852400</v>
      </c>
      <c r="I64">
        <f t="shared" si="0"/>
        <v>370.49599619999998</v>
      </c>
      <c r="J64">
        <f t="shared" si="1"/>
        <v>7.7254857230467573E-4</v>
      </c>
      <c r="L64">
        <f t="shared" si="2"/>
        <v>54.059000099999999</v>
      </c>
      <c r="M64">
        <f t="shared" si="3"/>
        <v>8.9398671541669281E-3</v>
      </c>
    </row>
    <row r="65" spans="1:13" x14ac:dyDescent="0.3">
      <c r="A65" s="3">
        <v>44314</v>
      </c>
      <c r="B65" s="1">
        <v>64</v>
      </c>
      <c r="C65">
        <v>369.58999599999999</v>
      </c>
      <c r="D65">
        <v>1305600</v>
      </c>
      <c r="E65">
        <v>53.59</v>
      </c>
      <c r="F65">
        <v>10868100</v>
      </c>
      <c r="I65">
        <f t="shared" si="0"/>
        <v>370.31699200000003</v>
      </c>
      <c r="J65">
        <f t="shared" si="1"/>
        <v>1.9670337613793055E-3</v>
      </c>
      <c r="L65">
        <f t="shared" si="2"/>
        <v>53.782001199999996</v>
      </c>
      <c r="M65">
        <f t="shared" si="3"/>
        <v>3.5827803694717833E-3</v>
      </c>
    </row>
    <row r="66" spans="1:13" x14ac:dyDescent="0.3">
      <c r="A66" s="3">
        <v>44315</v>
      </c>
      <c r="B66" s="1">
        <v>65</v>
      </c>
      <c r="C66">
        <v>373.540009</v>
      </c>
      <c r="D66">
        <v>1848300</v>
      </c>
      <c r="E66">
        <v>54.259998000000003</v>
      </c>
      <c r="F66">
        <v>15391000</v>
      </c>
      <c r="I66">
        <f t="shared" si="0"/>
        <v>369.5619931</v>
      </c>
      <c r="J66">
        <f t="shared" si="1"/>
        <v>1.0649504214152339E-2</v>
      </c>
      <c r="L66">
        <f t="shared" si="2"/>
        <v>53.601000599999999</v>
      </c>
      <c r="M66">
        <f t="shared" si="3"/>
        <v>1.2145179216556624E-2</v>
      </c>
    </row>
    <row r="67" spans="1:13" x14ac:dyDescent="0.3">
      <c r="A67" s="3">
        <v>44316</v>
      </c>
      <c r="B67" s="1">
        <v>66</v>
      </c>
      <c r="C67">
        <v>372.08999599999999</v>
      </c>
      <c r="D67">
        <v>2118900</v>
      </c>
      <c r="E67">
        <v>53.98</v>
      </c>
      <c r="F67">
        <v>14912600</v>
      </c>
      <c r="I67">
        <f t="shared" si="0"/>
        <v>371.68900150000002</v>
      </c>
      <c r="J67">
        <f t="shared" si="1"/>
        <v>1.0776814864970664E-3</v>
      </c>
      <c r="L67">
        <f t="shared" si="2"/>
        <v>53.922999400000009</v>
      </c>
      <c r="M67">
        <f t="shared" si="3"/>
        <v>1.0559577621338989E-3</v>
      </c>
    </row>
    <row r="68" spans="1:13" x14ac:dyDescent="0.3">
      <c r="A68" s="3">
        <v>44319</v>
      </c>
      <c r="B68" s="1">
        <v>67</v>
      </c>
      <c r="C68">
        <v>379.32000699999998</v>
      </c>
      <c r="D68">
        <v>2685800</v>
      </c>
      <c r="E68">
        <v>54.48</v>
      </c>
      <c r="F68">
        <v>10417900</v>
      </c>
      <c r="I68">
        <f t="shared" si="0"/>
        <v>372.02499990000001</v>
      </c>
      <c r="J68">
        <f t="shared" si="1"/>
        <v>1.9231801553773471E-2</v>
      </c>
      <c r="L68">
        <f t="shared" si="2"/>
        <v>53.985999399999997</v>
      </c>
      <c r="M68">
        <f t="shared" si="3"/>
        <v>9.0675587371512427E-3</v>
      </c>
    </row>
    <row r="69" spans="1:13" x14ac:dyDescent="0.3">
      <c r="A69" s="3">
        <v>44320</v>
      </c>
      <c r="B69" s="1">
        <v>68</v>
      </c>
      <c r="C69">
        <v>375.290009</v>
      </c>
      <c r="D69">
        <v>2133800</v>
      </c>
      <c r="E69">
        <v>54.139999000000003</v>
      </c>
      <c r="F69">
        <v>14151000</v>
      </c>
      <c r="I69">
        <f t="shared" si="0"/>
        <v>375.99500409999996</v>
      </c>
      <c r="J69">
        <f t="shared" si="1"/>
        <v>1.8785341551684164E-3</v>
      </c>
      <c r="L69">
        <f t="shared" si="2"/>
        <v>54.285999599999997</v>
      </c>
      <c r="M69">
        <f t="shared" si="3"/>
        <v>2.6967233597472652E-3</v>
      </c>
    </row>
    <row r="70" spans="1:13" x14ac:dyDescent="0.3">
      <c r="A70" s="3">
        <v>44321</v>
      </c>
      <c r="B70" s="1">
        <v>69</v>
      </c>
      <c r="C70">
        <v>372.5</v>
      </c>
      <c r="D70">
        <v>1905300</v>
      </c>
      <c r="E70">
        <v>54</v>
      </c>
      <c r="F70">
        <v>9665900</v>
      </c>
      <c r="I70">
        <f t="shared" ref="I70:I101" si="4">(0.2*C67)+(0.3*C68)+(0.5*C69)</f>
        <v>375.85900579999998</v>
      </c>
      <c r="J70">
        <f t="shared" ref="J70:J133" si="5">ABS(C70-I70)/C70</f>
        <v>9.0174652348992673E-3</v>
      </c>
      <c r="L70">
        <f t="shared" ref="L70:L101" si="6">(0.2*E67)+(0.3*E68)+(0.5*E69)</f>
        <v>54.209999499999995</v>
      </c>
      <c r="M70">
        <f t="shared" ref="M70:M133" si="7">ABS(E70-L70)/E70</f>
        <v>3.8888796296295373E-3</v>
      </c>
    </row>
    <row r="71" spans="1:13" x14ac:dyDescent="0.3">
      <c r="A71" s="3">
        <v>44322</v>
      </c>
      <c r="B71" s="1">
        <v>70</v>
      </c>
      <c r="C71">
        <v>382.76001000000002</v>
      </c>
      <c r="D71">
        <v>2641400</v>
      </c>
      <c r="E71">
        <v>54.540000999999997</v>
      </c>
      <c r="F71">
        <v>11572700</v>
      </c>
      <c r="I71">
        <f t="shared" si="4"/>
        <v>374.70100409999998</v>
      </c>
      <c r="J71">
        <f t="shared" si="5"/>
        <v>2.1054984035558062E-2</v>
      </c>
      <c r="L71">
        <f t="shared" si="6"/>
        <v>54.137999700000002</v>
      </c>
      <c r="M71">
        <f t="shared" si="7"/>
        <v>7.3707607742800538E-3</v>
      </c>
    </row>
    <row r="72" spans="1:13" x14ac:dyDescent="0.3">
      <c r="A72" s="3">
        <v>44323</v>
      </c>
      <c r="B72" s="1">
        <v>71</v>
      </c>
      <c r="C72">
        <v>384.32000699999998</v>
      </c>
      <c r="D72">
        <v>1817100</v>
      </c>
      <c r="E72">
        <v>54.509998000000003</v>
      </c>
      <c r="F72">
        <v>10637500</v>
      </c>
      <c r="I72">
        <f t="shared" si="4"/>
        <v>378.18800680000004</v>
      </c>
      <c r="J72">
        <f t="shared" si="5"/>
        <v>1.5955454018296625E-2</v>
      </c>
      <c r="L72">
        <f t="shared" si="6"/>
        <v>54.298000299999998</v>
      </c>
      <c r="M72">
        <f t="shared" si="7"/>
        <v>3.8891525917870116E-3</v>
      </c>
    </row>
    <row r="73" spans="1:13" x14ac:dyDescent="0.3">
      <c r="A73" s="3">
        <v>44326</v>
      </c>
      <c r="B73" s="1">
        <v>72</v>
      </c>
      <c r="C73">
        <v>381.48001099999999</v>
      </c>
      <c r="D73">
        <v>1998700</v>
      </c>
      <c r="E73">
        <v>54.91</v>
      </c>
      <c r="F73">
        <v>15545800</v>
      </c>
      <c r="I73">
        <f t="shared" si="4"/>
        <v>381.48800649999998</v>
      </c>
      <c r="J73">
        <f t="shared" si="5"/>
        <v>2.0959158460317642E-5</v>
      </c>
      <c r="L73">
        <f t="shared" si="6"/>
        <v>54.416999300000001</v>
      </c>
      <c r="M73">
        <f t="shared" si="7"/>
        <v>8.9783409215078505E-3</v>
      </c>
    </row>
    <row r="74" spans="1:13" x14ac:dyDescent="0.3">
      <c r="A74" s="3">
        <v>44327</v>
      </c>
      <c r="B74" s="1">
        <v>73</v>
      </c>
      <c r="C74">
        <v>378.17999300000002</v>
      </c>
      <c r="D74">
        <v>1859700</v>
      </c>
      <c r="E74">
        <v>54.32</v>
      </c>
      <c r="F74">
        <v>12986700</v>
      </c>
      <c r="I74">
        <f t="shared" si="4"/>
        <v>382.58800959999996</v>
      </c>
      <c r="J74">
        <f t="shared" si="5"/>
        <v>1.1655869378579049E-2</v>
      </c>
      <c r="L74">
        <f t="shared" si="6"/>
        <v>54.715999600000004</v>
      </c>
      <c r="M74">
        <f t="shared" si="7"/>
        <v>7.2901251840943159E-3</v>
      </c>
    </row>
    <row r="75" spans="1:13" x14ac:dyDescent="0.3">
      <c r="A75" s="3">
        <v>44328</v>
      </c>
      <c r="B75" s="1">
        <v>74</v>
      </c>
      <c r="C75">
        <v>372.20001200000002</v>
      </c>
      <c r="D75">
        <v>2344600</v>
      </c>
      <c r="E75">
        <v>54.040000999999997</v>
      </c>
      <c r="F75">
        <v>15836500</v>
      </c>
      <c r="I75">
        <f t="shared" si="4"/>
        <v>380.39800120000001</v>
      </c>
      <c r="J75">
        <f t="shared" si="5"/>
        <v>2.2025762857847502E-2</v>
      </c>
      <c r="L75">
        <f t="shared" si="6"/>
        <v>54.534999600000006</v>
      </c>
      <c r="M75">
        <f t="shared" si="7"/>
        <v>9.1598554929710214E-3</v>
      </c>
    </row>
    <row r="76" spans="1:13" x14ac:dyDescent="0.3">
      <c r="A76" s="3">
        <v>44329</v>
      </c>
      <c r="B76" s="1">
        <v>75</v>
      </c>
      <c r="C76">
        <v>379.52999899999998</v>
      </c>
      <c r="D76">
        <v>2023100</v>
      </c>
      <c r="E76">
        <v>54.509998000000003</v>
      </c>
      <c r="F76">
        <v>15475800</v>
      </c>
      <c r="I76">
        <f t="shared" si="4"/>
        <v>375.85000610000003</v>
      </c>
      <c r="J76">
        <f t="shared" si="5"/>
        <v>9.6961845168922877E-3</v>
      </c>
      <c r="L76">
        <f t="shared" si="6"/>
        <v>54.298000500000001</v>
      </c>
      <c r="M76">
        <f t="shared" si="7"/>
        <v>3.8891489227352843E-3</v>
      </c>
    </row>
    <row r="77" spans="1:13" x14ac:dyDescent="0.3">
      <c r="A77" s="3">
        <v>44330</v>
      </c>
      <c r="B77" s="1">
        <v>76</v>
      </c>
      <c r="C77">
        <v>384.42001299999998</v>
      </c>
      <c r="D77">
        <v>1876100</v>
      </c>
      <c r="E77">
        <v>54.73</v>
      </c>
      <c r="F77">
        <v>11725300</v>
      </c>
      <c r="I77">
        <f t="shared" si="4"/>
        <v>377.06100170000002</v>
      </c>
      <c r="J77">
        <f t="shared" si="5"/>
        <v>1.9143153454916417E-2</v>
      </c>
      <c r="L77">
        <f t="shared" si="6"/>
        <v>54.330999300000002</v>
      </c>
      <c r="M77">
        <f t="shared" si="7"/>
        <v>7.2903471587793698E-3</v>
      </c>
    </row>
    <row r="78" spans="1:13" x14ac:dyDescent="0.3">
      <c r="A78" s="3">
        <v>44333</v>
      </c>
      <c r="B78" s="1">
        <v>77</v>
      </c>
      <c r="C78">
        <v>383.959991</v>
      </c>
      <c r="D78">
        <v>1830800</v>
      </c>
      <c r="E78">
        <v>54.639999000000003</v>
      </c>
      <c r="F78">
        <v>12119800</v>
      </c>
      <c r="I78">
        <f t="shared" si="4"/>
        <v>380.50900860000002</v>
      </c>
      <c r="J78">
        <f t="shared" si="5"/>
        <v>8.987869780421957E-3</v>
      </c>
      <c r="L78">
        <f t="shared" si="6"/>
        <v>54.525999600000006</v>
      </c>
      <c r="M78">
        <f t="shared" si="7"/>
        <v>2.0863726589745602E-3</v>
      </c>
    </row>
    <row r="79" spans="1:13" x14ac:dyDescent="0.3">
      <c r="A79" s="3">
        <v>44334</v>
      </c>
      <c r="B79" s="1">
        <v>78</v>
      </c>
      <c r="C79">
        <v>382.80999800000001</v>
      </c>
      <c r="D79">
        <v>1698200</v>
      </c>
      <c r="E79">
        <v>54.34</v>
      </c>
      <c r="F79">
        <v>13232500</v>
      </c>
      <c r="I79">
        <f t="shared" si="4"/>
        <v>383.21199920000004</v>
      </c>
      <c r="J79">
        <f t="shared" si="5"/>
        <v>1.0501324471677703E-3</v>
      </c>
      <c r="L79">
        <f t="shared" si="6"/>
        <v>54.640999100000002</v>
      </c>
      <c r="M79">
        <f t="shared" si="7"/>
        <v>5.5391810820757913E-3</v>
      </c>
    </row>
    <row r="80" spans="1:13" x14ac:dyDescent="0.3">
      <c r="A80" s="3">
        <v>44335</v>
      </c>
      <c r="B80" s="1">
        <v>79</v>
      </c>
      <c r="C80">
        <v>379.66000400000001</v>
      </c>
      <c r="D80">
        <v>1725000</v>
      </c>
      <c r="E80">
        <v>54.169998</v>
      </c>
      <c r="F80">
        <v>15126100</v>
      </c>
      <c r="I80">
        <f t="shared" si="4"/>
        <v>383.47699890000001</v>
      </c>
      <c r="J80">
        <f t="shared" si="5"/>
        <v>1.0053718747787816E-2</v>
      </c>
      <c r="L80">
        <f t="shared" si="6"/>
        <v>54.507999699999999</v>
      </c>
      <c r="M80">
        <f t="shared" si="7"/>
        <v>6.2396476366862619E-3</v>
      </c>
    </row>
    <row r="81" spans="1:13" x14ac:dyDescent="0.3">
      <c r="A81" s="3">
        <v>44336</v>
      </c>
      <c r="B81" s="1">
        <v>80</v>
      </c>
      <c r="C81">
        <v>383.57998700000002</v>
      </c>
      <c r="D81">
        <v>1427300</v>
      </c>
      <c r="E81">
        <v>54.650002000000001</v>
      </c>
      <c r="F81">
        <v>10948400</v>
      </c>
      <c r="I81">
        <f t="shared" si="4"/>
        <v>381.46499960000006</v>
      </c>
      <c r="J81">
        <f t="shared" si="5"/>
        <v>5.5138106045140491E-3</v>
      </c>
      <c r="L81">
        <f t="shared" si="6"/>
        <v>54.314998799999998</v>
      </c>
      <c r="M81">
        <f t="shared" si="7"/>
        <v>6.1299759879240761E-3</v>
      </c>
    </row>
    <row r="82" spans="1:13" x14ac:dyDescent="0.3">
      <c r="A82" s="3">
        <v>44337</v>
      </c>
      <c r="B82" s="1">
        <v>81</v>
      </c>
      <c r="C82">
        <v>380.72000100000002</v>
      </c>
      <c r="D82">
        <v>1706600</v>
      </c>
      <c r="E82">
        <v>54.619999</v>
      </c>
      <c r="F82">
        <v>16033200</v>
      </c>
      <c r="I82">
        <f t="shared" si="4"/>
        <v>382.24999430000003</v>
      </c>
      <c r="J82">
        <f t="shared" si="5"/>
        <v>4.018683799068389E-3</v>
      </c>
      <c r="L82">
        <f t="shared" si="6"/>
        <v>54.4440004</v>
      </c>
      <c r="M82">
        <f t="shared" si="7"/>
        <v>3.2222373347169007E-3</v>
      </c>
    </row>
    <row r="83" spans="1:13" x14ac:dyDescent="0.3">
      <c r="A83" s="3">
        <v>44340</v>
      </c>
      <c r="B83" s="1">
        <v>82</v>
      </c>
      <c r="C83">
        <v>383.45001200000002</v>
      </c>
      <c r="D83">
        <v>1657000</v>
      </c>
      <c r="E83">
        <v>54.799999</v>
      </c>
      <c r="F83">
        <v>10326100</v>
      </c>
      <c r="I83">
        <f t="shared" si="4"/>
        <v>381.36599740000003</v>
      </c>
      <c r="J83">
        <f t="shared" si="5"/>
        <v>5.4349055542603272E-3</v>
      </c>
      <c r="L83">
        <f t="shared" si="6"/>
        <v>54.538999700000005</v>
      </c>
      <c r="M83">
        <f t="shared" si="7"/>
        <v>4.7627610358167089E-3</v>
      </c>
    </row>
    <row r="84" spans="1:13" x14ac:dyDescent="0.3">
      <c r="A84" s="3">
        <v>44341</v>
      </c>
      <c r="B84" s="1">
        <v>83</v>
      </c>
      <c r="C84">
        <v>385.38000499999998</v>
      </c>
      <c r="D84">
        <v>1379700</v>
      </c>
      <c r="E84">
        <v>54.790000999999997</v>
      </c>
      <c r="F84">
        <v>11916500</v>
      </c>
      <c r="I84">
        <f t="shared" si="4"/>
        <v>382.65700370000002</v>
      </c>
      <c r="J84">
        <f t="shared" si="5"/>
        <v>7.0657565640956507E-3</v>
      </c>
      <c r="L84">
        <f t="shared" si="6"/>
        <v>54.715999600000004</v>
      </c>
      <c r="M84">
        <f t="shared" si="7"/>
        <v>1.3506369528993641E-3</v>
      </c>
    </row>
    <row r="85" spans="1:13" x14ac:dyDescent="0.3">
      <c r="A85" s="3">
        <v>44342</v>
      </c>
      <c r="B85" s="1">
        <v>84</v>
      </c>
      <c r="C85">
        <v>385.61999500000002</v>
      </c>
      <c r="D85">
        <v>1648000</v>
      </c>
      <c r="E85">
        <v>55.029998999999997</v>
      </c>
      <c r="F85">
        <v>16064300</v>
      </c>
      <c r="I85">
        <f t="shared" si="4"/>
        <v>383.86900630000002</v>
      </c>
      <c r="J85">
        <f t="shared" si="5"/>
        <v>4.5407103436117032E-3</v>
      </c>
      <c r="L85">
        <f t="shared" si="6"/>
        <v>54.759</v>
      </c>
      <c r="M85">
        <f t="shared" si="7"/>
        <v>4.9245685067156961E-3</v>
      </c>
    </row>
    <row r="86" spans="1:13" x14ac:dyDescent="0.3">
      <c r="A86" s="3">
        <v>44343</v>
      </c>
      <c r="B86" s="1">
        <v>85</v>
      </c>
      <c r="C86">
        <v>387.5</v>
      </c>
      <c r="D86">
        <v>4452000</v>
      </c>
      <c r="E86">
        <v>55.490001999999997</v>
      </c>
      <c r="F86">
        <v>59109600</v>
      </c>
      <c r="I86">
        <f t="shared" si="4"/>
        <v>385.11400140000001</v>
      </c>
      <c r="J86">
        <f t="shared" si="5"/>
        <v>6.1574157419354673E-3</v>
      </c>
      <c r="L86">
        <f t="shared" si="6"/>
        <v>54.911999600000001</v>
      </c>
      <c r="M86">
        <f t="shared" si="7"/>
        <v>1.0416334099249006E-2</v>
      </c>
    </row>
    <row r="87" spans="1:13" x14ac:dyDescent="0.3">
      <c r="A87" s="3">
        <v>44344</v>
      </c>
      <c r="B87" s="1">
        <v>86</v>
      </c>
      <c r="C87">
        <v>378.26998900000001</v>
      </c>
      <c r="D87">
        <v>4681200</v>
      </c>
      <c r="E87">
        <v>55.290000999999997</v>
      </c>
      <c r="F87">
        <v>17011600</v>
      </c>
      <c r="I87">
        <f t="shared" si="4"/>
        <v>386.5119995</v>
      </c>
      <c r="J87">
        <f t="shared" si="5"/>
        <v>2.1788697860458582E-2</v>
      </c>
      <c r="L87">
        <f t="shared" si="6"/>
        <v>55.212000899999992</v>
      </c>
      <c r="M87">
        <f t="shared" si="7"/>
        <v>1.4107451363584553E-3</v>
      </c>
    </row>
    <row r="88" spans="1:13" x14ac:dyDescent="0.3">
      <c r="A88" s="3">
        <v>44348</v>
      </c>
      <c r="B88" s="1">
        <v>87</v>
      </c>
      <c r="C88">
        <v>378.23001099999999</v>
      </c>
      <c r="D88">
        <v>2117800</v>
      </c>
      <c r="E88">
        <v>55.279998999999997</v>
      </c>
      <c r="F88">
        <v>13304000</v>
      </c>
      <c r="I88">
        <f t="shared" si="4"/>
        <v>382.50899350000003</v>
      </c>
      <c r="J88">
        <f t="shared" si="5"/>
        <v>1.1313175516365993E-2</v>
      </c>
      <c r="L88">
        <f t="shared" si="6"/>
        <v>55.298000899999991</v>
      </c>
      <c r="M88">
        <f t="shared" si="7"/>
        <v>3.2564942701960729E-4</v>
      </c>
    </row>
    <row r="89" spans="1:13" x14ac:dyDescent="0.3">
      <c r="A89" s="3">
        <v>44349</v>
      </c>
      <c r="B89" s="1">
        <v>88</v>
      </c>
      <c r="C89">
        <v>380.58999599999999</v>
      </c>
      <c r="D89">
        <v>1881000</v>
      </c>
      <c r="E89">
        <v>55.5</v>
      </c>
      <c r="F89">
        <v>11328500</v>
      </c>
      <c r="I89">
        <f t="shared" si="4"/>
        <v>380.09600219999999</v>
      </c>
      <c r="J89">
        <f t="shared" si="5"/>
        <v>1.297968431098747E-3</v>
      </c>
      <c r="L89">
        <f t="shared" si="6"/>
        <v>55.325000199999998</v>
      </c>
      <c r="M89">
        <f t="shared" si="7"/>
        <v>3.1531495495495843E-3</v>
      </c>
    </row>
    <row r="90" spans="1:13" x14ac:dyDescent="0.3">
      <c r="A90" s="3">
        <v>44350</v>
      </c>
      <c r="B90" s="1">
        <v>89</v>
      </c>
      <c r="C90">
        <v>383.86999500000002</v>
      </c>
      <c r="D90">
        <v>1780300</v>
      </c>
      <c r="E90">
        <v>55.639999000000003</v>
      </c>
      <c r="F90">
        <v>17364300</v>
      </c>
      <c r="I90">
        <f t="shared" si="4"/>
        <v>379.41799909999997</v>
      </c>
      <c r="J90">
        <f t="shared" si="5"/>
        <v>1.1597665767026262E-2</v>
      </c>
      <c r="L90">
        <f t="shared" si="6"/>
        <v>55.391999900000002</v>
      </c>
      <c r="M90">
        <f t="shared" si="7"/>
        <v>4.4572089226673287E-3</v>
      </c>
    </row>
    <row r="91" spans="1:13" x14ac:dyDescent="0.3">
      <c r="A91" s="3">
        <v>44351</v>
      </c>
      <c r="B91" s="1">
        <v>90</v>
      </c>
      <c r="C91">
        <v>387.51998900000001</v>
      </c>
      <c r="D91">
        <v>1765900</v>
      </c>
      <c r="E91">
        <v>56.240001999999997</v>
      </c>
      <c r="F91">
        <v>18935100</v>
      </c>
      <c r="I91">
        <f t="shared" si="4"/>
        <v>381.75799849999999</v>
      </c>
      <c r="J91">
        <f t="shared" si="5"/>
        <v>1.4868885898941394E-2</v>
      </c>
      <c r="L91">
        <f t="shared" si="6"/>
        <v>55.525999300000002</v>
      </c>
      <c r="M91">
        <f t="shared" si="7"/>
        <v>1.269563788422331E-2</v>
      </c>
    </row>
    <row r="92" spans="1:13" x14ac:dyDescent="0.3">
      <c r="A92" s="3">
        <v>44354</v>
      </c>
      <c r="B92" s="1">
        <v>91</v>
      </c>
      <c r="C92">
        <v>380.39999399999999</v>
      </c>
      <c r="D92">
        <v>2515800</v>
      </c>
      <c r="E92">
        <v>56.040000999999997</v>
      </c>
      <c r="F92">
        <v>14010800</v>
      </c>
      <c r="I92">
        <f t="shared" si="4"/>
        <v>385.0389922</v>
      </c>
      <c r="J92">
        <f t="shared" si="5"/>
        <v>1.2195053294348904E-2</v>
      </c>
      <c r="L92">
        <f t="shared" si="6"/>
        <v>55.9120007</v>
      </c>
      <c r="M92">
        <f t="shared" si="7"/>
        <v>2.2840881105622487E-3</v>
      </c>
    </row>
    <row r="93" spans="1:13" x14ac:dyDescent="0.3">
      <c r="A93" s="3">
        <v>44355</v>
      </c>
      <c r="B93" s="1">
        <v>92</v>
      </c>
      <c r="C93">
        <v>379.70001200000002</v>
      </c>
      <c r="D93">
        <v>1553800</v>
      </c>
      <c r="E93">
        <v>55.650002000000001</v>
      </c>
      <c r="F93">
        <v>10968300</v>
      </c>
      <c r="I93">
        <f t="shared" si="4"/>
        <v>383.22999270000003</v>
      </c>
      <c r="J93">
        <f t="shared" si="5"/>
        <v>9.2967621502208688E-3</v>
      </c>
      <c r="L93">
        <f t="shared" si="6"/>
        <v>56.020000899999999</v>
      </c>
      <c r="M93">
        <f t="shared" si="7"/>
        <v>6.6486772093916329E-3</v>
      </c>
    </row>
    <row r="94" spans="1:13" x14ac:dyDescent="0.3">
      <c r="A94" s="3">
        <v>44356</v>
      </c>
      <c r="B94" s="1">
        <v>93</v>
      </c>
      <c r="C94">
        <v>379.959991</v>
      </c>
      <c r="D94">
        <v>1398900</v>
      </c>
      <c r="E94">
        <v>55.48</v>
      </c>
      <c r="F94">
        <v>9838800</v>
      </c>
      <c r="I94">
        <f t="shared" si="4"/>
        <v>381.47400200000004</v>
      </c>
      <c r="J94">
        <f t="shared" si="5"/>
        <v>3.9846590058479053E-3</v>
      </c>
      <c r="L94">
        <f t="shared" si="6"/>
        <v>55.885001699999997</v>
      </c>
      <c r="M94">
        <f t="shared" si="7"/>
        <v>7.2999585436193167E-3</v>
      </c>
    </row>
    <row r="95" spans="1:13" x14ac:dyDescent="0.3">
      <c r="A95" s="3">
        <v>44357</v>
      </c>
      <c r="B95" s="1">
        <v>94</v>
      </c>
      <c r="C95">
        <v>383.01001000000002</v>
      </c>
      <c r="D95">
        <v>1404000</v>
      </c>
      <c r="E95">
        <v>55.91</v>
      </c>
      <c r="F95">
        <v>12444400</v>
      </c>
      <c r="I95">
        <f t="shared" si="4"/>
        <v>379.96999789999995</v>
      </c>
      <c r="J95">
        <f t="shared" si="5"/>
        <v>7.9371609634956257E-3</v>
      </c>
      <c r="L95">
        <f t="shared" si="6"/>
        <v>55.643000799999996</v>
      </c>
      <c r="M95">
        <f t="shared" si="7"/>
        <v>4.7755177964586082E-3</v>
      </c>
    </row>
    <row r="96" spans="1:13" x14ac:dyDescent="0.3">
      <c r="A96" s="3">
        <v>44358</v>
      </c>
      <c r="B96" s="1">
        <v>95</v>
      </c>
      <c r="C96">
        <v>381.82998700000002</v>
      </c>
      <c r="D96">
        <v>1404200</v>
      </c>
      <c r="E96">
        <v>56.16</v>
      </c>
      <c r="F96">
        <v>11825800</v>
      </c>
      <c r="I96">
        <f t="shared" si="4"/>
        <v>381.43300470000003</v>
      </c>
      <c r="J96">
        <f t="shared" si="5"/>
        <v>1.0396834023410281E-3</v>
      </c>
      <c r="L96">
        <f t="shared" si="6"/>
        <v>55.729000399999997</v>
      </c>
      <c r="M96">
        <f t="shared" si="7"/>
        <v>7.6744943019942989E-3</v>
      </c>
    </row>
    <row r="97" spans="1:13" x14ac:dyDescent="0.3">
      <c r="A97" s="3">
        <v>44361</v>
      </c>
      <c r="B97" s="1">
        <v>96</v>
      </c>
      <c r="C97">
        <v>383.76001000000002</v>
      </c>
      <c r="D97">
        <v>1652600</v>
      </c>
      <c r="E97">
        <v>55.549999</v>
      </c>
      <c r="F97">
        <v>9710800</v>
      </c>
      <c r="I97">
        <f t="shared" si="4"/>
        <v>381.8099947</v>
      </c>
      <c r="J97">
        <f t="shared" si="5"/>
        <v>5.0813405492667624E-3</v>
      </c>
      <c r="L97">
        <f t="shared" si="6"/>
        <v>55.948999999999998</v>
      </c>
      <c r="M97">
        <f t="shared" si="7"/>
        <v>7.1827364029295191E-3</v>
      </c>
    </row>
    <row r="98" spans="1:13" x14ac:dyDescent="0.3">
      <c r="A98" s="3">
        <v>44362</v>
      </c>
      <c r="B98" s="1">
        <v>97</v>
      </c>
      <c r="C98">
        <v>383.91000400000001</v>
      </c>
      <c r="D98">
        <v>1252000</v>
      </c>
      <c r="E98">
        <v>55.41</v>
      </c>
      <c r="F98">
        <v>11154200</v>
      </c>
      <c r="I98">
        <f t="shared" si="4"/>
        <v>383.03100310000002</v>
      </c>
      <c r="J98">
        <f t="shared" si="5"/>
        <v>2.2896014452386971E-3</v>
      </c>
      <c r="L98">
        <f t="shared" si="6"/>
        <v>55.804999500000001</v>
      </c>
      <c r="M98">
        <f t="shared" si="7"/>
        <v>7.1286681104494572E-3</v>
      </c>
    </row>
    <row r="99" spans="1:13" x14ac:dyDescent="0.3">
      <c r="A99" s="3">
        <v>44363</v>
      </c>
      <c r="B99" s="1">
        <v>98</v>
      </c>
      <c r="C99">
        <v>379.41000400000001</v>
      </c>
      <c r="D99">
        <v>1801700</v>
      </c>
      <c r="E99">
        <v>54.669998</v>
      </c>
      <c r="F99">
        <v>15211700</v>
      </c>
      <c r="I99">
        <f t="shared" si="4"/>
        <v>383.44900240000004</v>
      </c>
      <c r="J99">
        <f t="shared" si="5"/>
        <v>1.0645471541124744E-2</v>
      </c>
      <c r="L99">
        <f t="shared" si="6"/>
        <v>55.601999699999993</v>
      </c>
      <c r="M99">
        <f t="shared" si="7"/>
        <v>1.7047772710728718E-2</v>
      </c>
    </row>
    <row r="100" spans="1:13" x14ac:dyDescent="0.3">
      <c r="A100" s="3">
        <v>44364</v>
      </c>
      <c r="B100" s="1">
        <v>99</v>
      </c>
      <c r="C100">
        <v>384.75</v>
      </c>
      <c r="D100">
        <v>1686500</v>
      </c>
      <c r="E100">
        <v>54.950001</v>
      </c>
      <c r="F100">
        <v>10658400</v>
      </c>
      <c r="I100">
        <f t="shared" si="4"/>
        <v>381.63000520000003</v>
      </c>
      <c r="J100">
        <f t="shared" si="5"/>
        <v>8.1091482781025914E-3</v>
      </c>
      <c r="L100">
        <f t="shared" si="6"/>
        <v>55.067998799999998</v>
      </c>
      <c r="M100">
        <f t="shared" si="7"/>
        <v>2.1473666579186726E-3</v>
      </c>
    </row>
    <row r="101" spans="1:13" x14ac:dyDescent="0.3">
      <c r="A101" s="3">
        <v>44365</v>
      </c>
      <c r="B101" s="1">
        <v>100</v>
      </c>
      <c r="C101">
        <v>380.88000499999998</v>
      </c>
      <c r="D101">
        <v>3415700</v>
      </c>
      <c r="E101">
        <v>53.77</v>
      </c>
      <c r="F101">
        <v>31445600</v>
      </c>
      <c r="I101">
        <f t="shared" si="4"/>
        <v>382.98000200000001</v>
      </c>
      <c r="J101">
        <f t="shared" si="5"/>
        <v>5.5135396251636531E-3</v>
      </c>
      <c r="L101">
        <f t="shared" si="6"/>
        <v>54.957999900000004</v>
      </c>
      <c r="M101">
        <f t="shared" si="7"/>
        <v>2.2094102659475565E-2</v>
      </c>
    </row>
    <row r="102" spans="1:13" x14ac:dyDescent="0.3">
      <c r="A102" s="3">
        <v>44368</v>
      </c>
      <c r="B102" s="1">
        <v>101</v>
      </c>
      <c r="C102">
        <v>386.79998799999998</v>
      </c>
      <c r="D102">
        <v>1631600</v>
      </c>
      <c r="E102">
        <v>54.360000999999997</v>
      </c>
      <c r="F102">
        <v>14404300</v>
      </c>
      <c r="I102">
        <f t="array" ref="I102:I258">TREND(C102:C253,B102:B253,B102:B258)</f>
        <v>397.27838065866888</v>
      </c>
      <c r="J102">
        <f t="shared" si="5"/>
        <v>2.7089950836991481E-2</v>
      </c>
      <c r="L102">
        <f t="array" ref="L102:L258">TREND(E102:E253,B102:B253,B102:B258)</f>
        <v>54.355763419504626</v>
      </c>
      <c r="M102">
        <f t="shared" si="7"/>
        <v>7.7954017980439477E-5</v>
      </c>
    </row>
    <row r="103" spans="1:13" x14ac:dyDescent="0.3">
      <c r="A103" s="3">
        <v>44369</v>
      </c>
      <c r="B103" s="1">
        <v>102</v>
      </c>
      <c r="C103">
        <v>392.17999300000002</v>
      </c>
      <c r="D103">
        <v>1934800</v>
      </c>
      <c r="E103">
        <v>54.560001</v>
      </c>
      <c r="F103">
        <v>13072800</v>
      </c>
      <c r="I103">
        <v>398.31867484069068</v>
      </c>
      <c r="J103">
        <f t="shared" si="5"/>
        <v>1.5652715462949818E-2</v>
      </c>
      <c r="L103">
        <v>54.379380008841963</v>
      </c>
      <c r="M103">
        <f t="shared" si="7"/>
        <v>3.3105019766776901E-3</v>
      </c>
    </row>
    <row r="104" spans="1:13" x14ac:dyDescent="0.3">
      <c r="A104" s="3">
        <v>44370</v>
      </c>
      <c r="B104" s="1">
        <v>103</v>
      </c>
      <c r="C104">
        <v>391.97000100000002</v>
      </c>
      <c r="D104">
        <v>1538000</v>
      </c>
      <c r="E104">
        <v>54.119999</v>
      </c>
      <c r="F104">
        <v>12339200</v>
      </c>
      <c r="I104">
        <v>399.35896902271247</v>
      </c>
      <c r="J104">
        <f t="shared" si="5"/>
        <v>1.8850850840272458E-2</v>
      </c>
      <c r="L104">
        <v>54.4029965981793</v>
      </c>
      <c r="M104">
        <f t="shared" si="7"/>
        <v>5.2290761901030306E-3</v>
      </c>
    </row>
    <row r="105" spans="1:13" x14ac:dyDescent="0.3">
      <c r="A105" s="3">
        <v>44371</v>
      </c>
      <c r="B105" s="1">
        <v>104</v>
      </c>
      <c r="C105">
        <v>392.07000699999998</v>
      </c>
      <c r="D105">
        <v>1487300</v>
      </c>
      <c r="E105">
        <v>54.389999000000003</v>
      </c>
      <c r="F105">
        <v>11488400</v>
      </c>
      <c r="I105">
        <v>400.39926320473432</v>
      </c>
      <c r="J105">
        <f t="shared" si="5"/>
        <v>2.1244308557207107E-2</v>
      </c>
      <c r="L105">
        <v>54.426613187516644</v>
      </c>
      <c r="M105">
        <f t="shared" si="7"/>
        <v>6.7317867604006721E-4</v>
      </c>
    </row>
    <row r="106" spans="1:13" x14ac:dyDescent="0.3">
      <c r="A106" s="3">
        <v>44372</v>
      </c>
      <c r="B106" s="1">
        <v>105</v>
      </c>
      <c r="C106">
        <v>394.51001000000002</v>
      </c>
      <c r="D106">
        <v>2056100</v>
      </c>
      <c r="E106">
        <v>54.32</v>
      </c>
      <c r="F106">
        <v>18880300</v>
      </c>
      <c r="I106">
        <v>401.43955738675612</v>
      </c>
      <c r="J106">
        <f t="shared" si="5"/>
        <v>1.7564946924302625E-2</v>
      </c>
      <c r="L106">
        <v>54.45022977685398</v>
      </c>
      <c r="M106">
        <f t="shared" si="7"/>
        <v>2.3974553912735675E-3</v>
      </c>
    </row>
    <row r="107" spans="1:13" x14ac:dyDescent="0.3">
      <c r="A107" s="3">
        <v>44375</v>
      </c>
      <c r="B107" s="1">
        <v>106</v>
      </c>
      <c r="C107">
        <v>396.540009</v>
      </c>
      <c r="D107">
        <v>1645500</v>
      </c>
      <c r="E107">
        <v>54.259998000000003</v>
      </c>
      <c r="F107">
        <v>10556900</v>
      </c>
      <c r="I107">
        <v>402.47985156877792</v>
      </c>
      <c r="J107">
        <f t="shared" si="5"/>
        <v>1.4979175956940878E-2</v>
      </c>
      <c r="L107">
        <v>54.473846366191317</v>
      </c>
      <c r="M107">
        <f t="shared" si="7"/>
        <v>3.9411790282652456E-3</v>
      </c>
    </row>
    <row r="108" spans="1:13" x14ac:dyDescent="0.3">
      <c r="A108" s="3">
        <v>44376</v>
      </c>
      <c r="B108" s="1">
        <v>107</v>
      </c>
      <c r="C108">
        <v>398.790009</v>
      </c>
      <c r="D108">
        <v>1523600</v>
      </c>
      <c r="E108">
        <v>53.860000999999997</v>
      </c>
      <c r="F108">
        <v>12300900</v>
      </c>
      <c r="I108">
        <v>403.52014575079977</v>
      </c>
      <c r="J108">
        <f t="shared" si="5"/>
        <v>1.1861221806085349E-2</v>
      </c>
      <c r="L108">
        <v>54.497462955528654</v>
      </c>
      <c r="M108">
        <f t="shared" si="7"/>
        <v>1.1835535530878604E-2</v>
      </c>
    </row>
    <row r="109" spans="1:13" x14ac:dyDescent="0.3">
      <c r="A109" s="3">
        <v>44377</v>
      </c>
      <c r="B109" s="1">
        <v>108</v>
      </c>
      <c r="C109">
        <v>395.67001299999998</v>
      </c>
      <c r="D109">
        <v>2031700</v>
      </c>
      <c r="E109">
        <v>54.110000999999997</v>
      </c>
      <c r="F109">
        <v>14614200</v>
      </c>
      <c r="I109">
        <v>404.56043993282157</v>
      </c>
      <c r="J109">
        <f t="shared" si="5"/>
        <v>2.2469296739001506E-2</v>
      </c>
      <c r="L109">
        <v>54.521079544865998</v>
      </c>
      <c r="M109">
        <f t="shared" si="7"/>
        <v>7.5970899513751822E-3</v>
      </c>
    </row>
    <row r="110" spans="1:13" x14ac:dyDescent="0.3">
      <c r="A110" s="3">
        <v>44378</v>
      </c>
      <c r="B110" s="1">
        <v>109</v>
      </c>
      <c r="C110">
        <v>394.52999899999998</v>
      </c>
      <c r="D110">
        <v>1523400</v>
      </c>
      <c r="E110">
        <v>53.959999000000003</v>
      </c>
      <c r="F110">
        <v>13214700</v>
      </c>
      <c r="I110">
        <v>405.60073411484336</v>
      </c>
      <c r="J110">
        <f t="shared" si="5"/>
        <v>2.8060566098659048E-2</v>
      </c>
      <c r="L110">
        <v>54.544696134203335</v>
      </c>
      <c r="M110">
        <f t="shared" si="7"/>
        <v>1.0835751390642748E-2</v>
      </c>
    </row>
    <row r="111" spans="1:13" x14ac:dyDescent="0.3">
      <c r="A111" s="3">
        <v>44379</v>
      </c>
      <c r="B111" s="1">
        <v>110</v>
      </c>
      <c r="C111">
        <v>398.94000199999999</v>
      </c>
      <c r="D111">
        <v>1676600</v>
      </c>
      <c r="E111">
        <v>54.18</v>
      </c>
      <c r="F111">
        <v>10604600</v>
      </c>
      <c r="I111">
        <v>406.64102829686522</v>
      </c>
      <c r="J111">
        <f t="shared" si="5"/>
        <v>1.930372050498266E-2</v>
      </c>
      <c r="L111">
        <v>54.568312723540672</v>
      </c>
      <c r="M111">
        <f t="shared" si="7"/>
        <v>7.1670860749478002E-3</v>
      </c>
    </row>
    <row r="112" spans="1:13" x14ac:dyDescent="0.3">
      <c r="A112" s="3">
        <v>44383</v>
      </c>
      <c r="B112" s="1">
        <v>111</v>
      </c>
      <c r="C112">
        <v>398.85998499999999</v>
      </c>
      <c r="D112">
        <v>2113100</v>
      </c>
      <c r="E112">
        <v>53.880001</v>
      </c>
      <c r="F112">
        <v>15278200</v>
      </c>
      <c r="I112">
        <v>407.68132247888701</v>
      </c>
      <c r="J112">
        <f t="shared" si="5"/>
        <v>2.2116376198748081E-2</v>
      </c>
      <c r="L112">
        <v>54.591929312878008</v>
      </c>
      <c r="M112">
        <f t="shared" si="7"/>
        <v>1.3213220112561028E-2</v>
      </c>
    </row>
    <row r="113" spans="1:13" x14ac:dyDescent="0.3">
      <c r="A113" s="3">
        <v>44384</v>
      </c>
      <c r="B113" s="1">
        <v>112</v>
      </c>
      <c r="C113">
        <v>404.67999300000002</v>
      </c>
      <c r="D113">
        <v>2308600</v>
      </c>
      <c r="E113">
        <v>54.32</v>
      </c>
      <c r="F113">
        <v>14377700</v>
      </c>
      <c r="I113">
        <v>408.72161666090881</v>
      </c>
      <c r="J113">
        <f t="shared" si="5"/>
        <v>9.9872089819591919E-3</v>
      </c>
      <c r="L113">
        <v>54.615545902215345</v>
      </c>
      <c r="M113">
        <f t="shared" si="7"/>
        <v>5.4408303058789548E-3</v>
      </c>
    </row>
    <row r="114" spans="1:13" x14ac:dyDescent="0.3">
      <c r="A114" s="3">
        <v>44385</v>
      </c>
      <c r="B114" s="1">
        <v>113</v>
      </c>
      <c r="C114">
        <v>407.14999399999999</v>
      </c>
      <c r="D114">
        <v>2235500</v>
      </c>
      <c r="E114">
        <v>54.130001</v>
      </c>
      <c r="F114">
        <v>11943900</v>
      </c>
      <c r="I114">
        <v>409.76191084293066</v>
      </c>
      <c r="J114">
        <f t="shared" si="5"/>
        <v>6.4151218995981817E-3</v>
      </c>
      <c r="L114">
        <v>54.639162491552689</v>
      </c>
      <c r="M114">
        <f t="shared" si="7"/>
        <v>9.4062716080993425E-3</v>
      </c>
    </row>
    <row r="115" spans="1:13" x14ac:dyDescent="0.3">
      <c r="A115" s="3">
        <v>44386</v>
      </c>
      <c r="B115" s="1">
        <v>114</v>
      </c>
      <c r="C115">
        <v>412.36999500000002</v>
      </c>
      <c r="D115">
        <v>2304200</v>
      </c>
      <c r="E115">
        <v>54.459999000000003</v>
      </c>
      <c r="F115">
        <v>10847000</v>
      </c>
      <c r="I115">
        <v>410.80220502495246</v>
      </c>
      <c r="J115">
        <f t="shared" si="5"/>
        <v>3.8019011908166605E-3</v>
      </c>
      <c r="L115">
        <v>54.662779080890026</v>
      </c>
      <c r="M115">
        <f t="shared" si="7"/>
        <v>3.7234683182793007E-3</v>
      </c>
    </row>
    <row r="116" spans="1:13" x14ac:dyDescent="0.3">
      <c r="A116" s="3">
        <v>44389</v>
      </c>
      <c r="B116" s="1">
        <v>115</v>
      </c>
      <c r="C116">
        <v>407.88000499999998</v>
      </c>
      <c r="D116">
        <v>2491300</v>
      </c>
      <c r="E116">
        <v>54.48</v>
      </c>
      <c r="F116">
        <v>15107600</v>
      </c>
      <c r="I116">
        <v>411.84249920697425</v>
      </c>
      <c r="J116">
        <f t="shared" si="5"/>
        <v>9.7148527959203847E-3</v>
      </c>
      <c r="L116">
        <v>54.686395670227363</v>
      </c>
      <c r="M116">
        <f t="shared" si="7"/>
        <v>3.7884667809722048E-3</v>
      </c>
    </row>
    <row r="117" spans="1:13" x14ac:dyDescent="0.3">
      <c r="A117" s="3">
        <v>44390</v>
      </c>
      <c r="B117" s="1">
        <v>116</v>
      </c>
      <c r="C117">
        <v>407.05999800000001</v>
      </c>
      <c r="D117">
        <v>1540300</v>
      </c>
      <c r="E117">
        <v>55.02</v>
      </c>
      <c r="F117">
        <v>15170800</v>
      </c>
      <c r="I117">
        <v>412.88279338899611</v>
      </c>
      <c r="J117">
        <f t="shared" si="5"/>
        <v>1.4304513874134344E-2</v>
      </c>
      <c r="L117">
        <v>54.710012259564699</v>
      </c>
      <c r="M117">
        <f t="shared" si="7"/>
        <v>5.6340919744693515E-3</v>
      </c>
    </row>
    <row r="118" spans="1:13" x14ac:dyDescent="0.3">
      <c r="A118" s="3">
        <v>44391</v>
      </c>
      <c r="B118" s="1">
        <v>117</v>
      </c>
      <c r="C118">
        <v>409.95001200000002</v>
      </c>
      <c r="D118">
        <v>1265800</v>
      </c>
      <c r="E118">
        <v>56.259998000000003</v>
      </c>
      <c r="F118">
        <v>22002700</v>
      </c>
      <c r="I118">
        <v>413.9230875710179</v>
      </c>
      <c r="J118">
        <f t="shared" si="5"/>
        <v>9.6916098419772383E-3</v>
      </c>
      <c r="L118">
        <v>54.733628848902036</v>
      </c>
      <c r="M118">
        <f t="shared" si="7"/>
        <v>2.7130629316729923E-2</v>
      </c>
    </row>
    <row r="119" spans="1:13" x14ac:dyDescent="0.3">
      <c r="A119" s="3">
        <v>44392</v>
      </c>
      <c r="B119" s="1">
        <v>118</v>
      </c>
      <c r="C119">
        <v>411.82000699999998</v>
      </c>
      <c r="D119">
        <v>1894100</v>
      </c>
      <c r="E119">
        <v>56.439999</v>
      </c>
      <c r="F119">
        <v>15068200</v>
      </c>
      <c r="I119">
        <v>414.9633817530397</v>
      </c>
      <c r="J119">
        <f t="shared" si="5"/>
        <v>7.6328849973520659E-3</v>
      </c>
      <c r="L119">
        <v>54.75724543823938</v>
      </c>
      <c r="M119">
        <f t="shared" si="7"/>
        <v>2.9814911261083123E-2</v>
      </c>
    </row>
    <row r="120" spans="1:13" x14ac:dyDescent="0.3">
      <c r="A120" s="3">
        <v>44393</v>
      </c>
      <c r="B120" s="1">
        <v>119</v>
      </c>
      <c r="C120">
        <v>410.36999500000002</v>
      </c>
      <c r="D120">
        <v>1413900</v>
      </c>
      <c r="E120">
        <v>56.400002000000001</v>
      </c>
      <c r="F120">
        <v>14860500</v>
      </c>
      <c r="I120">
        <v>416.00367593506155</v>
      </c>
      <c r="J120">
        <f t="shared" si="5"/>
        <v>1.3728296424453581E-2</v>
      </c>
      <c r="L120">
        <v>54.780862027576717</v>
      </c>
      <c r="M120">
        <f t="shared" si="7"/>
        <v>2.8708154521400259E-2</v>
      </c>
    </row>
    <row r="121" spans="1:13" x14ac:dyDescent="0.3">
      <c r="A121" s="3">
        <v>44396</v>
      </c>
      <c r="B121" s="1">
        <v>120</v>
      </c>
      <c r="C121">
        <v>414.14999399999999</v>
      </c>
      <c r="D121">
        <v>2293100</v>
      </c>
      <c r="E121">
        <v>55.73</v>
      </c>
      <c r="F121">
        <v>19527000</v>
      </c>
      <c r="I121">
        <v>417.04397011708335</v>
      </c>
      <c r="J121">
        <f t="shared" si="5"/>
        <v>6.9877487842806901E-3</v>
      </c>
      <c r="L121">
        <v>54.804478616914054</v>
      </c>
      <c r="M121">
        <f t="shared" si="7"/>
        <v>1.6607238167700399E-2</v>
      </c>
    </row>
    <row r="122" spans="1:13" x14ac:dyDescent="0.3">
      <c r="A122" s="3">
        <v>44397</v>
      </c>
      <c r="B122" s="1">
        <v>121</v>
      </c>
      <c r="C122">
        <v>416.23998999999998</v>
      </c>
      <c r="D122">
        <v>2045400</v>
      </c>
      <c r="E122">
        <v>55.830002</v>
      </c>
      <c r="F122">
        <v>16257900</v>
      </c>
      <c r="I122">
        <v>418.08426429910514</v>
      </c>
      <c r="J122">
        <f t="shared" si="5"/>
        <v>4.4307955588437477E-3</v>
      </c>
      <c r="L122">
        <v>54.82809520625139</v>
      </c>
      <c r="M122">
        <f t="shared" si="7"/>
        <v>1.7945670031475368E-2</v>
      </c>
    </row>
    <row r="123" spans="1:13" x14ac:dyDescent="0.3">
      <c r="A123" s="3">
        <v>44398</v>
      </c>
      <c r="B123" s="1">
        <v>122</v>
      </c>
      <c r="C123">
        <v>415.01001000000002</v>
      </c>
      <c r="D123">
        <v>1480000</v>
      </c>
      <c r="E123">
        <v>56.549999</v>
      </c>
      <c r="F123">
        <v>20918200</v>
      </c>
      <c r="I123">
        <v>419.124558481127</v>
      </c>
      <c r="J123">
        <f t="shared" si="5"/>
        <v>9.9143355147674004E-3</v>
      </c>
      <c r="L123">
        <v>54.851711795588727</v>
      </c>
      <c r="M123">
        <f t="shared" si="7"/>
        <v>3.0031604499431954E-2</v>
      </c>
    </row>
    <row r="124" spans="1:13" x14ac:dyDescent="0.3">
      <c r="A124" s="3">
        <v>44399</v>
      </c>
      <c r="B124" s="1">
        <v>123</v>
      </c>
      <c r="C124">
        <v>417.540009</v>
      </c>
      <c r="D124">
        <v>1339200</v>
      </c>
      <c r="E124">
        <v>56.470001000000003</v>
      </c>
      <c r="F124">
        <v>13402700</v>
      </c>
      <c r="I124">
        <v>420.16485266314879</v>
      </c>
      <c r="J124">
        <f t="shared" si="5"/>
        <v>6.2864482602164118E-3</v>
      </c>
      <c r="L124">
        <v>54.875328384926071</v>
      </c>
      <c r="M124">
        <f t="shared" si="7"/>
        <v>2.8239287884445623E-2</v>
      </c>
    </row>
    <row r="125" spans="1:13" x14ac:dyDescent="0.3">
      <c r="A125" s="3">
        <v>44400</v>
      </c>
      <c r="B125" s="1">
        <v>124</v>
      </c>
      <c r="C125">
        <v>423.42999300000002</v>
      </c>
      <c r="D125">
        <v>1344500</v>
      </c>
      <c r="E125">
        <v>57.009998000000003</v>
      </c>
      <c r="F125">
        <v>12144000</v>
      </c>
      <c r="I125">
        <v>421.20514684517059</v>
      </c>
      <c r="J125">
        <f t="shared" si="5"/>
        <v>5.2543423744416604E-3</v>
      </c>
      <c r="L125">
        <v>54.898944974263408</v>
      </c>
      <c r="M125">
        <f t="shared" si="7"/>
        <v>3.7029522887136304E-2</v>
      </c>
    </row>
    <row r="126" spans="1:13" x14ac:dyDescent="0.3">
      <c r="A126" s="3">
        <v>44403</v>
      </c>
      <c r="B126" s="1">
        <v>125</v>
      </c>
      <c r="C126">
        <v>423.23001099999999</v>
      </c>
      <c r="D126">
        <v>1220000</v>
      </c>
      <c r="E126">
        <v>57.060001</v>
      </c>
      <c r="F126">
        <v>8681100</v>
      </c>
      <c r="I126">
        <v>422.24544102719244</v>
      </c>
      <c r="J126">
        <f t="shared" si="5"/>
        <v>2.3263236236041609E-3</v>
      </c>
      <c r="L126">
        <v>54.922561563600745</v>
      </c>
      <c r="M126">
        <f t="shared" si="7"/>
        <v>3.7459505764804578E-2</v>
      </c>
    </row>
    <row r="127" spans="1:13" x14ac:dyDescent="0.3">
      <c r="A127" s="3">
        <v>44404</v>
      </c>
      <c r="B127" s="1">
        <v>126</v>
      </c>
      <c r="C127">
        <v>424.33999599999999</v>
      </c>
      <c r="D127">
        <v>1666500</v>
      </c>
      <c r="E127">
        <v>57.259998000000003</v>
      </c>
      <c r="F127">
        <v>12794400</v>
      </c>
      <c r="I127">
        <v>423.28573520921424</v>
      </c>
      <c r="J127">
        <f t="shared" si="5"/>
        <v>2.4844718874573097E-3</v>
      </c>
      <c r="L127">
        <v>54.946178152938081</v>
      </c>
      <c r="M127">
        <f t="shared" si="7"/>
        <v>4.0409010266851939E-2</v>
      </c>
    </row>
    <row r="128" spans="1:13" x14ac:dyDescent="0.3">
      <c r="A128" s="3">
        <v>44405</v>
      </c>
      <c r="B128" s="1">
        <v>127</v>
      </c>
      <c r="C128">
        <v>422.22000100000002</v>
      </c>
      <c r="D128">
        <v>1362700</v>
      </c>
      <c r="E128">
        <v>56.740001999999997</v>
      </c>
      <c r="F128">
        <v>9858000</v>
      </c>
      <c r="I128">
        <v>424.32602939123603</v>
      </c>
      <c r="J128">
        <f t="shared" si="5"/>
        <v>4.9879882199991019E-3</v>
      </c>
      <c r="L128">
        <v>54.969794742275425</v>
      </c>
      <c r="M128">
        <f t="shared" si="7"/>
        <v>3.1198575878170952E-2</v>
      </c>
    </row>
    <row r="129" spans="1:13" x14ac:dyDescent="0.3">
      <c r="A129" s="3">
        <v>44406</v>
      </c>
      <c r="B129" s="1">
        <v>128</v>
      </c>
      <c r="C129">
        <v>425.27999899999998</v>
      </c>
      <c r="D129">
        <v>1434200</v>
      </c>
      <c r="E129">
        <v>57.049999</v>
      </c>
      <c r="F129">
        <v>9599100</v>
      </c>
      <c r="I129">
        <v>425.36632357325789</v>
      </c>
      <c r="J129">
        <f t="shared" si="5"/>
        <v>2.0298291351790484E-4</v>
      </c>
      <c r="L129">
        <v>54.993411331612762</v>
      </c>
      <c r="M129">
        <f t="shared" si="7"/>
        <v>3.6048864232008794E-2</v>
      </c>
    </row>
    <row r="130" spans="1:13" x14ac:dyDescent="0.3">
      <c r="A130" s="3">
        <v>44407</v>
      </c>
      <c r="B130" s="1">
        <v>129</v>
      </c>
      <c r="C130">
        <v>429.72000100000002</v>
      </c>
      <c r="D130">
        <v>2283900</v>
      </c>
      <c r="E130">
        <v>57.029998999999997</v>
      </c>
      <c r="F130">
        <v>11727000</v>
      </c>
      <c r="I130">
        <v>426.40661775527968</v>
      </c>
      <c r="J130">
        <f t="shared" si="5"/>
        <v>7.7105632435301554E-3</v>
      </c>
      <c r="L130">
        <v>55.017027920950099</v>
      </c>
      <c r="M130">
        <f t="shared" si="7"/>
        <v>3.5296705494417033E-2</v>
      </c>
    </row>
    <row r="131" spans="1:13" x14ac:dyDescent="0.3">
      <c r="A131" s="3">
        <v>44410</v>
      </c>
      <c r="B131" s="1">
        <v>130</v>
      </c>
      <c r="C131">
        <v>428.92001299999998</v>
      </c>
      <c r="D131">
        <v>1366900</v>
      </c>
      <c r="E131">
        <v>56.880001</v>
      </c>
      <c r="F131">
        <v>9778000</v>
      </c>
      <c r="I131">
        <v>427.44691193730148</v>
      </c>
      <c r="J131">
        <f t="shared" si="5"/>
        <v>3.4344423623303955E-3</v>
      </c>
      <c r="L131">
        <v>55.040644510287436</v>
      </c>
      <c r="M131">
        <f t="shared" si="7"/>
        <v>3.2337490460180619E-2</v>
      </c>
    </row>
    <row r="132" spans="1:13" x14ac:dyDescent="0.3">
      <c r="A132" s="3">
        <v>44411</v>
      </c>
      <c r="B132" s="1">
        <v>131</v>
      </c>
      <c r="C132">
        <v>435.07000699999998</v>
      </c>
      <c r="D132">
        <v>1448100</v>
      </c>
      <c r="E132">
        <v>56.919998</v>
      </c>
      <c r="F132">
        <v>8825500</v>
      </c>
      <c r="I132">
        <v>428.48720611932333</v>
      </c>
      <c r="J132">
        <f t="shared" si="5"/>
        <v>1.5130440560745535E-2</v>
      </c>
      <c r="L132">
        <v>55.064261099624773</v>
      </c>
      <c r="M132">
        <f t="shared" si="7"/>
        <v>3.260254683029376E-2</v>
      </c>
    </row>
    <row r="133" spans="1:13" x14ac:dyDescent="0.3">
      <c r="A133" s="3">
        <v>44412</v>
      </c>
      <c r="B133" s="1">
        <v>132</v>
      </c>
      <c r="C133">
        <v>435.040009</v>
      </c>
      <c r="D133">
        <v>1280500</v>
      </c>
      <c r="E133">
        <v>56.099997999999999</v>
      </c>
      <c r="F133">
        <v>11888400</v>
      </c>
      <c r="I133">
        <v>429.52750030134513</v>
      </c>
      <c r="J133">
        <f t="shared" si="5"/>
        <v>1.2671268353745527E-2</v>
      </c>
      <c r="L133">
        <v>55.087877688962116</v>
      </c>
      <c r="M133">
        <f t="shared" si="7"/>
        <v>1.8041360911240728E-2</v>
      </c>
    </row>
    <row r="134" spans="1:13" x14ac:dyDescent="0.3">
      <c r="A134" s="3">
        <v>44413</v>
      </c>
      <c r="B134" s="1">
        <v>133</v>
      </c>
      <c r="C134">
        <v>443.19000199999999</v>
      </c>
      <c r="D134">
        <v>1742600</v>
      </c>
      <c r="E134">
        <v>56.5</v>
      </c>
      <c r="F134">
        <v>9806800</v>
      </c>
      <c r="I134">
        <v>430.56779448336692</v>
      </c>
      <c r="J134">
        <f t="shared" ref="J134:J197" si="8">ABS(C134-I134)/C134</f>
        <v>2.8480352579418226E-2</v>
      </c>
      <c r="L134">
        <v>55.111494278299453</v>
      </c>
      <c r="M134">
        <f t="shared" ref="M134:M197" si="9">ABS(E134-L134)/E134</f>
        <v>2.4575322507974277E-2</v>
      </c>
    </row>
    <row r="135" spans="1:13" x14ac:dyDescent="0.3">
      <c r="A135" s="3">
        <v>44414</v>
      </c>
      <c r="B135" s="1">
        <v>134</v>
      </c>
      <c r="C135">
        <v>439.63000499999998</v>
      </c>
      <c r="D135">
        <v>1789200</v>
      </c>
      <c r="E135">
        <v>56.639999000000003</v>
      </c>
      <c r="F135">
        <v>10407900</v>
      </c>
      <c r="I135">
        <v>431.60808866538878</v>
      </c>
      <c r="J135">
        <f t="shared" si="8"/>
        <v>1.8246971870382701E-2</v>
      </c>
      <c r="L135">
        <v>55.13511086763679</v>
      </c>
      <c r="M135">
        <f t="shared" si="9"/>
        <v>2.6569353088498695E-2</v>
      </c>
    </row>
    <row r="136" spans="1:13" x14ac:dyDescent="0.3">
      <c r="A136" s="3">
        <v>44417</v>
      </c>
      <c r="B136" s="1">
        <v>135</v>
      </c>
      <c r="C136">
        <v>440.47000100000002</v>
      </c>
      <c r="D136">
        <v>1472500</v>
      </c>
      <c r="E136">
        <v>56.650002000000001</v>
      </c>
      <c r="F136">
        <v>8859900</v>
      </c>
      <c r="I136">
        <v>432.64838284741057</v>
      </c>
      <c r="J136">
        <f t="shared" si="8"/>
        <v>1.7757436680890897E-2</v>
      </c>
      <c r="L136">
        <v>55.158727456974127</v>
      </c>
      <c r="M136">
        <f t="shared" si="9"/>
        <v>2.6324351109923594E-2</v>
      </c>
    </row>
    <row r="137" spans="1:13" x14ac:dyDescent="0.3">
      <c r="A137" s="3">
        <v>44418</v>
      </c>
      <c r="B137" s="1">
        <v>136</v>
      </c>
      <c r="C137">
        <v>443.02999899999998</v>
      </c>
      <c r="D137">
        <v>1893700</v>
      </c>
      <c r="E137">
        <v>56.799999</v>
      </c>
      <c r="F137">
        <v>10906900</v>
      </c>
      <c r="I137">
        <v>433.68867702943237</v>
      </c>
      <c r="J137">
        <f t="shared" si="8"/>
        <v>2.1085077741129683E-2</v>
      </c>
      <c r="L137">
        <v>55.182344046311464</v>
      </c>
      <c r="M137">
        <f t="shared" si="9"/>
        <v>2.8479841235358756E-2</v>
      </c>
    </row>
    <row r="138" spans="1:13" x14ac:dyDescent="0.3">
      <c r="A138" s="3">
        <v>44419</v>
      </c>
      <c r="B138" s="1">
        <v>137</v>
      </c>
      <c r="C138">
        <v>444.29998799999998</v>
      </c>
      <c r="D138">
        <v>2267500</v>
      </c>
      <c r="E138">
        <v>56.73</v>
      </c>
      <c r="F138">
        <v>8370700</v>
      </c>
      <c r="I138">
        <v>434.72897121145422</v>
      </c>
      <c r="J138">
        <f t="shared" si="8"/>
        <v>2.1541789437423443E-2</v>
      </c>
      <c r="L138">
        <v>55.205960635648808</v>
      </c>
      <c r="M138">
        <f t="shared" si="9"/>
        <v>2.6864786961945875E-2</v>
      </c>
    </row>
    <row r="139" spans="1:13" x14ac:dyDescent="0.3">
      <c r="A139" s="3">
        <v>44420</v>
      </c>
      <c r="B139" s="1">
        <v>138</v>
      </c>
      <c r="C139">
        <v>445.35998499999999</v>
      </c>
      <c r="D139">
        <v>1230700</v>
      </c>
      <c r="E139">
        <v>56.84</v>
      </c>
      <c r="F139">
        <v>6169200</v>
      </c>
      <c r="I139">
        <v>435.76926539347596</v>
      </c>
      <c r="J139">
        <f t="shared" si="8"/>
        <v>2.1534758239503786E-2</v>
      </c>
      <c r="L139">
        <v>55.229577224986144</v>
      </c>
      <c r="M139">
        <f t="shared" si="9"/>
        <v>2.8332561136767399E-2</v>
      </c>
    </row>
    <row r="140" spans="1:13" x14ac:dyDescent="0.3">
      <c r="A140" s="3">
        <v>44421</v>
      </c>
      <c r="B140" s="1">
        <v>139</v>
      </c>
      <c r="C140">
        <v>447.82000699999998</v>
      </c>
      <c r="D140">
        <v>1308500</v>
      </c>
      <c r="E140">
        <v>57.23</v>
      </c>
      <c r="F140">
        <v>7713600</v>
      </c>
      <c r="I140">
        <v>436.80955957549781</v>
      </c>
      <c r="J140">
        <f t="shared" si="8"/>
        <v>2.458676980124776E-2</v>
      </c>
      <c r="L140">
        <v>55.253193814323481</v>
      </c>
      <c r="M140">
        <f t="shared" si="9"/>
        <v>3.4541432564677892E-2</v>
      </c>
    </row>
    <row r="141" spans="1:13" x14ac:dyDescent="0.3">
      <c r="A141" s="3">
        <v>44424</v>
      </c>
      <c r="B141" s="1">
        <v>140</v>
      </c>
      <c r="C141">
        <v>452.85998499999999</v>
      </c>
      <c r="D141">
        <v>1515600</v>
      </c>
      <c r="E141">
        <v>57.48</v>
      </c>
      <c r="F141">
        <v>7972000</v>
      </c>
      <c r="I141">
        <v>437.84985375751967</v>
      </c>
      <c r="J141">
        <f t="shared" si="8"/>
        <v>3.3145192199925386E-2</v>
      </c>
      <c r="L141">
        <v>55.276810403660818</v>
      </c>
      <c r="M141">
        <f t="shared" si="9"/>
        <v>3.8329672866026079E-2</v>
      </c>
    </row>
    <row r="142" spans="1:13" x14ac:dyDescent="0.3">
      <c r="A142" s="3">
        <v>44425</v>
      </c>
      <c r="B142" s="1">
        <v>141</v>
      </c>
      <c r="C142">
        <v>452.33999599999999</v>
      </c>
      <c r="D142">
        <v>1936700</v>
      </c>
      <c r="E142">
        <v>57.279998999999997</v>
      </c>
      <c r="F142">
        <v>10346400</v>
      </c>
      <c r="I142">
        <v>438.89014793954141</v>
      </c>
      <c r="J142">
        <f t="shared" si="8"/>
        <v>2.9733935047518058E-2</v>
      </c>
      <c r="L142">
        <v>55.300426992998155</v>
      </c>
      <c r="M142">
        <f t="shared" si="9"/>
        <v>3.4559567764689415E-2</v>
      </c>
    </row>
    <row r="143" spans="1:13" x14ac:dyDescent="0.3">
      <c r="A143" s="3">
        <v>44426</v>
      </c>
      <c r="B143" s="1">
        <v>142</v>
      </c>
      <c r="C143">
        <v>446.209991</v>
      </c>
      <c r="D143">
        <v>2030100</v>
      </c>
      <c r="E143">
        <v>56.5</v>
      </c>
      <c r="F143">
        <v>13873700</v>
      </c>
      <c r="I143">
        <v>439.93044212156326</v>
      </c>
      <c r="J143">
        <f t="shared" si="8"/>
        <v>1.4073079951355778E-2</v>
      </c>
      <c r="L143">
        <v>55.324043582335499</v>
      </c>
      <c r="M143">
        <f t="shared" si="9"/>
        <v>2.0813387923265512E-2</v>
      </c>
    </row>
    <row r="144" spans="1:13" x14ac:dyDescent="0.3">
      <c r="A144" s="3">
        <v>44427</v>
      </c>
      <c r="B144" s="1">
        <v>143</v>
      </c>
      <c r="C144">
        <v>454.26001000000002</v>
      </c>
      <c r="D144">
        <v>1953700</v>
      </c>
      <c r="E144">
        <v>56.860000999999997</v>
      </c>
      <c r="F144">
        <v>9223700</v>
      </c>
      <c r="I144">
        <v>440.97073630358511</v>
      </c>
      <c r="J144">
        <f t="shared" si="8"/>
        <v>2.925477348625715E-2</v>
      </c>
      <c r="L144">
        <v>55.347660171672835</v>
      </c>
      <c r="M144">
        <f t="shared" si="9"/>
        <v>2.6597622260456196E-2</v>
      </c>
    </row>
    <row r="145" spans="1:13" x14ac:dyDescent="0.3">
      <c r="A145" s="3">
        <v>44428</v>
      </c>
      <c r="B145" s="1">
        <v>144</v>
      </c>
      <c r="C145">
        <v>458.98998999999998</v>
      </c>
      <c r="D145">
        <v>1909800</v>
      </c>
      <c r="E145">
        <v>56.639999000000003</v>
      </c>
      <c r="F145">
        <v>10541000</v>
      </c>
      <c r="I145">
        <v>442.01103048560685</v>
      </c>
      <c r="J145">
        <f t="shared" si="8"/>
        <v>3.6992003931051148E-2</v>
      </c>
      <c r="L145">
        <v>55.371276761010172</v>
      </c>
      <c r="M145">
        <f t="shared" si="9"/>
        <v>2.2399757439787928E-2</v>
      </c>
    </row>
    <row r="146" spans="1:13" x14ac:dyDescent="0.3">
      <c r="A146" s="3">
        <v>44431</v>
      </c>
      <c r="B146" s="1">
        <v>145</v>
      </c>
      <c r="C146">
        <v>454.92999300000002</v>
      </c>
      <c r="D146">
        <v>1835900</v>
      </c>
      <c r="E146">
        <v>56.439999</v>
      </c>
      <c r="F146">
        <v>8912800</v>
      </c>
      <c r="I146">
        <v>443.05132466762871</v>
      </c>
      <c r="J146">
        <f t="shared" si="8"/>
        <v>2.6110980843532378E-2</v>
      </c>
      <c r="L146">
        <v>55.394893350347509</v>
      </c>
      <c r="M146">
        <f t="shared" si="9"/>
        <v>1.8517109641559195E-2</v>
      </c>
    </row>
    <row r="147" spans="1:13" x14ac:dyDescent="0.3">
      <c r="A147" s="3">
        <v>44432</v>
      </c>
      <c r="B147" s="1">
        <v>146</v>
      </c>
      <c r="C147">
        <v>451.790009</v>
      </c>
      <c r="D147">
        <v>1541700</v>
      </c>
      <c r="E147">
        <v>56.009998000000003</v>
      </c>
      <c r="F147">
        <v>12067200</v>
      </c>
      <c r="I147">
        <v>444.09161884965056</v>
      </c>
      <c r="J147">
        <f t="shared" si="8"/>
        <v>1.7039752975921696E-2</v>
      </c>
      <c r="L147">
        <v>55.418509939684853</v>
      </c>
      <c r="M147">
        <f t="shared" si="9"/>
        <v>1.0560401382537993E-2</v>
      </c>
    </row>
    <row r="148" spans="1:13" x14ac:dyDescent="0.3">
      <c r="A148" s="3">
        <v>44433</v>
      </c>
      <c r="B148" s="1">
        <v>147</v>
      </c>
      <c r="C148">
        <v>451.23001099999999</v>
      </c>
      <c r="D148">
        <v>1520600</v>
      </c>
      <c r="E148">
        <v>56.07</v>
      </c>
      <c r="F148">
        <v>11270700</v>
      </c>
      <c r="I148">
        <v>445.1319130316723</v>
      </c>
      <c r="J148">
        <f t="shared" si="8"/>
        <v>1.3514389157789625E-2</v>
      </c>
      <c r="L148">
        <v>55.44212652902219</v>
      </c>
      <c r="M148">
        <f t="shared" si="9"/>
        <v>1.1198028731546471E-2</v>
      </c>
    </row>
    <row r="149" spans="1:13" x14ac:dyDescent="0.3">
      <c r="A149" s="3">
        <v>44434</v>
      </c>
      <c r="B149" s="1">
        <v>148</v>
      </c>
      <c r="C149">
        <v>449.30999800000001</v>
      </c>
      <c r="D149">
        <v>1418600</v>
      </c>
      <c r="E149">
        <v>55.540000999999997</v>
      </c>
      <c r="F149">
        <v>10331500</v>
      </c>
      <c r="I149">
        <v>446.17220721369415</v>
      </c>
      <c r="J149">
        <f t="shared" si="8"/>
        <v>6.9835765958314077E-3</v>
      </c>
      <c r="L149">
        <v>55.465743118359526</v>
      </c>
      <c r="M149">
        <f t="shared" si="9"/>
        <v>1.3370162100009722E-3</v>
      </c>
    </row>
    <row r="150" spans="1:13" x14ac:dyDescent="0.3">
      <c r="A150" s="3">
        <v>44435</v>
      </c>
      <c r="B150" s="1">
        <v>149</v>
      </c>
      <c r="C150">
        <v>450.33999599999999</v>
      </c>
      <c r="D150">
        <v>1310200</v>
      </c>
      <c r="E150">
        <v>55.650002000000001</v>
      </c>
      <c r="F150">
        <v>8842200</v>
      </c>
      <c r="I150">
        <v>447.212501395716</v>
      </c>
      <c r="J150">
        <f t="shared" si="8"/>
        <v>6.9447409336566715E-3</v>
      </c>
      <c r="L150">
        <v>55.489359707696863</v>
      </c>
      <c r="M150">
        <f t="shared" si="9"/>
        <v>2.8866538459987371E-3</v>
      </c>
    </row>
    <row r="151" spans="1:13" x14ac:dyDescent="0.3">
      <c r="A151" s="3">
        <v>44438</v>
      </c>
      <c r="B151" s="1">
        <v>150</v>
      </c>
      <c r="C151">
        <v>455.92999300000002</v>
      </c>
      <c r="D151">
        <v>1219800</v>
      </c>
      <c r="E151">
        <v>56.18</v>
      </c>
      <c r="F151">
        <v>10034700</v>
      </c>
      <c r="I151">
        <v>448.25279557773774</v>
      </c>
      <c r="J151">
        <f t="shared" si="8"/>
        <v>1.6838544382102718E-2</v>
      </c>
      <c r="L151">
        <v>55.5129762970342</v>
      </c>
      <c r="M151">
        <f t="shared" si="9"/>
        <v>1.1872974420893551E-2</v>
      </c>
    </row>
    <row r="152" spans="1:13" x14ac:dyDescent="0.3">
      <c r="A152" s="3">
        <v>44439</v>
      </c>
      <c r="B152" s="1">
        <v>151</v>
      </c>
      <c r="C152">
        <v>455.48998999999998</v>
      </c>
      <c r="D152">
        <v>1699000</v>
      </c>
      <c r="E152">
        <v>56.310001</v>
      </c>
      <c r="F152">
        <v>14185700</v>
      </c>
      <c r="I152">
        <v>449.2930897597596</v>
      </c>
      <c r="J152">
        <f t="shared" si="8"/>
        <v>1.3604909825220049E-2</v>
      </c>
      <c r="L152">
        <v>55.536592886371544</v>
      </c>
      <c r="M152">
        <f t="shared" si="9"/>
        <v>1.3734826849469526E-2</v>
      </c>
    </row>
    <row r="153" spans="1:13" x14ac:dyDescent="0.3">
      <c r="A153" s="3">
        <v>44440</v>
      </c>
      <c r="B153" s="1">
        <v>152</v>
      </c>
      <c r="C153">
        <v>456.51998900000001</v>
      </c>
      <c r="D153">
        <v>1325400</v>
      </c>
      <c r="E153">
        <v>56.689999</v>
      </c>
      <c r="F153">
        <v>9518900</v>
      </c>
      <c r="I153">
        <v>450.33338394178145</v>
      </c>
      <c r="J153">
        <f t="shared" si="8"/>
        <v>1.3551663031820848E-2</v>
      </c>
      <c r="L153">
        <v>55.560209475708881</v>
      </c>
      <c r="M153">
        <f t="shared" si="9"/>
        <v>1.9929256380673416E-2</v>
      </c>
    </row>
    <row r="154" spans="1:13" x14ac:dyDescent="0.3">
      <c r="A154" s="3">
        <v>44441</v>
      </c>
      <c r="B154" s="1">
        <v>153</v>
      </c>
      <c r="C154">
        <v>460.97000100000002</v>
      </c>
      <c r="D154">
        <v>1455000</v>
      </c>
      <c r="E154">
        <v>56.77</v>
      </c>
      <c r="F154">
        <v>11653200</v>
      </c>
      <c r="I154">
        <v>451.37367812380319</v>
      </c>
      <c r="J154">
        <f t="shared" si="8"/>
        <v>2.0817673287587397E-2</v>
      </c>
      <c r="L154">
        <v>55.583826065046217</v>
      </c>
      <c r="M154">
        <f t="shared" si="9"/>
        <v>2.0894379689163037E-2</v>
      </c>
    </row>
    <row r="155" spans="1:13" x14ac:dyDescent="0.3">
      <c r="A155" s="3">
        <v>44442</v>
      </c>
      <c r="B155" s="1">
        <v>154</v>
      </c>
      <c r="C155">
        <v>462.54998799999998</v>
      </c>
      <c r="D155">
        <v>1302400</v>
      </c>
      <c r="E155">
        <v>56.73</v>
      </c>
      <c r="F155">
        <v>13220400</v>
      </c>
      <c r="I155">
        <v>452.41397230582504</v>
      </c>
      <c r="J155">
        <f t="shared" si="8"/>
        <v>2.1913341167733299E-2</v>
      </c>
      <c r="L155">
        <v>55.607442654383554</v>
      </c>
      <c r="M155">
        <f t="shared" si="9"/>
        <v>1.9787719824016264E-2</v>
      </c>
    </row>
    <row r="156" spans="1:13" x14ac:dyDescent="0.3">
      <c r="A156" s="3">
        <v>44446</v>
      </c>
      <c r="B156" s="1">
        <v>155</v>
      </c>
      <c r="C156">
        <v>459.60000600000001</v>
      </c>
      <c r="D156">
        <v>1463400</v>
      </c>
      <c r="E156">
        <v>55.669998</v>
      </c>
      <c r="F156">
        <v>20035300</v>
      </c>
      <c r="I156">
        <v>453.45426648784689</v>
      </c>
      <c r="J156">
        <f t="shared" si="8"/>
        <v>1.33719308788545E-2</v>
      </c>
      <c r="L156">
        <v>55.631059243720891</v>
      </c>
      <c r="M156">
        <f t="shared" si="9"/>
        <v>6.9945675728439198E-4</v>
      </c>
    </row>
    <row r="157" spans="1:13" x14ac:dyDescent="0.3">
      <c r="A157" s="3">
        <v>44447</v>
      </c>
      <c r="B157" s="1">
        <v>156</v>
      </c>
      <c r="C157">
        <v>465.70001200000002</v>
      </c>
      <c r="D157">
        <v>1372000</v>
      </c>
      <c r="E157">
        <v>56.419998</v>
      </c>
      <c r="F157">
        <v>12040100</v>
      </c>
      <c r="I157">
        <v>454.49456066986863</v>
      </c>
      <c r="J157">
        <f t="shared" si="8"/>
        <v>2.406152252822227E-2</v>
      </c>
      <c r="L157">
        <v>55.654675833058235</v>
      </c>
      <c r="M157">
        <f t="shared" si="9"/>
        <v>1.3564732259326999E-2</v>
      </c>
    </row>
    <row r="158" spans="1:13" x14ac:dyDescent="0.3">
      <c r="A158" s="3">
        <v>44448</v>
      </c>
      <c r="B158" s="1">
        <v>157</v>
      </c>
      <c r="C158">
        <v>465.94000199999999</v>
      </c>
      <c r="D158">
        <v>1398700</v>
      </c>
      <c r="E158">
        <v>55.860000999999997</v>
      </c>
      <c r="F158">
        <v>12545400</v>
      </c>
      <c r="I158">
        <v>455.53485485189049</v>
      </c>
      <c r="J158">
        <f t="shared" si="8"/>
        <v>2.2331517155527475E-2</v>
      </c>
      <c r="L158">
        <v>55.678292422395572</v>
      </c>
      <c r="M158">
        <f t="shared" si="9"/>
        <v>3.2529282912906708E-3</v>
      </c>
    </row>
    <row r="159" spans="1:13" x14ac:dyDescent="0.3">
      <c r="A159" s="3">
        <v>44449</v>
      </c>
      <c r="B159" s="1">
        <v>158</v>
      </c>
      <c r="C159">
        <v>465.16000400000001</v>
      </c>
      <c r="D159">
        <v>1323600</v>
      </c>
      <c r="E159">
        <v>55.610000999999997</v>
      </c>
      <c r="F159">
        <v>10569400</v>
      </c>
      <c r="I159">
        <v>456.57514903391228</v>
      </c>
      <c r="J159">
        <f t="shared" si="8"/>
        <v>1.8455703182270442E-2</v>
      </c>
      <c r="L159">
        <v>55.701909011732909</v>
      </c>
      <c r="M159">
        <f t="shared" si="9"/>
        <v>1.6527245114221745E-3</v>
      </c>
    </row>
    <row r="160" spans="1:13" x14ac:dyDescent="0.3">
      <c r="A160" s="3">
        <v>44452</v>
      </c>
      <c r="B160" s="1">
        <v>159</v>
      </c>
      <c r="C160">
        <v>459.66000400000001</v>
      </c>
      <c r="D160">
        <v>1679500</v>
      </c>
      <c r="E160">
        <v>56.07</v>
      </c>
      <c r="F160">
        <v>20274300</v>
      </c>
      <c r="I160">
        <v>457.61544321593408</v>
      </c>
      <c r="J160">
        <f t="shared" si="8"/>
        <v>4.447984959043633E-3</v>
      </c>
      <c r="L160">
        <v>55.725525601070245</v>
      </c>
      <c r="M160">
        <f t="shared" si="9"/>
        <v>6.1436489910782046E-3</v>
      </c>
    </row>
    <row r="161" spans="1:13" x14ac:dyDescent="0.3">
      <c r="A161" s="3">
        <v>44453</v>
      </c>
      <c r="B161" s="1">
        <v>160</v>
      </c>
      <c r="C161">
        <v>458.41000400000001</v>
      </c>
      <c r="D161">
        <v>1383900</v>
      </c>
      <c r="E161">
        <v>55.689999</v>
      </c>
      <c r="F161">
        <v>13918900</v>
      </c>
      <c r="I161">
        <v>458.65573739795593</v>
      </c>
      <c r="J161">
        <f t="shared" si="8"/>
        <v>5.360559233256101E-4</v>
      </c>
      <c r="L161">
        <v>55.749142190407582</v>
      </c>
      <c r="M161">
        <f t="shared" si="9"/>
        <v>1.0620073885722618E-3</v>
      </c>
    </row>
    <row r="162" spans="1:13" x14ac:dyDescent="0.3">
      <c r="A162" s="3">
        <v>44454</v>
      </c>
      <c r="B162" s="1">
        <v>161</v>
      </c>
      <c r="C162">
        <v>460.73001099999999</v>
      </c>
      <c r="D162">
        <v>1770300</v>
      </c>
      <c r="E162">
        <v>55.880001</v>
      </c>
      <c r="F162">
        <v>15746000</v>
      </c>
      <c r="I162">
        <v>459.69603157997773</v>
      </c>
      <c r="J162">
        <f t="shared" si="8"/>
        <v>2.2442198149368281E-3</v>
      </c>
      <c r="L162">
        <v>55.772758779744926</v>
      </c>
      <c r="M162">
        <f t="shared" si="9"/>
        <v>1.9191520818883667E-3</v>
      </c>
    </row>
    <row r="163" spans="1:13" x14ac:dyDescent="0.3">
      <c r="A163" s="3">
        <v>44455</v>
      </c>
      <c r="B163" s="1">
        <v>162</v>
      </c>
      <c r="C163">
        <v>463.30999800000001</v>
      </c>
      <c r="D163">
        <v>1577500</v>
      </c>
      <c r="E163">
        <v>55.349997999999999</v>
      </c>
      <c r="F163">
        <v>17430400</v>
      </c>
      <c r="I163">
        <v>460.73632576199952</v>
      </c>
      <c r="J163">
        <f t="shared" si="8"/>
        <v>5.5549680540252092E-3</v>
      </c>
      <c r="L163">
        <v>55.796375369082263</v>
      </c>
      <c r="M163">
        <f t="shared" si="9"/>
        <v>8.0646320724756561E-3</v>
      </c>
    </row>
    <row r="164" spans="1:13" x14ac:dyDescent="0.3">
      <c r="A164" s="3">
        <v>44456</v>
      </c>
      <c r="B164" s="1">
        <v>163</v>
      </c>
      <c r="C164">
        <v>459.51001000000002</v>
      </c>
      <c r="D164">
        <v>3411400</v>
      </c>
      <c r="E164">
        <v>54.439999</v>
      </c>
      <c r="F164">
        <v>33370200</v>
      </c>
      <c r="I164">
        <v>461.77661994402138</v>
      </c>
      <c r="J164">
        <f t="shared" si="8"/>
        <v>4.932667177416558E-3</v>
      </c>
      <c r="L164">
        <v>55.8199919584196</v>
      </c>
      <c r="M164">
        <f t="shared" si="9"/>
        <v>2.5348879202213053E-2</v>
      </c>
    </row>
    <row r="165" spans="1:13" x14ac:dyDescent="0.3">
      <c r="A165" s="3">
        <v>44459</v>
      </c>
      <c r="B165" s="1">
        <v>164</v>
      </c>
      <c r="C165">
        <v>451.14001500000001</v>
      </c>
      <c r="D165">
        <v>2602000</v>
      </c>
      <c r="E165">
        <v>54.060001</v>
      </c>
      <c r="F165">
        <v>27542500</v>
      </c>
      <c r="I165">
        <v>462.81691412604317</v>
      </c>
      <c r="J165">
        <f t="shared" si="8"/>
        <v>2.5883093358595486E-2</v>
      </c>
      <c r="L165">
        <v>55.843608547756936</v>
      </c>
      <c r="M165">
        <f t="shared" si="9"/>
        <v>3.299310978105488E-2</v>
      </c>
    </row>
    <row r="166" spans="1:13" x14ac:dyDescent="0.3">
      <c r="A166" s="3">
        <v>44460</v>
      </c>
      <c r="B166" s="1">
        <v>165</v>
      </c>
      <c r="C166">
        <v>452.10998499999999</v>
      </c>
      <c r="D166">
        <v>1531300</v>
      </c>
      <c r="E166">
        <v>54.049999</v>
      </c>
      <c r="F166">
        <v>16418200</v>
      </c>
      <c r="I166">
        <v>463.85720830806497</v>
      </c>
      <c r="J166">
        <f t="shared" si="8"/>
        <v>2.5983109636618564E-2</v>
      </c>
      <c r="L166">
        <v>55.86722513709428</v>
      </c>
      <c r="M166">
        <f t="shared" si="9"/>
        <v>3.362120574866765E-2</v>
      </c>
    </row>
    <row r="167" spans="1:13" x14ac:dyDescent="0.3">
      <c r="A167" s="3">
        <v>44461</v>
      </c>
      <c r="B167" s="1">
        <v>166</v>
      </c>
      <c r="C167">
        <v>452.32998700000002</v>
      </c>
      <c r="D167">
        <v>1380800</v>
      </c>
      <c r="E167">
        <v>54.130001</v>
      </c>
      <c r="F167">
        <v>12719700</v>
      </c>
      <c r="I167">
        <v>464.89750249008682</v>
      </c>
      <c r="J167">
        <f t="shared" si="8"/>
        <v>2.7783953863944919E-2</v>
      </c>
      <c r="L167">
        <v>55.890841726431617</v>
      </c>
      <c r="M167">
        <f t="shared" si="9"/>
        <v>3.2529848400180465E-2</v>
      </c>
    </row>
    <row r="168" spans="1:13" x14ac:dyDescent="0.3">
      <c r="A168" s="3">
        <v>44462</v>
      </c>
      <c r="B168" s="1">
        <v>167</v>
      </c>
      <c r="C168">
        <v>452.77999899999998</v>
      </c>
      <c r="D168">
        <v>2061200</v>
      </c>
      <c r="E168">
        <v>54.040000999999997</v>
      </c>
      <c r="F168">
        <v>13836200</v>
      </c>
      <c r="I168">
        <v>465.93779667210862</v>
      </c>
      <c r="J168">
        <f t="shared" si="8"/>
        <v>2.9060024076082575E-2</v>
      </c>
      <c r="L168">
        <v>55.914458315768954</v>
      </c>
      <c r="M168">
        <f t="shared" si="9"/>
        <v>3.4686478184353796E-2</v>
      </c>
    </row>
    <row r="169" spans="1:13" x14ac:dyDescent="0.3">
      <c r="A169" s="3">
        <v>44463</v>
      </c>
      <c r="B169" s="1">
        <v>168</v>
      </c>
      <c r="C169">
        <v>467.75</v>
      </c>
      <c r="D169">
        <v>3353800</v>
      </c>
      <c r="E169">
        <v>53.889999000000003</v>
      </c>
      <c r="F169">
        <v>9682200</v>
      </c>
      <c r="I169">
        <v>466.97809085413041</v>
      </c>
      <c r="J169">
        <f t="shared" si="8"/>
        <v>1.6502600659959075E-3</v>
      </c>
      <c r="L169">
        <v>55.938074905106291</v>
      </c>
      <c r="M169">
        <f t="shared" si="9"/>
        <v>3.800474936186745E-2</v>
      </c>
    </row>
    <row r="170" spans="1:13" x14ac:dyDescent="0.3">
      <c r="A170" s="3">
        <v>44466</v>
      </c>
      <c r="B170" s="1">
        <v>169</v>
      </c>
      <c r="C170">
        <v>460.55999800000001</v>
      </c>
      <c r="D170">
        <v>2526000</v>
      </c>
      <c r="E170">
        <v>53.610000999999997</v>
      </c>
      <c r="F170">
        <v>12429500</v>
      </c>
      <c r="I170">
        <v>468.01838503615227</v>
      </c>
      <c r="J170">
        <f t="shared" si="8"/>
        <v>1.6194170289518414E-2</v>
      </c>
      <c r="L170">
        <v>55.961691494443627</v>
      </c>
      <c r="M170">
        <f t="shared" si="9"/>
        <v>4.3866637764913133E-2</v>
      </c>
    </row>
    <row r="171" spans="1:13" x14ac:dyDescent="0.3">
      <c r="A171" s="3">
        <v>44467</v>
      </c>
      <c r="B171" s="1">
        <v>170</v>
      </c>
      <c r="C171">
        <v>447.35000600000001</v>
      </c>
      <c r="D171">
        <v>2632700</v>
      </c>
      <c r="E171">
        <v>52.639999000000003</v>
      </c>
      <c r="F171">
        <v>19926100</v>
      </c>
      <c r="I171">
        <v>469.05867921817406</v>
      </c>
      <c r="J171">
        <f t="shared" si="8"/>
        <v>4.8527267077255958E-2</v>
      </c>
      <c r="L171">
        <v>55.985308083780964</v>
      </c>
      <c r="M171">
        <f t="shared" si="9"/>
        <v>6.3550705686391845E-2</v>
      </c>
    </row>
    <row r="172" spans="1:13" x14ac:dyDescent="0.3">
      <c r="A172" s="3">
        <v>44468</v>
      </c>
      <c r="B172" s="1">
        <v>171</v>
      </c>
      <c r="C172">
        <v>451.790009</v>
      </c>
      <c r="D172">
        <v>1922000</v>
      </c>
      <c r="E172">
        <v>52.959999000000003</v>
      </c>
      <c r="F172">
        <v>13941500</v>
      </c>
      <c r="I172">
        <v>470.09897340019586</v>
      </c>
      <c r="J172">
        <f t="shared" si="8"/>
        <v>4.0525385766545054E-2</v>
      </c>
      <c r="L172">
        <v>56.008924673118308</v>
      </c>
      <c r="M172">
        <f t="shared" si="9"/>
        <v>5.7570349899710244E-2</v>
      </c>
    </row>
    <row r="173" spans="1:13" x14ac:dyDescent="0.3">
      <c r="A173" s="3">
        <v>44469</v>
      </c>
      <c r="B173" s="1">
        <v>172</v>
      </c>
      <c r="C173">
        <v>449.35000600000001</v>
      </c>
      <c r="D173">
        <v>1836400</v>
      </c>
      <c r="E173">
        <v>52.470001000000003</v>
      </c>
      <c r="F173">
        <v>17672000</v>
      </c>
      <c r="I173">
        <v>471.13926758221771</v>
      </c>
      <c r="J173">
        <f t="shared" si="8"/>
        <v>4.8490622657781167E-2</v>
      </c>
      <c r="L173">
        <v>56.032541262455645</v>
      </c>
      <c r="M173">
        <f t="shared" si="9"/>
        <v>6.7896706585838282E-2</v>
      </c>
    </row>
    <row r="174" spans="1:13" x14ac:dyDescent="0.3">
      <c r="A174" s="3">
        <v>44470</v>
      </c>
      <c r="B174" s="1">
        <v>173</v>
      </c>
      <c r="C174">
        <v>448.32998700000002</v>
      </c>
      <c r="D174">
        <v>1860700</v>
      </c>
      <c r="E174">
        <v>53.02</v>
      </c>
      <c r="F174">
        <v>16277400</v>
      </c>
      <c r="I174">
        <v>472.17956176423951</v>
      </c>
      <c r="J174">
        <f t="shared" si="8"/>
        <v>5.3196474596376914E-2</v>
      </c>
      <c r="L174">
        <v>56.056157851792982</v>
      </c>
      <c r="M174">
        <f t="shared" si="9"/>
        <v>5.7264388000622002E-2</v>
      </c>
    </row>
    <row r="175" spans="1:13" x14ac:dyDescent="0.3">
      <c r="A175" s="3">
        <v>44473</v>
      </c>
      <c r="B175" s="1">
        <v>174</v>
      </c>
      <c r="C175">
        <v>440.14001500000001</v>
      </c>
      <c r="D175">
        <v>2264000</v>
      </c>
      <c r="E175">
        <v>52.990001999999997</v>
      </c>
      <c r="F175">
        <v>18973400</v>
      </c>
      <c r="I175">
        <v>473.2198559462613</v>
      </c>
      <c r="J175">
        <f t="shared" si="8"/>
        <v>7.5157540371014214E-2</v>
      </c>
      <c r="L175">
        <v>56.079774441130319</v>
      </c>
      <c r="M175">
        <f t="shared" si="9"/>
        <v>5.8308592649804425E-2</v>
      </c>
    </row>
    <row r="176" spans="1:13" x14ac:dyDescent="0.3">
      <c r="A176" s="3">
        <v>44474</v>
      </c>
      <c r="B176" s="1">
        <v>175</v>
      </c>
      <c r="C176">
        <v>446.23998999999998</v>
      </c>
      <c r="D176">
        <v>1808700</v>
      </c>
      <c r="E176">
        <v>53.080002</v>
      </c>
      <c r="F176">
        <v>17173100</v>
      </c>
      <c r="I176">
        <v>474.26015012828316</v>
      </c>
      <c r="J176">
        <f t="shared" si="8"/>
        <v>6.2791683300914336E-2</v>
      </c>
      <c r="L176">
        <v>56.103391030467662</v>
      </c>
      <c r="M176">
        <f t="shared" si="9"/>
        <v>5.6959097900329055E-2</v>
      </c>
    </row>
    <row r="177" spans="1:13" x14ac:dyDescent="0.3">
      <c r="A177" s="3">
        <v>44475</v>
      </c>
      <c r="B177" s="1">
        <v>176</v>
      </c>
      <c r="C177">
        <v>449.33999599999999</v>
      </c>
      <c r="D177">
        <v>1334600</v>
      </c>
      <c r="E177">
        <v>53.709999000000003</v>
      </c>
      <c r="F177">
        <v>21284500</v>
      </c>
      <c r="I177">
        <v>475.30044431030495</v>
      </c>
      <c r="J177">
        <f t="shared" si="8"/>
        <v>5.7774621759477139E-2</v>
      </c>
      <c r="L177">
        <v>56.127007619804999</v>
      </c>
      <c r="M177">
        <f t="shared" si="9"/>
        <v>4.5001092251090821E-2</v>
      </c>
    </row>
    <row r="178" spans="1:13" x14ac:dyDescent="0.3">
      <c r="A178" s="3">
        <v>44476</v>
      </c>
      <c r="B178" s="1">
        <v>177</v>
      </c>
      <c r="C178">
        <v>452.86999500000002</v>
      </c>
      <c r="D178">
        <v>1966200</v>
      </c>
      <c r="E178">
        <v>53.880001</v>
      </c>
      <c r="F178">
        <v>13774400</v>
      </c>
      <c r="I178">
        <v>476.34073849232675</v>
      </c>
      <c r="J178">
        <f t="shared" si="8"/>
        <v>5.1826669356460082E-2</v>
      </c>
      <c r="L178">
        <v>56.150624209142336</v>
      </c>
      <c r="M178">
        <f t="shared" si="9"/>
        <v>4.2142226559022077E-2</v>
      </c>
    </row>
    <row r="179" spans="1:13" x14ac:dyDescent="0.3">
      <c r="A179" s="3">
        <v>44477</v>
      </c>
      <c r="B179" s="1">
        <v>178</v>
      </c>
      <c r="C179">
        <v>451.85000600000001</v>
      </c>
      <c r="D179">
        <v>1542500</v>
      </c>
      <c r="E179">
        <v>54.119999</v>
      </c>
      <c r="F179">
        <v>13786000</v>
      </c>
      <c r="I179">
        <v>477.3810326743486</v>
      </c>
      <c r="J179">
        <f t="shared" si="8"/>
        <v>5.6503322640984087E-2</v>
      </c>
      <c r="L179">
        <v>56.174240798479673</v>
      </c>
      <c r="M179">
        <f t="shared" si="9"/>
        <v>3.7957166231279364E-2</v>
      </c>
    </row>
    <row r="180" spans="1:13" x14ac:dyDescent="0.3">
      <c r="A180" s="3">
        <v>44480</v>
      </c>
      <c r="B180" s="1">
        <v>179</v>
      </c>
      <c r="C180">
        <v>449.70001200000002</v>
      </c>
      <c r="D180">
        <v>1011700</v>
      </c>
      <c r="E180">
        <v>54.23</v>
      </c>
      <c r="F180">
        <v>12378500</v>
      </c>
      <c r="I180">
        <v>478.4213268563704</v>
      </c>
      <c r="J180">
        <f t="shared" si="8"/>
        <v>6.3867720902730116E-2</v>
      </c>
      <c r="L180">
        <v>56.19785738781701</v>
      </c>
      <c r="M180">
        <f t="shared" si="9"/>
        <v>3.6287246686649691E-2</v>
      </c>
    </row>
    <row r="181" spans="1:13" x14ac:dyDescent="0.3">
      <c r="A181" s="3">
        <v>44481</v>
      </c>
      <c r="B181" s="1">
        <v>180</v>
      </c>
      <c r="C181">
        <v>446.86999500000002</v>
      </c>
      <c r="D181">
        <v>1380900</v>
      </c>
      <c r="E181">
        <v>54.23</v>
      </c>
      <c r="F181">
        <v>19474400</v>
      </c>
      <c r="I181">
        <v>479.4616210383922</v>
      </c>
      <c r="J181">
        <f t="shared" si="8"/>
        <v>7.2933126867003401E-2</v>
      </c>
      <c r="L181">
        <v>56.221473977154353</v>
      </c>
      <c r="M181">
        <f t="shared" si="9"/>
        <v>3.6722736071443052E-2</v>
      </c>
    </row>
    <row r="182" spans="1:13" x14ac:dyDescent="0.3">
      <c r="A182" s="3">
        <v>44482</v>
      </c>
      <c r="B182" s="1">
        <v>181</v>
      </c>
      <c r="C182">
        <v>445.29998799999998</v>
      </c>
      <c r="D182">
        <v>1621500</v>
      </c>
      <c r="E182">
        <v>54.240001999999997</v>
      </c>
      <c r="F182">
        <v>12143300</v>
      </c>
      <c r="I182">
        <v>480.50191522041405</v>
      </c>
      <c r="J182">
        <f t="shared" si="8"/>
        <v>7.9052162966629286E-2</v>
      </c>
      <c r="L182">
        <v>56.24509056649169</v>
      </c>
      <c r="M182">
        <f t="shared" si="9"/>
        <v>3.6966970732996901E-2</v>
      </c>
    </row>
    <row r="183" spans="1:13" x14ac:dyDescent="0.3">
      <c r="A183" s="3">
        <v>44483</v>
      </c>
      <c r="B183" s="1">
        <v>182</v>
      </c>
      <c r="C183">
        <v>450.66000400000001</v>
      </c>
      <c r="D183">
        <v>1480400</v>
      </c>
      <c r="E183">
        <v>54.610000999999997</v>
      </c>
      <c r="F183">
        <v>13704000</v>
      </c>
      <c r="I183">
        <v>481.54220940243584</v>
      </c>
      <c r="J183">
        <f t="shared" si="8"/>
        <v>6.8526616802754542E-2</v>
      </c>
      <c r="L183">
        <v>56.268707155829027</v>
      </c>
      <c r="M183">
        <f t="shared" si="9"/>
        <v>3.0373670123701887E-2</v>
      </c>
    </row>
    <row r="184" spans="1:13" x14ac:dyDescent="0.3">
      <c r="A184" s="3">
        <v>44484</v>
      </c>
      <c r="B184" s="1">
        <v>183</v>
      </c>
      <c r="C184">
        <v>452.39001500000001</v>
      </c>
      <c r="D184">
        <v>1493500</v>
      </c>
      <c r="E184">
        <v>54.48</v>
      </c>
      <c r="F184">
        <v>17867000</v>
      </c>
      <c r="I184">
        <v>482.58250358445764</v>
      </c>
      <c r="J184">
        <f t="shared" si="8"/>
        <v>6.6739953543089661E-2</v>
      </c>
      <c r="L184">
        <v>56.292323745166364</v>
      </c>
      <c r="M184">
        <f t="shared" si="9"/>
        <v>3.3265854353273991E-2</v>
      </c>
    </row>
    <row r="185" spans="1:13" x14ac:dyDescent="0.3">
      <c r="A185" s="3">
        <v>44487</v>
      </c>
      <c r="B185" s="1">
        <v>184</v>
      </c>
      <c r="C185">
        <v>461.95001200000002</v>
      </c>
      <c r="D185">
        <v>2141300</v>
      </c>
      <c r="E185">
        <v>53.939999</v>
      </c>
      <c r="F185">
        <v>15861800</v>
      </c>
      <c r="I185">
        <v>483.62279776647949</v>
      </c>
      <c r="J185">
        <f t="shared" si="8"/>
        <v>4.6915867958629856E-2</v>
      </c>
      <c r="L185">
        <v>56.315940334503708</v>
      </c>
      <c r="M185">
        <f t="shared" si="9"/>
        <v>4.4047856480377533E-2</v>
      </c>
    </row>
    <row r="186" spans="1:13" x14ac:dyDescent="0.3">
      <c r="A186" s="3">
        <v>44488</v>
      </c>
      <c r="B186" s="1">
        <v>185</v>
      </c>
      <c r="C186">
        <v>467.07998700000002</v>
      </c>
      <c r="D186">
        <v>1365300</v>
      </c>
      <c r="E186">
        <v>54.150002000000001</v>
      </c>
      <c r="F186">
        <v>11068500</v>
      </c>
      <c r="I186">
        <v>484.66309194850129</v>
      </c>
      <c r="J186">
        <f t="shared" si="8"/>
        <v>3.7644740596649184E-2</v>
      </c>
      <c r="L186">
        <v>56.339556923841045</v>
      </c>
      <c r="M186">
        <f t="shared" si="9"/>
        <v>4.0434992483306717E-2</v>
      </c>
    </row>
    <row r="187" spans="1:13" x14ac:dyDescent="0.3">
      <c r="A187" s="3">
        <v>44489</v>
      </c>
      <c r="B187" s="1">
        <v>186</v>
      </c>
      <c r="C187">
        <v>469.76998900000001</v>
      </c>
      <c r="D187">
        <v>1352900</v>
      </c>
      <c r="E187">
        <v>54.630001</v>
      </c>
      <c r="F187">
        <v>12474800</v>
      </c>
      <c r="I187">
        <v>485.70338613052309</v>
      </c>
      <c r="J187">
        <f t="shared" si="8"/>
        <v>3.3917443650328789E-2</v>
      </c>
      <c r="L187">
        <v>56.363173513178381</v>
      </c>
      <c r="M187">
        <f t="shared" si="9"/>
        <v>3.1725654062835937E-2</v>
      </c>
    </row>
    <row r="188" spans="1:13" x14ac:dyDescent="0.3">
      <c r="A188" s="3">
        <v>44490</v>
      </c>
      <c r="B188" s="1">
        <v>187</v>
      </c>
      <c r="C188">
        <v>477.23001099999999</v>
      </c>
      <c r="D188">
        <v>1423300</v>
      </c>
      <c r="E188">
        <v>54.349997999999999</v>
      </c>
      <c r="F188">
        <v>14388300</v>
      </c>
      <c r="I188">
        <v>486.74368031254494</v>
      </c>
      <c r="J188">
        <f t="shared" si="8"/>
        <v>1.9935186583529736E-2</v>
      </c>
      <c r="L188">
        <v>56.386790102515718</v>
      </c>
      <c r="M188">
        <f t="shared" si="9"/>
        <v>3.7475477046304925E-2</v>
      </c>
    </row>
    <row r="189" spans="1:13" x14ac:dyDescent="0.3">
      <c r="A189" s="3">
        <v>44491</v>
      </c>
      <c r="B189" s="1">
        <v>188</v>
      </c>
      <c r="C189">
        <v>481.98998999999998</v>
      </c>
      <c r="D189">
        <v>1710300</v>
      </c>
      <c r="E189">
        <v>54.450001</v>
      </c>
      <c r="F189">
        <v>12828600</v>
      </c>
      <c r="I189">
        <v>487.78397449456673</v>
      </c>
      <c r="J189">
        <f t="shared" si="8"/>
        <v>1.2020964366016724E-2</v>
      </c>
      <c r="L189">
        <v>56.410406691853055</v>
      </c>
      <c r="M189">
        <f t="shared" si="9"/>
        <v>3.6003776966928878E-2</v>
      </c>
    </row>
    <row r="190" spans="1:13" x14ac:dyDescent="0.3">
      <c r="A190" s="3">
        <v>44494</v>
      </c>
      <c r="B190" s="1">
        <v>189</v>
      </c>
      <c r="C190">
        <v>490.10000600000001</v>
      </c>
      <c r="D190">
        <v>1903400</v>
      </c>
      <c r="E190">
        <v>54.23</v>
      </c>
      <c r="F190">
        <v>11855000</v>
      </c>
      <c r="I190">
        <v>488.82426867658853</v>
      </c>
      <c r="J190">
        <f t="shared" si="8"/>
        <v>2.6030142987010624E-3</v>
      </c>
      <c r="L190">
        <v>56.434023281190392</v>
      </c>
      <c r="M190">
        <f t="shared" si="9"/>
        <v>4.064214053458224E-2</v>
      </c>
    </row>
    <row r="191" spans="1:13" x14ac:dyDescent="0.3">
      <c r="A191" s="3">
        <v>44495</v>
      </c>
      <c r="B191" s="1">
        <v>190</v>
      </c>
      <c r="C191">
        <v>485.52999899999998</v>
      </c>
      <c r="D191">
        <v>2378600</v>
      </c>
      <c r="E191">
        <v>54.470001000000003</v>
      </c>
      <c r="F191">
        <v>12086700</v>
      </c>
      <c r="I191">
        <v>489.86456285861038</v>
      </c>
      <c r="J191">
        <f t="shared" si="8"/>
        <v>8.9274892746851863E-3</v>
      </c>
      <c r="L191">
        <v>56.457639870527736</v>
      </c>
      <c r="M191">
        <f t="shared" si="9"/>
        <v>3.6490523848672816E-2</v>
      </c>
    </row>
    <row r="192" spans="1:13" x14ac:dyDescent="0.3">
      <c r="A192" s="3">
        <v>44496</v>
      </c>
      <c r="B192" s="1">
        <v>191</v>
      </c>
      <c r="C192">
        <v>489.10998499999999</v>
      </c>
      <c r="D192">
        <v>1741800</v>
      </c>
      <c r="E192">
        <v>55.52</v>
      </c>
      <c r="F192">
        <v>24019800</v>
      </c>
      <c r="I192">
        <v>490.90485704063218</v>
      </c>
      <c r="J192">
        <f t="shared" si="8"/>
        <v>3.6696695951365325E-3</v>
      </c>
      <c r="L192">
        <v>56.481256459865072</v>
      </c>
      <c r="M192">
        <f t="shared" si="9"/>
        <v>1.7313697043679199E-2</v>
      </c>
    </row>
    <row r="193" spans="1:13" x14ac:dyDescent="0.3">
      <c r="A193" s="3">
        <v>44497</v>
      </c>
      <c r="B193" s="1">
        <v>192</v>
      </c>
      <c r="C193">
        <v>490.52999899999998</v>
      </c>
      <c r="D193">
        <v>1362400</v>
      </c>
      <c r="E193">
        <v>56.040000999999997</v>
      </c>
      <c r="F193">
        <v>15928000</v>
      </c>
      <c r="I193">
        <v>491.94515122265398</v>
      </c>
      <c r="J193">
        <f t="shared" si="8"/>
        <v>2.8849453153506339E-3</v>
      </c>
      <c r="L193">
        <v>56.504873049202409</v>
      </c>
      <c r="M193">
        <f t="shared" si="9"/>
        <v>8.295361186778219E-3</v>
      </c>
    </row>
    <row r="194" spans="1:13" x14ac:dyDescent="0.3">
      <c r="A194" s="3">
        <v>44498</v>
      </c>
      <c r="B194" s="1">
        <v>193</v>
      </c>
      <c r="C194">
        <v>491.540009</v>
      </c>
      <c r="D194">
        <v>2471100</v>
      </c>
      <c r="E194">
        <v>56.369999</v>
      </c>
      <c r="F194">
        <v>24460800</v>
      </c>
      <c r="I194">
        <v>492.98544540467583</v>
      </c>
      <c r="J194">
        <f t="shared" si="8"/>
        <v>2.9406281853159005E-3</v>
      </c>
      <c r="L194">
        <v>56.528489638539746</v>
      </c>
      <c r="M194">
        <f t="shared" si="9"/>
        <v>2.8116132934425985E-3</v>
      </c>
    </row>
    <row r="195" spans="1:13" x14ac:dyDescent="0.3">
      <c r="A195" s="3">
        <v>44501</v>
      </c>
      <c r="B195" s="1">
        <v>194</v>
      </c>
      <c r="C195">
        <v>491.86999500000002</v>
      </c>
      <c r="D195">
        <v>1548700</v>
      </c>
      <c r="E195">
        <v>56.169998</v>
      </c>
      <c r="F195">
        <v>11651100</v>
      </c>
      <c r="I195">
        <v>494.02573958669763</v>
      </c>
      <c r="J195">
        <f t="shared" si="8"/>
        <v>4.3827527773829915E-3</v>
      </c>
      <c r="L195">
        <v>56.55210622787709</v>
      </c>
      <c r="M195">
        <f t="shared" si="9"/>
        <v>6.8027103699930735E-3</v>
      </c>
    </row>
    <row r="196" spans="1:13" x14ac:dyDescent="0.3">
      <c r="A196" s="3">
        <v>44502</v>
      </c>
      <c r="B196" s="1">
        <v>195</v>
      </c>
      <c r="C196">
        <v>496.98998999999998</v>
      </c>
      <c r="D196">
        <v>2012200</v>
      </c>
      <c r="E196">
        <v>56.099997999999999</v>
      </c>
      <c r="F196">
        <v>11498900</v>
      </c>
      <c r="I196">
        <v>495.06603376871942</v>
      </c>
      <c r="J196">
        <f t="shared" si="8"/>
        <v>3.8712172679384472E-3</v>
      </c>
      <c r="L196">
        <v>56.575722817214427</v>
      </c>
      <c r="M196">
        <f t="shared" si="9"/>
        <v>8.4799435681695966E-3</v>
      </c>
    </row>
    <row r="197" spans="1:13" x14ac:dyDescent="0.3">
      <c r="A197" s="3">
        <v>44503</v>
      </c>
      <c r="B197" s="1">
        <v>196</v>
      </c>
      <c r="C197">
        <v>502.32998700000002</v>
      </c>
      <c r="D197">
        <v>1856000</v>
      </c>
      <c r="E197">
        <v>56.290000999999997</v>
      </c>
      <c r="F197">
        <v>10788300</v>
      </c>
      <c r="I197">
        <v>496.10632795074127</v>
      </c>
      <c r="J197">
        <f t="shared" si="8"/>
        <v>1.2389582964034243E-2</v>
      </c>
      <c r="L197">
        <v>56.599339406551763</v>
      </c>
      <c r="M197">
        <f t="shared" si="9"/>
        <v>5.4954414826137027E-3</v>
      </c>
    </row>
    <row r="198" spans="1:13" x14ac:dyDescent="0.3">
      <c r="A198" s="3">
        <v>44504</v>
      </c>
      <c r="B198" s="1">
        <v>197</v>
      </c>
      <c r="C198">
        <v>515.61999500000002</v>
      </c>
      <c r="D198">
        <v>2615000</v>
      </c>
      <c r="E198">
        <v>56.599997999999999</v>
      </c>
      <c r="F198">
        <v>10820200</v>
      </c>
      <c r="I198">
        <v>497.14662213276307</v>
      </c>
      <c r="J198">
        <f t="shared" ref="J198:J253" si="10">ABS(C198-I198)/C198</f>
        <v>3.5827495144436644E-2</v>
      </c>
      <c r="L198">
        <v>56.6229559958891</v>
      </c>
      <c r="M198">
        <f t="shared" ref="M198:M253" si="11">ABS(E198-L198)/E198</f>
        <v>4.0561831626037971E-4</v>
      </c>
    </row>
    <row r="199" spans="1:13" x14ac:dyDescent="0.3">
      <c r="A199" s="3">
        <v>44505</v>
      </c>
      <c r="B199" s="1">
        <v>198</v>
      </c>
      <c r="C199">
        <v>513.11999500000002</v>
      </c>
      <c r="D199">
        <v>2071300</v>
      </c>
      <c r="E199">
        <v>56.84</v>
      </c>
      <c r="F199">
        <v>12884200</v>
      </c>
      <c r="I199">
        <v>498.18691631478487</v>
      </c>
      <c r="J199">
        <f t="shared" si="10"/>
        <v>2.9102507855331479E-2</v>
      </c>
      <c r="L199">
        <v>56.646572585226437</v>
      </c>
      <c r="M199">
        <f t="shared" si="11"/>
        <v>3.403015741969852E-3</v>
      </c>
    </row>
    <row r="200" spans="1:13" x14ac:dyDescent="0.3">
      <c r="A200" s="3">
        <v>44508</v>
      </c>
      <c r="B200" s="1">
        <v>199</v>
      </c>
      <c r="C200">
        <v>503.80999800000001</v>
      </c>
      <c r="D200">
        <v>2834800</v>
      </c>
      <c r="E200">
        <v>56.330002</v>
      </c>
      <c r="F200">
        <v>12828000</v>
      </c>
      <c r="I200">
        <v>499.22721049680672</v>
      </c>
      <c r="J200">
        <f t="shared" si="10"/>
        <v>9.0962615299136785E-3</v>
      </c>
      <c r="L200">
        <v>56.670189174563781</v>
      </c>
      <c r="M200">
        <f t="shared" si="11"/>
        <v>6.0391827176533843E-3</v>
      </c>
    </row>
    <row r="201" spans="1:13" x14ac:dyDescent="0.3">
      <c r="A201" s="3">
        <v>44509</v>
      </c>
      <c r="B201" s="1">
        <v>200</v>
      </c>
      <c r="C201">
        <v>508.709991</v>
      </c>
      <c r="D201">
        <v>1881800</v>
      </c>
      <c r="E201">
        <v>56.490001999999997</v>
      </c>
      <c r="F201">
        <v>10155800</v>
      </c>
      <c r="I201">
        <v>500.26750467882852</v>
      </c>
      <c r="J201">
        <f t="shared" si="10"/>
        <v>1.6595872836261016E-2</v>
      </c>
      <c r="L201">
        <v>56.693805763901118</v>
      </c>
      <c r="M201">
        <f t="shared" si="11"/>
        <v>3.6077846819888727E-3</v>
      </c>
    </row>
    <row r="202" spans="1:13" x14ac:dyDescent="0.3">
      <c r="A202" s="3">
        <v>44510</v>
      </c>
      <c r="B202" s="1">
        <v>201</v>
      </c>
      <c r="C202">
        <v>505.51001000000002</v>
      </c>
      <c r="D202">
        <v>1226600</v>
      </c>
      <c r="E202">
        <v>56.720001000000003</v>
      </c>
      <c r="F202">
        <v>8813600</v>
      </c>
      <c r="I202">
        <v>501.30779886085031</v>
      </c>
      <c r="J202">
        <f t="shared" si="10"/>
        <v>8.3128148919340093E-3</v>
      </c>
      <c r="L202">
        <v>56.717422353238454</v>
      </c>
      <c r="M202">
        <f t="shared" si="11"/>
        <v>4.5462741820983973E-5</v>
      </c>
    </row>
    <row r="203" spans="1:13" x14ac:dyDescent="0.3">
      <c r="A203" s="3">
        <v>44511</v>
      </c>
      <c r="B203" s="1">
        <v>202</v>
      </c>
      <c r="C203">
        <v>512.17999299999997</v>
      </c>
      <c r="D203">
        <v>1227300</v>
      </c>
      <c r="E203">
        <v>56.740001999999997</v>
      </c>
      <c r="F203">
        <v>7257700</v>
      </c>
      <c r="I203">
        <v>502.34809304287216</v>
      </c>
      <c r="J203">
        <f t="shared" si="10"/>
        <v>1.9196181208756827E-2</v>
      </c>
      <c r="L203">
        <v>56.741038942575791</v>
      </c>
      <c r="M203">
        <f t="shared" si="11"/>
        <v>1.8275335552408718E-5</v>
      </c>
    </row>
    <row r="204" spans="1:13" x14ac:dyDescent="0.3">
      <c r="A204" s="3">
        <v>44512</v>
      </c>
      <c r="B204" s="1">
        <v>203</v>
      </c>
      <c r="C204">
        <v>517.169983</v>
      </c>
      <c r="D204">
        <v>1779500</v>
      </c>
      <c r="E204">
        <v>56.610000999999997</v>
      </c>
      <c r="F204">
        <v>10161800</v>
      </c>
      <c r="I204">
        <v>503.38838722489396</v>
      </c>
      <c r="J204">
        <f t="shared" si="10"/>
        <v>2.6648096811732479E-2</v>
      </c>
      <c r="L204">
        <v>56.764655531913128</v>
      </c>
      <c r="M204">
        <f t="shared" si="11"/>
        <v>2.7319295032892012E-3</v>
      </c>
    </row>
    <row r="205" spans="1:13" x14ac:dyDescent="0.3">
      <c r="A205" s="3">
        <v>44515</v>
      </c>
      <c r="B205" s="1">
        <v>204</v>
      </c>
      <c r="C205">
        <v>519.89001499999995</v>
      </c>
      <c r="D205">
        <v>1392300</v>
      </c>
      <c r="E205">
        <v>56.619999</v>
      </c>
      <c r="F205">
        <v>10289200</v>
      </c>
      <c r="I205">
        <v>504.42868140691576</v>
      </c>
      <c r="J205">
        <f t="shared" si="10"/>
        <v>2.9739624049298568E-2</v>
      </c>
      <c r="L205">
        <v>56.788272121250472</v>
      </c>
      <c r="M205">
        <f t="shared" si="11"/>
        <v>2.9719732289375704E-3</v>
      </c>
    </row>
    <row r="206" spans="1:13" x14ac:dyDescent="0.3">
      <c r="A206" s="3">
        <v>44516</v>
      </c>
      <c r="B206" s="1">
        <v>205</v>
      </c>
      <c r="C206">
        <v>526.71997099999999</v>
      </c>
      <c r="D206">
        <v>1690700</v>
      </c>
      <c r="E206">
        <v>56.220001000000003</v>
      </c>
      <c r="F206">
        <v>13756500</v>
      </c>
      <c r="I206">
        <v>505.46897558893761</v>
      </c>
      <c r="J206">
        <f t="shared" si="10"/>
        <v>4.0345907846851659E-2</v>
      </c>
      <c r="L206">
        <v>56.811888710587809</v>
      </c>
      <c r="M206">
        <f t="shared" si="11"/>
        <v>1.0528062967978341E-2</v>
      </c>
    </row>
    <row r="207" spans="1:13" x14ac:dyDescent="0.3">
      <c r="A207" s="3">
        <v>44517</v>
      </c>
      <c r="B207" s="1">
        <v>206</v>
      </c>
      <c r="C207">
        <v>526.28997800000002</v>
      </c>
      <c r="D207">
        <v>1609400</v>
      </c>
      <c r="E207">
        <v>55.91</v>
      </c>
      <c r="F207">
        <v>13288700</v>
      </c>
      <c r="I207">
        <v>506.50926977095941</v>
      </c>
      <c r="J207">
        <f t="shared" si="10"/>
        <v>3.7585188880493205E-2</v>
      </c>
      <c r="L207">
        <v>56.835505299925146</v>
      </c>
      <c r="M207">
        <f t="shared" si="11"/>
        <v>1.6553484169650315E-2</v>
      </c>
    </row>
    <row r="208" spans="1:13" x14ac:dyDescent="0.3">
      <c r="A208" s="3">
        <v>44518</v>
      </c>
      <c r="B208" s="1">
        <v>207</v>
      </c>
      <c r="C208">
        <v>529.36999500000002</v>
      </c>
      <c r="D208">
        <v>1664200</v>
      </c>
      <c r="E208">
        <v>55.41</v>
      </c>
      <c r="F208">
        <v>15380100</v>
      </c>
      <c r="I208">
        <v>507.5495639529812</v>
      </c>
      <c r="J208">
        <f t="shared" si="10"/>
        <v>4.1219621914949704E-2</v>
      </c>
      <c r="L208">
        <v>56.859121889262482</v>
      </c>
      <c r="M208">
        <f t="shared" si="11"/>
        <v>2.6152714117713152E-2</v>
      </c>
    </row>
    <row r="209" spans="1:13" x14ac:dyDescent="0.3">
      <c r="A209" s="3">
        <v>44519</v>
      </c>
      <c r="B209" s="1">
        <v>208</v>
      </c>
      <c r="C209">
        <v>533.78997800000002</v>
      </c>
      <c r="D209">
        <v>1909800</v>
      </c>
      <c r="E209">
        <v>55.130001</v>
      </c>
      <c r="F209">
        <v>15813700</v>
      </c>
      <c r="I209">
        <v>508.58985813500306</v>
      </c>
      <c r="J209">
        <f t="shared" si="10"/>
        <v>4.7209803300197896E-2</v>
      </c>
      <c r="L209">
        <v>56.882738478599819</v>
      </c>
      <c r="M209">
        <f t="shared" si="11"/>
        <v>3.1792806943715078E-2</v>
      </c>
    </row>
    <row r="210" spans="1:13" x14ac:dyDescent="0.3">
      <c r="A210" s="3">
        <v>44522</v>
      </c>
      <c r="B210" s="1">
        <v>209</v>
      </c>
      <c r="C210">
        <v>539.65002400000003</v>
      </c>
      <c r="D210">
        <v>2190500</v>
      </c>
      <c r="E210">
        <v>55.470001000000003</v>
      </c>
      <c r="F210">
        <v>16905600</v>
      </c>
      <c r="I210">
        <v>509.63015231702485</v>
      </c>
      <c r="J210">
        <f t="shared" si="10"/>
        <v>5.5628407945693292E-2</v>
      </c>
      <c r="L210">
        <v>56.906355067937163</v>
      </c>
      <c r="M210">
        <f t="shared" si="11"/>
        <v>2.5894249901620869E-2</v>
      </c>
    </row>
    <row r="211" spans="1:13" x14ac:dyDescent="0.3">
      <c r="A211" s="3">
        <v>44523</v>
      </c>
      <c r="B211" s="1">
        <v>210</v>
      </c>
      <c r="C211">
        <v>545.26000999999997</v>
      </c>
      <c r="D211">
        <v>2147000</v>
      </c>
      <c r="E211">
        <v>55.880001</v>
      </c>
      <c r="F211">
        <v>13835900</v>
      </c>
      <c r="I211">
        <v>510.67044649904665</v>
      </c>
      <c r="J211">
        <f t="shared" si="10"/>
        <v>6.3436824389438207E-2</v>
      </c>
      <c r="L211">
        <v>56.9299716572745</v>
      </c>
      <c r="M211">
        <f t="shared" si="11"/>
        <v>1.8789739414544745E-2</v>
      </c>
    </row>
    <row r="212" spans="1:13" x14ac:dyDescent="0.3">
      <c r="A212" s="3">
        <v>44524</v>
      </c>
      <c r="B212" s="1">
        <v>211</v>
      </c>
      <c r="C212">
        <v>549.72997999999995</v>
      </c>
      <c r="D212">
        <v>2316400</v>
      </c>
      <c r="E212">
        <v>55.43</v>
      </c>
      <c r="F212">
        <v>12598900</v>
      </c>
      <c r="I212">
        <v>511.7107406810685</v>
      </c>
      <c r="J212">
        <f t="shared" si="10"/>
        <v>6.9159843381529709E-2</v>
      </c>
      <c r="L212">
        <v>56.953588246611837</v>
      </c>
      <c r="M212">
        <f t="shared" si="11"/>
        <v>2.7486708399997058E-2</v>
      </c>
    </row>
    <row r="213" spans="1:13" x14ac:dyDescent="0.3">
      <c r="A213" s="3">
        <v>44526</v>
      </c>
      <c r="B213" s="1">
        <v>212</v>
      </c>
      <c r="C213">
        <v>546.13000499999998</v>
      </c>
      <c r="D213">
        <v>1844800</v>
      </c>
      <c r="E213">
        <v>53.73</v>
      </c>
      <c r="F213">
        <v>14754300</v>
      </c>
      <c r="I213">
        <v>512.75103486309024</v>
      </c>
      <c r="J213">
        <f t="shared" si="10"/>
        <v>6.1119092214883423E-2</v>
      </c>
      <c r="L213">
        <v>56.977204835949173</v>
      </c>
      <c r="M213">
        <f t="shared" si="11"/>
        <v>6.0435600892409763E-2</v>
      </c>
    </row>
    <row r="214" spans="1:13" x14ac:dyDescent="0.3">
      <c r="A214" s="3">
        <v>44529</v>
      </c>
      <c r="B214" s="1">
        <v>213</v>
      </c>
      <c r="C214">
        <v>554.88000499999998</v>
      </c>
      <c r="D214">
        <v>2919100</v>
      </c>
      <c r="E214">
        <v>54.580002</v>
      </c>
      <c r="F214">
        <v>22712500</v>
      </c>
      <c r="I214">
        <v>513.79132904511209</v>
      </c>
      <c r="J214">
        <f t="shared" si="10"/>
        <v>7.4049660439445622E-2</v>
      </c>
      <c r="L214">
        <v>57.000821425286517</v>
      </c>
      <c r="M214">
        <f t="shared" si="11"/>
        <v>4.4353597225711298E-2</v>
      </c>
    </row>
    <row r="215" spans="1:13" x14ac:dyDescent="0.3">
      <c r="A215" s="3">
        <v>44530</v>
      </c>
      <c r="B215" s="1">
        <v>214</v>
      </c>
      <c r="C215">
        <v>539.38000499999998</v>
      </c>
      <c r="D215">
        <v>4244200</v>
      </c>
      <c r="E215">
        <v>52.450001</v>
      </c>
      <c r="F215">
        <v>30485200</v>
      </c>
      <c r="I215">
        <v>514.83162322713395</v>
      </c>
      <c r="J215">
        <f t="shared" si="10"/>
        <v>4.5512220596434672E-2</v>
      </c>
      <c r="L215">
        <v>57.024438014623854</v>
      </c>
      <c r="M215">
        <f t="shared" si="11"/>
        <v>8.7215194040203239E-2</v>
      </c>
    </row>
    <row r="216" spans="1:13" x14ac:dyDescent="0.3">
      <c r="A216" s="3">
        <v>44531</v>
      </c>
      <c r="B216" s="1">
        <v>215</v>
      </c>
      <c r="C216">
        <v>529.84002699999996</v>
      </c>
      <c r="D216">
        <v>2877100</v>
      </c>
      <c r="E216">
        <v>52.299999</v>
      </c>
      <c r="F216">
        <v>18719600</v>
      </c>
      <c r="I216">
        <v>515.87191740915569</v>
      </c>
      <c r="J216">
        <f t="shared" si="10"/>
        <v>2.6362881018885873E-2</v>
      </c>
      <c r="L216">
        <v>57.048054603961191</v>
      </c>
      <c r="M216">
        <f t="shared" si="11"/>
        <v>9.0785003723636612E-2</v>
      </c>
    </row>
    <row r="217" spans="1:13" x14ac:dyDescent="0.3">
      <c r="A217" s="3">
        <v>44532</v>
      </c>
      <c r="B217" s="1">
        <v>216</v>
      </c>
      <c r="C217">
        <v>525.51000999999997</v>
      </c>
      <c r="D217">
        <v>3277500</v>
      </c>
      <c r="E217">
        <v>53.07</v>
      </c>
      <c r="F217">
        <v>17074200</v>
      </c>
      <c r="I217">
        <v>516.91221159117754</v>
      </c>
      <c r="J217">
        <f t="shared" si="10"/>
        <v>1.6360865150451518E-2</v>
      </c>
      <c r="L217">
        <v>57.071671193298528</v>
      </c>
      <c r="M217">
        <f t="shared" si="11"/>
        <v>7.5403640348568446E-2</v>
      </c>
    </row>
    <row r="218" spans="1:13" x14ac:dyDescent="0.3">
      <c r="A218" s="3">
        <v>44533</v>
      </c>
      <c r="B218" s="1">
        <v>217</v>
      </c>
      <c r="C218">
        <v>528.92999299999997</v>
      </c>
      <c r="D218">
        <v>2982300</v>
      </c>
      <c r="E218">
        <v>53.540000999999997</v>
      </c>
      <c r="F218">
        <v>21062400</v>
      </c>
      <c r="I218">
        <v>517.95250577319939</v>
      </c>
      <c r="J218">
        <f t="shared" si="10"/>
        <v>2.0754140192614446E-2</v>
      </c>
      <c r="L218">
        <v>57.095287782635864</v>
      </c>
      <c r="M218">
        <f t="shared" si="11"/>
        <v>6.6404309231071323E-2</v>
      </c>
    </row>
    <row r="219" spans="1:13" x14ac:dyDescent="0.3">
      <c r="A219" s="3">
        <v>44536</v>
      </c>
      <c r="B219" s="1">
        <v>218</v>
      </c>
      <c r="C219">
        <v>533.20001200000002</v>
      </c>
      <c r="D219">
        <v>2432900</v>
      </c>
      <c r="E219">
        <v>54.91</v>
      </c>
      <c r="F219">
        <v>26624100</v>
      </c>
      <c r="I219">
        <v>518.99279995522113</v>
      </c>
      <c r="J219">
        <f t="shared" si="10"/>
        <v>2.664518328026385E-2</v>
      </c>
      <c r="L219">
        <v>57.118904371973201</v>
      </c>
      <c r="M219">
        <f t="shared" si="11"/>
        <v>4.022772485837197E-2</v>
      </c>
    </row>
    <row r="220" spans="1:13" x14ac:dyDescent="0.3">
      <c r="A220" s="3">
        <v>44537</v>
      </c>
      <c r="B220" s="1">
        <v>219</v>
      </c>
      <c r="C220">
        <v>542.02002000000005</v>
      </c>
      <c r="D220">
        <v>2579800</v>
      </c>
      <c r="E220">
        <v>55.209999000000003</v>
      </c>
      <c r="F220">
        <v>23832700</v>
      </c>
      <c r="I220">
        <v>520.03309413724298</v>
      </c>
      <c r="J220">
        <f t="shared" si="10"/>
        <v>4.0564785527215506E-2</v>
      </c>
      <c r="L220">
        <v>57.142520961310545</v>
      </c>
      <c r="M220">
        <f t="shared" si="11"/>
        <v>3.5003115310879497E-2</v>
      </c>
    </row>
    <row r="221" spans="1:13" x14ac:dyDescent="0.3">
      <c r="A221" s="3">
        <v>44538</v>
      </c>
      <c r="B221" s="1">
        <v>220</v>
      </c>
      <c r="C221">
        <v>530.10998500000005</v>
      </c>
      <c r="D221">
        <v>3037500</v>
      </c>
      <c r="E221">
        <v>55</v>
      </c>
      <c r="F221">
        <v>18026300</v>
      </c>
      <c r="I221">
        <v>521.07338831926484</v>
      </c>
      <c r="J221">
        <f t="shared" si="10"/>
        <v>1.704664491602665E-2</v>
      </c>
      <c r="L221">
        <v>57.166137550647882</v>
      </c>
      <c r="M221">
        <f t="shared" si="11"/>
        <v>3.9384319102688761E-2</v>
      </c>
    </row>
    <row r="222" spans="1:13" x14ac:dyDescent="0.3">
      <c r="A222" s="3">
        <v>44539</v>
      </c>
      <c r="B222" s="1">
        <v>221</v>
      </c>
      <c r="C222">
        <v>524.330017</v>
      </c>
      <c r="D222">
        <v>3200500</v>
      </c>
      <c r="E222">
        <v>54.860000999999997</v>
      </c>
      <c r="F222">
        <v>13846400</v>
      </c>
      <c r="I222">
        <v>522.11368250128658</v>
      </c>
      <c r="J222">
        <f t="shared" si="10"/>
        <v>4.2269838209804842E-3</v>
      </c>
      <c r="L222">
        <v>57.189754139985219</v>
      </c>
      <c r="M222">
        <f t="shared" si="11"/>
        <v>4.2467245671126072E-2</v>
      </c>
    </row>
    <row r="223" spans="1:13" x14ac:dyDescent="0.3">
      <c r="A223" s="3">
        <v>44540</v>
      </c>
      <c r="B223" s="1">
        <v>222</v>
      </c>
      <c r="C223">
        <v>558.82000700000003</v>
      </c>
      <c r="D223">
        <v>6323400</v>
      </c>
      <c r="E223">
        <v>56.279998999999997</v>
      </c>
      <c r="F223">
        <v>23151000</v>
      </c>
      <c r="I223">
        <v>523.15397668330843</v>
      </c>
      <c r="J223">
        <f t="shared" si="10"/>
        <v>6.3823824970338977E-2</v>
      </c>
      <c r="L223">
        <v>57.213370729322556</v>
      </c>
      <c r="M223">
        <f t="shared" si="11"/>
        <v>1.6584430453215875E-2</v>
      </c>
    </row>
    <row r="224" spans="1:13" x14ac:dyDescent="0.3">
      <c r="A224" s="3">
        <v>44543</v>
      </c>
      <c r="B224" s="1">
        <v>223</v>
      </c>
      <c r="C224">
        <v>557.21997099999999</v>
      </c>
      <c r="D224">
        <v>3415200</v>
      </c>
      <c r="E224">
        <v>57.759998000000003</v>
      </c>
      <c r="F224">
        <v>31362800</v>
      </c>
      <c r="I224">
        <v>524.19427086533028</v>
      </c>
      <c r="J224">
        <f t="shared" si="10"/>
        <v>5.9268694328024556E-2</v>
      </c>
      <c r="L224">
        <v>57.236987318659899</v>
      </c>
      <c r="M224">
        <f t="shared" si="11"/>
        <v>9.0548943810576932E-3</v>
      </c>
    </row>
    <row r="225" spans="1:13" x14ac:dyDescent="0.3">
      <c r="A225" s="3">
        <v>44544</v>
      </c>
      <c r="B225" s="1">
        <v>224</v>
      </c>
      <c r="C225">
        <v>545.34002699999996</v>
      </c>
      <c r="D225">
        <v>3494400</v>
      </c>
      <c r="E225">
        <v>57.799999</v>
      </c>
      <c r="F225">
        <v>24806600</v>
      </c>
      <c r="I225">
        <v>525.23456504735202</v>
      </c>
      <c r="J225">
        <f t="shared" si="10"/>
        <v>3.6867753983237224E-2</v>
      </c>
      <c r="L225">
        <v>57.260603907997236</v>
      </c>
      <c r="M225">
        <f t="shared" si="11"/>
        <v>9.3320951788037829E-3</v>
      </c>
    </row>
    <row r="226" spans="1:13" x14ac:dyDescent="0.3">
      <c r="A226" s="3">
        <v>44545</v>
      </c>
      <c r="B226" s="1">
        <v>225</v>
      </c>
      <c r="C226">
        <v>565.47997999999995</v>
      </c>
      <c r="D226">
        <v>2937100</v>
      </c>
      <c r="E226">
        <v>58.060001</v>
      </c>
      <c r="F226">
        <v>24923800</v>
      </c>
      <c r="I226">
        <v>526.27485922937387</v>
      </c>
      <c r="J226">
        <f t="shared" si="10"/>
        <v>6.9330696323901833E-2</v>
      </c>
      <c r="L226">
        <v>57.284220497334573</v>
      </c>
      <c r="M226">
        <f t="shared" si="11"/>
        <v>1.3361703226037264E-2</v>
      </c>
    </row>
    <row r="227" spans="1:13" x14ac:dyDescent="0.3">
      <c r="A227" s="3">
        <v>44546</v>
      </c>
      <c r="B227" s="1">
        <v>226</v>
      </c>
      <c r="C227">
        <v>552.63000499999998</v>
      </c>
      <c r="D227">
        <v>2683000</v>
      </c>
      <c r="E227">
        <v>58.650002000000001</v>
      </c>
      <c r="F227">
        <v>24696900</v>
      </c>
      <c r="I227">
        <v>527.31515341139573</v>
      </c>
      <c r="J227">
        <f t="shared" si="10"/>
        <v>4.5807957149565662E-2</v>
      </c>
      <c r="L227">
        <v>57.30783708667191</v>
      </c>
      <c r="M227">
        <f t="shared" si="11"/>
        <v>2.2884311467339605E-2</v>
      </c>
    </row>
    <row r="228" spans="1:13" x14ac:dyDescent="0.3">
      <c r="A228" s="3">
        <v>44547</v>
      </c>
      <c r="B228" s="1">
        <v>227</v>
      </c>
      <c r="C228">
        <v>547.60998500000005</v>
      </c>
      <c r="D228">
        <v>5752000</v>
      </c>
      <c r="E228">
        <v>57.73</v>
      </c>
      <c r="F228">
        <v>51874400</v>
      </c>
      <c r="I228">
        <v>528.35544759341747</v>
      </c>
      <c r="J228">
        <f t="shared" si="10"/>
        <v>3.5161041496682324E-2</v>
      </c>
      <c r="L228">
        <v>57.331453676009247</v>
      </c>
      <c r="M228">
        <f t="shared" si="11"/>
        <v>6.9036259135761358E-3</v>
      </c>
    </row>
    <row r="229" spans="1:13" x14ac:dyDescent="0.3">
      <c r="A229" s="3">
        <v>44550</v>
      </c>
      <c r="B229" s="1">
        <v>228</v>
      </c>
      <c r="C229">
        <v>548.55999799999995</v>
      </c>
      <c r="D229">
        <v>2033600</v>
      </c>
      <c r="E229">
        <v>57.540000999999997</v>
      </c>
      <c r="F229">
        <v>20879500</v>
      </c>
      <c r="I229">
        <v>529.39574177543932</v>
      </c>
      <c r="J229">
        <f t="shared" si="10"/>
        <v>3.493557002776683E-2</v>
      </c>
      <c r="L229">
        <v>57.35507026534659</v>
      </c>
      <c r="M229">
        <f t="shared" si="11"/>
        <v>3.2139508418396823E-3</v>
      </c>
    </row>
    <row r="230" spans="1:13" x14ac:dyDescent="0.3">
      <c r="A230" s="3">
        <v>44551</v>
      </c>
      <c r="B230" s="1">
        <v>229</v>
      </c>
      <c r="C230">
        <v>545.42999299999997</v>
      </c>
      <c r="D230">
        <v>2472800</v>
      </c>
      <c r="E230">
        <v>57.77</v>
      </c>
      <c r="F230">
        <v>15864900</v>
      </c>
      <c r="I230">
        <v>530.43603595746117</v>
      </c>
      <c r="J230">
        <f t="shared" si="10"/>
        <v>2.7490158654584287E-2</v>
      </c>
      <c r="L230">
        <v>57.378686854683927</v>
      </c>
      <c r="M230">
        <f t="shared" si="11"/>
        <v>6.7736393511524289E-3</v>
      </c>
    </row>
    <row r="231" spans="1:13" x14ac:dyDescent="0.3">
      <c r="A231" s="3">
        <v>44552</v>
      </c>
      <c r="B231" s="1">
        <v>230</v>
      </c>
      <c r="C231">
        <v>549.669983</v>
      </c>
      <c r="D231">
        <v>1454500</v>
      </c>
      <c r="E231">
        <v>58.18</v>
      </c>
      <c r="F231">
        <v>12447400</v>
      </c>
      <c r="I231">
        <v>531.47633013948291</v>
      </c>
      <c r="J231">
        <f t="shared" si="10"/>
        <v>3.3099229398009695E-2</v>
      </c>
      <c r="L231">
        <v>57.402303444021264</v>
      </c>
      <c r="M231">
        <f t="shared" si="11"/>
        <v>1.3367077277049427E-2</v>
      </c>
    </row>
    <row r="232" spans="1:13" x14ac:dyDescent="0.3">
      <c r="A232" s="3">
        <v>44553</v>
      </c>
      <c r="B232" s="1">
        <v>231</v>
      </c>
      <c r="C232">
        <v>550.36999500000002</v>
      </c>
      <c r="D232">
        <v>1757800</v>
      </c>
      <c r="E232">
        <v>58.220001000000003</v>
      </c>
      <c r="F232">
        <v>11027300</v>
      </c>
      <c r="I232">
        <v>532.51662432150476</v>
      </c>
      <c r="J232">
        <f t="shared" si="10"/>
        <v>3.2438851755527208E-2</v>
      </c>
      <c r="L232">
        <v>57.425920033358601</v>
      </c>
      <c r="M232">
        <f t="shared" si="11"/>
        <v>1.3639315578874734E-2</v>
      </c>
    </row>
    <row r="233" spans="1:13" x14ac:dyDescent="0.3">
      <c r="A233" s="3">
        <v>44557</v>
      </c>
      <c r="B233" s="1">
        <v>232</v>
      </c>
      <c r="C233">
        <v>563.46997099999999</v>
      </c>
      <c r="D233">
        <v>2262900</v>
      </c>
      <c r="E233">
        <v>58.650002000000001</v>
      </c>
      <c r="F233">
        <v>9860000</v>
      </c>
      <c r="I233">
        <v>533.5569185035265</v>
      </c>
      <c r="J233">
        <f t="shared" si="10"/>
        <v>5.3087216774633558E-2</v>
      </c>
      <c r="L233">
        <v>57.449536622695945</v>
      </c>
      <c r="M233">
        <f t="shared" si="11"/>
        <v>2.0468292180178541E-2</v>
      </c>
    </row>
    <row r="234" spans="1:13" x14ac:dyDescent="0.3">
      <c r="A234" s="3">
        <v>44558</v>
      </c>
      <c r="B234" s="1">
        <v>233</v>
      </c>
      <c r="C234">
        <v>564.64001499999995</v>
      </c>
      <c r="D234">
        <v>1155000</v>
      </c>
      <c r="E234">
        <v>58.880001</v>
      </c>
      <c r="F234">
        <v>8979900</v>
      </c>
      <c r="I234">
        <v>534.59721268554836</v>
      </c>
      <c r="J234">
        <f t="shared" si="10"/>
        <v>5.3207001835411175E-2</v>
      </c>
      <c r="L234">
        <v>57.473153212033282</v>
      </c>
      <c r="M234">
        <f t="shared" si="11"/>
        <v>2.389347425396135E-2</v>
      </c>
    </row>
    <row r="235" spans="1:13" x14ac:dyDescent="0.3">
      <c r="A235" s="3">
        <v>44559</v>
      </c>
      <c r="B235" s="1">
        <v>234</v>
      </c>
      <c r="C235">
        <v>567.77002000000005</v>
      </c>
      <c r="D235">
        <v>1753000</v>
      </c>
      <c r="E235">
        <v>58.950001</v>
      </c>
      <c r="F235">
        <v>9996000</v>
      </c>
      <c r="I235">
        <v>535.63750686757021</v>
      </c>
      <c r="J235">
        <f t="shared" si="10"/>
        <v>5.6594240626565373E-2</v>
      </c>
      <c r="L235">
        <v>57.496769801370618</v>
      </c>
      <c r="M235">
        <f t="shared" si="11"/>
        <v>2.4651928311746459E-2</v>
      </c>
    </row>
    <row r="236" spans="1:13" x14ac:dyDescent="0.3">
      <c r="A236" s="3">
        <v>44560</v>
      </c>
      <c r="B236" s="1">
        <v>235</v>
      </c>
      <c r="C236">
        <v>563.90997300000004</v>
      </c>
      <c r="D236">
        <v>1338700</v>
      </c>
      <c r="E236">
        <v>58.779998999999997</v>
      </c>
      <c r="F236">
        <v>7703900</v>
      </c>
      <c r="I236">
        <v>536.67780104959206</v>
      </c>
      <c r="J236">
        <f t="shared" si="10"/>
        <v>4.8291701254249628E-2</v>
      </c>
      <c r="L236">
        <v>57.520386390707955</v>
      </c>
      <c r="M236">
        <f t="shared" si="11"/>
        <v>2.1429272383826369E-2</v>
      </c>
    </row>
    <row r="237" spans="1:13" x14ac:dyDescent="0.3">
      <c r="A237" s="3">
        <v>44561</v>
      </c>
      <c r="B237" s="1">
        <v>236</v>
      </c>
      <c r="C237">
        <v>567.70001200000002</v>
      </c>
      <c r="D237">
        <v>1509200</v>
      </c>
      <c r="E237">
        <v>59.209999000000003</v>
      </c>
      <c r="F237">
        <v>10021300</v>
      </c>
      <c r="I237">
        <v>537.7180952316138</v>
      </c>
      <c r="J237">
        <f t="shared" si="10"/>
        <v>5.2812957785151875E-2</v>
      </c>
      <c r="L237">
        <v>57.544002980045292</v>
      </c>
      <c r="M237">
        <f t="shared" si="11"/>
        <v>2.8137072252859038E-2</v>
      </c>
    </row>
    <row r="238" spans="1:13" x14ac:dyDescent="0.3">
      <c r="A238" s="3">
        <v>44564</v>
      </c>
      <c r="B238" s="1">
        <v>237</v>
      </c>
      <c r="C238">
        <v>566.71002199999998</v>
      </c>
      <c r="D238">
        <v>2714100</v>
      </c>
      <c r="E238">
        <v>59.299999</v>
      </c>
      <c r="F238">
        <v>20187300</v>
      </c>
      <c r="I238">
        <v>538.75838941363565</v>
      </c>
      <c r="J238">
        <f t="shared" si="10"/>
        <v>4.9322636800596988E-2</v>
      </c>
      <c r="L238">
        <v>57.567619569382629</v>
      </c>
      <c r="M238">
        <f t="shared" si="11"/>
        <v>2.9213818884168463E-2</v>
      </c>
    </row>
    <row r="239" spans="1:13" x14ac:dyDescent="0.3">
      <c r="A239" s="3">
        <v>44565</v>
      </c>
      <c r="B239" s="1">
        <v>238</v>
      </c>
      <c r="C239">
        <v>564.22997999999995</v>
      </c>
      <c r="D239">
        <v>2097500</v>
      </c>
      <c r="E239">
        <v>60.290000999999997</v>
      </c>
      <c r="F239">
        <v>26141600</v>
      </c>
      <c r="I239">
        <v>539.79868359565739</v>
      </c>
      <c r="J239">
        <f t="shared" si="10"/>
        <v>4.3300245060254622E-2</v>
      </c>
      <c r="L239">
        <v>57.591236158719973</v>
      </c>
      <c r="M239">
        <f t="shared" si="11"/>
        <v>4.4763058492568682E-2</v>
      </c>
    </row>
    <row r="240" spans="1:13" x14ac:dyDescent="0.3">
      <c r="A240" s="3">
        <v>44566</v>
      </c>
      <c r="B240" s="1">
        <v>239</v>
      </c>
      <c r="C240">
        <v>549.919983</v>
      </c>
      <c r="D240">
        <v>2887500</v>
      </c>
      <c r="E240">
        <v>60.790000999999997</v>
      </c>
      <c r="F240">
        <v>22507300</v>
      </c>
      <c r="I240">
        <v>540.83897777767925</v>
      </c>
      <c r="J240">
        <f t="shared" si="10"/>
        <v>1.651332103405443E-2</v>
      </c>
      <c r="L240">
        <v>57.614852748057309</v>
      </c>
      <c r="M240">
        <f t="shared" si="11"/>
        <v>5.2231422926653469E-2</v>
      </c>
    </row>
    <row r="241" spans="1:13" x14ac:dyDescent="0.3">
      <c r="A241" s="3">
        <v>44567</v>
      </c>
      <c r="B241" s="1">
        <v>240</v>
      </c>
      <c r="C241">
        <v>549.79998799999998</v>
      </c>
      <c r="D241">
        <v>2503100</v>
      </c>
      <c r="E241">
        <v>60.470001000000003</v>
      </c>
      <c r="F241">
        <v>17902300</v>
      </c>
      <c r="I241">
        <v>541.8792719597011</v>
      </c>
      <c r="J241">
        <f t="shared" si="10"/>
        <v>1.4406540947939936E-2</v>
      </c>
      <c r="L241">
        <v>57.638469337394646</v>
      </c>
      <c r="M241">
        <f t="shared" si="11"/>
        <v>4.6825394671406687E-2</v>
      </c>
    </row>
    <row r="242" spans="1:13" x14ac:dyDescent="0.3">
      <c r="A242" s="3">
        <v>44568</v>
      </c>
      <c r="B242" s="1">
        <v>241</v>
      </c>
      <c r="C242">
        <v>536.17999299999997</v>
      </c>
      <c r="D242">
        <v>2323200</v>
      </c>
      <c r="E242">
        <v>60.330002</v>
      </c>
      <c r="F242">
        <v>12307400</v>
      </c>
      <c r="I242">
        <v>542.91956614172295</v>
      </c>
      <c r="J242">
        <f t="shared" si="10"/>
        <v>1.2569609514920834E-2</v>
      </c>
      <c r="L242">
        <v>57.662085926731983</v>
      </c>
      <c r="M242">
        <f t="shared" si="11"/>
        <v>4.422204516532284E-2</v>
      </c>
    </row>
    <row r="243" spans="1:13" x14ac:dyDescent="0.3">
      <c r="A243" s="3">
        <v>44571</v>
      </c>
      <c r="B243" s="1">
        <v>242</v>
      </c>
      <c r="C243">
        <v>518.79998799999998</v>
      </c>
      <c r="D243">
        <v>4916800</v>
      </c>
      <c r="E243">
        <v>60.43</v>
      </c>
      <c r="F243">
        <v>20954300</v>
      </c>
      <c r="I243">
        <v>543.95986032374469</v>
      </c>
      <c r="J243">
        <f t="shared" si="10"/>
        <v>4.8496285477448213E-2</v>
      </c>
      <c r="L243">
        <v>57.685702516069327</v>
      </c>
      <c r="M243">
        <f t="shared" si="11"/>
        <v>4.5412832764035627E-2</v>
      </c>
    </row>
    <row r="244" spans="1:13" x14ac:dyDescent="0.3">
      <c r="A244" s="3">
        <v>44572</v>
      </c>
      <c r="B244" s="1">
        <v>243</v>
      </c>
      <c r="C244">
        <v>522.03002900000001</v>
      </c>
      <c r="D244">
        <v>2457300</v>
      </c>
      <c r="E244">
        <v>60.450001</v>
      </c>
      <c r="F244">
        <v>19369600</v>
      </c>
      <c r="I244">
        <v>545.00015450576655</v>
      </c>
      <c r="J244">
        <f t="shared" si="10"/>
        <v>4.400154058142608E-2</v>
      </c>
      <c r="L244">
        <v>57.709319105406664</v>
      </c>
      <c r="M244">
        <f t="shared" si="11"/>
        <v>4.5337995852032104E-2</v>
      </c>
    </row>
    <row r="245" spans="1:13" x14ac:dyDescent="0.3">
      <c r="A245" s="3">
        <v>44573</v>
      </c>
      <c r="B245" s="1">
        <v>244</v>
      </c>
      <c r="C245">
        <v>525.79998799999998</v>
      </c>
      <c r="D245">
        <v>1729500</v>
      </c>
      <c r="E245">
        <v>60.540000999999997</v>
      </c>
      <c r="F245">
        <v>15753800</v>
      </c>
      <c r="I245">
        <v>546.04044868778828</v>
      </c>
      <c r="J245">
        <f t="shared" si="10"/>
        <v>3.8494600893350155E-2</v>
      </c>
      <c r="L245">
        <v>57.732935694744</v>
      </c>
      <c r="M245">
        <f t="shared" si="11"/>
        <v>4.6367116929119254E-2</v>
      </c>
    </row>
    <row r="246" spans="1:13" x14ac:dyDescent="0.3">
      <c r="A246" s="3">
        <v>44574</v>
      </c>
      <c r="B246" s="1">
        <v>245</v>
      </c>
      <c r="C246">
        <v>516.88000499999998</v>
      </c>
      <c r="D246">
        <v>2428100</v>
      </c>
      <c r="E246">
        <v>60.900002000000001</v>
      </c>
      <c r="F246">
        <v>14318000</v>
      </c>
      <c r="I246">
        <v>547.08074286981014</v>
      </c>
      <c r="J246">
        <f t="shared" si="10"/>
        <v>5.8428914985423269E-2</v>
      </c>
      <c r="L246">
        <v>57.756552284081337</v>
      </c>
      <c r="M246">
        <f t="shared" si="11"/>
        <v>5.1616578205016535E-2</v>
      </c>
    </row>
    <row r="247" spans="1:13" x14ac:dyDescent="0.3">
      <c r="A247" s="3">
        <v>44575</v>
      </c>
      <c r="B247" s="1">
        <v>246</v>
      </c>
      <c r="C247">
        <v>502.98998999999998</v>
      </c>
      <c r="D247">
        <v>3870100</v>
      </c>
      <c r="E247">
        <v>61.389999000000003</v>
      </c>
      <c r="F247">
        <v>19726600</v>
      </c>
      <c r="I247">
        <v>548.12103705183199</v>
      </c>
      <c r="J247">
        <f t="shared" si="10"/>
        <v>8.9725537185803672E-2</v>
      </c>
      <c r="L247">
        <v>57.780168873418674</v>
      </c>
      <c r="M247">
        <f t="shared" si="11"/>
        <v>5.8801599370955013E-2</v>
      </c>
    </row>
    <row r="248" spans="1:13" x14ac:dyDescent="0.3">
      <c r="A248" s="3">
        <v>44579</v>
      </c>
      <c r="B248" s="1">
        <v>247</v>
      </c>
      <c r="C248">
        <v>488.07000699999998</v>
      </c>
      <c r="D248">
        <v>3801900</v>
      </c>
      <c r="E248">
        <v>60.900002000000001</v>
      </c>
      <c r="F248">
        <v>21976700</v>
      </c>
      <c r="I248">
        <v>549.16133123385384</v>
      </c>
      <c r="J248">
        <f t="shared" si="10"/>
        <v>0.12516918343202735</v>
      </c>
      <c r="L248">
        <v>57.803785462756018</v>
      </c>
      <c r="M248">
        <f t="shared" si="11"/>
        <v>5.0840992373760226E-2</v>
      </c>
    </row>
    <row r="249" spans="1:13" x14ac:dyDescent="0.3">
      <c r="A249" s="3">
        <v>44580</v>
      </c>
      <c r="B249" s="1">
        <v>248</v>
      </c>
      <c r="C249">
        <v>490.16000400000001</v>
      </c>
      <c r="D249">
        <v>2709400</v>
      </c>
      <c r="E249">
        <v>61</v>
      </c>
      <c r="F249">
        <v>18654700</v>
      </c>
      <c r="I249">
        <v>550.20162541587558</v>
      </c>
      <c r="J249">
        <f t="shared" si="10"/>
        <v>0.12249392224151272</v>
      </c>
      <c r="L249">
        <v>57.827402052093355</v>
      </c>
      <c r="M249">
        <f t="shared" si="11"/>
        <v>5.2009802424699103E-2</v>
      </c>
    </row>
    <row r="250" spans="1:13" x14ac:dyDescent="0.3">
      <c r="A250" s="3">
        <v>44581</v>
      </c>
      <c r="B250" s="1">
        <v>249</v>
      </c>
      <c r="C250">
        <v>482.82000699999998</v>
      </c>
      <c r="D250">
        <v>2893700</v>
      </c>
      <c r="E250">
        <v>60.75</v>
      </c>
      <c r="F250">
        <v>23002400</v>
      </c>
      <c r="I250">
        <v>551.24191959789744</v>
      </c>
      <c r="J250">
        <f t="shared" si="10"/>
        <v>0.14171308480573686</v>
      </c>
      <c r="L250">
        <v>57.851018641430692</v>
      </c>
      <c r="M250">
        <f t="shared" si="11"/>
        <v>4.7719857754227303E-2</v>
      </c>
    </row>
    <row r="251" spans="1:13" x14ac:dyDescent="0.3">
      <c r="A251" s="3">
        <v>44582</v>
      </c>
      <c r="B251" s="1">
        <v>250</v>
      </c>
      <c r="C251">
        <v>481.60998499999999</v>
      </c>
      <c r="D251">
        <v>3292800</v>
      </c>
      <c r="E251">
        <v>60.450001</v>
      </c>
      <c r="F251">
        <v>26641500</v>
      </c>
      <c r="I251">
        <v>552.28221377991918</v>
      </c>
      <c r="J251">
        <f t="shared" si="10"/>
        <v>0.1467416186977917</v>
      </c>
      <c r="L251">
        <v>57.874635230768028</v>
      </c>
      <c r="M251">
        <f t="shared" si="11"/>
        <v>4.2603237826778065E-2</v>
      </c>
    </row>
    <row r="252" spans="1:13" x14ac:dyDescent="0.3">
      <c r="A252" s="3">
        <v>44585</v>
      </c>
      <c r="B252" s="1">
        <v>251</v>
      </c>
      <c r="C252">
        <v>488.89999399999999</v>
      </c>
      <c r="D252">
        <v>4423900</v>
      </c>
      <c r="E252">
        <v>59.959999000000003</v>
      </c>
      <c r="F252">
        <v>30207500</v>
      </c>
      <c r="I252">
        <v>553.32250796194103</v>
      </c>
      <c r="J252">
        <f t="shared" si="10"/>
        <v>0.13177033084999595</v>
      </c>
      <c r="L252">
        <v>57.898251820105372</v>
      </c>
      <c r="M252">
        <f t="shared" si="11"/>
        <v>3.4385377156104208E-2</v>
      </c>
    </row>
    <row r="253" spans="1:13" x14ac:dyDescent="0.3">
      <c r="A253" s="3">
        <v>44586</v>
      </c>
      <c r="B253" s="1">
        <v>252</v>
      </c>
      <c r="C253">
        <v>477.32000699999998</v>
      </c>
      <c r="D253">
        <v>3076800</v>
      </c>
      <c r="E253">
        <v>59.82</v>
      </c>
      <c r="F253">
        <v>19027100</v>
      </c>
      <c r="I253">
        <v>554.36280214396288</v>
      </c>
      <c r="J253">
        <f t="shared" si="10"/>
        <v>0.16140701000191451</v>
      </c>
      <c r="L253">
        <v>57.921868409442709</v>
      </c>
      <c r="M253">
        <f t="shared" si="11"/>
        <v>3.1730718665284041E-2</v>
      </c>
    </row>
    <row r="254" spans="1:13" x14ac:dyDescent="0.3">
      <c r="A254" s="3">
        <v>44587</v>
      </c>
      <c r="B254" s="1">
        <v>253</v>
      </c>
      <c r="C254" s="17">
        <v>483.47</v>
      </c>
      <c r="E254" s="18">
        <v>59.6</v>
      </c>
      <c r="I254" s="9">
        <v>555.40309632598473</v>
      </c>
      <c r="J254" s="16">
        <f>AVERAGE(J5:J253)</f>
        <v>2.3815782984623234E-2</v>
      </c>
      <c r="L254" s="11">
        <v>57.945484998780046</v>
      </c>
      <c r="M254" s="12">
        <f>AVERAGE(M5:M253)</f>
        <v>1.8944988393610328E-2</v>
      </c>
    </row>
    <row r="255" spans="1:13" x14ac:dyDescent="0.3">
      <c r="A255" s="3">
        <v>44588</v>
      </c>
      <c r="B255" s="1">
        <v>254</v>
      </c>
      <c r="C255" s="17">
        <v>482.52</v>
      </c>
      <c r="E255" s="18">
        <v>59.65</v>
      </c>
      <c r="I255" s="9">
        <v>556.44339050800647</v>
      </c>
      <c r="L255" s="11">
        <v>57.969101588117383</v>
      </c>
    </row>
    <row r="256" spans="1:13" x14ac:dyDescent="0.3">
      <c r="A256" s="3">
        <v>44589</v>
      </c>
      <c r="B256" s="1">
        <v>255</v>
      </c>
      <c r="C256" s="17">
        <v>492.43</v>
      </c>
      <c r="E256" s="18">
        <v>60.84</v>
      </c>
      <c r="I256" s="9">
        <v>557.48368469002833</v>
      </c>
      <c r="L256" s="11">
        <v>57.992718177454719</v>
      </c>
    </row>
    <row r="257" spans="1:12" x14ac:dyDescent="0.3">
      <c r="A257" s="3">
        <v>44590</v>
      </c>
      <c r="B257" s="1">
        <v>256</v>
      </c>
      <c r="I257" s="9">
        <v>558.52397887205007</v>
      </c>
      <c r="L257" s="11">
        <v>58.016334766792056</v>
      </c>
    </row>
    <row r="258" spans="1:12" x14ac:dyDescent="0.3">
      <c r="A258" s="3">
        <v>44591</v>
      </c>
      <c r="B258" s="1">
        <v>257</v>
      </c>
      <c r="I258" s="9">
        <v>559.56427305407192</v>
      </c>
      <c r="L258" s="11">
        <v>58.0399513561294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Project_Data</vt:lpstr>
      <vt:lpstr>Part 1.1</vt:lpstr>
      <vt:lpstr>Part 1.2</vt:lpstr>
      <vt:lpstr>Part 1.3</vt:lpstr>
      <vt:lpstr>Part 2</vt:lpstr>
    </vt:vector>
  </TitlesOfParts>
  <Manager>CPS</Manager>
  <Company>Northeastern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ALY6050- Module 3 Project Data</dc:title>
  <dc:subject>Enterprise Analytics - Forecasting</dc:subject>
  <dc:creator>Rasoul Behboudi</dc:creator>
  <cp:keywords>Forecasting/Prediction</cp:keywords>
  <dc:description/>
  <cp:lastModifiedBy>Vidhya Lakshmi Palanimurugan</cp:lastModifiedBy>
  <dcterms:created xsi:type="dcterms:W3CDTF">2020-11-08T14:21:04Z</dcterms:created>
  <dcterms:modified xsi:type="dcterms:W3CDTF">2024-08-06T03:37:41Z</dcterms:modified>
  <cp:category>Analytics</cp:category>
</cp:coreProperties>
</file>