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ocuments\Northeastern University\Q2_Apr2022\ALY 6050\Week 4\Project\"/>
    </mc:Choice>
  </mc:AlternateContent>
  <xr:revisionPtr revIDLastSave="0" documentId="13_ncr:1_{49C00B8E-3156-4E84-A0BA-F6E9E09FB5BB}" xr6:coauthVersionLast="47" xr6:coauthVersionMax="47" xr10:uidLastSave="{00000000-0000-0000-0000-000000000000}"/>
  <bookViews>
    <workbookView xWindow="-108" yWindow="-108" windowWidth="23256" windowHeight="12576" xr2:uid="{1504AB56-4752-4DB3-9922-42DAEFDAB91D}"/>
  </bookViews>
  <sheets>
    <sheet name="Part 1" sheetId="1" r:id="rId1"/>
  </sheets>
  <definedNames>
    <definedName name="solver_adj" localSheetId="0" hidden="1">'Part 1'!$B$8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1'!$B$8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'Part 1'!$B$14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hs1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B9" i="1" l="1"/>
  <c r="B10" i="1" l="1"/>
  <c r="B13" i="1"/>
  <c r="B12" i="1" l="1"/>
  <c r="B14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3" i="1"/>
  <c r="H3" i="1" s="1"/>
  <c r="G4" i="1"/>
  <c r="H4" i="1" s="1"/>
  <c r="G5" i="1"/>
  <c r="H5" i="1" s="1"/>
  <c r="G2" i="1"/>
  <c r="H2" i="1" s="1"/>
</calcChain>
</file>

<file path=xl/sharedStrings.xml><?xml version="1.0" encoding="utf-8"?>
<sst xmlns="http://schemas.openxmlformats.org/spreadsheetml/2006/main" count="24" uniqueCount="18">
  <si>
    <t>Inventory Level Q</t>
  </si>
  <si>
    <t>Total Cost</t>
  </si>
  <si>
    <t>Changing Demand</t>
  </si>
  <si>
    <t>Unit Cost</t>
  </si>
  <si>
    <t>Order Cost</t>
  </si>
  <si>
    <t>Parameter</t>
  </si>
  <si>
    <t>Inventory level prompting an order Q</t>
  </si>
  <si>
    <t>Order Quantity 2Q</t>
  </si>
  <si>
    <t>Number of times to order N</t>
  </si>
  <si>
    <t>Annual Ordering Cost = Order Cost * N</t>
  </si>
  <si>
    <t>Total Cost = Ordering Cost + Holding Cost</t>
  </si>
  <si>
    <t>Decision Variable</t>
  </si>
  <si>
    <t>What If Analysis</t>
  </si>
  <si>
    <t xml:space="preserve">Annual Carrying Cost Rate </t>
  </si>
  <si>
    <t>Annual Demand (in units)</t>
  </si>
  <si>
    <t>Objective (minimum)</t>
  </si>
  <si>
    <t>Annual Holding Cost = 2Q * ((Unit Cost * Carrying Cost Rate)/365) * (2Q/(Annual demand/365)) * (annual demand/2Q)</t>
  </si>
  <si>
    <t>Uncontrollable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</si>
</sst>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409]#,##0.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1" xfId="0" applyNumberFormat="1" applyFill="1" applyBorder="1"/>
    <xf numFmtId="0" fontId="0" fillId="0" borderId="0" xfId="0" applyFill="1"/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Figure</a:t>
            </a:r>
            <a:r>
              <a:rPr lang="en-US" sz="1600" b="1" baseline="0"/>
              <a:t> 1: </a:t>
            </a:r>
            <a:r>
              <a:rPr lang="en-US" sz="1600" b="1"/>
              <a:t>Total Cost vs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1'!$H$1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1'!$G$2:$G$47</c:f>
              <c:numCache>
                <c:formatCode>General</c:formatCode>
                <c:ptCount val="46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360</c:v>
                </c:pt>
                <c:pt idx="5">
                  <c:v>400</c:v>
                </c:pt>
                <c:pt idx="6">
                  <c:v>440</c:v>
                </c:pt>
                <c:pt idx="7">
                  <c:v>480</c:v>
                </c:pt>
                <c:pt idx="8">
                  <c:v>520</c:v>
                </c:pt>
                <c:pt idx="9">
                  <c:v>560</c:v>
                </c:pt>
                <c:pt idx="10">
                  <c:v>600</c:v>
                </c:pt>
                <c:pt idx="11">
                  <c:v>640</c:v>
                </c:pt>
                <c:pt idx="12">
                  <c:v>680</c:v>
                </c:pt>
                <c:pt idx="13">
                  <c:v>720</c:v>
                </c:pt>
                <c:pt idx="14">
                  <c:v>760</c:v>
                </c:pt>
                <c:pt idx="15">
                  <c:v>800</c:v>
                </c:pt>
                <c:pt idx="16">
                  <c:v>840</c:v>
                </c:pt>
                <c:pt idx="17">
                  <c:v>880</c:v>
                </c:pt>
                <c:pt idx="18">
                  <c:v>920</c:v>
                </c:pt>
                <c:pt idx="19">
                  <c:v>960</c:v>
                </c:pt>
                <c:pt idx="20">
                  <c:v>1000</c:v>
                </c:pt>
                <c:pt idx="21">
                  <c:v>1040</c:v>
                </c:pt>
                <c:pt idx="22">
                  <c:v>1080</c:v>
                </c:pt>
                <c:pt idx="23">
                  <c:v>1120</c:v>
                </c:pt>
                <c:pt idx="24">
                  <c:v>1160</c:v>
                </c:pt>
                <c:pt idx="25">
                  <c:v>1200</c:v>
                </c:pt>
                <c:pt idx="26">
                  <c:v>1240</c:v>
                </c:pt>
                <c:pt idx="27">
                  <c:v>1280</c:v>
                </c:pt>
                <c:pt idx="28">
                  <c:v>1320</c:v>
                </c:pt>
                <c:pt idx="29">
                  <c:v>1360</c:v>
                </c:pt>
                <c:pt idx="30">
                  <c:v>1400</c:v>
                </c:pt>
                <c:pt idx="31">
                  <c:v>1440</c:v>
                </c:pt>
                <c:pt idx="32">
                  <c:v>1480</c:v>
                </c:pt>
                <c:pt idx="33">
                  <c:v>1520</c:v>
                </c:pt>
                <c:pt idx="34">
                  <c:v>1560</c:v>
                </c:pt>
                <c:pt idx="35">
                  <c:v>1600</c:v>
                </c:pt>
                <c:pt idx="36">
                  <c:v>1640</c:v>
                </c:pt>
                <c:pt idx="37">
                  <c:v>1680</c:v>
                </c:pt>
                <c:pt idx="38">
                  <c:v>1720</c:v>
                </c:pt>
                <c:pt idx="39">
                  <c:v>1760</c:v>
                </c:pt>
                <c:pt idx="40">
                  <c:v>1800</c:v>
                </c:pt>
                <c:pt idx="41">
                  <c:v>1840</c:v>
                </c:pt>
                <c:pt idx="42">
                  <c:v>1880</c:v>
                </c:pt>
                <c:pt idx="43">
                  <c:v>1920</c:v>
                </c:pt>
                <c:pt idx="44">
                  <c:v>1960</c:v>
                </c:pt>
                <c:pt idx="45">
                  <c:v>2000</c:v>
                </c:pt>
              </c:numCache>
            </c:numRef>
          </c:xVal>
          <c:yVal>
            <c:numRef>
              <c:f>'Part 1'!$H$2:$H$47</c:f>
              <c:numCache>
                <c:formatCode>[$$-409]#,##0.00</c:formatCode>
                <c:ptCount val="46"/>
                <c:pt idx="0">
                  <c:v>19380</c:v>
                </c:pt>
                <c:pt idx="1">
                  <c:v>17206</c:v>
                </c:pt>
                <c:pt idx="2">
                  <c:v>15817.714285714284</c:v>
                </c:pt>
                <c:pt idx="3">
                  <c:v>14920.5</c:v>
                </c:pt>
                <c:pt idx="4">
                  <c:v>14350.666666666666</c:v>
                </c:pt>
                <c:pt idx="5">
                  <c:v>14010</c:v>
                </c:pt>
                <c:pt idx="6">
                  <c:v>13836</c:v>
                </c:pt>
                <c:pt idx="7">
                  <c:v>13787</c:v>
                </c:pt>
                <c:pt idx="8">
                  <c:v>13834.153846153848</c:v>
                </c:pt>
                <c:pt idx="9">
                  <c:v>13956.857142857141</c:v>
                </c:pt>
                <c:pt idx="10">
                  <c:v>14140</c:v>
                </c:pt>
                <c:pt idx="11">
                  <c:v>14372.25</c:v>
                </c:pt>
                <c:pt idx="12">
                  <c:v>14644.941176470587</c:v>
                </c:pt>
                <c:pt idx="13">
                  <c:v>14951.333333333332</c:v>
                </c:pt>
                <c:pt idx="14">
                  <c:v>15286.105263157895</c:v>
                </c:pt>
                <c:pt idx="15">
                  <c:v>15645</c:v>
                </c:pt>
                <c:pt idx="16">
                  <c:v>16024.571428571429</c:v>
                </c:pt>
                <c:pt idx="17">
                  <c:v>16422</c:v>
                </c:pt>
                <c:pt idx="18">
                  <c:v>16834.956521739132</c:v>
                </c:pt>
                <c:pt idx="19">
                  <c:v>17261.5</c:v>
                </c:pt>
                <c:pt idx="20">
                  <c:v>17700</c:v>
                </c:pt>
                <c:pt idx="21">
                  <c:v>18149.076923076922</c:v>
                </c:pt>
                <c:pt idx="22">
                  <c:v>18607.555555555555</c:v>
                </c:pt>
                <c:pt idx="23">
                  <c:v>19074.428571428569</c:v>
                </c:pt>
                <c:pt idx="24">
                  <c:v>19548.827586206899</c:v>
                </c:pt>
                <c:pt idx="25">
                  <c:v>20030</c:v>
                </c:pt>
                <c:pt idx="26">
                  <c:v>20517.290322580644</c:v>
                </c:pt>
                <c:pt idx="27">
                  <c:v>21010.125</c:v>
                </c:pt>
                <c:pt idx="28">
                  <c:v>21508</c:v>
                </c:pt>
                <c:pt idx="29">
                  <c:v>22010.470588235294</c:v>
                </c:pt>
                <c:pt idx="30">
                  <c:v>22517.142857142855</c:v>
                </c:pt>
                <c:pt idx="31">
                  <c:v>23027.666666666668</c:v>
                </c:pt>
                <c:pt idx="32">
                  <c:v>23541.72972972973</c:v>
                </c:pt>
                <c:pt idx="33">
                  <c:v>24059.052631578947</c:v>
                </c:pt>
                <c:pt idx="34">
                  <c:v>24579.38461538461</c:v>
                </c:pt>
                <c:pt idx="35">
                  <c:v>25102.5</c:v>
                </c:pt>
                <c:pt idx="36">
                  <c:v>25628.195121951219</c:v>
                </c:pt>
                <c:pt idx="37">
                  <c:v>26156.285714285714</c:v>
                </c:pt>
                <c:pt idx="38">
                  <c:v>26686.60465116279</c:v>
                </c:pt>
                <c:pt idx="39">
                  <c:v>27219</c:v>
                </c:pt>
                <c:pt idx="40">
                  <c:v>27753.333333333336</c:v>
                </c:pt>
                <c:pt idx="41">
                  <c:v>28289.478260869564</c:v>
                </c:pt>
                <c:pt idx="42">
                  <c:v>28827.319148936174</c:v>
                </c:pt>
                <c:pt idx="43">
                  <c:v>29366.750000000004</c:v>
                </c:pt>
                <c:pt idx="44">
                  <c:v>29907.673469387755</c:v>
                </c:pt>
                <c:pt idx="45">
                  <c:v>30450.000000000004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8-4123-A304-CD636258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75056"/>
        <c:axId val="2046276304"/>
      </c:scatterChart>
      <c:valAx>
        <c:axId val="20462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6304"/>
        <c:crosses val="autoZero"/>
        <c:crossBetween val="midCat"/>
      </c:valAx>
      <c:valAx>
        <c:axId val="20462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Total Cost ($)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Figure 2:</a:t>
            </a:r>
            <a:r>
              <a:rPr lang="en-US" sz="1600" b="1" i="0" baseline="0">
                <a:effectLst/>
              </a:rPr>
              <a:t>Total Cost vs Order Quantity [360-600]</a:t>
            </a:r>
            <a:endParaRPr lang="en-IN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1'!$G$6:$G$12</c:f>
              <c:numCache>
                <c:formatCode>General</c:formatCode>
                <c:ptCount val="7"/>
                <c:pt idx="0">
                  <c:v>360</c:v>
                </c:pt>
                <c:pt idx="1">
                  <c:v>400</c:v>
                </c:pt>
                <c:pt idx="2">
                  <c:v>440</c:v>
                </c:pt>
                <c:pt idx="3">
                  <c:v>480</c:v>
                </c:pt>
                <c:pt idx="4">
                  <c:v>520</c:v>
                </c:pt>
                <c:pt idx="5">
                  <c:v>560</c:v>
                </c:pt>
                <c:pt idx="6">
                  <c:v>600</c:v>
                </c:pt>
              </c:numCache>
            </c:numRef>
          </c:xVal>
          <c:yVal>
            <c:numRef>
              <c:f>'Part 1'!$H$6:$H$12</c:f>
              <c:numCache>
                <c:formatCode>[$$-409]#,##0.00</c:formatCode>
                <c:ptCount val="7"/>
                <c:pt idx="0">
                  <c:v>14350.666666666666</c:v>
                </c:pt>
                <c:pt idx="1">
                  <c:v>14010</c:v>
                </c:pt>
                <c:pt idx="2">
                  <c:v>13836</c:v>
                </c:pt>
                <c:pt idx="3">
                  <c:v>13787</c:v>
                </c:pt>
                <c:pt idx="4">
                  <c:v>13834.153846153848</c:v>
                </c:pt>
                <c:pt idx="5">
                  <c:v>13956.857142857141</c:v>
                </c:pt>
                <c:pt idx="6">
                  <c:v>14140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7-4D17-8453-1B98E789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9903"/>
        <c:axId val="175470319"/>
      </c:scatterChart>
      <c:valAx>
        <c:axId val="1754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Order Quantity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0319"/>
        <c:crosses val="autoZero"/>
        <c:crossBetween val="midCat"/>
      </c:valAx>
      <c:valAx>
        <c:axId val="1754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Total Cost ($)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Figure 5: Total Cost vs Order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Price $80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1'!$M$2:$AI$2</c:f>
              <c:numCache>
                <c:formatCode>General</c:formatCode>
                <c:ptCount val="23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</c:numCache>
            </c:numRef>
          </c:xVal>
          <c:yVal>
            <c:numRef>
              <c:f>'Part 1'!$M$13:$AI$13</c:f>
              <c:numCache>
                <c:formatCode>0.00</c:formatCode>
                <c:ptCount val="23"/>
                <c:pt idx="0">
                  <c:v>13159.350627615062</c:v>
                </c:pt>
                <c:pt idx="1">
                  <c:v>13316.25439330544</c:v>
                </c:pt>
                <c:pt idx="2">
                  <c:v>13473.158158995815</c:v>
                </c:pt>
                <c:pt idx="3">
                  <c:v>13504.538912133892</c:v>
                </c:pt>
                <c:pt idx="4">
                  <c:v>13535.919665271966</c:v>
                </c:pt>
                <c:pt idx="5">
                  <c:v>13567.300418410043</c:v>
                </c:pt>
                <c:pt idx="6">
                  <c:v>13598.681171548116</c:v>
                </c:pt>
                <c:pt idx="7">
                  <c:v>13630.061924686193</c:v>
                </c:pt>
                <c:pt idx="8">
                  <c:v>13661.442677824267</c:v>
                </c:pt>
                <c:pt idx="9">
                  <c:v>13692.823430962344</c:v>
                </c:pt>
                <c:pt idx="10">
                  <c:v>13724.204184100417</c:v>
                </c:pt>
                <c:pt idx="11">
                  <c:v>13755.584937238495</c:v>
                </c:pt>
                <c:pt idx="12">
                  <c:v>13786.965690376568</c:v>
                </c:pt>
                <c:pt idx="13">
                  <c:v>13818.346443514645</c:v>
                </c:pt>
                <c:pt idx="14">
                  <c:v>13849.727196652719</c:v>
                </c:pt>
                <c:pt idx="15">
                  <c:v>13881.107949790796</c:v>
                </c:pt>
                <c:pt idx="16">
                  <c:v>13912.488702928869</c:v>
                </c:pt>
                <c:pt idx="17">
                  <c:v>13943.869456066946</c:v>
                </c:pt>
                <c:pt idx="18">
                  <c:v>13975.25020920502</c:v>
                </c:pt>
                <c:pt idx="19">
                  <c:v>14006.630962343097</c:v>
                </c:pt>
                <c:pt idx="20">
                  <c:v>14038.011715481171</c:v>
                </c:pt>
                <c:pt idx="21">
                  <c:v>14069.392468619248</c:v>
                </c:pt>
                <c:pt idx="22">
                  <c:v>14100.773221757321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05E-874B-51B3343E2242}"/>
            </c:ext>
          </c:extLst>
        </c:ser>
        <c:ser>
          <c:idx val="1"/>
          <c:order val="1"/>
          <c:tx>
            <c:v>Unit Price $78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1'!$M$2:$AI$2</c:f>
              <c:numCache>
                <c:formatCode>General</c:formatCode>
                <c:ptCount val="23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</c:numCache>
            </c:numRef>
          </c:xVal>
          <c:yVal>
            <c:numRef>
              <c:f>'Part 1'!$M$11:$AI$11</c:f>
              <c:numCache>
                <c:formatCode>0.00</c:formatCode>
                <c:ptCount val="23"/>
                <c:pt idx="0">
                  <c:v>12987.270627615064</c:v>
                </c:pt>
                <c:pt idx="1">
                  <c:v>13144.174393305439</c:v>
                </c:pt>
                <c:pt idx="2">
                  <c:v>13301.078158995817</c:v>
                </c:pt>
                <c:pt idx="3">
                  <c:v>13332.45891213389</c:v>
                </c:pt>
                <c:pt idx="4">
                  <c:v>13363.839665271968</c:v>
                </c:pt>
                <c:pt idx="5">
                  <c:v>13395.220418410041</c:v>
                </c:pt>
                <c:pt idx="6">
                  <c:v>13426.601171548118</c:v>
                </c:pt>
                <c:pt idx="7">
                  <c:v>13457.981924686192</c:v>
                </c:pt>
                <c:pt idx="8">
                  <c:v>13489.362677824269</c:v>
                </c:pt>
                <c:pt idx="9">
                  <c:v>13520.743430962342</c:v>
                </c:pt>
                <c:pt idx="10">
                  <c:v>13552.124184100419</c:v>
                </c:pt>
                <c:pt idx="11">
                  <c:v>13583.504937238493</c:v>
                </c:pt>
                <c:pt idx="12">
                  <c:v>13614.88569037657</c:v>
                </c:pt>
                <c:pt idx="13">
                  <c:v>13646.266443514643</c:v>
                </c:pt>
                <c:pt idx="14">
                  <c:v>13677.647196652721</c:v>
                </c:pt>
                <c:pt idx="15">
                  <c:v>13709.027949790794</c:v>
                </c:pt>
                <c:pt idx="16">
                  <c:v>13740.408702928871</c:v>
                </c:pt>
                <c:pt idx="17">
                  <c:v>13771.789456066945</c:v>
                </c:pt>
                <c:pt idx="18">
                  <c:v>13803.170209205022</c:v>
                </c:pt>
                <c:pt idx="19">
                  <c:v>13834.550962343095</c:v>
                </c:pt>
                <c:pt idx="20">
                  <c:v>13865.931715481172</c:v>
                </c:pt>
                <c:pt idx="21">
                  <c:v>13897.312468619246</c:v>
                </c:pt>
                <c:pt idx="22">
                  <c:v>13928.693221757323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0-405E-874B-51B3343E2242}"/>
            </c:ext>
          </c:extLst>
        </c:ser>
        <c:ser>
          <c:idx val="2"/>
          <c:order val="2"/>
          <c:tx>
            <c:v>Unit Price $82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1'!$M$2:$AI$2</c:f>
              <c:numCache>
                <c:formatCode>General</c:formatCode>
                <c:ptCount val="23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</c:numCache>
            </c:numRef>
          </c:xVal>
          <c:yVal>
            <c:numRef>
              <c:f>'Part 1'!$M$15:$AI$15</c:f>
              <c:numCache>
                <c:formatCode>0.00</c:formatCode>
                <c:ptCount val="23"/>
                <c:pt idx="0">
                  <c:v>13331.430627615064</c:v>
                </c:pt>
                <c:pt idx="1">
                  <c:v>13488.33439330544</c:v>
                </c:pt>
                <c:pt idx="2">
                  <c:v>13645.238158995817</c:v>
                </c:pt>
                <c:pt idx="3">
                  <c:v>13676.618912133892</c:v>
                </c:pt>
                <c:pt idx="4">
                  <c:v>13707.999665271967</c:v>
                </c:pt>
                <c:pt idx="5">
                  <c:v>13739.380418410043</c:v>
                </c:pt>
                <c:pt idx="6">
                  <c:v>13770.761171548118</c:v>
                </c:pt>
                <c:pt idx="7">
                  <c:v>13802.141924686193</c:v>
                </c:pt>
                <c:pt idx="8">
                  <c:v>13833.522677824269</c:v>
                </c:pt>
                <c:pt idx="9">
                  <c:v>13864.903430962344</c:v>
                </c:pt>
                <c:pt idx="10">
                  <c:v>13896.284184100419</c:v>
                </c:pt>
                <c:pt idx="11">
                  <c:v>13927.664937238495</c:v>
                </c:pt>
                <c:pt idx="12">
                  <c:v>13959.04569037657</c:v>
                </c:pt>
                <c:pt idx="13">
                  <c:v>13990.426443514645</c:v>
                </c:pt>
                <c:pt idx="14">
                  <c:v>14021.80719665272</c:v>
                </c:pt>
                <c:pt idx="15">
                  <c:v>14053.187949790796</c:v>
                </c:pt>
                <c:pt idx="16">
                  <c:v>14084.568702928871</c:v>
                </c:pt>
                <c:pt idx="17">
                  <c:v>14115.949456066946</c:v>
                </c:pt>
                <c:pt idx="18">
                  <c:v>14147.330209205022</c:v>
                </c:pt>
                <c:pt idx="19">
                  <c:v>14178.710962343097</c:v>
                </c:pt>
                <c:pt idx="20">
                  <c:v>14210.091715481172</c:v>
                </c:pt>
                <c:pt idx="21">
                  <c:v>14241.472468619248</c:v>
                </c:pt>
                <c:pt idx="22">
                  <c:v>14272.853221757323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50-405E-874B-51B3343E2242}"/>
            </c:ext>
          </c:extLst>
        </c:ser>
        <c:ser>
          <c:idx val="3"/>
          <c:order val="3"/>
          <c:tx>
            <c:v>Unit Price $84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1'!$M$2:$AI$2</c:f>
              <c:numCache>
                <c:formatCode>General</c:formatCode>
                <c:ptCount val="23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</c:numCache>
            </c:numRef>
          </c:xVal>
          <c:yVal>
            <c:numRef>
              <c:f>'Part 1'!$M$17:$AI$17</c:f>
              <c:numCache>
                <c:formatCode>0.00</c:formatCode>
                <c:ptCount val="23"/>
                <c:pt idx="0">
                  <c:v>13503.510627615064</c:v>
                </c:pt>
                <c:pt idx="1">
                  <c:v>13660.41439330544</c:v>
                </c:pt>
                <c:pt idx="2">
                  <c:v>13817.318158995817</c:v>
                </c:pt>
                <c:pt idx="3">
                  <c:v>13848.698912133892</c:v>
                </c:pt>
                <c:pt idx="4">
                  <c:v>13880.079665271967</c:v>
                </c:pt>
                <c:pt idx="5">
                  <c:v>13911.460418410043</c:v>
                </c:pt>
                <c:pt idx="6">
                  <c:v>13942.841171548118</c:v>
                </c:pt>
                <c:pt idx="7">
                  <c:v>13974.221924686193</c:v>
                </c:pt>
                <c:pt idx="8">
                  <c:v>14005.602677824269</c:v>
                </c:pt>
                <c:pt idx="9">
                  <c:v>14036.983430962344</c:v>
                </c:pt>
                <c:pt idx="10">
                  <c:v>14068.364184100419</c:v>
                </c:pt>
                <c:pt idx="11">
                  <c:v>14099.744937238494</c:v>
                </c:pt>
                <c:pt idx="12">
                  <c:v>14131.12569037657</c:v>
                </c:pt>
                <c:pt idx="13">
                  <c:v>14162.506443514645</c:v>
                </c:pt>
                <c:pt idx="14">
                  <c:v>14193.88719665272</c:v>
                </c:pt>
                <c:pt idx="15">
                  <c:v>14225.267949790796</c:v>
                </c:pt>
                <c:pt idx="16">
                  <c:v>14256.648702928871</c:v>
                </c:pt>
                <c:pt idx="17">
                  <c:v>14288.029456066946</c:v>
                </c:pt>
                <c:pt idx="18">
                  <c:v>14319.410209205022</c:v>
                </c:pt>
                <c:pt idx="19">
                  <c:v>14350.790962343097</c:v>
                </c:pt>
                <c:pt idx="20">
                  <c:v>14382.171715481172</c:v>
                </c:pt>
                <c:pt idx="21">
                  <c:v>14413.552468619248</c:v>
                </c:pt>
                <c:pt idx="22">
                  <c:v>14444.933221757323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50-405E-874B-51B3343E2242}"/>
            </c:ext>
          </c:extLst>
        </c:ser>
        <c:ser>
          <c:idx val="4"/>
          <c:order val="4"/>
          <c:tx>
            <c:v>Unit Price $76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'Part 1'!$M$2:$AI$2</c:f>
              <c:numCache>
                <c:formatCode>General</c:formatCode>
                <c:ptCount val="23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</c:numCache>
            </c:numRef>
          </c:xVal>
          <c:yVal>
            <c:numRef>
              <c:f>'Part 1'!$M$9:$AI$9</c:f>
              <c:numCache>
                <c:formatCode>0.00</c:formatCode>
                <c:ptCount val="23"/>
                <c:pt idx="0">
                  <c:v>12815.190627615062</c:v>
                </c:pt>
                <c:pt idx="1">
                  <c:v>12972.09439330544</c:v>
                </c:pt>
                <c:pt idx="2">
                  <c:v>13128.998158995815</c:v>
                </c:pt>
                <c:pt idx="3">
                  <c:v>13160.378912133892</c:v>
                </c:pt>
                <c:pt idx="4">
                  <c:v>13191.759665271966</c:v>
                </c:pt>
                <c:pt idx="5">
                  <c:v>13223.140418410043</c:v>
                </c:pt>
                <c:pt idx="6">
                  <c:v>13254.521171548116</c:v>
                </c:pt>
                <c:pt idx="7">
                  <c:v>13285.901924686194</c:v>
                </c:pt>
                <c:pt idx="8">
                  <c:v>13317.282677824267</c:v>
                </c:pt>
                <c:pt idx="9">
                  <c:v>13348.663430962344</c:v>
                </c:pt>
                <c:pt idx="10">
                  <c:v>13380.044184100418</c:v>
                </c:pt>
                <c:pt idx="11">
                  <c:v>13411.424937238495</c:v>
                </c:pt>
                <c:pt idx="12">
                  <c:v>13442.805690376568</c:v>
                </c:pt>
                <c:pt idx="13">
                  <c:v>13474.186443514645</c:v>
                </c:pt>
                <c:pt idx="14">
                  <c:v>13505.567196652719</c:v>
                </c:pt>
                <c:pt idx="15">
                  <c:v>13536.947949790796</c:v>
                </c:pt>
                <c:pt idx="16">
                  <c:v>13568.328702928869</c:v>
                </c:pt>
                <c:pt idx="17">
                  <c:v>13599.709456066947</c:v>
                </c:pt>
                <c:pt idx="18">
                  <c:v>13631.09020920502</c:v>
                </c:pt>
                <c:pt idx="19">
                  <c:v>13662.470962343097</c:v>
                </c:pt>
                <c:pt idx="20">
                  <c:v>13693.851715481171</c:v>
                </c:pt>
                <c:pt idx="21">
                  <c:v>13725.232468619248</c:v>
                </c:pt>
                <c:pt idx="22">
                  <c:v>13756.613221757321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50-405E-874B-51B3343E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12239"/>
        <c:axId val="219313487"/>
      </c:scatterChart>
      <c:valAx>
        <c:axId val="2193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Order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13487"/>
        <c:crosses val="autoZero"/>
        <c:crossBetween val="midCat"/>
      </c:valAx>
      <c:valAx>
        <c:axId val="2193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Total Cost ($)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Figure 6: Total Cost vs Unit Price</a:t>
            </a:r>
            <a:endParaRPr lang="en-IN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 Cost $218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1'!$L$3:$L$23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'Part 1'!$W$3:$W$23</c:f>
              <c:numCache>
                <c:formatCode>0.00</c:formatCode>
                <c:ptCount val="21"/>
                <c:pt idx="0">
                  <c:v>12863.80418410042</c:v>
                </c:pt>
                <c:pt idx="1">
                  <c:v>12949.844184100419</c:v>
                </c:pt>
                <c:pt idx="2">
                  <c:v>13035.884184100418</c:v>
                </c:pt>
                <c:pt idx="3">
                  <c:v>13121.924184100419</c:v>
                </c:pt>
                <c:pt idx="4">
                  <c:v>13207.96418410042</c:v>
                </c:pt>
                <c:pt idx="5">
                  <c:v>13294.004184100419</c:v>
                </c:pt>
                <c:pt idx="6">
                  <c:v>13380.044184100418</c:v>
                </c:pt>
                <c:pt idx="7">
                  <c:v>13466.084184100418</c:v>
                </c:pt>
                <c:pt idx="8">
                  <c:v>13552.124184100419</c:v>
                </c:pt>
                <c:pt idx="9">
                  <c:v>13638.164184100417</c:v>
                </c:pt>
                <c:pt idx="10">
                  <c:v>13724.204184100417</c:v>
                </c:pt>
                <c:pt idx="11">
                  <c:v>13810.244184100418</c:v>
                </c:pt>
                <c:pt idx="12">
                  <c:v>13896.284184100419</c:v>
                </c:pt>
                <c:pt idx="13">
                  <c:v>13982.324184100418</c:v>
                </c:pt>
                <c:pt idx="14">
                  <c:v>14068.364184100419</c:v>
                </c:pt>
                <c:pt idx="15">
                  <c:v>14154.404184100418</c:v>
                </c:pt>
                <c:pt idx="16">
                  <c:v>14240.444184100419</c:v>
                </c:pt>
                <c:pt idx="17">
                  <c:v>14326.48418410042</c:v>
                </c:pt>
                <c:pt idx="18">
                  <c:v>14412.524184100419</c:v>
                </c:pt>
                <c:pt idx="19">
                  <c:v>14498.564184100418</c:v>
                </c:pt>
                <c:pt idx="20">
                  <c:v>14584.604184100419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4-42CA-8D10-1FF936B75344}"/>
            </c:ext>
          </c:extLst>
        </c:ser>
        <c:ser>
          <c:idx val="1"/>
          <c:order val="1"/>
          <c:tx>
            <c:v>Order Cost $220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1'!$L$3:$L$23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'Part 1'!$Y$3:$Y$23</c:f>
              <c:numCache>
                <c:formatCode>0.00</c:formatCode>
                <c:ptCount val="21"/>
                <c:pt idx="0">
                  <c:v>12926.56569037657</c:v>
                </c:pt>
                <c:pt idx="1">
                  <c:v>13012.605690376569</c:v>
                </c:pt>
                <c:pt idx="2">
                  <c:v>13098.645690376568</c:v>
                </c:pt>
                <c:pt idx="3">
                  <c:v>13184.685690376569</c:v>
                </c:pt>
                <c:pt idx="4">
                  <c:v>13270.72569037657</c:v>
                </c:pt>
                <c:pt idx="5">
                  <c:v>13356.765690376569</c:v>
                </c:pt>
                <c:pt idx="6">
                  <c:v>13442.805690376568</c:v>
                </c:pt>
                <c:pt idx="7">
                  <c:v>13528.845690376569</c:v>
                </c:pt>
                <c:pt idx="8">
                  <c:v>13614.88569037657</c:v>
                </c:pt>
                <c:pt idx="9">
                  <c:v>13700.925690376567</c:v>
                </c:pt>
                <c:pt idx="10">
                  <c:v>13786.965690376568</c:v>
                </c:pt>
                <c:pt idx="11">
                  <c:v>13873.005690376569</c:v>
                </c:pt>
                <c:pt idx="12">
                  <c:v>13959.04569037657</c:v>
                </c:pt>
                <c:pt idx="13">
                  <c:v>14045.085690376569</c:v>
                </c:pt>
                <c:pt idx="14">
                  <c:v>14131.12569037657</c:v>
                </c:pt>
                <c:pt idx="15">
                  <c:v>14217.165690376569</c:v>
                </c:pt>
                <c:pt idx="16">
                  <c:v>14303.20569037657</c:v>
                </c:pt>
                <c:pt idx="17">
                  <c:v>14389.245690376571</c:v>
                </c:pt>
                <c:pt idx="18">
                  <c:v>14475.28569037657</c:v>
                </c:pt>
                <c:pt idx="19">
                  <c:v>14561.325690376569</c:v>
                </c:pt>
                <c:pt idx="20">
                  <c:v>14647.36569037657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4-42CA-8D10-1FF936B75344}"/>
            </c:ext>
          </c:extLst>
        </c:ser>
        <c:ser>
          <c:idx val="2"/>
          <c:order val="2"/>
          <c:tx>
            <c:v>Order Cost $222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1'!$L$3:$L$23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'Part 1'!$AA$3:$AA$23</c:f>
              <c:numCache>
                <c:formatCode>0.00</c:formatCode>
                <c:ptCount val="21"/>
                <c:pt idx="0">
                  <c:v>12989.327196652721</c:v>
                </c:pt>
                <c:pt idx="1">
                  <c:v>13075.36719665272</c:v>
                </c:pt>
                <c:pt idx="2">
                  <c:v>13161.407196652719</c:v>
                </c:pt>
                <c:pt idx="3">
                  <c:v>13247.44719665272</c:v>
                </c:pt>
                <c:pt idx="4">
                  <c:v>13333.487196652721</c:v>
                </c:pt>
                <c:pt idx="5">
                  <c:v>13419.52719665272</c:v>
                </c:pt>
                <c:pt idx="6">
                  <c:v>13505.567196652719</c:v>
                </c:pt>
                <c:pt idx="7">
                  <c:v>13591.60719665272</c:v>
                </c:pt>
                <c:pt idx="8">
                  <c:v>13677.647196652721</c:v>
                </c:pt>
                <c:pt idx="9">
                  <c:v>13763.687196652718</c:v>
                </c:pt>
                <c:pt idx="10">
                  <c:v>13849.727196652719</c:v>
                </c:pt>
                <c:pt idx="11">
                  <c:v>13935.76719665272</c:v>
                </c:pt>
                <c:pt idx="12">
                  <c:v>14021.80719665272</c:v>
                </c:pt>
                <c:pt idx="13">
                  <c:v>14107.84719665272</c:v>
                </c:pt>
                <c:pt idx="14">
                  <c:v>14193.88719665272</c:v>
                </c:pt>
                <c:pt idx="15">
                  <c:v>14279.927196652719</c:v>
                </c:pt>
                <c:pt idx="16">
                  <c:v>14365.96719665272</c:v>
                </c:pt>
                <c:pt idx="17">
                  <c:v>14452.007196652721</c:v>
                </c:pt>
                <c:pt idx="18">
                  <c:v>14538.04719665272</c:v>
                </c:pt>
                <c:pt idx="19">
                  <c:v>14624.087196652719</c:v>
                </c:pt>
                <c:pt idx="20">
                  <c:v>14710.12719665272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4-42CA-8D10-1FF936B75344}"/>
            </c:ext>
          </c:extLst>
        </c:ser>
        <c:ser>
          <c:idx val="3"/>
          <c:order val="3"/>
          <c:tx>
            <c:v>Order Cost $224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1'!$L$3:$L$23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'Part 1'!$AC$3:$AC$23</c:f>
              <c:numCache>
                <c:formatCode>0.00</c:formatCode>
                <c:ptCount val="21"/>
                <c:pt idx="0">
                  <c:v>13052.088702928871</c:v>
                </c:pt>
                <c:pt idx="1">
                  <c:v>13138.128702928871</c:v>
                </c:pt>
                <c:pt idx="2">
                  <c:v>13224.16870292887</c:v>
                </c:pt>
                <c:pt idx="3">
                  <c:v>13310.20870292887</c:v>
                </c:pt>
                <c:pt idx="4">
                  <c:v>13396.248702928871</c:v>
                </c:pt>
                <c:pt idx="5">
                  <c:v>13482.28870292887</c:v>
                </c:pt>
                <c:pt idx="6">
                  <c:v>13568.328702928869</c:v>
                </c:pt>
                <c:pt idx="7">
                  <c:v>13654.36870292887</c:v>
                </c:pt>
                <c:pt idx="8">
                  <c:v>13740.408702928871</c:v>
                </c:pt>
                <c:pt idx="9">
                  <c:v>13826.448702928868</c:v>
                </c:pt>
                <c:pt idx="10">
                  <c:v>13912.488702928869</c:v>
                </c:pt>
                <c:pt idx="11">
                  <c:v>13998.52870292887</c:v>
                </c:pt>
                <c:pt idx="12">
                  <c:v>14084.568702928871</c:v>
                </c:pt>
                <c:pt idx="13">
                  <c:v>14170.60870292887</c:v>
                </c:pt>
                <c:pt idx="14">
                  <c:v>14256.648702928871</c:v>
                </c:pt>
                <c:pt idx="15">
                  <c:v>14342.68870292887</c:v>
                </c:pt>
                <c:pt idx="16">
                  <c:v>14428.728702928871</c:v>
                </c:pt>
                <c:pt idx="17">
                  <c:v>14514.768702928872</c:v>
                </c:pt>
                <c:pt idx="18">
                  <c:v>14600.808702928871</c:v>
                </c:pt>
                <c:pt idx="19">
                  <c:v>14686.84870292887</c:v>
                </c:pt>
                <c:pt idx="20">
                  <c:v>14772.888702928871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4-42CA-8D10-1FF936B75344}"/>
            </c:ext>
          </c:extLst>
        </c:ser>
        <c:ser>
          <c:idx val="4"/>
          <c:order val="4"/>
          <c:tx>
            <c:v>Order Cost $230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'Part 1'!$L$3:$L$23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'Part 1'!$AI$3:$AI$23</c:f>
              <c:numCache>
                <c:formatCode>0.00</c:formatCode>
                <c:ptCount val="21"/>
                <c:pt idx="0">
                  <c:v>13240.373221757323</c:v>
                </c:pt>
                <c:pt idx="1">
                  <c:v>13326.413221757322</c:v>
                </c:pt>
                <c:pt idx="2">
                  <c:v>13412.453221757321</c:v>
                </c:pt>
                <c:pt idx="3">
                  <c:v>13498.493221757322</c:v>
                </c:pt>
                <c:pt idx="4">
                  <c:v>13584.533221757323</c:v>
                </c:pt>
                <c:pt idx="5">
                  <c:v>13670.573221757322</c:v>
                </c:pt>
                <c:pt idx="6">
                  <c:v>13756.613221757321</c:v>
                </c:pt>
                <c:pt idx="7">
                  <c:v>13842.653221757322</c:v>
                </c:pt>
                <c:pt idx="8">
                  <c:v>13928.693221757323</c:v>
                </c:pt>
                <c:pt idx="9">
                  <c:v>14014.73322175732</c:v>
                </c:pt>
                <c:pt idx="10">
                  <c:v>14100.773221757321</c:v>
                </c:pt>
                <c:pt idx="11">
                  <c:v>14186.813221757322</c:v>
                </c:pt>
                <c:pt idx="12">
                  <c:v>14272.853221757323</c:v>
                </c:pt>
                <c:pt idx="13">
                  <c:v>14358.893221757322</c:v>
                </c:pt>
                <c:pt idx="14">
                  <c:v>14444.933221757323</c:v>
                </c:pt>
                <c:pt idx="15">
                  <c:v>14530.973221757322</c:v>
                </c:pt>
                <c:pt idx="16">
                  <c:v>14617.013221757323</c:v>
                </c:pt>
                <c:pt idx="17">
                  <c:v>14703.053221757324</c:v>
                </c:pt>
                <c:pt idx="18">
                  <c:v>14789.093221757323</c:v>
                </c:pt>
                <c:pt idx="19">
                  <c:v>14875.133221757322</c:v>
                </c:pt>
                <c:pt idx="20">
                  <c:v>14961.173221757323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54-42CA-8D10-1FF936B7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9903"/>
        <c:axId val="175468239"/>
      </c:scatterChart>
      <c:valAx>
        <c:axId val="175469903"/>
        <c:scaling>
          <c:orientation val="minMax"/>
          <c:max val="9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Unit 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8239"/>
        <c:crosses val="autoZero"/>
        <c:crossBetween val="midCat"/>
      </c:valAx>
      <c:valAx>
        <c:axId val="1754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1887855</xdr:colOff>
      <xdr:row>17</xdr:row>
      <xdr:rowOff>38100</xdr:rowOff>
    </xdr:from>
    <xdr:to>
      <xdr:col>4</xdr:col>
      <xdr:colOff>514350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1E49B-CBE4-A0AA-D321-61D1058F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1876425</xdr:colOff>
      <xdr:row>33</xdr:row>
      <xdr:rowOff>133350</xdr:rowOff>
    </xdr:from>
    <xdr:to>
      <xdr:col>4</xdr:col>
      <xdr:colOff>485775</xdr:colOff>
      <xdr:row>48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76331-62F9-CC66-5EB0-E1E0FDCD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10887</xdr:colOff>
      <xdr:row>26</xdr:row>
      <xdr:rowOff>65315</xdr:rowOff>
    </xdr:from>
    <xdr:to>
      <xdr:col>22</xdr:col>
      <xdr:colOff>10885</xdr:colOff>
      <xdr:row>47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BCA2C-79EB-96D7-2645-0D7D909E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500743</xdr:colOff>
      <xdr:row>25</xdr:row>
      <xdr:rowOff>108857</xdr:rowOff>
    </xdr:from>
    <xdr:to>
      <xdr:col>32</xdr:col>
      <xdr:colOff>413657</xdr:colOff>
      <xdr:row>48</xdr:row>
      <xdr:rowOff>43543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97956B-6940-AC25-2BEC-53CB361A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7315-8AF2-45FA-AB9C-9A5F90A5C0CD}">
  <dimension ref="A1:AI47"/>
  <sheetViews>
    <sheetView tabSelected="1" zoomScaleNormal="100" workbookViewId="0">
      <selection activeCell="I12" sqref="I12"/>
    </sheetView>
  </sheetViews>
  <sheetFormatPr defaultRowHeight="14.4" x14ac:dyDescent="0.3"/>
  <cols>
    <col min="1" max="1" width="56.33203125" customWidth="1"/>
    <col min="2" max="2" width="10.88671875" style="1" bestFit="1" customWidth="1"/>
    <col min="3" max="3" width="20" bestFit="1" customWidth="1"/>
    <col min="6" max="6" width="16.6640625" style="1" bestFit="1" customWidth="1"/>
    <col min="7" max="7" width="17.5546875" style="1" bestFit="1" customWidth="1"/>
    <col min="8" max="8" width="13.5546875" style="1" customWidth="1"/>
    <col min="9" max="9" width="9" style="1" customWidth="1"/>
    <col min="11" max="11" width="15.44140625" bestFit="1" customWidth="1"/>
    <col min="12" max="12" width="9.109375" style="5"/>
    <col min="13" max="13" width="10.5546875" bestFit="1" customWidth="1"/>
    <col min="14" max="14" width="8.21875" bestFit="1" customWidth="1"/>
    <col min="25" max="25" width="8.88671875" style="25"/>
  </cols>
  <sheetData>
    <row r="1" spans="1:35" x14ac:dyDescent="0.3">
      <c r="A1" s="3" t="s">
        <v>2</v>
      </c>
      <c r="F1" s="4" t="s">
        <v>0</v>
      </c>
      <c r="G1" s="4" t="s">
        <v>7</v>
      </c>
      <c r="H1" s="4" t="s">
        <v>1</v>
      </c>
      <c r="I1" s="4"/>
      <c r="K1" s="4" t="s">
        <v>12</v>
      </c>
      <c r="L1" s="16" t="s">
        <v>3</v>
      </c>
      <c r="M1" s="17" t="s">
        <v>4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x14ac:dyDescent="0.3">
      <c r="F2" s="1">
        <v>100</v>
      </c>
      <c r="G2" s="1">
        <f>F2*2</f>
        <v>200</v>
      </c>
      <c r="H2" s="2">
        <f>($B$6*($B$3/G2))+(G2 * (($B$4*$B$5)/365) * (G2/($B$3/365)) * ($B$3/G2))</f>
        <v>19380</v>
      </c>
      <c r="I2" s="2"/>
      <c r="L2" s="16"/>
      <c r="M2" s="15">
        <v>200</v>
      </c>
      <c r="N2" s="10">
        <v>205</v>
      </c>
      <c r="O2" s="10">
        <v>210</v>
      </c>
      <c r="P2" s="10">
        <v>211</v>
      </c>
      <c r="Q2" s="10">
        <v>212</v>
      </c>
      <c r="R2" s="10">
        <v>213</v>
      </c>
      <c r="S2" s="10">
        <v>214</v>
      </c>
      <c r="T2" s="10">
        <v>215</v>
      </c>
      <c r="U2" s="10">
        <v>216</v>
      </c>
      <c r="V2" s="10">
        <v>217</v>
      </c>
      <c r="W2" s="10">
        <v>218</v>
      </c>
      <c r="X2" s="10">
        <v>219</v>
      </c>
      <c r="Y2" s="11">
        <v>220</v>
      </c>
      <c r="Z2" s="10">
        <v>221</v>
      </c>
      <c r="AA2" s="10">
        <v>222</v>
      </c>
      <c r="AB2" s="10">
        <v>223</v>
      </c>
      <c r="AC2" s="10">
        <v>224</v>
      </c>
      <c r="AD2" s="10">
        <v>225</v>
      </c>
      <c r="AE2" s="10">
        <v>226</v>
      </c>
      <c r="AF2" s="10">
        <v>227</v>
      </c>
      <c r="AG2" s="10">
        <v>228</v>
      </c>
      <c r="AH2" s="10">
        <v>229</v>
      </c>
      <c r="AI2" s="10">
        <v>230</v>
      </c>
    </row>
    <row r="3" spans="1:35" x14ac:dyDescent="0.3">
      <c r="A3" t="s">
        <v>14</v>
      </c>
      <c r="B3" s="20">
        <v>15000</v>
      </c>
      <c r="C3" t="s">
        <v>17</v>
      </c>
      <c r="F3" s="1">
        <v>120</v>
      </c>
      <c r="G3" s="1">
        <f t="shared" ref="G3:G47" si="0">F3*2</f>
        <v>240</v>
      </c>
      <c r="H3" s="2">
        <f t="shared" ref="H3:H47" si="1">($B$6*($B$3/G3))+(G3 * (($B$4*$B$5)/365) * (G3/($B$3/365)) * ($B$3/G3))</f>
        <v>17206</v>
      </c>
      <c r="I3" s="2"/>
      <c r="L3" s="9">
        <v>70</v>
      </c>
      <c r="M3" s="12">
        <f>(M$2*$B$10)+($B$9 * (($L3*$B$5)/365) * ($B$9/($B$3/365)) * ($B$3/$B$9))</f>
        <v>12298.950627615064</v>
      </c>
      <c r="N3" s="12">
        <f t="shared" ref="N3:AC18" si="2">(N$2*$B$10)+($B$9 * (($L3*$B$5)/365) * ($B$9/($B$3/365)) * ($B$3/$B$9))</f>
        <v>12455.854393305439</v>
      </c>
      <c r="O3" s="12">
        <f t="shared" si="2"/>
        <v>12612.758158995817</v>
      </c>
      <c r="P3" s="12">
        <f t="shared" si="2"/>
        <v>12644.138912133891</v>
      </c>
      <c r="Q3" s="12">
        <f t="shared" si="2"/>
        <v>12675.519665271968</v>
      </c>
      <c r="R3" s="12">
        <f t="shared" si="2"/>
        <v>12706.900418410041</v>
      </c>
      <c r="S3" s="12">
        <f t="shared" si="2"/>
        <v>12738.281171548118</v>
      </c>
      <c r="T3" s="12">
        <f t="shared" si="2"/>
        <v>12769.661924686192</v>
      </c>
      <c r="U3" s="12">
        <f t="shared" si="2"/>
        <v>12801.042677824269</v>
      </c>
      <c r="V3" s="12">
        <f t="shared" si="2"/>
        <v>12832.423430962343</v>
      </c>
      <c r="W3" s="12">
        <f t="shared" si="2"/>
        <v>12863.80418410042</v>
      </c>
      <c r="X3" s="12">
        <f t="shared" si="2"/>
        <v>12895.184937238493</v>
      </c>
      <c r="Y3" s="13">
        <f t="shared" si="2"/>
        <v>12926.56569037657</v>
      </c>
      <c r="Z3" s="12">
        <f t="shared" si="2"/>
        <v>12957.946443514644</v>
      </c>
      <c r="AA3" s="12">
        <f t="shared" si="2"/>
        <v>12989.327196652721</v>
      </c>
      <c r="AB3" s="12">
        <f t="shared" si="2"/>
        <v>13020.707949790794</v>
      </c>
      <c r="AC3" s="12">
        <f t="shared" si="2"/>
        <v>13052.088702928871</v>
      </c>
      <c r="AD3" s="12">
        <f t="shared" ref="AD3:AI18" si="3">(AD$2*$B$10)+($B$9 * (($L3*$B$5)/365) * ($B$9/($B$3/365)) * ($B$3/$B$9))</f>
        <v>13083.469456066945</v>
      </c>
      <c r="AE3" s="12">
        <f t="shared" si="3"/>
        <v>13114.850209205022</v>
      </c>
      <c r="AF3" s="12">
        <f t="shared" si="3"/>
        <v>13146.230962343096</v>
      </c>
      <c r="AG3" s="12">
        <f t="shared" si="3"/>
        <v>13177.611715481173</v>
      </c>
      <c r="AH3" s="12">
        <f t="shared" si="3"/>
        <v>13208.992468619246</v>
      </c>
      <c r="AI3" s="12">
        <f t="shared" si="3"/>
        <v>13240.373221757323</v>
      </c>
    </row>
    <row r="4" spans="1:35" x14ac:dyDescent="0.3">
      <c r="A4" t="s">
        <v>3</v>
      </c>
      <c r="B4" s="21">
        <v>80</v>
      </c>
      <c r="C4" t="s">
        <v>5</v>
      </c>
      <c r="F4" s="1">
        <v>140</v>
      </c>
      <c r="G4" s="1">
        <f t="shared" si="0"/>
        <v>280</v>
      </c>
      <c r="H4" s="2">
        <f t="shared" si="1"/>
        <v>15817.714285714284</v>
      </c>
      <c r="I4" s="2"/>
      <c r="L4" s="9">
        <v>71</v>
      </c>
      <c r="M4" s="12">
        <f t="shared" ref="M4:AB19" si="4">(M$2*$B$10)+($B$9 * (($L4*$B$5)/365) * ($B$9/($B$3/365)) * ($B$3/$B$9))</f>
        <v>12384.990627615063</v>
      </c>
      <c r="N4" s="12">
        <f t="shared" si="2"/>
        <v>12541.89439330544</v>
      </c>
      <c r="O4" s="12">
        <f t="shared" si="2"/>
        <v>12698.798158995816</v>
      </c>
      <c r="P4" s="12">
        <f t="shared" si="2"/>
        <v>12730.178912133892</v>
      </c>
      <c r="Q4" s="12">
        <f t="shared" si="2"/>
        <v>12761.559665271967</v>
      </c>
      <c r="R4" s="12">
        <f t="shared" si="2"/>
        <v>12792.940418410042</v>
      </c>
      <c r="S4" s="12">
        <f t="shared" si="2"/>
        <v>12824.321171548117</v>
      </c>
      <c r="T4" s="12">
        <f t="shared" si="2"/>
        <v>12855.701924686193</v>
      </c>
      <c r="U4" s="12">
        <f t="shared" si="2"/>
        <v>12887.082677824268</v>
      </c>
      <c r="V4" s="12">
        <f t="shared" si="2"/>
        <v>12918.463430962343</v>
      </c>
      <c r="W4" s="12">
        <f t="shared" si="2"/>
        <v>12949.844184100419</v>
      </c>
      <c r="X4" s="12">
        <f t="shared" si="2"/>
        <v>12981.224937238494</v>
      </c>
      <c r="Y4" s="13">
        <f t="shared" si="2"/>
        <v>13012.605690376569</v>
      </c>
      <c r="Z4" s="12">
        <f t="shared" si="2"/>
        <v>13043.986443514645</v>
      </c>
      <c r="AA4" s="12">
        <f t="shared" si="2"/>
        <v>13075.36719665272</v>
      </c>
      <c r="AB4" s="12">
        <f t="shared" si="2"/>
        <v>13106.747949790795</v>
      </c>
      <c r="AC4" s="12">
        <f t="shared" si="2"/>
        <v>13138.128702928871</v>
      </c>
      <c r="AD4" s="12">
        <f t="shared" si="3"/>
        <v>13169.509456066946</v>
      </c>
      <c r="AE4" s="12">
        <f t="shared" si="3"/>
        <v>13200.890209205021</v>
      </c>
      <c r="AF4" s="12">
        <f t="shared" si="3"/>
        <v>13232.270962343096</v>
      </c>
      <c r="AG4" s="12">
        <f t="shared" si="3"/>
        <v>13263.651715481172</v>
      </c>
      <c r="AH4" s="12">
        <f t="shared" si="3"/>
        <v>13295.032468619247</v>
      </c>
      <c r="AI4" s="12">
        <f t="shared" si="3"/>
        <v>13326.413221757322</v>
      </c>
    </row>
    <row r="5" spans="1:35" x14ac:dyDescent="0.3">
      <c r="A5" t="s">
        <v>13</v>
      </c>
      <c r="B5" s="22">
        <v>0.18</v>
      </c>
      <c r="C5" t="s">
        <v>5</v>
      </c>
      <c r="F5" s="1">
        <v>160</v>
      </c>
      <c r="G5" s="1">
        <f t="shared" si="0"/>
        <v>320</v>
      </c>
      <c r="H5" s="2">
        <f t="shared" si="1"/>
        <v>14920.5</v>
      </c>
      <c r="I5" s="2"/>
      <c r="L5" s="9">
        <v>72</v>
      </c>
      <c r="M5" s="12">
        <f t="shared" si="4"/>
        <v>12471.030627615062</v>
      </c>
      <c r="N5" s="12">
        <f t="shared" si="2"/>
        <v>12627.934393305441</v>
      </c>
      <c r="O5" s="12">
        <f t="shared" si="2"/>
        <v>12784.838158995815</v>
      </c>
      <c r="P5" s="12">
        <f t="shared" si="2"/>
        <v>12816.218912133892</v>
      </c>
      <c r="Q5" s="12">
        <f t="shared" si="2"/>
        <v>12847.599665271966</v>
      </c>
      <c r="R5" s="12">
        <f t="shared" si="2"/>
        <v>12878.980418410043</v>
      </c>
      <c r="S5" s="12">
        <f t="shared" si="2"/>
        <v>12910.361171548117</v>
      </c>
      <c r="T5" s="12">
        <f t="shared" si="2"/>
        <v>12941.741924686194</v>
      </c>
      <c r="U5" s="12">
        <f t="shared" si="2"/>
        <v>12973.122677824267</v>
      </c>
      <c r="V5" s="12">
        <f t="shared" si="2"/>
        <v>13004.503430962344</v>
      </c>
      <c r="W5" s="12">
        <f t="shared" si="2"/>
        <v>13035.884184100418</v>
      </c>
      <c r="X5" s="12">
        <f t="shared" si="2"/>
        <v>13067.264937238495</v>
      </c>
      <c r="Y5" s="13">
        <f t="shared" si="2"/>
        <v>13098.645690376568</v>
      </c>
      <c r="Z5" s="12">
        <f t="shared" si="2"/>
        <v>13130.026443514646</v>
      </c>
      <c r="AA5" s="12">
        <f t="shared" si="2"/>
        <v>13161.407196652719</v>
      </c>
      <c r="AB5" s="12">
        <f t="shared" si="2"/>
        <v>13192.787949790796</v>
      </c>
      <c r="AC5" s="12">
        <f t="shared" si="2"/>
        <v>13224.16870292887</v>
      </c>
      <c r="AD5" s="12">
        <f t="shared" si="3"/>
        <v>13255.549456066947</v>
      </c>
      <c r="AE5" s="12">
        <f t="shared" si="3"/>
        <v>13286.93020920502</v>
      </c>
      <c r="AF5" s="12">
        <f t="shared" si="3"/>
        <v>13318.310962343097</v>
      </c>
      <c r="AG5" s="12">
        <f t="shared" si="3"/>
        <v>13349.691715481171</v>
      </c>
      <c r="AH5" s="12">
        <f t="shared" si="3"/>
        <v>13381.072468619248</v>
      </c>
      <c r="AI5" s="12">
        <f t="shared" si="3"/>
        <v>13412.453221757321</v>
      </c>
    </row>
    <row r="6" spans="1:35" x14ac:dyDescent="0.3">
      <c r="A6" t="s">
        <v>4</v>
      </c>
      <c r="B6" s="21">
        <v>220</v>
      </c>
      <c r="C6" t="s">
        <v>5</v>
      </c>
      <c r="F6" s="1">
        <v>180</v>
      </c>
      <c r="G6" s="1">
        <f t="shared" si="0"/>
        <v>360</v>
      </c>
      <c r="H6" s="2">
        <f t="shared" si="1"/>
        <v>14350.666666666666</v>
      </c>
      <c r="I6" s="2"/>
      <c r="L6" s="9">
        <v>73</v>
      </c>
      <c r="M6" s="12">
        <f t="shared" si="4"/>
        <v>12557.070627615063</v>
      </c>
      <c r="N6" s="12">
        <f t="shared" si="2"/>
        <v>12713.97439330544</v>
      </c>
      <c r="O6" s="12">
        <f t="shared" si="2"/>
        <v>12870.878158995816</v>
      </c>
      <c r="P6" s="12">
        <f t="shared" si="2"/>
        <v>12902.258912133891</v>
      </c>
      <c r="Q6" s="12">
        <f t="shared" si="2"/>
        <v>12933.639665271967</v>
      </c>
      <c r="R6" s="12">
        <f t="shared" si="2"/>
        <v>12965.020418410042</v>
      </c>
      <c r="S6" s="12">
        <f t="shared" si="2"/>
        <v>12996.401171548117</v>
      </c>
      <c r="T6" s="12">
        <f t="shared" si="2"/>
        <v>13027.781924686193</v>
      </c>
      <c r="U6" s="12">
        <f t="shared" si="2"/>
        <v>13059.162677824268</v>
      </c>
      <c r="V6" s="12">
        <f t="shared" si="2"/>
        <v>13090.543430962343</v>
      </c>
      <c r="W6" s="12">
        <f t="shared" si="2"/>
        <v>13121.924184100419</v>
      </c>
      <c r="X6" s="12">
        <f t="shared" si="2"/>
        <v>13153.304937238494</v>
      </c>
      <c r="Y6" s="13">
        <f t="shared" si="2"/>
        <v>13184.685690376569</v>
      </c>
      <c r="Z6" s="12">
        <f t="shared" si="2"/>
        <v>13216.066443514645</v>
      </c>
      <c r="AA6" s="12">
        <f t="shared" si="2"/>
        <v>13247.44719665272</v>
      </c>
      <c r="AB6" s="12">
        <f t="shared" si="2"/>
        <v>13278.827949790795</v>
      </c>
      <c r="AC6" s="12">
        <f t="shared" si="2"/>
        <v>13310.20870292887</v>
      </c>
      <c r="AD6" s="12">
        <f t="shared" si="3"/>
        <v>13341.589456066946</v>
      </c>
      <c r="AE6" s="12">
        <f t="shared" si="3"/>
        <v>13372.970209205021</v>
      </c>
      <c r="AF6" s="12">
        <f t="shared" si="3"/>
        <v>13404.350962343096</v>
      </c>
      <c r="AG6" s="12">
        <f t="shared" si="3"/>
        <v>13435.731715481172</v>
      </c>
      <c r="AH6" s="12">
        <f t="shared" si="3"/>
        <v>13467.112468619247</v>
      </c>
      <c r="AI6" s="12">
        <f t="shared" si="3"/>
        <v>13498.493221757322</v>
      </c>
    </row>
    <row r="7" spans="1:35" x14ac:dyDescent="0.3">
      <c r="B7" s="20"/>
      <c r="F7" s="1">
        <v>200</v>
      </c>
      <c r="G7" s="1">
        <f t="shared" si="0"/>
        <v>400</v>
      </c>
      <c r="H7" s="2">
        <f t="shared" si="1"/>
        <v>14010</v>
      </c>
      <c r="I7" s="2"/>
      <c r="L7" s="9">
        <v>74</v>
      </c>
      <c r="M7" s="12">
        <f t="shared" si="4"/>
        <v>12643.110627615064</v>
      </c>
      <c r="N7" s="12">
        <f t="shared" si="2"/>
        <v>12800.014393305441</v>
      </c>
      <c r="O7" s="12">
        <f t="shared" si="2"/>
        <v>12956.918158995817</v>
      </c>
      <c r="P7" s="12">
        <f t="shared" si="2"/>
        <v>12988.298912133892</v>
      </c>
      <c r="Q7" s="12">
        <f t="shared" si="2"/>
        <v>13019.679665271968</v>
      </c>
      <c r="R7" s="12">
        <f t="shared" si="2"/>
        <v>13051.060418410043</v>
      </c>
      <c r="S7" s="12">
        <f t="shared" si="2"/>
        <v>13082.441171548118</v>
      </c>
      <c r="T7" s="12">
        <f t="shared" si="2"/>
        <v>13113.821924686194</v>
      </c>
      <c r="U7" s="12">
        <f t="shared" si="2"/>
        <v>13145.202677824269</v>
      </c>
      <c r="V7" s="12">
        <f t="shared" si="2"/>
        <v>13176.583430962344</v>
      </c>
      <c r="W7" s="12">
        <f t="shared" si="2"/>
        <v>13207.96418410042</v>
      </c>
      <c r="X7" s="12">
        <f t="shared" si="2"/>
        <v>13239.344937238495</v>
      </c>
      <c r="Y7" s="13">
        <f t="shared" si="2"/>
        <v>13270.72569037657</v>
      </c>
      <c r="Z7" s="12">
        <f t="shared" si="2"/>
        <v>13302.106443514645</v>
      </c>
      <c r="AA7" s="12">
        <f t="shared" si="2"/>
        <v>13333.487196652721</v>
      </c>
      <c r="AB7" s="12">
        <f t="shared" si="2"/>
        <v>13364.867949790796</v>
      </c>
      <c r="AC7" s="12">
        <f t="shared" si="2"/>
        <v>13396.248702928871</v>
      </c>
      <c r="AD7" s="12">
        <f t="shared" si="3"/>
        <v>13427.629456066947</v>
      </c>
      <c r="AE7" s="12">
        <f t="shared" si="3"/>
        <v>13459.010209205022</v>
      </c>
      <c r="AF7" s="12">
        <f t="shared" si="3"/>
        <v>13490.390962343097</v>
      </c>
      <c r="AG7" s="12">
        <f t="shared" si="3"/>
        <v>13521.771715481173</v>
      </c>
      <c r="AH7" s="12">
        <f t="shared" si="3"/>
        <v>13553.152468619248</v>
      </c>
      <c r="AI7" s="12">
        <f t="shared" si="3"/>
        <v>13584.533221757323</v>
      </c>
    </row>
    <row r="8" spans="1:35" x14ac:dyDescent="0.3">
      <c r="A8" t="s">
        <v>6</v>
      </c>
      <c r="B8" s="26">
        <v>239</v>
      </c>
      <c r="C8" t="s">
        <v>11</v>
      </c>
      <c r="F8" s="1">
        <v>220</v>
      </c>
      <c r="G8" s="1">
        <f t="shared" si="0"/>
        <v>440</v>
      </c>
      <c r="H8" s="2">
        <f t="shared" si="1"/>
        <v>13836</v>
      </c>
      <c r="I8" s="2"/>
      <c r="L8" s="9">
        <v>75</v>
      </c>
      <c r="M8" s="12">
        <f t="shared" si="4"/>
        <v>12729.150627615063</v>
      </c>
      <c r="N8" s="12">
        <f t="shared" si="2"/>
        <v>12886.05439330544</v>
      </c>
      <c r="O8" s="12">
        <f t="shared" si="2"/>
        <v>13042.958158995816</v>
      </c>
      <c r="P8" s="12">
        <f t="shared" si="2"/>
        <v>13074.338912133891</v>
      </c>
      <c r="Q8" s="12">
        <f t="shared" si="2"/>
        <v>13105.719665271967</v>
      </c>
      <c r="R8" s="12">
        <f t="shared" si="2"/>
        <v>13137.100418410042</v>
      </c>
      <c r="S8" s="12">
        <f t="shared" si="2"/>
        <v>13168.481171548117</v>
      </c>
      <c r="T8" s="12">
        <f t="shared" si="2"/>
        <v>13199.861924686193</v>
      </c>
      <c r="U8" s="12">
        <f t="shared" si="2"/>
        <v>13231.242677824268</v>
      </c>
      <c r="V8" s="12">
        <f t="shared" si="2"/>
        <v>13262.623430962343</v>
      </c>
      <c r="W8" s="12">
        <f t="shared" si="2"/>
        <v>13294.004184100419</v>
      </c>
      <c r="X8" s="12">
        <f t="shared" si="2"/>
        <v>13325.384937238494</v>
      </c>
      <c r="Y8" s="13">
        <f t="shared" si="2"/>
        <v>13356.765690376569</v>
      </c>
      <c r="Z8" s="12">
        <f t="shared" si="2"/>
        <v>13388.146443514644</v>
      </c>
      <c r="AA8" s="12">
        <f t="shared" si="2"/>
        <v>13419.52719665272</v>
      </c>
      <c r="AB8" s="12">
        <f t="shared" si="2"/>
        <v>13450.907949790795</v>
      </c>
      <c r="AC8" s="12">
        <f t="shared" si="2"/>
        <v>13482.28870292887</v>
      </c>
      <c r="AD8" s="12">
        <f t="shared" si="3"/>
        <v>13513.669456066946</v>
      </c>
      <c r="AE8" s="12">
        <f t="shared" si="3"/>
        <v>13545.050209205021</v>
      </c>
      <c r="AF8" s="12">
        <f t="shared" si="3"/>
        <v>13576.430962343096</v>
      </c>
      <c r="AG8" s="12">
        <f t="shared" si="3"/>
        <v>13607.811715481172</v>
      </c>
      <c r="AH8" s="12">
        <f t="shared" si="3"/>
        <v>13639.192468619247</v>
      </c>
      <c r="AI8" s="12">
        <f t="shared" si="3"/>
        <v>13670.573221757322</v>
      </c>
    </row>
    <row r="9" spans="1:35" x14ac:dyDescent="0.3">
      <c r="A9" t="s">
        <v>7</v>
      </c>
      <c r="B9" s="28">
        <f>B8*2</f>
        <v>478</v>
      </c>
      <c r="F9" s="6">
        <v>240</v>
      </c>
      <c r="G9" s="6">
        <f t="shared" si="0"/>
        <v>480</v>
      </c>
      <c r="H9" s="7">
        <f t="shared" si="1"/>
        <v>13787</v>
      </c>
      <c r="I9" s="2"/>
      <c r="L9" s="9">
        <v>76</v>
      </c>
      <c r="M9" s="12">
        <f t="shared" si="4"/>
        <v>12815.190627615062</v>
      </c>
      <c r="N9" s="12">
        <f t="shared" si="2"/>
        <v>12972.09439330544</v>
      </c>
      <c r="O9" s="12">
        <f t="shared" si="2"/>
        <v>13128.998158995815</v>
      </c>
      <c r="P9" s="12">
        <f t="shared" si="2"/>
        <v>13160.378912133892</v>
      </c>
      <c r="Q9" s="12">
        <f t="shared" si="2"/>
        <v>13191.759665271966</v>
      </c>
      <c r="R9" s="12">
        <f t="shared" si="2"/>
        <v>13223.140418410043</v>
      </c>
      <c r="S9" s="12">
        <f t="shared" si="2"/>
        <v>13254.521171548116</v>
      </c>
      <c r="T9" s="12">
        <f t="shared" si="2"/>
        <v>13285.901924686194</v>
      </c>
      <c r="U9" s="12">
        <f t="shared" si="2"/>
        <v>13317.282677824267</v>
      </c>
      <c r="V9" s="12">
        <f t="shared" si="2"/>
        <v>13348.663430962344</v>
      </c>
      <c r="W9" s="12">
        <f t="shared" si="2"/>
        <v>13380.044184100418</v>
      </c>
      <c r="X9" s="12">
        <f t="shared" si="2"/>
        <v>13411.424937238495</v>
      </c>
      <c r="Y9" s="13">
        <f t="shared" si="2"/>
        <v>13442.805690376568</v>
      </c>
      <c r="Z9" s="12">
        <f t="shared" si="2"/>
        <v>13474.186443514645</v>
      </c>
      <c r="AA9" s="12">
        <f t="shared" si="2"/>
        <v>13505.567196652719</v>
      </c>
      <c r="AB9" s="12">
        <f t="shared" si="2"/>
        <v>13536.947949790796</v>
      </c>
      <c r="AC9" s="12">
        <f t="shared" si="2"/>
        <v>13568.328702928869</v>
      </c>
      <c r="AD9" s="12">
        <f t="shared" si="3"/>
        <v>13599.709456066947</v>
      </c>
      <c r="AE9" s="12">
        <f t="shared" si="3"/>
        <v>13631.09020920502</v>
      </c>
      <c r="AF9" s="12">
        <f t="shared" si="3"/>
        <v>13662.470962343097</v>
      </c>
      <c r="AG9" s="12">
        <f t="shared" si="3"/>
        <v>13693.851715481171</v>
      </c>
      <c r="AH9" s="12">
        <f t="shared" si="3"/>
        <v>13725.232468619248</v>
      </c>
      <c r="AI9" s="12">
        <f t="shared" si="3"/>
        <v>13756.613221757321</v>
      </c>
    </row>
    <row r="10" spans="1:35" x14ac:dyDescent="0.3">
      <c r="A10" t="s">
        <v>8</v>
      </c>
      <c r="B10" s="29">
        <f>B3/B9</f>
        <v>31.380753138075313</v>
      </c>
      <c r="C10" t="s">
        <v>11</v>
      </c>
      <c r="F10" s="1">
        <v>260</v>
      </c>
      <c r="G10" s="1">
        <f t="shared" si="0"/>
        <v>520</v>
      </c>
      <c r="H10" s="2">
        <f t="shared" si="1"/>
        <v>13834.153846153848</v>
      </c>
      <c r="I10" s="2"/>
      <c r="L10" s="9">
        <v>77</v>
      </c>
      <c r="M10" s="12">
        <f t="shared" si="4"/>
        <v>12901.230627615063</v>
      </c>
      <c r="N10" s="12">
        <f t="shared" si="2"/>
        <v>13058.13439330544</v>
      </c>
      <c r="O10" s="12">
        <f t="shared" si="2"/>
        <v>13215.038158995816</v>
      </c>
      <c r="P10" s="12">
        <f t="shared" si="2"/>
        <v>13246.418912133891</v>
      </c>
      <c r="Q10" s="12">
        <f t="shared" si="2"/>
        <v>13277.799665271967</v>
      </c>
      <c r="R10" s="12">
        <f t="shared" si="2"/>
        <v>13309.180418410042</v>
      </c>
      <c r="S10" s="12">
        <f t="shared" si="2"/>
        <v>13340.561171548117</v>
      </c>
      <c r="T10" s="12">
        <f t="shared" si="2"/>
        <v>13371.941924686193</v>
      </c>
      <c r="U10" s="12">
        <f t="shared" si="2"/>
        <v>13403.322677824268</v>
      </c>
      <c r="V10" s="12">
        <f t="shared" si="2"/>
        <v>13434.703430962343</v>
      </c>
      <c r="W10" s="12">
        <f t="shared" si="2"/>
        <v>13466.084184100418</v>
      </c>
      <c r="X10" s="12">
        <f t="shared" si="2"/>
        <v>13497.464937238494</v>
      </c>
      <c r="Y10" s="13">
        <f t="shared" si="2"/>
        <v>13528.845690376569</v>
      </c>
      <c r="Z10" s="12">
        <f t="shared" si="2"/>
        <v>13560.226443514644</v>
      </c>
      <c r="AA10" s="12">
        <f t="shared" si="2"/>
        <v>13591.60719665272</v>
      </c>
      <c r="AB10" s="12">
        <f t="shared" si="2"/>
        <v>13622.987949790795</v>
      </c>
      <c r="AC10" s="12">
        <f t="shared" si="2"/>
        <v>13654.36870292887</v>
      </c>
      <c r="AD10" s="12">
        <f t="shared" si="3"/>
        <v>13685.749456066946</v>
      </c>
      <c r="AE10" s="12">
        <f t="shared" si="3"/>
        <v>13717.130209205021</v>
      </c>
      <c r="AF10" s="12">
        <f t="shared" si="3"/>
        <v>13748.510962343096</v>
      </c>
      <c r="AG10" s="12">
        <f t="shared" si="3"/>
        <v>13779.891715481172</v>
      </c>
      <c r="AH10" s="12">
        <f t="shared" si="3"/>
        <v>13811.272468619247</v>
      </c>
      <c r="AI10" s="12">
        <f t="shared" si="3"/>
        <v>13842.653221757322</v>
      </c>
    </row>
    <row r="11" spans="1:35" x14ac:dyDescent="0.3">
      <c r="B11" s="20"/>
      <c r="F11" s="1">
        <v>280</v>
      </c>
      <c r="G11" s="1">
        <f t="shared" si="0"/>
        <v>560</v>
      </c>
      <c r="H11" s="2">
        <f t="shared" si="1"/>
        <v>13956.857142857141</v>
      </c>
      <c r="I11" s="2"/>
      <c r="L11" s="9">
        <v>78</v>
      </c>
      <c r="M11" s="12">
        <f t="shared" si="4"/>
        <v>12987.270627615064</v>
      </c>
      <c r="N11" s="12">
        <f t="shared" si="2"/>
        <v>13144.174393305439</v>
      </c>
      <c r="O11" s="12">
        <f t="shared" si="2"/>
        <v>13301.078158995817</v>
      </c>
      <c r="P11" s="12">
        <f t="shared" si="2"/>
        <v>13332.45891213389</v>
      </c>
      <c r="Q11" s="12">
        <f t="shared" si="2"/>
        <v>13363.839665271968</v>
      </c>
      <c r="R11" s="12">
        <f t="shared" si="2"/>
        <v>13395.220418410041</v>
      </c>
      <c r="S11" s="12">
        <f t="shared" si="2"/>
        <v>13426.601171548118</v>
      </c>
      <c r="T11" s="12">
        <f t="shared" si="2"/>
        <v>13457.981924686192</v>
      </c>
      <c r="U11" s="12">
        <f t="shared" si="2"/>
        <v>13489.362677824269</v>
      </c>
      <c r="V11" s="12">
        <f t="shared" si="2"/>
        <v>13520.743430962342</v>
      </c>
      <c r="W11" s="12">
        <f t="shared" si="2"/>
        <v>13552.124184100419</v>
      </c>
      <c r="X11" s="12">
        <f t="shared" si="2"/>
        <v>13583.504937238493</v>
      </c>
      <c r="Y11" s="13">
        <f t="shared" si="2"/>
        <v>13614.88569037657</v>
      </c>
      <c r="Z11" s="12">
        <f t="shared" si="2"/>
        <v>13646.266443514643</v>
      </c>
      <c r="AA11" s="12">
        <f t="shared" si="2"/>
        <v>13677.647196652721</v>
      </c>
      <c r="AB11" s="12">
        <f t="shared" si="2"/>
        <v>13709.027949790794</v>
      </c>
      <c r="AC11" s="12">
        <f t="shared" si="2"/>
        <v>13740.408702928871</v>
      </c>
      <c r="AD11" s="12">
        <f t="shared" si="3"/>
        <v>13771.789456066945</v>
      </c>
      <c r="AE11" s="12">
        <f t="shared" si="3"/>
        <v>13803.170209205022</v>
      </c>
      <c r="AF11" s="12">
        <f t="shared" si="3"/>
        <v>13834.550962343095</v>
      </c>
      <c r="AG11" s="12">
        <f t="shared" si="3"/>
        <v>13865.931715481172</v>
      </c>
      <c r="AH11" s="12">
        <f t="shared" si="3"/>
        <v>13897.312468619246</v>
      </c>
      <c r="AI11" s="12">
        <f t="shared" si="3"/>
        <v>13928.693221757323</v>
      </c>
    </row>
    <row r="12" spans="1:35" x14ac:dyDescent="0.3">
      <c r="A12" t="s">
        <v>9</v>
      </c>
      <c r="B12" s="23">
        <f>B6*B10</f>
        <v>6903.7656903765692</v>
      </c>
      <c r="F12" s="1">
        <v>300</v>
      </c>
      <c r="G12" s="1">
        <f t="shared" si="0"/>
        <v>600</v>
      </c>
      <c r="H12" s="2">
        <f t="shared" si="1"/>
        <v>14140</v>
      </c>
      <c r="I12" s="2"/>
      <c r="L12" s="9">
        <v>79</v>
      </c>
      <c r="M12" s="12">
        <f t="shared" si="4"/>
        <v>13073.310627615061</v>
      </c>
      <c r="N12" s="12">
        <f t="shared" si="2"/>
        <v>13230.214393305438</v>
      </c>
      <c r="O12" s="12">
        <f t="shared" si="2"/>
        <v>13387.118158995814</v>
      </c>
      <c r="P12" s="12">
        <f t="shared" si="2"/>
        <v>13418.498912133889</v>
      </c>
      <c r="Q12" s="12">
        <f t="shared" si="2"/>
        <v>13449.879665271965</v>
      </c>
      <c r="R12" s="12">
        <f t="shared" si="2"/>
        <v>13481.26041841004</v>
      </c>
      <c r="S12" s="12">
        <f t="shared" si="2"/>
        <v>13512.641171548115</v>
      </c>
      <c r="T12" s="12">
        <f t="shared" si="2"/>
        <v>13544.021924686191</v>
      </c>
      <c r="U12" s="12">
        <f t="shared" si="2"/>
        <v>13575.402677824266</v>
      </c>
      <c r="V12" s="12">
        <f t="shared" si="2"/>
        <v>13606.783430962341</v>
      </c>
      <c r="W12" s="12">
        <f t="shared" si="2"/>
        <v>13638.164184100417</v>
      </c>
      <c r="X12" s="12">
        <f t="shared" si="2"/>
        <v>13669.544937238492</v>
      </c>
      <c r="Y12" s="13">
        <f t="shared" si="2"/>
        <v>13700.925690376567</v>
      </c>
      <c r="Z12" s="12">
        <f t="shared" si="2"/>
        <v>13732.306443514643</v>
      </c>
      <c r="AA12" s="12">
        <f t="shared" si="2"/>
        <v>13763.687196652718</v>
      </c>
      <c r="AB12" s="12">
        <f t="shared" si="2"/>
        <v>13795.067949790793</v>
      </c>
      <c r="AC12" s="12">
        <f t="shared" si="2"/>
        <v>13826.448702928868</v>
      </c>
      <c r="AD12" s="12">
        <f t="shared" si="3"/>
        <v>13857.829456066944</v>
      </c>
      <c r="AE12" s="12">
        <f t="shared" si="3"/>
        <v>13889.210209205019</v>
      </c>
      <c r="AF12" s="12">
        <f t="shared" si="3"/>
        <v>13920.590962343094</v>
      </c>
      <c r="AG12" s="12">
        <f t="shared" si="3"/>
        <v>13951.97171548117</v>
      </c>
      <c r="AH12" s="12">
        <f t="shared" si="3"/>
        <v>13983.352468619245</v>
      </c>
      <c r="AI12" s="12">
        <f t="shared" si="3"/>
        <v>14014.73322175732</v>
      </c>
    </row>
    <row r="13" spans="1:35" ht="28.8" x14ac:dyDescent="0.3">
      <c r="A13" s="19" t="s">
        <v>16</v>
      </c>
      <c r="B13" s="21">
        <f>B9 * ((B4*B5)/365) * (B9/(B3/365)) * (B3/B9)</f>
        <v>6883.2</v>
      </c>
      <c r="F13" s="1">
        <v>320</v>
      </c>
      <c r="G13" s="1">
        <f t="shared" si="0"/>
        <v>640</v>
      </c>
      <c r="H13" s="2">
        <f t="shared" si="1"/>
        <v>14372.25</v>
      </c>
      <c r="I13" s="2"/>
      <c r="L13" s="14">
        <v>80</v>
      </c>
      <c r="M13" s="13">
        <f t="shared" si="4"/>
        <v>13159.350627615062</v>
      </c>
      <c r="N13" s="13">
        <f t="shared" si="2"/>
        <v>13316.25439330544</v>
      </c>
      <c r="O13" s="13">
        <f t="shared" si="2"/>
        <v>13473.158158995815</v>
      </c>
      <c r="P13" s="13">
        <f t="shared" si="2"/>
        <v>13504.538912133892</v>
      </c>
      <c r="Q13" s="13">
        <f t="shared" si="2"/>
        <v>13535.919665271966</v>
      </c>
      <c r="R13" s="13">
        <f t="shared" si="2"/>
        <v>13567.300418410043</v>
      </c>
      <c r="S13" s="13">
        <f t="shared" si="2"/>
        <v>13598.681171548116</v>
      </c>
      <c r="T13" s="13">
        <f t="shared" si="2"/>
        <v>13630.061924686193</v>
      </c>
      <c r="U13" s="13">
        <f t="shared" si="2"/>
        <v>13661.442677824267</v>
      </c>
      <c r="V13" s="13">
        <f t="shared" si="2"/>
        <v>13692.823430962344</v>
      </c>
      <c r="W13" s="13">
        <f t="shared" si="2"/>
        <v>13724.204184100417</v>
      </c>
      <c r="X13" s="13">
        <f t="shared" si="2"/>
        <v>13755.584937238495</v>
      </c>
      <c r="Y13" s="13">
        <f t="shared" si="2"/>
        <v>13786.965690376568</v>
      </c>
      <c r="Z13" s="12">
        <f t="shared" si="2"/>
        <v>13818.346443514645</v>
      </c>
      <c r="AA13" s="12">
        <f t="shared" si="2"/>
        <v>13849.727196652719</v>
      </c>
      <c r="AB13" s="12">
        <f t="shared" si="2"/>
        <v>13881.107949790796</v>
      </c>
      <c r="AC13" s="12">
        <f t="shared" si="2"/>
        <v>13912.488702928869</v>
      </c>
      <c r="AD13" s="12">
        <f t="shared" si="3"/>
        <v>13943.869456066946</v>
      </c>
      <c r="AE13" s="12">
        <f t="shared" si="3"/>
        <v>13975.25020920502</v>
      </c>
      <c r="AF13" s="12">
        <f t="shared" si="3"/>
        <v>14006.630962343097</v>
      </c>
      <c r="AG13" s="12">
        <f t="shared" si="3"/>
        <v>14038.011715481171</v>
      </c>
      <c r="AH13" s="12">
        <f t="shared" si="3"/>
        <v>14069.392468619248</v>
      </c>
      <c r="AI13" s="12">
        <f t="shared" si="3"/>
        <v>14100.773221757321</v>
      </c>
    </row>
    <row r="14" spans="1:35" x14ac:dyDescent="0.3">
      <c r="A14" t="s">
        <v>10</v>
      </c>
      <c r="B14" s="27">
        <f>B12+B13</f>
        <v>13786.965690376568</v>
      </c>
      <c r="C14" t="s">
        <v>15</v>
      </c>
      <c r="F14" s="18">
        <v>340</v>
      </c>
      <c r="G14" s="18">
        <f t="shared" si="0"/>
        <v>680</v>
      </c>
      <c r="H14" s="2">
        <f t="shared" si="1"/>
        <v>14644.941176470587</v>
      </c>
      <c r="I14" s="8"/>
      <c r="L14" s="9">
        <v>81</v>
      </c>
      <c r="M14" s="12">
        <f t="shared" si="4"/>
        <v>13245.390627615063</v>
      </c>
      <c r="N14" s="12">
        <f t="shared" si="2"/>
        <v>13402.294393305439</v>
      </c>
      <c r="O14" s="12">
        <f t="shared" si="2"/>
        <v>13559.198158995816</v>
      </c>
      <c r="P14" s="12">
        <f t="shared" si="2"/>
        <v>13590.578912133891</v>
      </c>
      <c r="Q14" s="12">
        <f t="shared" si="2"/>
        <v>13621.959665271967</v>
      </c>
      <c r="R14" s="12">
        <f t="shared" si="2"/>
        <v>13653.340418410042</v>
      </c>
      <c r="S14" s="12">
        <f t="shared" si="2"/>
        <v>13684.721171548117</v>
      </c>
      <c r="T14" s="12">
        <f t="shared" si="2"/>
        <v>13716.101924686192</v>
      </c>
      <c r="U14" s="12">
        <f t="shared" si="2"/>
        <v>13747.482677824268</v>
      </c>
      <c r="V14" s="12">
        <f t="shared" si="2"/>
        <v>13778.863430962343</v>
      </c>
      <c r="W14" s="12">
        <f t="shared" si="2"/>
        <v>13810.244184100418</v>
      </c>
      <c r="X14" s="12">
        <f t="shared" si="2"/>
        <v>13841.624937238494</v>
      </c>
      <c r="Y14" s="24">
        <f t="shared" si="2"/>
        <v>13873.005690376569</v>
      </c>
      <c r="Z14" s="12">
        <f t="shared" si="2"/>
        <v>13904.386443514644</v>
      </c>
      <c r="AA14" s="12">
        <f t="shared" si="2"/>
        <v>13935.76719665272</v>
      </c>
      <c r="AB14" s="12">
        <f t="shared" si="2"/>
        <v>13967.147949790795</v>
      </c>
      <c r="AC14" s="12">
        <f t="shared" si="2"/>
        <v>13998.52870292887</v>
      </c>
      <c r="AD14" s="12">
        <f t="shared" si="3"/>
        <v>14029.909456066945</v>
      </c>
      <c r="AE14" s="12">
        <f t="shared" si="3"/>
        <v>14061.290209205021</v>
      </c>
      <c r="AF14" s="12">
        <f t="shared" si="3"/>
        <v>14092.670962343096</v>
      </c>
      <c r="AG14" s="12">
        <f t="shared" si="3"/>
        <v>14124.051715481171</v>
      </c>
      <c r="AH14" s="12">
        <f t="shared" si="3"/>
        <v>14155.432468619247</v>
      </c>
      <c r="AI14" s="12">
        <f t="shared" si="3"/>
        <v>14186.813221757322</v>
      </c>
    </row>
    <row r="15" spans="1:35" x14ac:dyDescent="0.3">
      <c r="B15" s="20"/>
      <c r="F15" s="1">
        <v>360</v>
      </c>
      <c r="G15" s="1">
        <f t="shared" si="0"/>
        <v>720</v>
      </c>
      <c r="H15" s="2">
        <f t="shared" si="1"/>
        <v>14951.333333333332</v>
      </c>
      <c r="I15" s="2"/>
      <c r="L15" s="9">
        <v>82</v>
      </c>
      <c r="M15" s="12">
        <f t="shared" si="4"/>
        <v>13331.430627615064</v>
      </c>
      <c r="N15" s="12">
        <f t="shared" si="2"/>
        <v>13488.33439330544</v>
      </c>
      <c r="O15" s="12">
        <f t="shared" si="2"/>
        <v>13645.238158995817</v>
      </c>
      <c r="P15" s="12">
        <f t="shared" si="2"/>
        <v>13676.618912133892</v>
      </c>
      <c r="Q15" s="12">
        <f t="shared" si="2"/>
        <v>13707.999665271967</v>
      </c>
      <c r="R15" s="12">
        <f t="shared" si="2"/>
        <v>13739.380418410043</v>
      </c>
      <c r="S15" s="12">
        <f t="shared" si="2"/>
        <v>13770.761171548118</v>
      </c>
      <c r="T15" s="12">
        <f t="shared" si="2"/>
        <v>13802.141924686193</v>
      </c>
      <c r="U15" s="12">
        <f t="shared" si="2"/>
        <v>13833.522677824269</v>
      </c>
      <c r="V15" s="12">
        <f t="shared" si="2"/>
        <v>13864.903430962344</v>
      </c>
      <c r="W15" s="12">
        <f t="shared" si="2"/>
        <v>13896.284184100419</v>
      </c>
      <c r="X15" s="12">
        <f t="shared" si="2"/>
        <v>13927.664937238495</v>
      </c>
      <c r="Y15" s="24">
        <f t="shared" si="2"/>
        <v>13959.04569037657</v>
      </c>
      <c r="Z15" s="12">
        <f t="shared" si="2"/>
        <v>13990.426443514645</v>
      </c>
      <c r="AA15" s="12">
        <f t="shared" si="2"/>
        <v>14021.80719665272</v>
      </c>
      <c r="AB15" s="12">
        <f t="shared" si="2"/>
        <v>14053.187949790796</v>
      </c>
      <c r="AC15" s="12">
        <f t="shared" si="2"/>
        <v>14084.568702928871</v>
      </c>
      <c r="AD15" s="12">
        <f t="shared" si="3"/>
        <v>14115.949456066946</v>
      </c>
      <c r="AE15" s="12">
        <f t="shared" si="3"/>
        <v>14147.330209205022</v>
      </c>
      <c r="AF15" s="12">
        <f t="shared" si="3"/>
        <v>14178.710962343097</v>
      </c>
      <c r="AG15" s="12">
        <f t="shared" si="3"/>
        <v>14210.091715481172</v>
      </c>
      <c r="AH15" s="12">
        <f t="shared" si="3"/>
        <v>14241.472468619248</v>
      </c>
      <c r="AI15" s="12">
        <f t="shared" si="3"/>
        <v>14272.853221757323</v>
      </c>
    </row>
    <row r="16" spans="1:35" x14ac:dyDescent="0.3">
      <c r="F16" s="1">
        <v>380</v>
      </c>
      <c r="G16" s="1">
        <f t="shared" si="0"/>
        <v>760</v>
      </c>
      <c r="H16" s="2">
        <f t="shared" si="1"/>
        <v>15286.105263157895</v>
      </c>
      <c r="I16" s="2"/>
      <c r="L16" s="9">
        <v>83</v>
      </c>
      <c r="M16" s="12">
        <f t="shared" si="4"/>
        <v>13417.470627615063</v>
      </c>
      <c r="N16" s="12">
        <f t="shared" si="2"/>
        <v>13574.374393305439</v>
      </c>
      <c r="O16" s="12">
        <f t="shared" si="2"/>
        <v>13731.278158995816</v>
      </c>
      <c r="P16" s="12">
        <f t="shared" si="2"/>
        <v>13762.658912133891</v>
      </c>
      <c r="Q16" s="12">
        <f t="shared" si="2"/>
        <v>13794.039665271966</v>
      </c>
      <c r="R16" s="12">
        <f t="shared" si="2"/>
        <v>13825.420418410042</v>
      </c>
      <c r="S16" s="12">
        <f t="shared" si="2"/>
        <v>13856.801171548117</v>
      </c>
      <c r="T16" s="12">
        <f t="shared" si="2"/>
        <v>13888.181924686192</v>
      </c>
      <c r="U16" s="12">
        <f t="shared" si="2"/>
        <v>13919.562677824268</v>
      </c>
      <c r="V16" s="12">
        <f t="shared" si="2"/>
        <v>13950.943430962343</v>
      </c>
      <c r="W16" s="12">
        <f t="shared" si="2"/>
        <v>13982.324184100418</v>
      </c>
      <c r="X16" s="12">
        <f t="shared" si="2"/>
        <v>14013.704937238494</v>
      </c>
      <c r="Y16" s="24">
        <f t="shared" si="2"/>
        <v>14045.085690376569</v>
      </c>
      <c r="Z16" s="12">
        <f t="shared" si="2"/>
        <v>14076.466443514644</v>
      </c>
      <c r="AA16" s="12">
        <f t="shared" si="2"/>
        <v>14107.84719665272</v>
      </c>
      <c r="AB16" s="12">
        <f t="shared" si="2"/>
        <v>14139.227949790795</v>
      </c>
      <c r="AC16" s="12">
        <f t="shared" si="2"/>
        <v>14170.60870292887</v>
      </c>
      <c r="AD16" s="12">
        <f t="shared" si="3"/>
        <v>14201.989456066945</v>
      </c>
      <c r="AE16" s="12">
        <f t="shared" si="3"/>
        <v>14233.370209205021</v>
      </c>
      <c r="AF16" s="12">
        <f t="shared" si="3"/>
        <v>14264.750962343096</v>
      </c>
      <c r="AG16" s="12">
        <f t="shared" si="3"/>
        <v>14296.131715481171</v>
      </c>
      <c r="AH16" s="12">
        <f t="shared" si="3"/>
        <v>14327.512468619247</v>
      </c>
      <c r="AI16" s="12">
        <f t="shared" si="3"/>
        <v>14358.893221757322</v>
      </c>
    </row>
    <row r="17" spans="6:35" x14ac:dyDescent="0.3">
      <c r="F17" s="1">
        <v>400</v>
      </c>
      <c r="G17" s="1">
        <f t="shared" si="0"/>
        <v>800</v>
      </c>
      <c r="H17" s="2">
        <f t="shared" si="1"/>
        <v>15645</v>
      </c>
      <c r="I17" s="2"/>
      <c r="L17" s="9">
        <v>84</v>
      </c>
      <c r="M17" s="12">
        <f t="shared" si="4"/>
        <v>13503.510627615064</v>
      </c>
      <c r="N17" s="12">
        <f t="shared" si="2"/>
        <v>13660.41439330544</v>
      </c>
      <c r="O17" s="12">
        <f t="shared" si="2"/>
        <v>13817.318158995817</v>
      </c>
      <c r="P17" s="12">
        <f t="shared" si="2"/>
        <v>13848.698912133892</v>
      </c>
      <c r="Q17" s="12">
        <f t="shared" si="2"/>
        <v>13880.079665271967</v>
      </c>
      <c r="R17" s="12">
        <f t="shared" si="2"/>
        <v>13911.460418410043</v>
      </c>
      <c r="S17" s="12">
        <f t="shared" si="2"/>
        <v>13942.841171548118</v>
      </c>
      <c r="T17" s="12">
        <f t="shared" si="2"/>
        <v>13974.221924686193</v>
      </c>
      <c r="U17" s="12">
        <f t="shared" si="2"/>
        <v>14005.602677824269</v>
      </c>
      <c r="V17" s="12">
        <f t="shared" si="2"/>
        <v>14036.983430962344</v>
      </c>
      <c r="W17" s="12">
        <f t="shared" si="2"/>
        <v>14068.364184100419</v>
      </c>
      <c r="X17" s="12">
        <f t="shared" si="2"/>
        <v>14099.744937238494</v>
      </c>
      <c r="Y17" s="24">
        <f t="shared" si="2"/>
        <v>14131.12569037657</v>
      </c>
      <c r="Z17" s="12">
        <f t="shared" si="2"/>
        <v>14162.506443514645</v>
      </c>
      <c r="AA17" s="12">
        <f t="shared" si="2"/>
        <v>14193.88719665272</v>
      </c>
      <c r="AB17" s="12">
        <f t="shared" si="2"/>
        <v>14225.267949790796</v>
      </c>
      <c r="AC17" s="12">
        <f t="shared" si="2"/>
        <v>14256.648702928871</v>
      </c>
      <c r="AD17" s="12">
        <f t="shared" si="3"/>
        <v>14288.029456066946</v>
      </c>
      <c r="AE17" s="12">
        <f t="shared" si="3"/>
        <v>14319.410209205022</v>
      </c>
      <c r="AF17" s="12">
        <f t="shared" si="3"/>
        <v>14350.790962343097</v>
      </c>
      <c r="AG17" s="12">
        <f t="shared" si="3"/>
        <v>14382.171715481172</v>
      </c>
      <c r="AH17" s="12">
        <f t="shared" si="3"/>
        <v>14413.552468619248</v>
      </c>
      <c r="AI17" s="12">
        <f t="shared" si="3"/>
        <v>14444.933221757323</v>
      </c>
    </row>
    <row r="18" spans="6:35" x14ac:dyDescent="0.3">
      <c r="F18" s="1">
        <v>420</v>
      </c>
      <c r="G18" s="1">
        <f t="shared" si="0"/>
        <v>840</v>
      </c>
      <c r="H18" s="2">
        <f t="shared" si="1"/>
        <v>16024.571428571429</v>
      </c>
      <c r="I18" s="2"/>
      <c r="L18" s="9">
        <v>85</v>
      </c>
      <c r="M18" s="12">
        <f t="shared" si="4"/>
        <v>13589.550627615063</v>
      </c>
      <c r="N18" s="12">
        <f t="shared" si="2"/>
        <v>13746.454393305441</v>
      </c>
      <c r="O18" s="12">
        <f t="shared" si="2"/>
        <v>13903.358158995816</v>
      </c>
      <c r="P18" s="12">
        <f t="shared" si="2"/>
        <v>13934.738912133893</v>
      </c>
      <c r="Q18" s="12">
        <f t="shared" si="2"/>
        <v>13966.119665271966</v>
      </c>
      <c r="R18" s="12">
        <f t="shared" si="2"/>
        <v>13997.500418410043</v>
      </c>
      <c r="S18" s="12">
        <f t="shared" si="2"/>
        <v>14028.881171548117</v>
      </c>
      <c r="T18" s="12">
        <f t="shared" si="2"/>
        <v>14060.261924686194</v>
      </c>
      <c r="U18" s="12">
        <f t="shared" si="2"/>
        <v>14091.642677824268</v>
      </c>
      <c r="V18" s="12">
        <f t="shared" si="2"/>
        <v>14123.023430962345</v>
      </c>
      <c r="W18" s="12">
        <f t="shared" si="2"/>
        <v>14154.404184100418</v>
      </c>
      <c r="X18" s="12">
        <f t="shared" si="2"/>
        <v>14185.784937238495</v>
      </c>
      <c r="Y18" s="24">
        <f t="shared" si="2"/>
        <v>14217.165690376569</v>
      </c>
      <c r="Z18" s="12">
        <f t="shared" si="2"/>
        <v>14248.546443514646</v>
      </c>
      <c r="AA18" s="12">
        <f t="shared" si="2"/>
        <v>14279.927196652719</v>
      </c>
      <c r="AB18" s="12">
        <f t="shared" si="2"/>
        <v>14311.307949790797</v>
      </c>
      <c r="AC18" s="12">
        <f t="shared" ref="AC18:AI23" si="5">(AC$2*$B$10)+($B$9 * (($L18*$B$5)/365) * ($B$9/($B$3/365)) * ($B$3/$B$9))</f>
        <v>14342.68870292887</v>
      </c>
      <c r="AD18" s="12">
        <f t="shared" si="3"/>
        <v>14374.069456066947</v>
      </c>
      <c r="AE18" s="12">
        <f t="shared" si="3"/>
        <v>14405.450209205021</v>
      </c>
      <c r="AF18" s="12">
        <f t="shared" si="3"/>
        <v>14436.830962343098</v>
      </c>
      <c r="AG18" s="12">
        <f t="shared" si="3"/>
        <v>14468.211715481171</v>
      </c>
      <c r="AH18" s="12">
        <f t="shared" si="3"/>
        <v>14499.592468619248</v>
      </c>
      <c r="AI18" s="12">
        <f t="shared" si="3"/>
        <v>14530.973221757322</v>
      </c>
    </row>
    <row r="19" spans="6:35" x14ac:dyDescent="0.3">
      <c r="F19" s="1">
        <v>440</v>
      </c>
      <c r="G19" s="1">
        <f t="shared" si="0"/>
        <v>880</v>
      </c>
      <c r="H19" s="2">
        <f t="shared" si="1"/>
        <v>16422</v>
      </c>
      <c r="I19" s="2"/>
      <c r="L19" s="9">
        <v>86</v>
      </c>
      <c r="M19" s="12">
        <f t="shared" si="4"/>
        <v>13675.590627615064</v>
      </c>
      <c r="N19" s="12">
        <f t="shared" si="4"/>
        <v>13832.49439330544</v>
      </c>
      <c r="O19" s="12">
        <f t="shared" si="4"/>
        <v>13989.398158995817</v>
      </c>
      <c r="P19" s="12">
        <f t="shared" si="4"/>
        <v>14020.778912133892</v>
      </c>
      <c r="Q19" s="12">
        <f t="shared" si="4"/>
        <v>14052.159665271967</v>
      </c>
      <c r="R19" s="12">
        <f t="shared" si="4"/>
        <v>14083.540418410043</v>
      </c>
      <c r="S19" s="12">
        <f t="shared" si="4"/>
        <v>14114.921171548118</v>
      </c>
      <c r="T19" s="12">
        <f t="shared" si="4"/>
        <v>14146.301924686193</v>
      </c>
      <c r="U19" s="12">
        <f t="shared" si="4"/>
        <v>14177.682677824268</v>
      </c>
      <c r="V19" s="12">
        <f t="shared" si="4"/>
        <v>14209.063430962344</v>
      </c>
      <c r="W19" s="12">
        <f t="shared" si="4"/>
        <v>14240.444184100419</v>
      </c>
      <c r="X19" s="12">
        <f t="shared" si="4"/>
        <v>14271.824937238494</v>
      </c>
      <c r="Y19" s="24">
        <f t="shared" si="4"/>
        <v>14303.20569037657</v>
      </c>
      <c r="Z19" s="12">
        <f t="shared" si="4"/>
        <v>14334.586443514645</v>
      </c>
      <c r="AA19" s="12">
        <f t="shared" si="4"/>
        <v>14365.96719665272</v>
      </c>
      <c r="AB19" s="12">
        <f t="shared" si="4"/>
        <v>14397.347949790796</v>
      </c>
      <c r="AC19" s="12">
        <f t="shared" si="5"/>
        <v>14428.728702928871</v>
      </c>
      <c r="AD19" s="12">
        <f t="shared" si="5"/>
        <v>14460.109456066946</v>
      </c>
      <c r="AE19" s="12">
        <f t="shared" si="5"/>
        <v>14491.490209205022</v>
      </c>
      <c r="AF19" s="12">
        <f t="shared" si="5"/>
        <v>14522.870962343097</v>
      </c>
      <c r="AG19" s="12">
        <f t="shared" si="5"/>
        <v>14554.251715481172</v>
      </c>
      <c r="AH19" s="12">
        <f t="shared" si="5"/>
        <v>14585.632468619247</v>
      </c>
      <c r="AI19" s="12">
        <f t="shared" si="5"/>
        <v>14617.013221757323</v>
      </c>
    </row>
    <row r="20" spans="6:35" x14ac:dyDescent="0.3">
      <c r="F20" s="1">
        <v>460</v>
      </c>
      <c r="G20" s="1">
        <f t="shared" si="0"/>
        <v>920</v>
      </c>
      <c r="H20" s="2">
        <f t="shared" si="1"/>
        <v>16834.956521739132</v>
      </c>
      <c r="I20" s="2"/>
      <c r="L20" s="9">
        <v>87</v>
      </c>
      <c r="M20" s="12">
        <f t="shared" ref="M20:AB23" si="6">(M$2*$B$10)+($B$9 * (($L20*$B$5)/365) * ($B$9/($B$3/365)) * ($B$3/$B$9))</f>
        <v>13761.630627615064</v>
      </c>
      <c r="N20" s="12">
        <f t="shared" si="6"/>
        <v>13918.534393305439</v>
      </c>
      <c r="O20" s="12">
        <f t="shared" si="6"/>
        <v>14075.438158995818</v>
      </c>
      <c r="P20" s="12">
        <f t="shared" si="6"/>
        <v>14106.818912133891</v>
      </c>
      <c r="Q20" s="12">
        <f t="shared" si="6"/>
        <v>14138.199665271968</v>
      </c>
      <c r="R20" s="12">
        <f t="shared" si="6"/>
        <v>14169.580418410042</v>
      </c>
      <c r="S20" s="12">
        <f t="shared" si="6"/>
        <v>14200.961171548119</v>
      </c>
      <c r="T20" s="12">
        <f t="shared" si="6"/>
        <v>14232.341924686192</v>
      </c>
      <c r="U20" s="12">
        <f t="shared" si="6"/>
        <v>14263.722677824269</v>
      </c>
      <c r="V20" s="12">
        <f t="shared" si="6"/>
        <v>14295.103430962343</v>
      </c>
      <c r="W20" s="12">
        <f t="shared" si="6"/>
        <v>14326.48418410042</v>
      </c>
      <c r="X20" s="12">
        <f t="shared" si="6"/>
        <v>14357.864937238493</v>
      </c>
      <c r="Y20" s="24">
        <f t="shared" si="6"/>
        <v>14389.245690376571</v>
      </c>
      <c r="Z20" s="12">
        <f t="shared" si="6"/>
        <v>14420.626443514644</v>
      </c>
      <c r="AA20" s="12">
        <f t="shared" si="6"/>
        <v>14452.007196652721</v>
      </c>
      <c r="AB20" s="12">
        <f t="shared" si="6"/>
        <v>14483.387949790795</v>
      </c>
      <c r="AC20" s="12">
        <f t="shared" si="5"/>
        <v>14514.768702928872</v>
      </c>
      <c r="AD20" s="12">
        <f t="shared" si="5"/>
        <v>14546.149456066945</v>
      </c>
      <c r="AE20" s="12">
        <f t="shared" si="5"/>
        <v>14577.530209205022</v>
      </c>
      <c r="AF20" s="12">
        <f t="shared" si="5"/>
        <v>14608.910962343096</v>
      </c>
      <c r="AG20" s="12">
        <f t="shared" si="5"/>
        <v>14640.291715481173</v>
      </c>
      <c r="AH20" s="12">
        <f t="shared" si="5"/>
        <v>14671.672468619247</v>
      </c>
      <c r="AI20" s="12">
        <f t="shared" si="5"/>
        <v>14703.053221757324</v>
      </c>
    </row>
    <row r="21" spans="6:35" x14ac:dyDescent="0.3">
      <c r="F21" s="1">
        <v>480</v>
      </c>
      <c r="G21" s="1">
        <f t="shared" si="0"/>
        <v>960</v>
      </c>
      <c r="H21" s="2">
        <f t="shared" si="1"/>
        <v>17261.5</v>
      </c>
      <c r="I21" s="2"/>
      <c r="L21" s="9">
        <v>88</v>
      </c>
      <c r="M21" s="12">
        <f t="shared" si="6"/>
        <v>13847.670627615063</v>
      </c>
      <c r="N21" s="12">
        <f t="shared" si="6"/>
        <v>14004.57439330544</v>
      </c>
      <c r="O21" s="12">
        <f t="shared" si="6"/>
        <v>14161.478158995817</v>
      </c>
      <c r="P21" s="12">
        <f t="shared" si="6"/>
        <v>14192.858912133892</v>
      </c>
      <c r="Q21" s="12">
        <f t="shared" si="6"/>
        <v>14224.239665271967</v>
      </c>
      <c r="R21" s="12">
        <f t="shared" si="6"/>
        <v>14255.620418410042</v>
      </c>
      <c r="S21" s="12">
        <f t="shared" si="6"/>
        <v>14287.001171548118</v>
      </c>
      <c r="T21" s="12">
        <f t="shared" si="6"/>
        <v>14318.381924686193</v>
      </c>
      <c r="U21" s="12">
        <f t="shared" si="6"/>
        <v>14349.762677824268</v>
      </c>
      <c r="V21" s="12">
        <f t="shared" si="6"/>
        <v>14381.143430962344</v>
      </c>
      <c r="W21" s="12">
        <f t="shared" si="6"/>
        <v>14412.524184100419</v>
      </c>
      <c r="X21" s="12">
        <f t="shared" si="6"/>
        <v>14443.904937238494</v>
      </c>
      <c r="Y21" s="24">
        <f t="shared" si="6"/>
        <v>14475.28569037657</v>
      </c>
      <c r="Z21" s="12">
        <f t="shared" si="6"/>
        <v>14506.666443514645</v>
      </c>
      <c r="AA21" s="12">
        <f t="shared" si="6"/>
        <v>14538.04719665272</v>
      </c>
      <c r="AB21" s="12">
        <f t="shared" si="6"/>
        <v>14569.427949790796</v>
      </c>
      <c r="AC21" s="12">
        <f t="shared" si="5"/>
        <v>14600.808702928871</v>
      </c>
      <c r="AD21" s="12">
        <f t="shared" si="5"/>
        <v>14632.189456066946</v>
      </c>
      <c r="AE21" s="12">
        <f t="shared" si="5"/>
        <v>14663.570209205021</v>
      </c>
      <c r="AF21" s="12">
        <f t="shared" si="5"/>
        <v>14694.950962343097</v>
      </c>
      <c r="AG21" s="12">
        <f t="shared" si="5"/>
        <v>14726.331715481172</v>
      </c>
      <c r="AH21" s="12">
        <f t="shared" si="5"/>
        <v>14757.712468619247</v>
      </c>
      <c r="AI21" s="12">
        <f t="shared" si="5"/>
        <v>14789.093221757323</v>
      </c>
    </row>
    <row r="22" spans="6:35" x14ac:dyDescent="0.3">
      <c r="F22" s="1">
        <v>500</v>
      </c>
      <c r="G22" s="1">
        <f t="shared" si="0"/>
        <v>1000</v>
      </c>
      <c r="H22" s="2">
        <f t="shared" si="1"/>
        <v>17700</v>
      </c>
      <c r="I22" s="2"/>
      <c r="L22" s="9">
        <v>89</v>
      </c>
      <c r="M22" s="12">
        <f t="shared" si="6"/>
        <v>13933.710627615063</v>
      </c>
      <c r="N22" s="12">
        <f t="shared" si="6"/>
        <v>14090.614393305441</v>
      </c>
      <c r="O22" s="12">
        <f t="shared" si="6"/>
        <v>14247.518158995816</v>
      </c>
      <c r="P22" s="12">
        <f t="shared" si="6"/>
        <v>14278.898912133893</v>
      </c>
      <c r="Q22" s="12">
        <f t="shared" si="6"/>
        <v>14310.279665271966</v>
      </c>
      <c r="R22" s="12">
        <f t="shared" si="6"/>
        <v>14341.660418410043</v>
      </c>
      <c r="S22" s="12">
        <f t="shared" si="6"/>
        <v>14373.041171548117</v>
      </c>
      <c r="T22" s="12">
        <f t="shared" si="6"/>
        <v>14404.421924686194</v>
      </c>
      <c r="U22" s="12">
        <f t="shared" si="6"/>
        <v>14435.802677824267</v>
      </c>
      <c r="V22" s="12">
        <f t="shared" si="6"/>
        <v>14467.183430962345</v>
      </c>
      <c r="W22" s="12">
        <f t="shared" si="6"/>
        <v>14498.564184100418</v>
      </c>
      <c r="X22" s="12">
        <f t="shared" si="6"/>
        <v>14529.944937238495</v>
      </c>
      <c r="Y22" s="24">
        <f t="shared" si="6"/>
        <v>14561.325690376569</v>
      </c>
      <c r="Z22" s="12">
        <f t="shared" si="6"/>
        <v>14592.706443514646</v>
      </c>
      <c r="AA22" s="12">
        <f t="shared" si="6"/>
        <v>14624.087196652719</v>
      </c>
      <c r="AB22" s="12">
        <f t="shared" si="6"/>
        <v>14655.467949790796</v>
      </c>
      <c r="AC22" s="12">
        <f t="shared" si="5"/>
        <v>14686.84870292887</v>
      </c>
      <c r="AD22" s="12">
        <f t="shared" si="5"/>
        <v>14718.229456066947</v>
      </c>
      <c r="AE22" s="12">
        <f t="shared" si="5"/>
        <v>14749.610209205021</v>
      </c>
      <c r="AF22" s="12">
        <f t="shared" si="5"/>
        <v>14780.990962343098</v>
      </c>
      <c r="AG22" s="12">
        <f t="shared" si="5"/>
        <v>14812.371715481171</v>
      </c>
      <c r="AH22" s="12">
        <f t="shared" si="5"/>
        <v>14843.752468619248</v>
      </c>
      <c r="AI22" s="12">
        <f t="shared" si="5"/>
        <v>14875.133221757322</v>
      </c>
    </row>
    <row r="23" spans="6:35" x14ac:dyDescent="0.3">
      <c r="F23" s="1">
        <v>520</v>
      </c>
      <c r="G23" s="1">
        <f t="shared" si="0"/>
        <v>1040</v>
      </c>
      <c r="H23" s="2">
        <f t="shared" si="1"/>
        <v>18149.076923076922</v>
      </c>
      <c r="I23" s="2"/>
      <c r="L23" s="9">
        <v>90</v>
      </c>
      <c r="M23" s="12">
        <f t="shared" si="6"/>
        <v>14019.750627615063</v>
      </c>
      <c r="N23" s="12">
        <f t="shared" si="6"/>
        <v>14176.65439330544</v>
      </c>
      <c r="O23" s="12">
        <f t="shared" si="6"/>
        <v>14333.558158995816</v>
      </c>
      <c r="P23" s="12">
        <f t="shared" si="6"/>
        <v>14364.938912133892</v>
      </c>
      <c r="Q23" s="12">
        <f t="shared" si="6"/>
        <v>14396.319665271967</v>
      </c>
      <c r="R23" s="12">
        <f t="shared" si="6"/>
        <v>14427.700418410042</v>
      </c>
      <c r="S23" s="12">
        <f t="shared" si="6"/>
        <v>14459.081171548118</v>
      </c>
      <c r="T23" s="12">
        <f t="shared" si="6"/>
        <v>14490.461924686193</v>
      </c>
      <c r="U23" s="12">
        <f t="shared" si="6"/>
        <v>14521.842677824268</v>
      </c>
      <c r="V23" s="12">
        <f t="shared" si="6"/>
        <v>14553.223430962344</v>
      </c>
      <c r="W23" s="12">
        <f t="shared" si="6"/>
        <v>14584.604184100419</v>
      </c>
      <c r="X23" s="12">
        <f t="shared" si="6"/>
        <v>14615.984937238494</v>
      </c>
      <c r="Y23" s="24">
        <f t="shared" si="6"/>
        <v>14647.36569037657</v>
      </c>
      <c r="Z23" s="12">
        <f t="shared" si="6"/>
        <v>14678.746443514645</v>
      </c>
      <c r="AA23" s="12">
        <f t="shared" si="6"/>
        <v>14710.12719665272</v>
      </c>
      <c r="AB23" s="12">
        <f t="shared" si="6"/>
        <v>14741.507949790795</v>
      </c>
      <c r="AC23" s="12">
        <f t="shared" si="5"/>
        <v>14772.888702928871</v>
      </c>
      <c r="AD23" s="12">
        <f t="shared" si="5"/>
        <v>14804.269456066946</v>
      </c>
      <c r="AE23" s="12">
        <f t="shared" si="5"/>
        <v>14835.650209205021</v>
      </c>
      <c r="AF23" s="12">
        <f t="shared" si="5"/>
        <v>14867.030962343097</v>
      </c>
      <c r="AG23" s="12">
        <f t="shared" si="5"/>
        <v>14898.411715481172</v>
      </c>
      <c r="AH23" s="12">
        <f t="shared" si="5"/>
        <v>14929.792468619247</v>
      </c>
      <c r="AI23" s="12">
        <f t="shared" si="5"/>
        <v>14961.173221757323</v>
      </c>
    </row>
    <row r="24" spans="6:35" x14ac:dyDescent="0.3">
      <c r="F24" s="1">
        <v>540</v>
      </c>
      <c r="G24" s="1">
        <f t="shared" si="0"/>
        <v>1080</v>
      </c>
      <c r="H24" s="2">
        <f t="shared" si="1"/>
        <v>18607.555555555555</v>
      </c>
      <c r="I24" s="2"/>
    </row>
    <row r="25" spans="6:35" x14ac:dyDescent="0.3">
      <c r="F25" s="1">
        <v>560</v>
      </c>
      <c r="G25" s="1">
        <f t="shared" si="0"/>
        <v>1120</v>
      </c>
      <c r="H25" s="2">
        <f t="shared" si="1"/>
        <v>19074.428571428569</v>
      </c>
      <c r="I25" s="2"/>
    </row>
    <row r="26" spans="6:35" x14ac:dyDescent="0.3">
      <c r="F26" s="1">
        <v>580</v>
      </c>
      <c r="G26" s="1">
        <f t="shared" si="0"/>
        <v>1160</v>
      </c>
      <c r="H26" s="2">
        <f t="shared" si="1"/>
        <v>19548.827586206899</v>
      </c>
      <c r="I26" s="2"/>
    </row>
    <row r="27" spans="6:35" x14ac:dyDescent="0.3">
      <c r="F27" s="1">
        <v>600</v>
      </c>
      <c r="G27" s="1">
        <f t="shared" si="0"/>
        <v>1200</v>
      </c>
      <c r="H27" s="2">
        <f t="shared" si="1"/>
        <v>20030</v>
      </c>
      <c r="I27" s="2"/>
    </row>
    <row r="28" spans="6:35" x14ac:dyDescent="0.3">
      <c r="F28" s="1">
        <v>620</v>
      </c>
      <c r="G28" s="1">
        <f t="shared" si="0"/>
        <v>1240</v>
      </c>
      <c r="H28" s="2">
        <f t="shared" si="1"/>
        <v>20517.290322580644</v>
      </c>
      <c r="I28" s="2"/>
    </row>
    <row r="29" spans="6:35" x14ac:dyDescent="0.3">
      <c r="F29" s="1">
        <v>640</v>
      </c>
      <c r="G29" s="1">
        <f t="shared" si="0"/>
        <v>1280</v>
      </c>
      <c r="H29" s="2">
        <f t="shared" si="1"/>
        <v>21010.125</v>
      </c>
      <c r="I29" s="2"/>
    </row>
    <row r="30" spans="6:35" x14ac:dyDescent="0.3">
      <c r="F30" s="1">
        <v>660</v>
      </c>
      <c r="G30" s="1">
        <f t="shared" si="0"/>
        <v>1320</v>
      </c>
      <c r="H30" s="2">
        <f t="shared" si="1"/>
        <v>21508</v>
      </c>
      <c r="I30" s="2"/>
    </row>
    <row r="31" spans="6:35" x14ac:dyDescent="0.3">
      <c r="F31" s="1">
        <v>680</v>
      </c>
      <c r="G31" s="1">
        <f t="shared" si="0"/>
        <v>1360</v>
      </c>
      <c r="H31" s="2">
        <f t="shared" si="1"/>
        <v>22010.470588235294</v>
      </c>
      <c r="I31" s="2"/>
    </row>
    <row r="32" spans="6:35" x14ac:dyDescent="0.3">
      <c r="F32" s="1">
        <v>700</v>
      </c>
      <c r="G32" s="1">
        <f t="shared" si="0"/>
        <v>1400</v>
      </c>
      <c r="H32" s="2">
        <f t="shared" si="1"/>
        <v>22517.142857142855</v>
      </c>
      <c r="I32" s="2"/>
    </row>
    <row r="33" spans="6:9" x14ac:dyDescent="0.3">
      <c r="F33" s="1">
        <v>720</v>
      </c>
      <c r="G33" s="1">
        <f t="shared" si="0"/>
        <v>1440</v>
      </c>
      <c r="H33" s="2">
        <f t="shared" si="1"/>
        <v>23027.666666666668</v>
      </c>
      <c r="I33" s="2"/>
    </row>
    <row r="34" spans="6:9" x14ac:dyDescent="0.3">
      <c r="F34" s="1">
        <v>740</v>
      </c>
      <c r="G34" s="1">
        <f t="shared" si="0"/>
        <v>1480</v>
      </c>
      <c r="H34" s="2">
        <f t="shared" si="1"/>
        <v>23541.72972972973</v>
      </c>
      <c r="I34" s="2"/>
    </row>
    <row r="35" spans="6:9" x14ac:dyDescent="0.3">
      <c r="F35" s="1">
        <v>760</v>
      </c>
      <c r="G35" s="1">
        <f t="shared" si="0"/>
        <v>1520</v>
      </c>
      <c r="H35" s="2">
        <f t="shared" si="1"/>
        <v>24059.052631578947</v>
      </c>
      <c r="I35" s="2"/>
    </row>
    <row r="36" spans="6:9" x14ac:dyDescent="0.3">
      <c r="F36" s="1">
        <v>780</v>
      </c>
      <c r="G36" s="1">
        <f t="shared" si="0"/>
        <v>1560</v>
      </c>
      <c r="H36" s="2">
        <f t="shared" si="1"/>
        <v>24579.38461538461</v>
      </c>
      <c r="I36" s="2"/>
    </row>
    <row r="37" spans="6:9" x14ac:dyDescent="0.3">
      <c r="F37" s="1">
        <v>800</v>
      </c>
      <c r="G37" s="1">
        <f t="shared" si="0"/>
        <v>1600</v>
      </c>
      <c r="H37" s="2">
        <f t="shared" si="1"/>
        <v>25102.5</v>
      </c>
      <c r="I37" s="2"/>
    </row>
    <row r="38" spans="6:9" x14ac:dyDescent="0.3">
      <c r="F38" s="1">
        <v>820</v>
      </c>
      <c r="G38" s="1">
        <f t="shared" si="0"/>
        <v>1640</v>
      </c>
      <c r="H38" s="2">
        <f t="shared" si="1"/>
        <v>25628.195121951219</v>
      </c>
      <c r="I38" s="2"/>
    </row>
    <row r="39" spans="6:9" x14ac:dyDescent="0.3">
      <c r="F39" s="1">
        <v>840</v>
      </c>
      <c r="G39" s="1">
        <f t="shared" si="0"/>
        <v>1680</v>
      </c>
      <c r="H39" s="2">
        <f t="shared" si="1"/>
        <v>26156.285714285714</v>
      </c>
      <c r="I39" s="2"/>
    </row>
    <row r="40" spans="6:9" x14ac:dyDescent="0.3">
      <c r="F40" s="1">
        <v>860</v>
      </c>
      <c r="G40" s="1">
        <f t="shared" si="0"/>
        <v>1720</v>
      </c>
      <c r="H40" s="2">
        <f t="shared" si="1"/>
        <v>26686.60465116279</v>
      </c>
      <c r="I40" s="2"/>
    </row>
    <row r="41" spans="6:9" x14ac:dyDescent="0.3">
      <c r="F41" s="1">
        <v>880</v>
      </c>
      <c r="G41" s="1">
        <f t="shared" si="0"/>
        <v>1760</v>
      </c>
      <c r="H41" s="2">
        <f t="shared" si="1"/>
        <v>27219</v>
      </c>
      <c r="I41" s="2"/>
    </row>
    <row r="42" spans="6:9" x14ac:dyDescent="0.3">
      <c r="F42" s="1">
        <v>900</v>
      </c>
      <c r="G42" s="1">
        <f t="shared" si="0"/>
        <v>1800</v>
      </c>
      <c r="H42" s="2">
        <f t="shared" si="1"/>
        <v>27753.333333333336</v>
      </c>
      <c r="I42" s="2"/>
    </row>
    <row r="43" spans="6:9" x14ac:dyDescent="0.3">
      <c r="F43" s="1">
        <v>920</v>
      </c>
      <c r="G43" s="1">
        <f t="shared" si="0"/>
        <v>1840</v>
      </c>
      <c r="H43" s="2">
        <f t="shared" si="1"/>
        <v>28289.478260869564</v>
      </c>
      <c r="I43" s="2"/>
    </row>
    <row r="44" spans="6:9" x14ac:dyDescent="0.3">
      <c r="F44" s="1">
        <v>940</v>
      </c>
      <c r="G44" s="1">
        <f t="shared" si="0"/>
        <v>1880</v>
      </c>
      <c r="H44" s="2">
        <f t="shared" si="1"/>
        <v>28827.319148936174</v>
      </c>
      <c r="I44" s="2"/>
    </row>
    <row r="45" spans="6:9" x14ac:dyDescent="0.3">
      <c r="F45" s="1">
        <v>960</v>
      </c>
      <c r="G45" s="1">
        <f t="shared" si="0"/>
        <v>1920</v>
      </c>
      <c r="H45" s="2">
        <f t="shared" si="1"/>
        <v>29366.750000000004</v>
      </c>
      <c r="I45" s="2"/>
    </row>
    <row r="46" spans="6:9" x14ac:dyDescent="0.3">
      <c r="F46" s="1">
        <v>980</v>
      </c>
      <c r="G46" s="1">
        <f t="shared" si="0"/>
        <v>1960</v>
      </c>
      <c r="H46" s="2">
        <f t="shared" si="1"/>
        <v>29907.673469387755</v>
      </c>
      <c r="I46" s="2"/>
    </row>
    <row r="47" spans="6:9" x14ac:dyDescent="0.3">
      <c r="F47" s="1">
        <v>1000</v>
      </c>
      <c r="G47" s="1">
        <f t="shared" si="0"/>
        <v>2000</v>
      </c>
      <c r="H47" s="2">
        <f t="shared" si="1"/>
        <v>30450.000000000004</v>
      </c>
      <c r="I47" s="2"/>
    </row>
  </sheetData>
  <mergeCells count="2">
    <mergeCell ref="L1:L2"/>
    <mergeCell ref="M1:A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Perumal Kabali</dc:creator>
  <cp:lastModifiedBy>narut</cp:lastModifiedBy>
  <dcterms:created xsi:type="dcterms:W3CDTF">2022-05-08T22:45:53Z</dcterms:created>
  <dcterms:modified xsi:type="dcterms:W3CDTF">2022-05-11T03:41:58Z</dcterms:modified>
</cp:coreProperties>
</file>