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ml\OneDrive - Univerza v Ljubljani\Projects\Spektra\mojUpravnik\"/>
    </mc:Choice>
  </mc:AlternateContent>
  <bookViews>
    <workbookView xWindow="240" yWindow="20" windowWidth="7420" windowHeight="7610"/>
  </bookViews>
  <sheets>
    <sheet name="Poraba" sheetId="2" r:id="rId1"/>
  </sheets>
  <calcPr calcId="162913"/>
</workbook>
</file>

<file path=xl/calcChain.xml><?xml version="1.0" encoding="utf-8"?>
<calcChain xmlns="http://schemas.openxmlformats.org/spreadsheetml/2006/main">
  <c r="M21" i="2" l="1"/>
  <c r="M24" i="2" l="1"/>
  <c r="M27" i="2"/>
  <c r="M15" i="2"/>
  <c r="M29" i="2"/>
  <c r="M28" i="2"/>
  <c r="M18" i="2"/>
  <c r="M19" i="2" s="1"/>
  <c r="M31" i="2" l="1"/>
  <c r="M20" i="2"/>
  <c r="M30" i="2"/>
  <c r="M22" i="2"/>
  <c r="M35" i="2" s="1"/>
</calcChain>
</file>

<file path=xl/sharedStrings.xml><?xml version="1.0" encoding="utf-8"?>
<sst xmlns="http://schemas.openxmlformats.org/spreadsheetml/2006/main" count="36" uniqueCount="33">
  <si>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</si>
  <si>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</si>
  <si>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</si>
  <si>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</si>
  <si>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</si>
  <si>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</si>
  <si>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</si>
  <si>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</si>
  <si>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</si>
  <si>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</si>
  <si>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</si>
  <si>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</si>
  <si>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Poraba vode (m³)</t>
  </si>
  <si>
    <t>Ogrevanje (delež oz. DPR)</t>
  </si>
  <si>
    <t>DPR</t>
  </si>
  <si>
    <t>Poraba toplote</t>
  </si>
  <si>
    <t>Poraba toplote stavba</t>
  </si>
  <si>
    <t>€ se deli na porabo</t>
  </si>
  <si>
    <t>€ se deli na površino</t>
  </si>
  <si>
    <t>€ preko površine</t>
  </si>
  <si>
    <t>€ preko porabe</t>
  </si>
  <si>
    <t>Ogrevanje vode</t>
  </si>
  <si>
    <t>€ se deli na osebe</t>
  </si>
  <si>
    <t>Osebe</t>
  </si>
  <si>
    <t>Osebe v stavbi</t>
  </si>
  <si>
    <t>€ preko oseb</t>
  </si>
  <si>
    <t>d</t>
  </si>
  <si>
    <t>Ogrevanje stavbe</t>
  </si>
  <si>
    <t>Skupaj strošek za stanovanje:</t>
  </si>
  <si>
    <t>€ skp stavba</t>
  </si>
  <si>
    <t>€ strošek za 109</t>
  </si>
  <si>
    <t>€ skp za 100DPR (ostalo poslovni)</t>
  </si>
  <si>
    <t>korekturni 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</si>
</sst>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€-2]\ #,##0;[Red]\-[$€-2]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5" xfId="0" applyNumberFormat="1" applyBorder="1"/>
    <xf numFmtId="10" fontId="0" fillId="0" borderId="16" xfId="1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/>
    <xf numFmtId="0" fontId="3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C23" sqref="C23"/>
    </sheetView>
  </sheetViews>
  <sheetFormatPr defaultRowHeight="14.5" x14ac:dyDescent="0.35"/>
  <cols>
    <col min="1" max="1" width="28.81640625" bestFit="1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 t="s">
        <v>12</v>
      </c>
      <c r="B2">
        <v>8.8000000000000007</v>
      </c>
      <c r="C2">
        <v>8.6999999999999993</v>
      </c>
      <c r="D2">
        <v>8.6999999999999993</v>
      </c>
      <c r="E2">
        <v>8.4</v>
      </c>
      <c r="F2">
        <v>9.6</v>
      </c>
      <c r="G2">
        <v>8.9</v>
      </c>
      <c r="H2">
        <v>9.5</v>
      </c>
      <c r="I2">
        <v>9.4</v>
      </c>
      <c r="J2">
        <v>10</v>
      </c>
      <c r="K2">
        <v>8.9</v>
      </c>
      <c r="L2">
        <v>9.1</v>
      </c>
      <c r="M2">
        <v>8.8000000000000007</v>
      </c>
    </row>
    <row r="3" spans="1:13" x14ac:dyDescent="0.35">
      <c r="A3" s="1" t="s">
        <v>13</v>
      </c>
      <c r="B3">
        <v>1.921859141533162E-2</v>
      </c>
      <c r="C3">
        <v>1.9948875698626571E-2</v>
      </c>
      <c r="D3">
        <v>2.255212010983916E-2</v>
      </c>
      <c r="E3">
        <v>2.221327582075245E-2</v>
      </c>
      <c r="F3">
        <v>2.4188540250262479E-2</v>
      </c>
      <c r="G3">
        <v>2.2021267876900379E-2</v>
      </c>
      <c r="H3">
        <v>2.1207253657676711E-2</v>
      </c>
      <c r="I3">
        <v>1.881116861929821E-2</v>
      </c>
      <c r="J3">
        <v>1.5186193765497701E-2</v>
      </c>
      <c r="K3">
        <v>1.2439714536121201E-2</v>
      </c>
      <c r="L3">
        <v>1.2767511639077359E-2</v>
      </c>
      <c r="M3">
        <v>1.264167243767313E-2</v>
      </c>
    </row>
    <row r="6" spans="1:13" ht="15" thickBot="1" x14ac:dyDescent="0.4"/>
    <row r="7" spans="1:13" x14ac:dyDescent="0.35">
      <c r="A7" s="12" t="s">
        <v>15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>
        <v>782</v>
      </c>
    </row>
    <row r="8" spans="1:13" x14ac:dyDescent="0.35">
      <c r="A8" s="15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6">
        <v>57037</v>
      </c>
    </row>
    <row r="9" spans="1:13" x14ac:dyDescent="0.35">
      <c r="A9" s="15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6">
        <v>5776</v>
      </c>
    </row>
    <row r="10" spans="1:13" x14ac:dyDescent="0.35">
      <c r="A10" s="17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6">
        <v>47.344299999999997</v>
      </c>
    </row>
    <row r="11" spans="1:13" x14ac:dyDescent="0.35">
      <c r="A11" s="15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8">
        <v>1.2642E-2</v>
      </c>
    </row>
    <row r="12" spans="1:13" x14ac:dyDescent="0.35">
      <c r="A12" s="15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6">
        <v>4734.43</v>
      </c>
    </row>
    <row r="13" spans="1:13" ht="15" thickBot="1" x14ac:dyDescent="0.4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3" x14ac:dyDescent="0.35">
      <c r="A14" t="s">
        <v>32</v>
      </c>
      <c r="M14">
        <v>0.53</v>
      </c>
    </row>
    <row r="15" spans="1:13" x14ac:dyDescent="0.35">
      <c r="A15" t="s">
        <v>26</v>
      </c>
      <c r="M15">
        <f>M7/M8</f>
        <v>1.3710398513245788E-2</v>
      </c>
    </row>
    <row r="16" spans="1:13" x14ac:dyDescent="0.3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>
        <v>0.3</v>
      </c>
    </row>
    <row r="17" spans="1:13" x14ac:dyDescent="0.3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">
        <v>0.7</v>
      </c>
    </row>
    <row r="18" spans="1:13" ht="15" thickBot="1" x14ac:dyDescent="0.4">
      <c r="A18" s="23" t="s">
        <v>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21">
        <f>0.7*M12</f>
        <v>3314.1010000000001</v>
      </c>
    </row>
    <row r="19" spans="1:13" x14ac:dyDescent="0.35">
      <c r="A19" t="s">
        <v>18</v>
      </c>
      <c r="M19">
        <f>M18*M16</f>
        <v>994.23029999999994</v>
      </c>
    </row>
    <row r="20" spans="1:13" ht="15" thickBot="1" x14ac:dyDescent="0.4">
      <c r="A20" t="s">
        <v>17</v>
      </c>
      <c r="M20">
        <f>M18*M17</f>
        <v>2319.8706999999999</v>
      </c>
    </row>
    <row r="21" spans="1:13" x14ac:dyDescent="0.35">
      <c r="A21" t="s">
        <v>19</v>
      </c>
      <c r="M21" s="7">
        <f>52.3/3590.8*M19</f>
        <v>14.480963765734653</v>
      </c>
    </row>
    <row r="22" spans="1:13" ht="15" thickBot="1" x14ac:dyDescent="0.4">
      <c r="A22" t="s">
        <v>20</v>
      </c>
      <c r="M22" s="8">
        <f>M20*M15*M14</f>
        <v>16.857366451987307</v>
      </c>
    </row>
    <row r="24" spans="1:13" x14ac:dyDescent="0.35">
      <c r="A24" s="22" t="s">
        <v>21</v>
      </c>
      <c r="M24">
        <f>0.3*M12</f>
        <v>1420.329</v>
      </c>
    </row>
    <row r="25" spans="1:13" x14ac:dyDescent="0.35">
      <c r="A25" t="s">
        <v>23</v>
      </c>
      <c r="M25">
        <v>2</v>
      </c>
    </row>
    <row r="26" spans="1:13" x14ac:dyDescent="0.35">
      <c r="A26" t="s">
        <v>24</v>
      </c>
      <c r="M26">
        <v>279</v>
      </c>
    </row>
    <row r="27" spans="1:13" x14ac:dyDescent="0.35">
      <c r="A27" t="s">
        <v>22</v>
      </c>
      <c r="M27">
        <f>0.3*M24</f>
        <v>426.09869999999995</v>
      </c>
    </row>
    <row r="28" spans="1:13" x14ac:dyDescent="0.35">
      <c r="A28" t="s">
        <v>17</v>
      </c>
      <c r="M28">
        <f>0.7*M24</f>
        <v>994.23029999999994</v>
      </c>
    </row>
    <row r="29" spans="1:13" ht="15" thickBot="1" x14ac:dyDescent="0.4">
      <c r="A29" t="s">
        <v>26</v>
      </c>
      <c r="M29">
        <f>M7/M8</f>
        <v>1.3710398513245788E-2</v>
      </c>
    </row>
    <row r="30" spans="1:13" x14ac:dyDescent="0.35">
      <c r="A30" t="s">
        <v>25</v>
      </c>
      <c r="M30" s="9">
        <f>M25/M26*M27</f>
        <v>3.0544709677419353</v>
      </c>
    </row>
    <row r="31" spans="1:13" ht="15" thickBot="1" x14ac:dyDescent="0.4">
      <c r="A31" t="s">
        <v>20</v>
      </c>
      <c r="M31" s="10">
        <f>M28*M29</f>
        <v>13.631293626943913</v>
      </c>
    </row>
    <row r="34" spans="1:13" ht="15" thickBot="1" x14ac:dyDescent="0.4"/>
    <row r="35" spans="1:13" ht="15" thickBot="1" x14ac:dyDescent="0.4">
      <c r="A35" t="s">
        <v>28</v>
      </c>
      <c r="M35" s="11">
        <f>SUM(M21,M22,M30,M31)</f>
        <v>48.02409481240781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 Mlačnik</dc:creator>
  <cp:lastModifiedBy>Vid Mlačnik</cp:lastModifiedBy>
  <dcterms:created xsi:type="dcterms:W3CDTF">2025-01-28T01:55:02Z</dcterms:created>
  <dcterms:modified xsi:type="dcterms:W3CDTF">2025-02-12T19:28:18Z</dcterms:modified>
</cp:coreProperties>
</file>