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Data Analytics\Excel Portfolio Project\screentime tracking\"/>
    </mc:Choice>
  </mc:AlternateContent>
  <xr:revisionPtr revIDLastSave="0" documentId="13_ncr:1_{47714D27-6DC8-490A-87B3-734A6FDF4292}" xr6:coauthVersionLast="47" xr6:coauthVersionMax="47" xr10:uidLastSave="{00000000-0000-0000-0000-000000000000}"/>
  <bookViews>
    <workbookView xWindow="-108" yWindow="-108" windowWidth="23256" windowHeight="12576" activeTab="3" xr2:uid="{374FF8AC-B89F-4B11-981A-39A5B5F8F805}"/>
  </bookViews>
  <sheets>
    <sheet name="Sheet1" sheetId="1" r:id="rId1"/>
    <sheet name="Sheet3" sheetId="3" r:id="rId2"/>
    <sheet name="Pivot Table" sheetId="4" r:id="rId3"/>
    <sheet name="Dashboard" sheetId="5" r:id="rId4"/>
  </sheets>
  <definedNames>
    <definedName name="ExternalData_1" localSheetId="1" hidden="1">Sheet3!$A$1:$H$23</definedName>
    <definedName name="Slicer_Day_Nam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4" l="1"/>
  <c r="D31" i="4"/>
  <c r="C31" i="4"/>
  <c r="N7" i="5"/>
  <c r="N6" i="5"/>
  <c r="N5" i="5"/>
  <c r="N4" i="5"/>
  <c r="N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962165-E10C-414F-89D4-3DD6CFBB50E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<sst xmlns="http://schemas.openxmlformats.org/spreadsheetml/2006/main" count="115" uniqueCount="81">
  <si>
    <t>Date</t>
  </si>
  <si>
    <t>Time spent(in hrs)</t>
  </si>
  <si>
    <t>Youtube</t>
  </si>
  <si>
    <t>Whatsapp</t>
  </si>
  <si>
    <t>Time spent in hrs</t>
  </si>
  <si>
    <t>Total hrs</t>
  </si>
  <si>
    <t>Youtube hrs</t>
  </si>
  <si>
    <t>Whatsapp hrs</t>
  </si>
  <si>
    <t>07:30</t>
  </si>
  <si>
    <t>04:45</t>
  </si>
  <si>
    <t>00:09</t>
  </si>
  <si>
    <t>07:29</t>
  </si>
  <si>
    <t>05:35</t>
  </si>
  <si>
    <t>00:15</t>
  </si>
  <si>
    <t>04:38</t>
  </si>
  <si>
    <t>03:15</t>
  </si>
  <si>
    <t>00:17</t>
  </si>
  <si>
    <t>08:09</t>
  </si>
  <si>
    <t>05:59</t>
  </si>
  <si>
    <t>00:19</t>
  </si>
  <si>
    <t>09:03</t>
  </si>
  <si>
    <t>03:46</t>
  </si>
  <si>
    <t>06:46</t>
  </si>
  <si>
    <t>03:36</t>
  </si>
  <si>
    <t>00:11</t>
  </si>
  <si>
    <t>09:06</t>
  </si>
  <si>
    <t>06:00</t>
  </si>
  <si>
    <t>00:49</t>
  </si>
  <si>
    <t>05:51</t>
  </si>
  <si>
    <t>03:39</t>
  </si>
  <si>
    <t>00:06</t>
  </si>
  <si>
    <t>06:51</t>
  </si>
  <si>
    <t>04:51</t>
  </si>
  <si>
    <t>08:18</t>
  </si>
  <si>
    <t>04:24</t>
  </si>
  <si>
    <t>00:23</t>
  </si>
  <si>
    <t>07:45</t>
  </si>
  <si>
    <t>03:10</t>
  </si>
  <si>
    <t>01:18</t>
  </si>
  <si>
    <t>08:12</t>
  </si>
  <si>
    <t>04:14</t>
  </si>
  <si>
    <t>00:36</t>
  </si>
  <si>
    <t>08:10</t>
  </si>
  <si>
    <t>05:00</t>
  </si>
  <si>
    <t>00:08</t>
  </si>
  <si>
    <t>03:58</t>
  </si>
  <si>
    <t>03:28</t>
  </si>
  <si>
    <t>05:47</t>
  </si>
  <si>
    <t>00:12</t>
  </si>
  <si>
    <t>05:30</t>
  </si>
  <si>
    <t>03:37</t>
  </si>
  <si>
    <t>00:28</t>
  </si>
  <si>
    <t>10:50</t>
  </si>
  <si>
    <t>03:54</t>
  </si>
  <si>
    <t>04:50</t>
  </si>
  <si>
    <t>02:17</t>
  </si>
  <si>
    <t>00:45</t>
  </si>
  <si>
    <t>08:46</t>
  </si>
  <si>
    <t>04:05</t>
  </si>
  <si>
    <t>05:45</t>
  </si>
  <si>
    <t>06:21</t>
  </si>
  <si>
    <t>04:20</t>
  </si>
  <si>
    <t>00:25</t>
  </si>
  <si>
    <t>05:40</t>
  </si>
  <si>
    <t>01:40</t>
  </si>
  <si>
    <t>Row Labels</t>
  </si>
  <si>
    <t>Grand Total</t>
  </si>
  <si>
    <t>Day Name</t>
  </si>
  <si>
    <t>Sunday</t>
  </si>
  <si>
    <t>Monday</t>
  </si>
  <si>
    <t>Tuesday</t>
  </si>
  <si>
    <t>Wednesday</t>
  </si>
  <si>
    <t>Thursday</t>
  </si>
  <si>
    <t>Friday</t>
  </si>
  <si>
    <t>Saturday</t>
  </si>
  <si>
    <t>Sum of Total hrs</t>
  </si>
  <si>
    <t>Total Youtube hrs</t>
  </si>
  <si>
    <t>Total Whatsapp hrs</t>
  </si>
  <si>
    <t>total hrs</t>
  </si>
  <si>
    <t>youtube hrs</t>
  </si>
  <si>
    <t>whatsapp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</si>
</sst>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0" fontId="0" fillId="0" borderId="0" xfId="0" applyNumberFormat="1"/>
  </cellXfs>
  <cellStyles count="2">
    <cellStyle name="Normal" xfId="0" builtinId="0"/>
    <cellStyle name="Percent" xfId="1" builtinId="5"/>
  </cellStyles>
  <dxfs count="13">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64" formatCode="[$-F400]h:mm:ss\ AM/PM"/>
    </dxf>
    <dxf>
      <numFmt numFmtId="164"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Table'!$B$4:$B$11</c:f>
              <c:strCache>
                <c:ptCount val="7"/>
                <c:pt idx="0">
                  <c:v>Monday</c:v>
                </c:pt>
                <c:pt idx="1">
                  <c:v>Tuesday</c:v>
                </c:pt>
                <c:pt idx="2">
                  <c:v>Wednesday</c:v>
                </c:pt>
                <c:pt idx="3">
                  <c:v>Thursday</c:v>
                </c:pt>
                <c:pt idx="4">
                  <c:v>Friday</c:v>
                </c:pt>
                <c:pt idx="5">
                  <c:v>Saturday</c:v>
                </c:pt>
                <c:pt idx="6">
                  <c:v>Sunday</c:v>
                </c:pt>
              </c:strCache>
            </c:strRef>
          </c:cat>
          <c:val>
            <c:numRef>
              <c:f>'Pivot Table'!$C$4:$C$11</c:f>
              <c:numCache>
                <c:formatCode>General</c:formatCode>
                <c:ptCount val="7"/>
                <c:pt idx="0">
                  <c:v>19.829999999999998</c:v>
                </c:pt>
                <c:pt idx="1">
                  <c:v>23.759999999999998</c:v>
                </c:pt>
                <c:pt idx="2">
                  <c:v>20.73</c:v>
                </c:pt>
                <c:pt idx="3">
                  <c:v>26.02</c:v>
                </c:pt>
                <c:pt idx="4">
                  <c:v>24.04</c:v>
                </c:pt>
                <c:pt idx="5">
                  <c:v>19.420000000000002</c:v>
                </c:pt>
                <c:pt idx="6">
                  <c:v>26.5</c:v>
                </c:pt>
              </c:numCache>
            </c:numRef>
          </c:val>
          <c:extLst>
            <c:ext xmlns:c16="http://schemas.microsoft.com/office/drawing/2014/chart" uri="{C3380CC4-5D6E-409C-BE32-E72D297353CC}">
              <c16:uniqueId val="{00000000-DC15-4D02-824B-3848B9B0BF04}"/>
            </c:ext>
          </c:extLst>
        </c:ser>
        <c:dLbls>
          <c:showLegendKey val="0"/>
          <c:showVal val="0"/>
          <c:showCatName val="0"/>
          <c:showSerName val="0"/>
          <c:showPercent val="0"/>
          <c:showBubbleSize val="0"/>
        </c:dLbls>
        <c:gapWidth val="182"/>
        <c:axId val="10720128"/>
        <c:axId val="10710528"/>
      </c:barChart>
      <c:catAx>
        <c:axId val="1072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528"/>
        <c:crosses val="autoZero"/>
        <c:auto val="1"/>
        <c:lblAlgn val="ctr"/>
        <c:lblOffset val="100"/>
        <c:noMultiLvlLbl val="0"/>
      </c:catAx>
      <c:valAx>
        <c:axId val="1071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 Youtube hrs</c:v>
                </c:pt>
              </c:strCache>
            </c:strRef>
          </c:tx>
          <c:spPr>
            <a:solidFill>
              <a:schemeClr val="accent1"/>
            </a:solidFill>
            <a:ln>
              <a:noFill/>
            </a:ln>
            <a:effectLst/>
          </c:spPr>
          <c:invertIfNegative val="0"/>
          <c:cat>
            <c:strRef>
              <c:f>'Pivot Table'!$B$26</c:f>
              <c:strCache>
                <c:ptCount val="1"/>
                <c:pt idx="0">
                  <c:v>Total</c:v>
                </c:pt>
              </c:strCache>
            </c:strRef>
          </c:cat>
          <c:val>
            <c:numRef>
              <c:f>'Pivot Table'!$B$26</c:f>
              <c:numCache>
                <c:formatCode>General</c:formatCode>
                <c:ptCount val="1"/>
                <c:pt idx="0">
                  <c:v>93.720000000000013</c:v>
                </c:pt>
              </c:numCache>
            </c:numRef>
          </c:val>
          <c:extLst>
            <c:ext xmlns:c16="http://schemas.microsoft.com/office/drawing/2014/chart" uri="{C3380CC4-5D6E-409C-BE32-E72D297353CC}">
              <c16:uniqueId val="{00000000-938E-40CB-AD5D-DB37C5F7D8EF}"/>
            </c:ext>
          </c:extLst>
        </c:ser>
        <c:ser>
          <c:idx val="1"/>
          <c:order val="1"/>
          <c:tx>
            <c:strRef>
              <c:f>'Pivot Table'!$C$25</c:f>
              <c:strCache>
                <c:ptCount val="1"/>
                <c:pt idx="0">
                  <c:v>Total Whatsapp hrs</c:v>
                </c:pt>
              </c:strCache>
            </c:strRef>
          </c:tx>
          <c:spPr>
            <a:solidFill>
              <a:schemeClr val="accent2"/>
            </a:solidFill>
            <a:ln>
              <a:noFill/>
            </a:ln>
            <a:effectLst/>
          </c:spPr>
          <c:invertIfNegative val="0"/>
          <c:cat>
            <c:strRef>
              <c:f>'Pivot Table'!$B$26</c:f>
              <c:strCache>
                <c:ptCount val="1"/>
                <c:pt idx="0">
                  <c:v>Total</c:v>
                </c:pt>
              </c:strCache>
            </c:strRef>
          </c:cat>
          <c:val>
            <c:numRef>
              <c:f>'Pivot Table'!$C$26</c:f>
              <c:numCache>
                <c:formatCode>General</c:formatCode>
                <c:ptCount val="1"/>
                <c:pt idx="0">
                  <c:v>10.33</c:v>
                </c:pt>
              </c:numCache>
            </c:numRef>
          </c:val>
          <c:extLst>
            <c:ext xmlns:c16="http://schemas.microsoft.com/office/drawing/2014/chart" uri="{C3380CC4-5D6E-409C-BE32-E72D297353CC}">
              <c16:uniqueId val="{00000001-938E-40CB-AD5D-DB37C5F7D8EF}"/>
            </c:ext>
          </c:extLst>
        </c:ser>
        <c:dLbls>
          <c:showLegendKey val="0"/>
          <c:showVal val="0"/>
          <c:showCatName val="0"/>
          <c:showSerName val="0"/>
          <c:showPercent val="0"/>
          <c:showBubbleSize val="0"/>
        </c:dLbls>
        <c:gapWidth val="219"/>
        <c:overlap val="-27"/>
        <c:axId val="10677888"/>
        <c:axId val="10687488"/>
      </c:barChart>
      <c:catAx>
        <c:axId val="106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488"/>
        <c:crosses val="autoZero"/>
        <c:auto val="1"/>
        <c:lblAlgn val="ctr"/>
        <c:lblOffset val="100"/>
        <c:noMultiLvlLbl val="0"/>
      </c:catAx>
      <c:valAx>
        <c:axId val="106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7-4E55-A9E2-677659436F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747-4E55-A9E2-677659436FD7}"/>
              </c:ext>
            </c:extLst>
          </c:dPt>
          <c:dLbls>
            <c:dLbl>
              <c:idx val="0"/>
              <c:layout>
                <c:manualLayout>
                  <c:x val="5.833333333333323E-2"/>
                  <c:y val="3.24074074074074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47-4E55-A9E2-677659436FD7}"/>
                </c:ext>
              </c:extLst>
            </c:dLbl>
            <c:dLbl>
              <c:idx val="1"/>
              <c:layout>
                <c:manualLayout>
                  <c:x val="-5.5555555555555552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47-4E55-A9E2-677659436F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Table'!$C$30:$D$30</c:f>
              <c:strCache>
                <c:ptCount val="2"/>
                <c:pt idx="0">
                  <c:v>total hrs</c:v>
                </c:pt>
                <c:pt idx="1">
                  <c:v>youtube hrs</c:v>
                </c:pt>
              </c:strCache>
            </c:strRef>
          </c:cat>
          <c:val>
            <c:numRef>
              <c:f>'Pivot Table'!$C$31:$D$31</c:f>
              <c:numCache>
                <c:formatCode>General</c:formatCode>
                <c:ptCount val="2"/>
                <c:pt idx="0">
                  <c:v>160.29999999999998</c:v>
                </c:pt>
                <c:pt idx="1">
                  <c:v>93.720000000000013</c:v>
                </c:pt>
              </c:numCache>
            </c:numRef>
          </c:val>
          <c:extLst>
            <c:ext xmlns:c16="http://schemas.microsoft.com/office/drawing/2014/chart" uri="{C3380CC4-5D6E-409C-BE32-E72D297353CC}">
              <c16:uniqueId val="{00000000-2747-4E55-A9E2-677659436FD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BC-4138-9BB7-3CF7D8D7F3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1BC-4138-9BB7-3CF7D8D7F330}"/>
              </c:ext>
            </c:extLst>
          </c:dPt>
          <c:dLbls>
            <c:dLbl>
              <c:idx val="0"/>
              <c:layout>
                <c:manualLayout>
                  <c:x val="0.10277777777777777"/>
                  <c:y val="6.9444444444444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BC-4138-9BB7-3CF7D8D7F330}"/>
                </c:ext>
              </c:extLst>
            </c:dLbl>
            <c:dLbl>
              <c:idx val="1"/>
              <c:layout>
                <c:manualLayout>
                  <c:x val="-0.1361111111111111"/>
                  <c:y val="-8.7962962962962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1BC-4138-9BB7-3CF7D8D7F3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Table'!$C$30,'Pivot Table'!$E$30)</c:f>
              <c:strCache>
                <c:ptCount val="2"/>
                <c:pt idx="0">
                  <c:v>total hrs</c:v>
                </c:pt>
                <c:pt idx="1">
                  <c:v>whatsapp hrs</c:v>
                </c:pt>
              </c:strCache>
            </c:strRef>
          </c:cat>
          <c:val>
            <c:numRef>
              <c:f>('Pivot Table'!$C$31,'Pivot Table'!$E$31)</c:f>
              <c:numCache>
                <c:formatCode>General</c:formatCode>
                <c:ptCount val="2"/>
                <c:pt idx="0">
                  <c:v>160.29999999999998</c:v>
                </c:pt>
                <c:pt idx="1">
                  <c:v>10.33</c:v>
                </c:pt>
              </c:numCache>
            </c:numRef>
          </c:val>
          <c:extLst>
            <c:ext xmlns:c16="http://schemas.microsoft.com/office/drawing/2014/chart" uri="{C3380CC4-5D6E-409C-BE32-E72D297353CC}">
              <c16:uniqueId val="{00000000-C1BC-4138-9BB7-3CF7D8D7F33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74796653543307101"/>
          <c:y val="0.34780037911927675"/>
          <c:w val="0.19295559930008749"/>
          <c:h val="0.217014435695538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AvenirNext LT Pro Regular" panose="020B0504020202020204" pitchFamily="34" charset="0"/>
              </a:rPr>
              <a:t>Total screen time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bg1"/>
            </a:solidFill>
            <a:ln>
              <a:noFill/>
            </a:ln>
            <a:effectLst/>
          </c:spPr>
          <c:invertIfNegative val="0"/>
          <c:cat>
            <c:strRef>
              <c:f>'Pivot Table'!$B$4:$B$11</c:f>
              <c:strCache>
                <c:ptCount val="7"/>
                <c:pt idx="0">
                  <c:v>Monday</c:v>
                </c:pt>
                <c:pt idx="1">
                  <c:v>Tuesday</c:v>
                </c:pt>
                <c:pt idx="2">
                  <c:v>Wednesday</c:v>
                </c:pt>
                <c:pt idx="3">
                  <c:v>Thursday</c:v>
                </c:pt>
                <c:pt idx="4">
                  <c:v>Friday</c:v>
                </c:pt>
                <c:pt idx="5">
                  <c:v>Saturday</c:v>
                </c:pt>
                <c:pt idx="6">
                  <c:v>Sunday</c:v>
                </c:pt>
              </c:strCache>
            </c:strRef>
          </c:cat>
          <c:val>
            <c:numRef>
              <c:f>'Pivot Table'!$C$4:$C$11</c:f>
              <c:numCache>
                <c:formatCode>General</c:formatCode>
                <c:ptCount val="7"/>
                <c:pt idx="0">
                  <c:v>19.829999999999998</c:v>
                </c:pt>
                <c:pt idx="1">
                  <c:v>23.759999999999998</c:v>
                </c:pt>
                <c:pt idx="2">
                  <c:v>20.73</c:v>
                </c:pt>
                <c:pt idx="3">
                  <c:v>26.02</c:v>
                </c:pt>
                <c:pt idx="4">
                  <c:v>24.04</c:v>
                </c:pt>
                <c:pt idx="5">
                  <c:v>19.420000000000002</c:v>
                </c:pt>
                <c:pt idx="6">
                  <c:v>26.5</c:v>
                </c:pt>
              </c:numCache>
            </c:numRef>
          </c:val>
          <c:extLst>
            <c:ext xmlns:c16="http://schemas.microsoft.com/office/drawing/2014/chart" uri="{C3380CC4-5D6E-409C-BE32-E72D297353CC}">
              <c16:uniqueId val="{00000000-7034-4EF8-98EE-1213D067CE6D}"/>
            </c:ext>
          </c:extLst>
        </c:ser>
        <c:dLbls>
          <c:showLegendKey val="0"/>
          <c:showVal val="0"/>
          <c:showCatName val="0"/>
          <c:showSerName val="0"/>
          <c:showPercent val="0"/>
          <c:showBubbleSize val="0"/>
        </c:dLbls>
        <c:gapWidth val="182"/>
        <c:axId val="10720128"/>
        <c:axId val="10710528"/>
      </c:barChart>
      <c:catAx>
        <c:axId val="1072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venirNext LT Pro Regular" panose="020B0504020202020204" pitchFamily="34" charset="0"/>
                <a:ea typeface="+mn-ea"/>
                <a:cs typeface="Times New Roman" panose="02020603050405020304" pitchFamily="18" charset="0"/>
              </a:defRPr>
            </a:pPr>
            <a:endParaRPr lang="en-US"/>
          </a:p>
        </c:txPr>
        <c:crossAx val="10710528"/>
        <c:crosses val="autoZero"/>
        <c:auto val="1"/>
        <c:lblAlgn val="ctr"/>
        <c:lblOffset val="100"/>
        <c:noMultiLvlLbl val="0"/>
      </c:catAx>
      <c:valAx>
        <c:axId val="10710528"/>
        <c:scaling>
          <c:orientation val="minMax"/>
        </c:scaling>
        <c:delete val="0"/>
        <c:axPos val="b"/>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venirNext LT Pro Regular" panose="020B0504020202020204" pitchFamily="34" charset="0"/>
                <a:ea typeface="+mn-ea"/>
                <a:cs typeface="+mn-cs"/>
              </a:defRPr>
            </a:pPr>
            <a:endParaRPr lang="en-US"/>
          </a:p>
        </c:txPr>
        <c:crossAx val="1072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9027035956169"/>
          <c:y val="0.11695906432748537"/>
          <c:w val="0.45456403832388087"/>
          <c:h val="0.75001266289082291"/>
        </c:manualLayout>
      </c:layout>
      <c:barChart>
        <c:barDir val="col"/>
        <c:grouping val="clustered"/>
        <c:varyColors val="0"/>
        <c:ser>
          <c:idx val="0"/>
          <c:order val="0"/>
          <c:tx>
            <c:strRef>
              <c:f>'Pivot Table'!$B$25</c:f>
              <c:strCache>
                <c:ptCount val="1"/>
                <c:pt idx="0">
                  <c:v>Total Youtube hrs</c:v>
                </c:pt>
              </c:strCache>
            </c:strRef>
          </c:tx>
          <c:spPr>
            <a:solidFill>
              <a:schemeClr val="bg1"/>
            </a:solidFill>
            <a:ln>
              <a:noFill/>
            </a:ln>
            <a:effectLst/>
          </c:spPr>
          <c:invertIfNegative val="0"/>
          <c:cat>
            <c:strRef>
              <c:f>'Pivot Table'!$B$26</c:f>
              <c:strCache>
                <c:ptCount val="1"/>
                <c:pt idx="0">
                  <c:v>Total</c:v>
                </c:pt>
              </c:strCache>
            </c:strRef>
          </c:cat>
          <c:val>
            <c:numRef>
              <c:f>'Pivot Table'!$B$26</c:f>
              <c:numCache>
                <c:formatCode>General</c:formatCode>
                <c:ptCount val="1"/>
                <c:pt idx="0">
                  <c:v>93.720000000000013</c:v>
                </c:pt>
              </c:numCache>
            </c:numRef>
          </c:val>
          <c:extLst>
            <c:ext xmlns:c16="http://schemas.microsoft.com/office/drawing/2014/chart" uri="{C3380CC4-5D6E-409C-BE32-E72D297353CC}">
              <c16:uniqueId val="{00000000-2836-4BDA-8EAB-60FB3C500C17}"/>
            </c:ext>
          </c:extLst>
        </c:ser>
        <c:ser>
          <c:idx val="1"/>
          <c:order val="1"/>
          <c:tx>
            <c:strRef>
              <c:f>'Pivot Table'!$C$25</c:f>
              <c:strCache>
                <c:ptCount val="1"/>
                <c:pt idx="0">
                  <c:v>Total Whatsapp hrs</c:v>
                </c:pt>
              </c:strCache>
            </c:strRef>
          </c:tx>
          <c:spPr>
            <a:solidFill>
              <a:schemeClr val="tx1"/>
            </a:solidFill>
            <a:ln>
              <a:noFill/>
            </a:ln>
            <a:effectLst/>
          </c:spPr>
          <c:invertIfNegative val="0"/>
          <c:cat>
            <c:strRef>
              <c:f>'Pivot Table'!$B$26</c:f>
              <c:strCache>
                <c:ptCount val="1"/>
                <c:pt idx="0">
                  <c:v>Total</c:v>
                </c:pt>
              </c:strCache>
            </c:strRef>
          </c:cat>
          <c:val>
            <c:numRef>
              <c:f>'Pivot Table'!$C$26</c:f>
              <c:numCache>
                <c:formatCode>General</c:formatCode>
                <c:ptCount val="1"/>
                <c:pt idx="0">
                  <c:v>10.33</c:v>
                </c:pt>
              </c:numCache>
            </c:numRef>
          </c:val>
          <c:extLst>
            <c:ext xmlns:c16="http://schemas.microsoft.com/office/drawing/2014/chart" uri="{C3380CC4-5D6E-409C-BE32-E72D297353CC}">
              <c16:uniqueId val="{00000001-2836-4BDA-8EAB-60FB3C500C17}"/>
            </c:ext>
          </c:extLst>
        </c:ser>
        <c:dLbls>
          <c:showLegendKey val="0"/>
          <c:showVal val="0"/>
          <c:showCatName val="0"/>
          <c:showSerName val="0"/>
          <c:showPercent val="0"/>
          <c:showBubbleSize val="0"/>
        </c:dLbls>
        <c:gapWidth val="219"/>
        <c:overlap val="-27"/>
        <c:axId val="10677888"/>
        <c:axId val="10687488"/>
      </c:barChart>
      <c:catAx>
        <c:axId val="106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488"/>
        <c:crosses val="autoZero"/>
        <c:auto val="1"/>
        <c:lblAlgn val="ctr"/>
        <c:lblOffset val="100"/>
        <c:noMultiLvlLbl val="0"/>
      </c:catAx>
      <c:valAx>
        <c:axId val="106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0168136266024598"/>
          <c:y val="2.6032038114800867E-2"/>
          <c:w val="0.51484186893993622"/>
          <c:h val="0.90283863973525047"/>
        </c:manualLayout>
      </c:layout>
      <c:doughnutChart>
        <c:varyColors val="1"/>
        <c:ser>
          <c:idx val="0"/>
          <c:order val="0"/>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77AF-426A-BFA2-6B7D38548F51}"/>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77AF-426A-BFA2-6B7D38548F51}"/>
              </c:ext>
            </c:extLst>
          </c:dPt>
          <c:dLbls>
            <c:dLbl>
              <c:idx val="0"/>
              <c:layout>
                <c:manualLayout>
                  <c:x val="5.6413918654904895E-2"/>
                  <c:y val="0.2539241698048611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AF-426A-BFA2-6B7D38548F51}"/>
                </c:ext>
              </c:extLst>
            </c:dLbl>
            <c:dLbl>
              <c:idx val="1"/>
              <c:layout>
                <c:manualLayout>
                  <c:x val="-0.13053574202127419"/>
                  <c:y val="-8.38692565641814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AF-426A-BFA2-6B7D38548F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Table'!$C$30:$D$30</c:f>
              <c:strCache>
                <c:ptCount val="2"/>
                <c:pt idx="0">
                  <c:v>total hrs</c:v>
                </c:pt>
                <c:pt idx="1">
                  <c:v>youtube hrs</c:v>
                </c:pt>
              </c:strCache>
            </c:strRef>
          </c:cat>
          <c:val>
            <c:numRef>
              <c:f>'Pivot Table'!$C$31:$D$31</c:f>
              <c:numCache>
                <c:formatCode>General</c:formatCode>
                <c:ptCount val="2"/>
                <c:pt idx="0">
                  <c:v>160.29999999999998</c:v>
                </c:pt>
                <c:pt idx="1">
                  <c:v>93.720000000000013</c:v>
                </c:pt>
              </c:numCache>
            </c:numRef>
          </c:val>
          <c:extLst>
            <c:ext xmlns:c16="http://schemas.microsoft.com/office/drawing/2014/chart" uri="{C3380CC4-5D6E-409C-BE32-E72D297353CC}">
              <c16:uniqueId val="{00000004-77AF-426A-BFA2-6B7D38548F5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1622572671837073"/>
          <c:y val="0.32178335045075884"/>
          <c:w val="0.37759625890065179"/>
          <c:h val="0.370245635056487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7.1407291760943681E-2"/>
          <c:y val="0.15851985515699429"/>
          <c:w val="0.48807659818384769"/>
          <c:h val="0.7863456304073102"/>
        </c:manualLayout>
      </c:layout>
      <c:doughnutChart>
        <c:varyColors val="1"/>
        <c:ser>
          <c:idx val="0"/>
          <c:order val="0"/>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9E4B-462E-9A47-9DE4B902AFE6}"/>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9E4B-462E-9A47-9DE4B902AFE6}"/>
              </c:ext>
            </c:extLst>
          </c:dPt>
          <c:dLbls>
            <c:dLbl>
              <c:idx val="0"/>
              <c:layout>
                <c:manualLayout>
                  <c:x val="0.10277777777777777"/>
                  <c:y val="6.9444444444444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E4B-462E-9A47-9DE4B902AFE6}"/>
                </c:ext>
              </c:extLst>
            </c:dLbl>
            <c:dLbl>
              <c:idx val="1"/>
              <c:layout>
                <c:manualLayout>
                  <c:x val="-0.1361111111111111"/>
                  <c:y val="-8.79629629629629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4B-462E-9A47-9DE4B902AF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Table'!$C$30,'Pivot Table'!$E$30)</c:f>
              <c:strCache>
                <c:ptCount val="2"/>
                <c:pt idx="0">
                  <c:v>total hrs</c:v>
                </c:pt>
                <c:pt idx="1">
                  <c:v>whatsapp hrs</c:v>
                </c:pt>
              </c:strCache>
            </c:strRef>
          </c:cat>
          <c:val>
            <c:numRef>
              <c:f>('Pivot Table'!$C$31,'Pivot Table'!$E$31)</c:f>
              <c:numCache>
                <c:formatCode>General</c:formatCode>
                <c:ptCount val="2"/>
                <c:pt idx="0">
                  <c:v>160.29999999999998</c:v>
                </c:pt>
                <c:pt idx="1">
                  <c:v>10.33</c:v>
                </c:pt>
              </c:numCache>
            </c:numRef>
          </c:val>
          <c:extLst>
            <c:ext xmlns:c16="http://schemas.microsoft.com/office/drawing/2014/chart" uri="{C3380CC4-5D6E-409C-BE32-E72D297353CC}">
              <c16:uniqueId val="{00000004-9E4B-462E-9A47-9DE4B902AFE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62546653543307085"/>
          <c:y val="0.34780062214445412"/>
          <c:w val="0.32545590551181108"/>
          <c:h val="0.4105626111252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533400</xdr:colOff>
      <xdr:row>7</xdr:row>
      <xdr:rowOff>72390</xdr:rowOff>
    </xdr:from>
    <xdr:to>
      <xdr:col>7</xdr:col>
      <xdr:colOff>838200</xdr:colOff>
      <xdr:row>22</xdr:row>
      <xdr:rowOff>72390</xdr:rowOff>
    </xdr:to>
    <xdr:graphicFrame macro="">
      <xdr:nvGraphicFramePr>
        <xdr:cNvPr id="2" name="Chart 1">
          <a:extLst>
            <a:ext uri="{FF2B5EF4-FFF2-40B4-BE49-F238E27FC236}">
              <a16:creationId xmlns:a16="http://schemas.microsoft.com/office/drawing/2014/main" id="{9ECA3F56-25B3-D468-0399-940CD9EC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17</xdr:row>
      <xdr:rowOff>156210</xdr:rowOff>
    </xdr:from>
    <xdr:to>
      <xdr:col>11</xdr:col>
      <xdr:colOff>640080</xdr:colOff>
      <xdr:row>32</xdr:row>
      <xdr:rowOff>156210</xdr:rowOff>
    </xdr:to>
    <xdr:graphicFrame macro="">
      <xdr:nvGraphicFramePr>
        <xdr:cNvPr id="3" name="Chart 2">
          <a:extLst>
            <a:ext uri="{FF2B5EF4-FFF2-40B4-BE49-F238E27FC236}">
              <a16:creationId xmlns:a16="http://schemas.microsoft.com/office/drawing/2014/main" id="{B03A7126-D7C1-6EB3-980D-9259773DE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5</xdr:row>
      <xdr:rowOff>133350</xdr:rowOff>
    </xdr:from>
    <xdr:to>
      <xdr:col>9</xdr:col>
      <xdr:colOff>182880</xdr:colOff>
      <xdr:row>20</xdr:row>
      <xdr:rowOff>133350</xdr:rowOff>
    </xdr:to>
    <xdr:graphicFrame macro="">
      <xdr:nvGraphicFramePr>
        <xdr:cNvPr id="6" name="Chart 5">
          <a:extLst>
            <a:ext uri="{FF2B5EF4-FFF2-40B4-BE49-F238E27FC236}">
              <a16:creationId xmlns:a16="http://schemas.microsoft.com/office/drawing/2014/main" id="{238BDC0B-5EF9-5B25-EDFC-E8F4FD754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723900</xdr:colOff>
      <xdr:row>31</xdr:row>
      <xdr:rowOff>19050</xdr:rowOff>
    </xdr:from>
    <xdr:to>
      <xdr:col>6</xdr:col>
      <xdr:colOff>899160</xdr:colOff>
      <xdr:row>46</xdr:row>
      <xdr:rowOff>19050</xdr:rowOff>
    </xdr:to>
    <xdr:graphicFrame macro="">
      <xdr:nvGraphicFramePr>
        <xdr:cNvPr id="7" name="Chart 6">
          <a:extLst>
            <a:ext uri="{FF2B5EF4-FFF2-40B4-BE49-F238E27FC236}">
              <a16:creationId xmlns:a16="http://schemas.microsoft.com/office/drawing/2014/main" id="{FAD5D8F9-2441-C21F-94FE-6996C16DD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716280</xdr:colOff>
      <xdr:row>8</xdr:row>
      <xdr:rowOff>7620</xdr:rowOff>
    </xdr:from>
    <xdr:to>
      <xdr:col>6</xdr:col>
      <xdr:colOff>411480</xdr:colOff>
      <xdr:row>21</xdr:row>
      <xdr:rowOff>97155</xdr:rowOff>
    </xdr:to>
    <mc:AlternateContent xmlns:mc="http://schemas.openxmlformats.org/markup-compatibility/2006">
      <mc:Choice xmlns:a14="http://schemas.microsoft.com/office/drawing/2010/main" Requires="a14">
        <xdr:graphicFrame macro="">
          <xdr:nvGraphicFramePr>
            <xdr:cNvPr id="8" name="Day Name">
              <a:extLst>
                <a:ext uri="{FF2B5EF4-FFF2-40B4-BE49-F238E27FC236}">
                  <a16:creationId xmlns:a16="http://schemas.microsoft.com/office/drawing/2014/main" id="{29BBB6E8-E505-B188-91D4-5C95B4D54CB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4267200" y="1470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134470</xdr:colOff>
      <xdr:row>0</xdr:row>
      <xdr:rowOff>121589</xdr:rowOff>
    </xdr:from>
    <xdr:to>
      <xdr:col>12</xdr:col>
      <xdr:colOff>551794</xdr:colOff>
      <xdr:row>5</xdr:row>
      <xdr:rowOff>52552</xdr:rowOff>
    </xdr:to>
    <xdr:sp macro="" textlink="">
      <xdr:nvSpPr>
        <xdr:cNvPr id="2" name="Rectangle: Rounded Corners 1">
          <a:extLst>
            <a:ext uri="{FF2B5EF4-FFF2-40B4-BE49-F238E27FC236}">
              <a16:creationId xmlns:a16="http://schemas.microsoft.com/office/drawing/2014/main" id="{9E09A3C2-63A5-0905-BC0F-2BD2AC0FAB2C}"/>
            </a:ext>
          </a:extLst>
        </xdr:cNvPr>
        <xdr:cNvSpPr/>
      </xdr:nvSpPr>
      <xdr:spPr>
        <a:xfrm>
          <a:off x="134470" y="121589"/>
          <a:ext cx="8142427" cy="850618"/>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i="1" u="sng">
              <a:latin typeface="AvenirNext LT Pro Regular" panose="020B0504020202020204" pitchFamily="34" charset="0"/>
            </a:rPr>
            <a:t>Screen</a:t>
          </a:r>
          <a:r>
            <a:rPr lang="en-IN" sz="3200" b="1" i="1" u="sng" baseline="0">
              <a:latin typeface="AvenirNext LT Pro Regular" panose="020B0504020202020204" pitchFamily="34" charset="0"/>
            </a:rPr>
            <a:t> Time Analysis </a:t>
          </a:r>
          <a:endParaRPr lang="en-IN" sz="3200" b="1" i="1" u="sng">
            <a:latin typeface="AvenirNext LT Pro Regular" panose="020B0504020202020204" pitchFamily="34" charset="0"/>
          </a:endParaRPr>
        </a:p>
      </xdr:txBody>
    </xdr:sp>
    <xdr:clientData/>
  </xdr:twoCellAnchor>
  <xdr:twoCellAnchor>
    <xdr:from>
      <xdr:col>0</xdr:col>
      <xdr:colOff>197069</xdr:colOff>
      <xdr:row>5</xdr:row>
      <xdr:rowOff>110860</xdr:rowOff>
    </xdr:from>
    <xdr:to>
      <xdr:col>2</xdr:col>
      <xdr:colOff>472966</xdr:colOff>
      <xdr:row>11</xdr:row>
      <xdr:rowOff>45171</xdr:rowOff>
    </xdr:to>
    <xdr:sp macro="" textlink="N3">
      <xdr:nvSpPr>
        <xdr:cNvPr id="3" name="Rectangle: Rounded Corners 2">
          <a:extLst>
            <a:ext uri="{FF2B5EF4-FFF2-40B4-BE49-F238E27FC236}">
              <a16:creationId xmlns:a16="http://schemas.microsoft.com/office/drawing/2014/main" id="{02DBA3C0-6A6A-F8AF-F42F-023D9DEF9253}"/>
            </a:ext>
          </a:extLst>
        </xdr:cNvPr>
        <xdr:cNvSpPr/>
      </xdr:nvSpPr>
      <xdr:spPr>
        <a:xfrm>
          <a:off x="197069" y="1009849"/>
          <a:ext cx="1560167" cy="101309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D8CCFD-B71E-43EE-8AC6-380CAF2554E4}"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7.29</a:t>
          </a:fld>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2</xdr:col>
      <xdr:colOff>564932</xdr:colOff>
      <xdr:row>5</xdr:row>
      <xdr:rowOff>97722</xdr:rowOff>
    </xdr:from>
    <xdr:to>
      <xdr:col>5</xdr:col>
      <xdr:colOff>144518</xdr:colOff>
      <xdr:row>11</xdr:row>
      <xdr:rowOff>71447</xdr:rowOff>
    </xdr:to>
    <xdr:sp macro="" textlink="$N$4">
      <xdr:nvSpPr>
        <xdr:cNvPr id="4" name="Rectangle: Rounded Corners 3">
          <a:extLst>
            <a:ext uri="{FF2B5EF4-FFF2-40B4-BE49-F238E27FC236}">
              <a16:creationId xmlns:a16="http://schemas.microsoft.com/office/drawing/2014/main" id="{CCA604B3-EA56-19FA-E5BD-9DD226F3DFEF}"/>
            </a:ext>
          </a:extLst>
        </xdr:cNvPr>
        <xdr:cNvSpPr/>
      </xdr:nvSpPr>
      <xdr:spPr>
        <a:xfrm>
          <a:off x="1849202" y="996711"/>
          <a:ext cx="1505990" cy="1052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4E93BE-07A6-4492-B908-B9C6529D6A05}"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10.83</a:t>
          </a:fld>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5</xdr:col>
      <xdr:colOff>236484</xdr:colOff>
      <xdr:row>5</xdr:row>
      <xdr:rowOff>110860</xdr:rowOff>
    </xdr:from>
    <xdr:to>
      <xdr:col>7</xdr:col>
      <xdr:colOff>446691</xdr:colOff>
      <xdr:row>11</xdr:row>
      <xdr:rowOff>58309</xdr:rowOff>
    </xdr:to>
    <xdr:sp macro="" textlink="$N$5">
      <xdr:nvSpPr>
        <xdr:cNvPr id="5" name="Rectangle: Rounded Corners 4">
          <a:extLst>
            <a:ext uri="{FF2B5EF4-FFF2-40B4-BE49-F238E27FC236}">
              <a16:creationId xmlns:a16="http://schemas.microsoft.com/office/drawing/2014/main" id="{1CE60CFD-C3B7-0934-BD98-C90A8AD159CF}"/>
            </a:ext>
          </a:extLst>
        </xdr:cNvPr>
        <xdr:cNvSpPr/>
      </xdr:nvSpPr>
      <xdr:spPr>
        <a:xfrm>
          <a:off x="3447158" y="1009849"/>
          <a:ext cx="1494477" cy="10262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88127A-8FC0-4B69-ADCE-ECC7590FA8EC}"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3.97</a:t>
          </a:fld>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7</xdr:col>
      <xdr:colOff>538657</xdr:colOff>
      <xdr:row>5</xdr:row>
      <xdr:rowOff>97722</xdr:rowOff>
    </xdr:from>
    <xdr:to>
      <xdr:col>10</xdr:col>
      <xdr:colOff>183933</xdr:colOff>
      <xdr:row>11</xdr:row>
      <xdr:rowOff>45171</xdr:rowOff>
    </xdr:to>
    <xdr:sp macro="" textlink="$N$6">
      <xdr:nvSpPr>
        <xdr:cNvPr id="6" name="Rectangle: Rounded Corners 5">
          <a:extLst>
            <a:ext uri="{FF2B5EF4-FFF2-40B4-BE49-F238E27FC236}">
              <a16:creationId xmlns:a16="http://schemas.microsoft.com/office/drawing/2014/main" id="{BB3A668D-4F10-CF27-263F-7E3797313E0A}"/>
            </a:ext>
          </a:extLst>
        </xdr:cNvPr>
        <xdr:cNvSpPr/>
      </xdr:nvSpPr>
      <xdr:spPr>
        <a:xfrm>
          <a:off x="5033601" y="996711"/>
          <a:ext cx="1571680" cy="10262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AECF6A-3538-4275-977F-CC1B309F60C1}"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4.26</a:t>
          </a:fld>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10</xdr:col>
      <xdr:colOff>262759</xdr:colOff>
      <xdr:row>5</xdr:row>
      <xdr:rowOff>97722</xdr:rowOff>
    </xdr:from>
    <xdr:to>
      <xdr:col>12</xdr:col>
      <xdr:colOff>512381</xdr:colOff>
      <xdr:row>11</xdr:row>
      <xdr:rowOff>71447</xdr:rowOff>
    </xdr:to>
    <xdr:sp macro="" textlink="$N$7">
      <xdr:nvSpPr>
        <xdr:cNvPr id="7" name="Rectangle: Rounded Corners 6">
          <a:extLst>
            <a:ext uri="{FF2B5EF4-FFF2-40B4-BE49-F238E27FC236}">
              <a16:creationId xmlns:a16="http://schemas.microsoft.com/office/drawing/2014/main" id="{26A41F09-6F02-1997-D7B7-FB185FA02E50}"/>
            </a:ext>
          </a:extLst>
        </xdr:cNvPr>
        <xdr:cNvSpPr/>
      </xdr:nvSpPr>
      <xdr:spPr>
        <a:xfrm>
          <a:off x="6684107" y="996711"/>
          <a:ext cx="1533892" cy="10525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AFEE77-856B-4447-B968-2EFDD2E07E82}"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0.47</a:t>
          </a:fld>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0</xdr:col>
      <xdr:colOff>118241</xdr:colOff>
      <xdr:row>12</xdr:row>
      <xdr:rowOff>0</xdr:rowOff>
    </xdr:from>
    <xdr:to>
      <xdr:col>7</xdr:col>
      <xdr:colOff>254000</xdr:colOff>
      <xdr:row>23</xdr:row>
      <xdr:rowOff>78828</xdr:rowOff>
    </xdr:to>
    <xdr:sp macro="" textlink="">
      <xdr:nvSpPr>
        <xdr:cNvPr id="8" name="Rectangle: Rounded Corners 7">
          <a:extLst>
            <a:ext uri="{FF2B5EF4-FFF2-40B4-BE49-F238E27FC236}">
              <a16:creationId xmlns:a16="http://schemas.microsoft.com/office/drawing/2014/main" id="{F81DA273-B52F-FB50-6FF9-F7B1903DAC41}"/>
            </a:ext>
          </a:extLst>
        </xdr:cNvPr>
        <xdr:cNvSpPr/>
      </xdr:nvSpPr>
      <xdr:spPr>
        <a:xfrm>
          <a:off x="118241" y="2194560"/>
          <a:ext cx="4616319" cy="2090508"/>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345440</xdr:colOff>
      <xdr:row>12</xdr:row>
      <xdr:rowOff>0</xdr:rowOff>
    </xdr:from>
    <xdr:to>
      <xdr:col>12</xdr:col>
      <xdr:colOff>512380</xdr:colOff>
      <xdr:row>23</xdr:row>
      <xdr:rowOff>118241</xdr:rowOff>
    </xdr:to>
    <xdr:sp macro="" textlink="">
      <xdr:nvSpPr>
        <xdr:cNvPr id="9" name="Rectangle: Rounded Corners 8">
          <a:extLst>
            <a:ext uri="{FF2B5EF4-FFF2-40B4-BE49-F238E27FC236}">
              <a16:creationId xmlns:a16="http://schemas.microsoft.com/office/drawing/2014/main" id="{573A9D52-08CB-D821-7523-74EC784B9E8D}"/>
            </a:ext>
          </a:extLst>
        </xdr:cNvPr>
        <xdr:cNvSpPr/>
      </xdr:nvSpPr>
      <xdr:spPr>
        <a:xfrm>
          <a:off x="4826000" y="2194560"/>
          <a:ext cx="3367340" cy="2129921"/>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131379</xdr:colOff>
      <xdr:row>23</xdr:row>
      <xdr:rowOff>170793</xdr:rowOff>
    </xdr:from>
    <xdr:to>
      <xdr:col>4</xdr:col>
      <xdr:colOff>275897</xdr:colOff>
      <xdr:row>33</xdr:row>
      <xdr:rowOff>131381</xdr:rowOff>
    </xdr:to>
    <xdr:sp macro="" textlink="">
      <xdr:nvSpPr>
        <xdr:cNvPr id="10" name="Rectangle: Rounded Corners 9">
          <a:extLst>
            <a:ext uri="{FF2B5EF4-FFF2-40B4-BE49-F238E27FC236}">
              <a16:creationId xmlns:a16="http://schemas.microsoft.com/office/drawing/2014/main" id="{106EB2CF-4C54-ABF9-3E0E-E794B2E9D7E3}"/>
            </a:ext>
          </a:extLst>
        </xdr:cNvPr>
        <xdr:cNvSpPr/>
      </xdr:nvSpPr>
      <xdr:spPr>
        <a:xfrm>
          <a:off x="131379" y="4306141"/>
          <a:ext cx="2713057" cy="1758566"/>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394139</xdr:colOff>
      <xdr:row>23</xdr:row>
      <xdr:rowOff>157655</xdr:rowOff>
    </xdr:from>
    <xdr:to>
      <xdr:col>8</xdr:col>
      <xdr:colOff>328450</xdr:colOff>
      <xdr:row>33</xdr:row>
      <xdr:rowOff>118243</xdr:rowOff>
    </xdr:to>
    <xdr:sp macro="" textlink="">
      <xdr:nvSpPr>
        <xdr:cNvPr id="11" name="Rectangle: Rounded Corners 10">
          <a:extLst>
            <a:ext uri="{FF2B5EF4-FFF2-40B4-BE49-F238E27FC236}">
              <a16:creationId xmlns:a16="http://schemas.microsoft.com/office/drawing/2014/main" id="{2F988EAD-3BCA-3FE9-7C54-0123F8B6FFD6}"/>
            </a:ext>
          </a:extLst>
        </xdr:cNvPr>
        <xdr:cNvSpPr/>
      </xdr:nvSpPr>
      <xdr:spPr>
        <a:xfrm>
          <a:off x="2969173" y="4388069"/>
          <a:ext cx="2509346" cy="1799898"/>
        </a:xfrm>
        <a:prstGeom prst="round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420413</xdr:colOff>
      <xdr:row>24</xdr:row>
      <xdr:rowOff>13138</xdr:rowOff>
    </xdr:from>
    <xdr:to>
      <xdr:col>12</xdr:col>
      <xdr:colOff>551794</xdr:colOff>
      <xdr:row>33</xdr:row>
      <xdr:rowOff>118243</xdr:rowOff>
    </xdr:to>
    <xdr:sp macro="" textlink="">
      <xdr:nvSpPr>
        <xdr:cNvPr id="13" name="Rectangle: Rounded Corners 12">
          <a:extLst>
            <a:ext uri="{FF2B5EF4-FFF2-40B4-BE49-F238E27FC236}">
              <a16:creationId xmlns:a16="http://schemas.microsoft.com/office/drawing/2014/main" id="{27C1B573-2508-45D7-5E93-B09C192925C8}"/>
            </a:ext>
          </a:extLst>
        </xdr:cNvPr>
        <xdr:cNvSpPr/>
      </xdr:nvSpPr>
      <xdr:spPr>
        <a:xfrm>
          <a:off x="5570482" y="4427483"/>
          <a:ext cx="2706415" cy="176048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313346</xdr:colOff>
      <xdr:row>9</xdr:row>
      <xdr:rowOff>79615</xdr:rowOff>
    </xdr:from>
    <xdr:to>
      <xdr:col>2</xdr:col>
      <xdr:colOff>448654</xdr:colOff>
      <xdr:row>10</xdr:row>
      <xdr:rowOff>166832</xdr:rowOff>
    </xdr:to>
    <xdr:sp macro="" textlink="">
      <xdr:nvSpPr>
        <xdr:cNvPr id="14" name="TextBox 13">
          <a:extLst>
            <a:ext uri="{FF2B5EF4-FFF2-40B4-BE49-F238E27FC236}">
              <a16:creationId xmlns:a16="http://schemas.microsoft.com/office/drawing/2014/main" id="{89D6A8F2-C74A-D141-D87D-C2D942764C6F}"/>
            </a:ext>
          </a:extLst>
        </xdr:cNvPr>
        <xdr:cNvSpPr txBox="1"/>
      </xdr:nvSpPr>
      <xdr:spPr>
        <a:xfrm>
          <a:off x="313346" y="1697795"/>
          <a:ext cx="1419578" cy="26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Average screen</a:t>
          </a:r>
          <a:r>
            <a:rPr lang="en-IN" sz="1000" baseline="0">
              <a:latin typeface="AvenirNext LT Pro Regular" panose="020B0504020202020204" pitchFamily="34" charset="0"/>
            </a:rPr>
            <a:t> time</a:t>
          </a:r>
          <a:endParaRPr lang="en-IN" sz="1000">
            <a:latin typeface="AvenirNext LT Pro Regular" panose="020B0504020202020204" pitchFamily="34" charset="0"/>
          </a:endParaRPr>
        </a:p>
      </xdr:txBody>
    </xdr:sp>
    <xdr:clientData/>
  </xdr:twoCellAnchor>
  <xdr:twoCellAnchor>
    <xdr:from>
      <xdr:col>3</xdr:col>
      <xdr:colOff>102550</xdr:colOff>
      <xdr:row>9</xdr:row>
      <xdr:rowOff>99588</xdr:rowOff>
    </xdr:from>
    <xdr:to>
      <xdr:col>5</xdr:col>
      <xdr:colOff>237858</xdr:colOff>
      <xdr:row>11</xdr:row>
      <xdr:rowOff>7008</xdr:rowOff>
    </xdr:to>
    <xdr:sp macro="" textlink="">
      <xdr:nvSpPr>
        <xdr:cNvPr id="16" name="TextBox 15">
          <a:extLst>
            <a:ext uri="{FF2B5EF4-FFF2-40B4-BE49-F238E27FC236}">
              <a16:creationId xmlns:a16="http://schemas.microsoft.com/office/drawing/2014/main" id="{5C9E8B74-2E95-4C47-9A0F-259A1D7A3075}"/>
            </a:ext>
          </a:extLst>
        </xdr:cNvPr>
        <xdr:cNvSpPr txBox="1"/>
      </xdr:nvSpPr>
      <xdr:spPr>
        <a:xfrm>
          <a:off x="2028954" y="1717768"/>
          <a:ext cx="1419578" cy="26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Max screen time</a:t>
          </a:r>
        </a:p>
      </xdr:txBody>
    </xdr:sp>
    <xdr:clientData/>
  </xdr:twoCellAnchor>
  <xdr:twoCellAnchor>
    <xdr:from>
      <xdr:col>5</xdr:col>
      <xdr:colOff>413122</xdr:colOff>
      <xdr:row>9</xdr:row>
      <xdr:rowOff>105660</xdr:rowOff>
    </xdr:from>
    <xdr:to>
      <xdr:col>7</xdr:col>
      <xdr:colOff>548430</xdr:colOff>
      <xdr:row>11</xdr:row>
      <xdr:rowOff>13080</xdr:rowOff>
    </xdr:to>
    <xdr:sp macro="" textlink="">
      <xdr:nvSpPr>
        <xdr:cNvPr id="17" name="TextBox 16">
          <a:extLst>
            <a:ext uri="{FF2B5EF4-FFF2-40B4-BE49-F238E27FC236}">
              <a16:creationId xmlns:a16="http://schemas.microsoft.com/office/drawing/2014/main" id="{1B070F99-B7EA-41B3-8618-BEF296EE9868}"/>
            </a:ext>
          </a:extLst>
        </xdr:cNvPr>
        <xdr:cNvSpPr txBox="1"/>
      </xdr:nvSpPr>
      <xdr:spPr>
        <a:xfrm>
          <a:off x="3623796" y="1723840"/>
          <a:ext cx="1419578" cy="26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Min screen time</a:t>
          </a:r>
        </a:p>
      </xdr:txBody>
    </xdr:sp>
    <xdr:clientData/>
  </xdr:twoCellAnchor>
  <xdr:twoCellAnchor>
    <xdr:from>
      <xdr:col>8</xdr:col>
      <xdr:colOff>76237</xdr:colOff>
      <xdr:row>9</xdr:row>
      <xdr:rowOff>105660</xdr:rowOff>
    </xdr:from>
    <xdr:to>
      <xdr:col>10</xdr:col>
      <xdr:colOff>211545</xdr:colOff>
      <xdr:row>11</xdr:row>
      <xdr:rowOff>13080</xdr:rowOff>
    </xdr:to>
    <xdr:sp macro="" textlink="">
      <xdr:nvSpPr>
        <xdr:cNvPr id="18" name="TextBox 17">
          <a:extLst>
            <a:ext uri="{FF2B5EF4-FFF2-40B4-BE49-F238E27FC236}">
              <a16:creationId xmlns:a16="http://schemas.microsoft.com/office/drawing/2014/main" id="{F237EDB5-CBF0-46D3-AFF1-75A87BE2836F}"/>
            </a:ext>
          </a:extLst>
        </xdr:cNvPr>
        <xdr:cNvSpPr txBox="1"/>
      </xdr:nvSpPr>
      <xdr:spPr>
        <a:xfrm>
          <a:off x="5213316" y="1723840"/>
          <a:ext cx="1419577" cy="26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Avg Youtube Time </a:t>
          </a:r>
        </a:p>
      </xdr:txBody>
    </xdr:sp>
    <xdr:clientData/>
  </xdr:twoCellAnchor>
  <xdr:twoCellAnchor>
    <xdr:from>
      <xdr:col>10</xdr:col>
      <xdr:colOff>362891</xdr:colOff>
      <xdr:row>9</xdr:row>
      <xdr:rowOff>110855</xdr:rowOff>
    </xdr:from>
    <xdr:to>
      <xdr:col>12</xdr:col>
      <xdr:colOff>498199</xdr:colOff>
      <xdr:row>11</xdr:row>
      <xdr:rowOff>18275</xdr:rowOff>
    </xdr:to>
    <xdr:sp macro="" textlink="">
      <xdr:nvSpPr>
        <xdr:cNvPr id="19" name="TextBox 18">
          <a:extLst>
            <a:ext uri="{FF2B5EF4-FFF2-40B4-BE49-F238E27FC236}">
              <a16:creationId xmlns:a16="http://schemas.microsoft.com/office/drawing/2014/main" id="{D2C8B052-2436-4C33-9342-A754554A6D1A}"/>
            </a:ext>
          </a:extLst>
        </xdr:cNvPr>
        <xdr:cNvSpPr txBox="1"/>
      </xdr:nvSpPr>
      <xdr:spPr>
        <a:xfrm>
          <a:off x="6784239" y="1729035"/>
          <a:ext cx="1419578" cy="26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Avg Whatsapp Time </a:t>
          </a:r>
        </a:p>
      </xdr:txBody>
    </xdr:sp>
    <xdr:clientData/>
  </xdr:twoCellAnchor>
  <xdr:twoCellAnchor>
    <xdr:from>
      <xdr:col>11</xdr:col>
      <xdr:colOff>72455</xdr:colOff>
      <xdr:row>3</xdr:row>
      <xdr:rowOff>131954</xdr:rowOff>
    </xdr:from>
    <xdr:to>
      <xdr:col>13</xdr:col>
      <xdr:colOff>207764</xdr:colOff>
      <xdr:row>5</xdr:row>
      <xdr:rowOff>39374</xdr:rowOff>
    </xdr:to>
    <xdr:sp macro="" textlink="">
      <xdr:nvSpPr>
        <xdr:cNvPr id="21" name="TextBox 20">
          <a:extLst>
            <a:ext uri="{FF2B5EF4-FFF2-40B4-BE49-F238E27FC236}">
              <a16:creationId xmlns:a16="http://schemas.microsoft.com/office/drawing/2014/main" id="{CA5033BA-E9D3-45EA-AE27-1EBFBC647938}"/>
            </a:ext>
          </a:extLst>
        </xdr:cNvPr>
        <xdr:cNvSpPr txBox="1"/>
      </xdr:nvSpPr>
      <xdr:spPr>
        <a:xfrm>
          <a:off x="7102520" y="685019"/>
          <a:ext cx="1413502" cy="27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venirNext LT Pro Regular" panose="020B0504020202020204" pitchFamily="34" charset="0"/>
            </a:rPr>
            <a:t>All</a:t>
          </a:r>
          <a:r>
            <a:rPr lang="en-IN" sz="1000" baseline="0">
              <a:latin typeface="AvenirNext LT Pro Regular" panose="020B0504020202020204" pitchFamily="34" charset="0"/>
            </a:rPr>
            <a:t> time is in hrs</a:t>
          </a:r>
          <a:endParaRPr lang="en-IN" sz="1000">
            <a:latin typeface="AvenirNext LT Pro Regular" panose="020B0504020202020204" pitchFamily="34" charset="0"/>
          </a:endParaRPr>
        </a:p>
      </xdr:txBody>
    </xdr:sp>
    <xdr:clientData/>
  </xdr:twoCellAnchor>
  <xdr:twoCellAnchor>
    <xdr:from>
      <xdr:col>0</xdr:col>
      <xdr:colOff>428090</xdr:colOff>
      <xdr:row>11</xdr:row>
      <xdr:rowOff>162675</xdr:rowOff>
    </xdr:from>
    <xdr:to>
      <xdr:col>6</xdr:col>
      <xdr:colOff>497840</xdr:colOff>
      <xdr:row>23</xdr:row>
      <xdr:rowOff>20321</xdr:rowOff>
    </xdr:to>
    <xdr:graphicFrame macro="">
      <xdr:nvGraphicFramePr>
        <xdr:cNvPr id="22" name="Chart 21">
          <a:extLst>
            <a:ext uri="{FF2B5EF4-FFF2-40B4-BE49-F238E27FC236}">
              <a16:creationId xmlns:a16="http://schemas.microsoft.com/office/drawing/2014/main" id="{CEBF7339-960E-4A85-9EAB-4C2EB5415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568960</xdr:colOff>
      <xdr:row>13</xdr:row>
      <xdr:rowOff>162560</xdr:rowOff>
    </xdr:from>
    <xdr:to>
      <xdr:col>12</xdr:col>
      <xdr:colOff>274320</xdr:colOff>
      <xdr:row>23</xdr:row>
      <xdr:rowOff>71120</xdr:rowOff>
    </xdr:to>
    <xdr:graphicFrame macro="">
      <xdr:nvGraphicFramePr>
        <xdr:cNvPr id="23" name="Chart 22">
          <a:extLst>
            <a:ext uri="{FF2B5EF4-FFF2-40B4-BE49-F238E27FC236}">
              <a16:creationId xmlns:a16="http://schemas.microsoft.com/office/drawing/2014/main" id="{7AB4AF48-931D-4C8B-ADD0-10C180413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294640</xdr:colOff>
      <xdr:row>25</xdr:row>
      <xdr:rowOff>101600</xdr:rowOff>
    </xdr:from>
    <xdr:to>
      <xdr:col>4</xdr:col>
      <xdr:colOff>193040</xdr:colOff>
      <xdr:row>33</xdr:row>
      <xdr:rowOff>40640</xdr:rowOff>
    </xdr:to>
    <xdr:graphicFrame macro="">
      <xdr:nvGraphicFramePr>
        <xdr:cNvPr id="12" name="Chart 11">
          <a:extLst>
            <a:ext uri="{FF2B5EF4-FFF2-40B4-BE49-F238E27FC236}">
              <a16:creationId xmlns:a16="http://schemas.microsoft.com/office/drawing/2014/main" id="{9D567EB0-6B0F-41EC-BFBD-38A6F912F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425106</xdr:colOff>
      <xdr:row>12</xdr:row>
      <xdr:rowOff>62035</xdr:rowOff>
    </xdr:from>
    <xdr:to>
      <xdr:col>11</xdr:col>
      <xdr:colOff>599440</xdr:colOff>
      <xdr:row>14</xdr:row>
      <xdr:rowOff>81280</xdr:rowOff>
    </xdr:to>
    <xdr:sp macro="" textlink="">
      <xdr:nvSpPr>
        <xdr:cNvPr id="15" name="TextBox 14">
          <a:extLst>
            <a:ext uri="{FF2B5EF4-FFF2-40B4-BE49-F238E27FC236}">
              <a16:creationId xmlns:a16="http://schemas.microsoft.com/office/drawing/2014/main" id="{AF0BE107-9045-4C80-B1BA-A8CA60A98C31}"/>
            </a:ext>
          </a:extLst>
        </xdr:cNvPr>
        <xdr:cNvSpPr txBox="1"/>
      </xdr:nvSpPr>
      <xdr:spPr>
        <a:xfrm>
          <a:off x="5545746" y="2256595"/>
          <a:ext cx="2094574" cy="385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venirNext LT Pro Regular" panose="020B0504020202020204" pitchFamily="34" charset="0"/>
            </a:rPr>
            <a:t>Youtube</a:t>
          </a:r>
          <a:r>
            <a:rPr lang="en-IN" sz="1400" b="1" baseline="0">
              <a:latin typeface="AvenirNext LT Pro Regular" panose="020B0504020202020204" pitchFamily="34" charset="0"/>
            </a:rPr>
            <a:t> vs Whatsapp </a:t>
          </a:r>
          <a:endParaRPr lang="en-IN" sz="1400" b="1">
            <a:latin typeface="AvenirNext LT Pro Regular" panose="020B0504020202020204" pitchFamily="34" charset="0"/>
          </a:endParaRPr>
        </a:p>
      </xdr:txBody>
    </xdr:sp>
    <xdr:clientData/>
  </xdr:twoCellAnchor>
  <xdr:twoCellAnchor>
    <xdr:from>
      <xdr:col>0</xdr:col>
      <xdr:colOff>618146</xdr:colOff>
      <xdr:row>24</xdr:row>
      <xdr:rowOff>1075</xdr:rowOff>
    </xdr:from>
    <xdr:to>
      <xdr:col>4</xdr:col>
      <xdr:colOff>152400</xdr:colOff>
      <xdr:row>26</xdr:row>
      <xdr:rowOff>20320</xdr:rowOff>
    </xdr:to>
    <xdr:sp macro="" textlink="">
      <xdr:nvSpPr>
        <xdr:cNvPr id="20" name="TextBox 19">
          <a:extLst>
            <a:ext uri="{FF2B5EF4-FFF2-40B4-BE49-F238E27FC236}">
              <a16:creationId xmlns:a16="http://schemas.microsoft.com/office/drawing/2014/main" id="{2426455C-C59E-4884-BA60-C04B8CF236C8}"/>
            </a:ext>
          </a:extLst>
        </xdr:cNvPr>
        <xdr:cNvSpPr txBox="1"/>
      </xdr:nvSpPr>
      <xdr:spPr>
        <a:xfrm>
          <a:off x="618146" y="4390195"/>
          <a:ext cx="2094574" cy="385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venirNext LT Pro Regular" panose="020B0504020202020204" pitchFamily="34" charset="0"/>
            </a:rPr>
            <a:t>Youtube</a:t>
          </a:r>
          <a:r>
            <a:rPr lang="en-IN" sz="1400" b="1" baseline="0">
              <a:latin typeface="AvenirNext LT Pro Regular" panose="020B0504020202020204" pitchFamily="34" charset="0"/>
            </a:rPr>
            <a:t> Usage %</a:t>
          </a:r>
          <a:endParaRPr lang="en-IN" sz="1400" b="1">
            <a:latin typeface="AvenirNext LT Pro Regular" panose="020B0504020202020204" pitchFamily="34" charset="0"/>
          </a:endParaRPr>
        </a:p>
      </xdr:txBody>
    </xdr:sp>
    <xdr:clientData/>
  </xdr:twoCellAnchor>
  <xdr:twoCellAnchor>
    <xdr:from>
      <xdr:col>4</xdr:col>
      <xdr:colOff>355600</xdr:colOff>
      <xdr:row>24</xdr:row>
      <xdr:rowOff>60960</xdr:rowOff>
    </xdr:from>
    <xdr:to>
      <xdr:col>8</xdr:col>
      <xdr:colOff>335280</xdr:colOff>
      <xdr:row>33</xdr:row>
      <xdr:rowOff>60960</xdr:rowOff>
    </xdr:to>
    <xdr:graphicFrame macro="">
      <xdr:nvGraphicFramePr>
        <xdr:cNvPr id="24" name="Chart 23">
          <a:extLst>
            <a:ext uri="{FF2B5EF4-FFF2-40B4-BE49-F238E27FC236}">
              <a16:creationId xmlns:a16="http://schemas.microsoft.com/office/drawing/2014/main" id="{90360C49-9B89-4168-ADFA-757B7CBC2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150786</xdr:colOff>
      <xdr:row>23</xdr:row>
      <xdr:rowOff>143315</xdr:rowOff>
    </xdr:from>
    <xdr:to>
      <xdr:col>8</xdr:col>
      <xdr:colOff>325120</xdr:colOff>
      <xdr:row>25</xdr:row>
      <xdr:rowOff>162560</xdr:rowOff>
    </xdr:to>
    <xdr:sp macro="" textlink="">
      <xdr:nvSpPr>
        <xdr:cNvPr id="25" name="TextBox 24">
          <a:extLst>
            <a:ext uri="{FF2B5EF4-FFF2-40B4-BE49-F238E27FC236}">
              <a16:creationId xmlns:a16="http://schemas.microsoft.com/office/drawing/2014/main" id="{7AAA45B1-14CB-41B1-B3C6-A37BC28D196B}"/>
            </a:ext>
          </a:extLst>
        </xdr:cNvPr>
        <xdr:cNvSpPr txBox="1"/>
      </xdr:nvSpPr>
      <xdr:spPr>
        <a:xfrm>
          <a:off x="3351186" y="4349555"/>
          <a:ext cx="2094574" cy="385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venirNext LT Pro Regular" panose="020B0504020202020204" pitchFamily="34" charset="0"/>
            </a:rPr>
            <a:t>Whatsapp Usage</a:t>
          </a:r>
          <a:r>
            <a:rPr lang="en-IN" sz="1400" b="1" baseline="0">
              <a:latin typeface="AvenirNext LT Pro Regular" panose="020B0504020202020204" pitchFamily="34" charset="0"/>
            </a:rPr>
            <a:t> %</a:t>
          </a:r>
          <a:endParaRPr lang="en-IN" sz="1400" b="1">
            <a:latin typeface="AvenirNext LT Pro Regular" panose="020B0504020202020204" pitchFamily="34" charset="0"/>
          </a:endParaRPr>
        </a:p>
      </xdr:txBody>
    </xdr:sp>
    <xdr:clientData/>
  </xdr:twoCellAnchor>
  <xdr:twoCellAnchor editAs="oneCell">
    <xdr:from>
      <xdr:col>8</xdr:col>
      <xdr:colOff>581922</xdr:colOff>
      <xdr:row>25</xdr:row>
      <xdr:rowOff>0</xdr:rowOff>
    </xdr:from>
    <xdr:to>
      <xdr:col>12</xdr:col>
      <xdr:colOff>467360</xdr:colOff>
      <xdr:row>33</xdr:row>
      <xdr:rowOff>20320</xdr:rowOff>
    </xdr:to>
    <mc:AlternateContent xmlns:mc="http://schemas.openxmlformats.org/markup-compatibility/2006">
      <mc:Choice xmlns:a14="http://schemas.microsoft.com/office/drawing/2010/main" Requires="a14">
        <xdr:graphicFrame macro="">
          <xdr:nvGraphicFramePr>
            <xdr:cNvPr id="26" name="Day Name 1">
              <a:extLst>
                <a:ext uri="{FF2B5EF4-FFF2-40B4-BE49-F238E27FC236}">
                  <a16:creationId xmlns:a16="http://schemas.microsoft.com/office/drawing/2014/main" id="{6A921297-4E25-4CE0-8E3A-5558F0C277FB}"/>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5702562" y="4572000"/>
              <a:ext cx="2445758" cy="148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ipta" refreshedDate="45774.973647800929" createdVersion="8" refreshedVersion="8" minRefreshableVersion="3" recordCount="22" xr:uid="{8D18655B-AD6D-4EBD-BC16-8E4B7AEC1578}">
  <cacheSource type="worksheet">
    <worksheetSource name="Table1_2"/>
  </cacheSource>
  <cacheFields count="8">
    <cacheField name="Date" numFmtId="14">
      <sharedItems containsSemiMixedTypes="0" containsNonDate="0" containsDate="1" containsString="0" minDate="2025-04-06T00:00:00" maxDate="2025-04-28T00:00:00"/>
    </cacheField>
    <cacheField name="Time spent in hrs" numFmtId="0">
      <sharedItems/>
    </cacheField>
    <cacheField name="Youtube" numFmtId="0">
      <sharedItems/>
    </cacheField>
    <cacheField name="Whatsapp" numFmtId="0">
      <sharedItems/>
    </cacheField>
    <cacheField name="Total hrs" numFmtId="0">
      <sharedItems containsSemiMixedTypes="0" containsString="0" containsNumber="1" minValue="3.97" maxValue="10.83"/>
    </cacheField>
    <cacheField name="Youtube hrs" numFmtId="0">
      <sharedItems containsSemiMixedTypes="0" containsString="0" containsNumber="1" minValue="2.2799999999999998" maxValue="6"/>
    </cacheField>
    <cacheField name="Whatsapp hrs" numFmtId="0">
      <sharedItems containsSemiMixedTypes="0" containsString="0" containsNumber="1" minValue="0.1" maxValue="1.67"/>
    </cacheField>
    <cacheField name="Day Name" numFmtId="0">
      <sharedItems count="7">
        <s v="Sunday"/>
        <s v="Monday"/>
        <s v="Tuesday"/>
        <s v="Wednesday"/>
        <s v="Thursday"/>
        <s v="Friday"/>
        <s v="Saturday"/>
      </sharedItems>
    </cacheField>
  </cacheFields>
  <extLst>
    <ext xmlns:x14="http://schemas.microsoft.com/office/spreadsheetml/2009/9/main" uri="{725AE2AE-9491-48be-B2B4-4EB974FC3084}">
      <x14:pivotCacheDefinition pivotCacheId="495300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25-04-06T00:00:00"/>
    <s v="07:30"/>
    <s v="04:45"/>
    <s v="00:09"/>
    <n v="7.5"/>
    <n v="4.75"/>
    <n v="0.15"/>
    <x v="0"/>
  </r>
  <r>
    <d v="2025-04-07T00:00:00"/>
    <s v="07:29"/>
    <s v="05:35"/>
    <s v="00:15"/>
    <n v="7.48"/>
    <n v="5.58"/>
    <n v="0.25"/>
    <x v="1"/>
  </r>
  <r>
    <d v="2025-04-08T00:00:00"/>
    <s v="04:38"/>
    <s v="03:15"/>
    <s v="00:17"/>
    <n v="4.63"/>
    <n v="3.25"/>
    <n v="0.28000000000000003"/>
    <x v="2"/>
  </r>
  <r>
    <d v="2025-04-09T00:00:00"/>
    <s v="08:09"/>
    <s v="05:59"/>
    <s v="00:19"/>
    <n v="8.15"/>
    <n v="5.98"/>
    <n v="0.32"/>
    <x v="3"/>
  </r>
  <r>
    <d v="2025-04-10T00:00:00"/>
    <s v="09:03"/>
    <s v="03:46"/>
    <s v="00:17"/>
    <n v="9.0500000000000007"/>
    <n v="3.77"/>
    <n v="0.28000000000000003"/>
    <x v="4"/>
  </r>
  <r>
    <d v="2025-04-11T00:00:00"/>
    <s v="06:46"/>
    <s v="03:36"/>
    <s v="00:11"/>
    <n v="6.77"/>
    <n v="3.6"/>
    <n v="0.18"/>
    <x v="5"/>
  </r>
  <r>
    <d v="2025-04-12T00:00:00"/>
    <s v="09:06"/>
    <s v="06:00"/>
    <s v="00:49"/>
    <n v="9.1"/>
    <n v="6"/>
    <n v="0.82"/>
    <x v="6"/>
  </r>
  <r>
    <d v="2025-04-13T00:00:00"/>
    <s v="05:51"/>
    <s v="03:39"/>
    <s v="00:06"/>
    <n v="5.85"/>
    <n v="3.65"/>
    <n v="0.1"/>
    <x v="0"/>
  </r>
  <r>
    <d v="2025-04-14T00:00:00"/>
    <s v="06:51"/>
    <s v="04:51"/>
    <s v="00:17"/>
    <n v="6.85"/>
    <n v="4.8499999999999996"/>
    <n v="0.28000000000000003"/>
    <x v="1"/>
  </r>
  <r>
    <d v="2025-04-15T00:00:00"/>
    <s v="08:18"/>
    <s v="04:24"/>
    <s v="00:23"/>
    <n v="8.3000000000000007"/>
    <n v="4.4000000000000004"/>
    <n v="0.38"/>
    <x v="2"/>
  </r>
  <r>
    <d v="2025-04-16T00:00:00"/>
    <s v="07:45"/>
    <s v="03:10"/>
    <s v="01:18"/>
    <n v="7.75"/>
    <n v="3.17"/>
    <n v="1.3"/>
    <x v="3"/>
  </r>
  <r>
    <d v="2025-04-17T00:00:00"/>
    <s v="08:12"/>
    <s v="04:14"/>
    <s v="00:36"/>
    <n v="8.1999999999999993"/>
    <n v="4.2300000000000004"/>
    <n v="0.6"/>
    <x v="4"/>
  </r>
  <r>
    <d v="2025-04-18T00:00:00"/>
    <s v="08:10"/>
    <s v="05:00"/>
    <s v="00:08"/>
    <n v="8.17"/>
    <n v="5"/>
    <n v="0.13"/>
    <x v="5"/>
  </r>
  <r>
    <d v="2025-04-19T00:00:00"/>
    <s v="03:58"/>
    <s v="03:28"/>
    <s v="00:08"/>
    <n v="3.97"/>
    <n v="3.47"/>
    <n v="0.13"/>
    <x v="6"/>
  </r>
  <r>
    <d v="2025-04-20T00:00:00"/>
    <s v="07:29"/>
    <s v="05:47"/>
    <s v="00:12"/>
    <n v="7.48"/>
    <n v="5.78"/>
    <n v="0.2"/>
    <x v="0"/>
  </r>
  <r>
    <d v="2025-04-21T00:00:00"/>
    <s v="05:30"/>
    <s v="03:37"/>
    <s v="00:28"/>
    <n v="5.5"/>
    <n v="3.62"/>
    <n v="0.47"/>
    <x v="1"/>
  </r>
  <r>
    <d v="2025-04-22T00:00:00"/>
    <s v="10:50"/>
    <s v="03:54"/>
    <s v="00:12"/>
    <n v="10.83"/>
    <n v="3.9"/>
    <n v="0.2"/>
    <x v="2"/>
  </r>
  <r>
    <d v="2025-04-23T00:00:00"/>
    <s v="04:50"/>
    <s v="02:17"/>
    <s v="00:45"/>
    <n v="4.83"/>
    <n v="2.2799999999999998"/>
    <n v="0.75"/>
    <x v="3"/>
  </r>
  <r>
    <d v="2025-04-24T00:00:00"/>
    <s v="08:46"/>
    <s v="04:05"/>
    <s v="00:49"/>
    <n v="8.77"/>
    <n v="4.08"/>
    <n v="0.82"/>
    <x v="4"/>
  </r>
  <r>
    <d v="2025-04-25T00:00:00"/>
    <s v="09:06"/>
    <s v="05:45"/>
    <s v="00:36"/>
    <n v="9.1"/>
    <n v="5.75"/>
    <n v="0.6"/>
    <x v="5"/>
  </r>
  <r>
    <d v="2025-04-26T00:00:00"/>
    <s v="06:21"/>
    <s v="04:20"/>
    <s v="00:25"/>
    <n v="6.35"/>
    <n v="4.33"/>
    <n v="0.42"/>
    <x v="6"/>
  </r>
  <r>
    <d v="2025-04-27T00:00:00"/>
    <s v="05:40"/>
    <s v="02:17"/>
    <s v="01:40"/>
    <n v="5.67"/>
    <n v="2.2799999999999998"/>
    <n v="1.6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5F52F-6309-4625-A396-5755CA1609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11" firstHeaderRow="1" firstDataRow="1" firstDataCol="1"/>
  <pivotFields count="8">
    <pivotField numFmtId="14" showAll="0"/>
    <pivotField showAll="0"/>
    <pivotField showAll="0"/>
    <pivotField showAll="0"/>
    <pivotField dataField="1" showAll="0"/>
    <pivotField showAll="0"/>
    <pivotField showAll="0"/>
    <pivotField axis="axisRow" showAll="0">
      <items count="8">
        <item x="1"/>
        <item x="2"/>
        <item x="3"/>
        <item x="4"/>
        <item x="5"/>
        <item x="6"/>
        <item x="0"/>
        <item t="default"/>
      </items>
    </pivotField>
  </pivotFields>
  <rowFields count="1">
    <field x="7"/>
  </rowFields>
  <rowItems count="8">
    <i>
      <x/>
    </i>
    <i>
      <x v="1"/>
    </i>
    <i>
      <x v="2"/>
    </i>
    <i>
      <x v="3"/>
    </i>
    <i>
      <x v="4"/>
    </i>
    <i>
      <x v="5"/>
    </i>
    <i>
      <x v="6"/>
    </i>
    <i t="grand">
      <x/>
    </i>
  </rowItems>
  <colItems count="1">
    <i/>
  </colItems>
  <dataFields count="1">
    <dataField name="Sum of Total hr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E7003F-0029-4A29-B1F3-4EEAD8BB82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5:C26" firstHeaderRow="0" firstDataRow="1" firstDataCol="0"/>
  <pivotFields count="8">
    <pivotField numFmtId="14" showAll="0"/>
    <pivotField showAll="0"/>
    <pivotField showAll="0"/>
    <pivotField showAll="0"/>
    <pivotField showAll="0"/>
    <pivotField dataField="1" showAll="0"/>
    <pivotField dataField="1" showAll="0"/>
    <pivotField showAll="0">
      <items count="8">
        <item x="1"/>
        <item x="2"/>
        <item x="3"/>
        <item x="4"/>
        <item x="5"/>
        <item x="6"/>
        <item x="0"/>
        <item t="default"/>
      </items>
    </pivotField>
  </pivotFields>
  <rowItems count="1">
    <i/>
  </rowItems>
  <colFields count="1">
    <field x="-2"/>
  </colFields>
  <colItems count="2">
    <i>
      <x/>
    </i>
    <i i="1">
      <x v="1"/>
    </i>
  </colItems>
  <dataFields count="2">
    <dataField name="Total Youtube hrs" fld="5" baseField="0" baseItem="1"/>
    <dataField name="Total Whatsapp hrs" fld="6"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EE9E24-DD4C-4DE2-B67D-E97C883ABD7C}" autoFormatId="16" applyNumberFormats="0" applyBorderFormats="0" applyFontFormats="0" applyPatternFormats="0" applyAlignmentFormats="0" applyWidthHeightFormats="0">
  <queryTableRefresh nextId="9">
    <queryTableFields count="8">
      <queryTableField id="1" name="Date" tableColumnId="8"/>
      <queryTableField id="2" name="Time spent in hrs" tableColumnId="2"/>
      <queryTableField id="3" name="Youtube" tableColumnId="3"/>
      <queryTableField id="4" name="Whatsapp" tableColumnId="4"/>
      <queryTableField id="5" name="Total hrs" tableColumnId="5"/>
      <queryTableField id="6" name="Youtube hrs" tableColumnId="6"/>
      <queryTableField id="7" name="Whatsapp hrs" tableColumnId="7"/>
      <queryTableField id="8" name="Day Na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2D97C050-E5AF-4EC0-A483-19D9F84F0153}" sourceName="Day Name">
  <pivotTables>
    <pivotTable tabId="4" name="PivotTable3"/>
    <pivotTable tabId="4" name="PivotTable2"/>
  </pivotTables>
  <data>
    <tabular pivotCacheId="495300785">
      <items count="7">
        <i x="1" s="1"/>
        <i x="2" s="1"/>
        <i x="3" s="1"/>
        <i x="4" s="1"/>
        <i x="5"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2F5B6AAD-C81E-465A-8C81-4DBC3A701341}" cache="Slicer_Day_Name" caption="Day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623CAC0D-42FD-4045-B419-2FC5C534CA57}" cache="Slicer_Day_Name" caption="Day Nam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F3A6D-0FF1-454E-86C3-44BD2B52A039}" name="Table1" displayName="Table1" ref="A1:D23" totalsRowShown="0">
  <autoFilter ref="A1:D23" xr:uid="{543F3A6D-0FF1-454E-86C3-44BD2B52A039}"/>
  <tableColumns count="4">
    <tableColumn id="1" xr3:uid="{8EA3CD60-A271-4924-9B46-D4CB45BECA09}" name="Date" dataDxfId="12"/>
    <tableColumn id="2" xr3:uid="{165EC459-FBFA-45E7-84D4-8A5640DF83C2}" name="Time spent(in hrs)" dataDxfId="11"/>
    <tableColumn id="3" xr3:uid="{C85E3E2C-8ADA-46C5-BB4E-838ACA64376E}" name="Youtube" dataDxfId="10"/>
    <tableColumn id="4" xr3:uid="{D7A9C542-4C8F-495D-BD07-05190B3D67AB}" name="Whatsapp"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FAC0EF-9BC1-420B-84DF-947734F0C6DC}" name="Table1_2" displayName="Table1_2" ref="A1:H23" tableType="queryTable" totalsRowShown="0">
  <autoFilter ref="A1:H23" xr:uid="{C0FAC0EF-9BC1-420B-84DF-947734F0C6DC}"/>
  <tableColumns count="8">
    <tableColumn id="8" xr3:uid="{6BAAF110-E92D-4FC4-9339-DEE7E3F385F1}" uniqueName="8" name="Date" queryTableFieldId="1" dataDxfId="8"/>
    <tableColumn id="2" xr3:uid="{442C40B2-CB2F-4909-9998-ADD6F322EB4F}" uniqueName="2" name="Time spent in hrs" queryTableFieldId="2" dataDxfId="7"/>
    <tableColumn id="3" xr3:uid="{904EFDBB-8CA2-4FB9-B3B0-652271A56AD2}" uniqueName="3" name="Youtube" queryTableFieldId="3" dataDxfId="6"/>
    <tableColumn id="4" xr3:uid="{2125DF53-561B-4D44-8235-2EA2B93572E9}" uniqueName="4" name="Whatsapp" queryTableFieldId="4" dataDxfId="5"/>
    <tableColumn id="5" xr3:uid="{53455AB2-A806-4F71-8A18-A5685DFAB57C}" uniqueName="5" name="Total hrs" queryTableFieldId="5" dataDxfId="4"/>
    <tableColumn id="6" xr3:uid="{88213D4E-D3EE-483D-8095-AE31B27DFA65}" uniqueName="6" name="Youtube hrs" queryTableFieldId="6" dataDxfId="3"/>
    <tableColumn id="7" xr3:uid="{12C3224E-7DF3-4B5F-86A8-1611FA59BE99}" uniqueName="7" name="Whatsapp hrs" queryTableFieldId="7" dataDxfId="2"/>
    <tableColumn id="9" xr3:uid="{CC3DCA44-8638-4956-9C17-47233166095A}" uniqueName="9" name="Day Name" queryTableFieldId="8"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04608C-9FAA-4EA6-A37C-106BE401148B}" name="Table2" displayName="Table2" ref="C30:E31" totalsRowShown="0">
  <autoFilter ref="C30:E31" xr:uid="{BE04608C-9FAA-4EA6-A37C-106BE401148B}"/>
  <tableColumns count="3">
    <tableColumn id="1" xr3:uid="{236BEEDE-2860-41E1-912F-C6110E9A3099}" name="total hrs">
      <calculatedColumnFormula>SUM(Table1_2[Total hrs])</calculatedColumnFormula>
    </tableColumn>
    <tableColumn id="2" xr3:uid="{52765BB3-1B85-47CE-827E-0E7221E99BB1}" name="youtube hrs">
      <calculatedColumnFormula>SUM(Table1_2[Youtube hrs])</calculatedColumnFormula>
    </tableColumn>
    <tableColumn id="3" xr3:uid="{A8044A6C-2089-454A-877F-EE63666DB202}" name="whatsapp hrs" dataDxfId="0" dataCellStyle="Percent">
      <calculatedColumnFormula>SUM(Table1_2[Whatsapp hrs])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7A1E-4833-47AF-8A1C-5AF69EC282B4}">
  <dimension ref="A1:D23"/>
  <sheetViews>
    <sheetView workbookViewId="0">
      <selection sqref="A1:D23"/>
    </sheetView>
  </sheetViews>
  <sheetFormatPr defaultRowHeight="14.4" x14ac:dyDescent="0.3"/>
  <cols>
    <col min="1" max="1" width="10.33203125" bestFit="1" customWidth="1"/>
    <col min="2" max="2" width="18" customWidth="1"/>
    <col min="3" max="3" width="10" customWidth="1"/>
    <col min="4" max="4" width="11.44140625" customWidth="1"/>
  </cols>
  <sheetData>
    <row r="1" spans="1:4" x14ac:dyDescent="0.3">
      <c r="A1" t="s">
        <v>0</v>
      </c>
      <c r="B1" t="s">
        <v>1</v>
      </c>
      <c r="C1" t="s">
        <v>2</v>
      </c>
      <c r="D1" t="s">
        <v>3</v>
      </c>
    </row>
    <row r="2" spans="1:4" x14ac:dyDescent="0.3">
      <c r="A2" s="1">
        <v>45753</v>
      </c>
      <c r="B2" s="2">
        <v>0.3125</v>
      </c>
      <c r="C2" s="2">
        <v>0.19791666666666666</v>
      </c>
      <c r="D2" s="2">
        <v>6.2500000000000003E-3</v>
      </c>
    </row>
    <row r="3" spans="1:4" x14ac:dyDescent="0.3">
      <c r="A3" s="1">
        <v>45754</v>
      </c>
      <c r="B3" s="2">
        <v>0.31180555555555556</v>
      </c>
      <c r="C3" s="2">
        <v>0.2326388888888889</v>
      </c>
      <c r="D3" s="2">
        <v>1.0416666666666666E-2</v>
      </c>
    </row>
    <row r="4" spans="1:4" x14ac:dyDescent="0.3">
      <c r="A4" s="1">
        <v>45755</v>
      </c>
      <c r="B4" s="2">
        <v>0.19305555555555556</v>
      </c>
      <c r="C4" s="2">
        <v>0.13541666666666666</v>
      </c>
      <c r="D4" s="2">
        <v>1.1805555555555555E-2</v>
      </c>
    </row>
    <row r="5" spans="1:4" x14ac:dyDescent="0.3">
      <c r="A5" s="1">
        <v>45756</v>
      </c>
      <c r="B5" s="2">
        <v>0.33958333333333335</v>
      </c>
      <c r="C5" s="2">
        <v>0.24930555555555556</v>
      </c>
      <c r="D5" s="2">
        <v>1.3194444444444444E-2</v>
      </c>
    </row>
    <row r="6" spans="1:4" x14ac:dyDescent="0.3">
      <c r="A6" s="1">
        <v>45757</v>
      </c>
      <c r="B6" s="2">
        <v>0.37708333333333333</v>
      </c>
      <c r="C6" s="2">
        <v>0.15694444444444444</v>
      </c>
      <c r="D6" s="2">
        <v>1.1805555555555555E-2</v>
      </c>
    </row>
    <row r="7" spans="1:4" x14ac:dyDescent="0.3">
      <c r="A7" s="1">
        <v>45758</v>
      </c>
      <c r="B7" s="2">
        <v>0.28194444444444444</v>
      </c>
      <c r="C7" s="2">
        <v>0.15</v>
      </c>
      <c r="D7" s="2">
        <v>7.6388888888888886E-3</v>
      </c>
    </row>
    <row r="8" spans="1:4" x14ac:dyDescent="0.3">
      <c r="A8" s="1">
        <v>45759</v>
      </c>
      <c r="B8" s="2">
        <v>0.37916666666666665</v>
      </c>
      <c r="C8" s="2">
        <v>0.25</v>
      </c>
      <c r="D8" s="2">
        <v>3.4027777777777775E-2</v>
      </c>
    </row>
    <row r="9" spans="1:4" x14ac:dyDescent="0.3">
      <c r="A9" s="1">
        <v>45760</v>
      </c>
      <c r="B9" s="2">
        <v>0.24374999999999999</v>
      </c>
      <c r="C9" s="2">
        <v>0.15208333333333332</v>
      </c>
      <c r="D9" s="2">
        <v>4.1666666666666666E-3</v>
      </c>
    </row>
    <row r="10" spans="1:4" x14ac:dyDescent="0.3">
      <c r="A10" s="1">
        <v>45761</v>
      </c>
      <c r="B10" s="2">
        <v>0.28541666666666665</v>
      </c>
      <c r="C10" s="2">
        <v>0.20208333333333334</v>
      </c>
      <c r="D10" s="2">
        <v>1.1805555555555555E-2</v>
      </c>
    </row>
    <row r="11" spans="1:4" x14ac:dyDescent="0.3">
      <c r="A11" s="1">
        <v>45762</v>
      </c>
      <c r="B11" s="2">
        <v>0.34583333333333333</v>
      </c>
      <c r="C11" s="2">
        <v>0.18333333333333332</v>
      </c>
      <c r="D11" s="2">
        <v>1.5972222222222221E-2</v>
      </c>
    </row>
    <row r="12" spans="1:4" x14ac:dyDescent="0.3">
      <c r="A12" s="1">
        <v>45763</v>
      </c>
      <c r="B12" s="2">
        <v>0.32291666666666669</v>
      </c>
      <c r="C12" s="2">
        <v>0.13194444444444445</v>
      </c>
      <c r="D12" s="2">
        <v>5.4166666666666669E-2</v>
      </c>
    </row>
    <row r="13" spans="1:4" x14ac:dyDescent="0.3">
      <c r="A13" s="1">
        <v>45764</v>
      </c>
      <c r="B13" s="2">
        <v>0.34166666666666667</v>
      </c>
      <c r="C13" s="2">
        <v>0.1763888888888889</v>
      </c>
      <c r="D13" s="2">
        <v>2.5000000000000001E-2</v>
      </c>
    </row>
    <row r="14" spans="1:4" x14ac:dyDescent="0.3">
      <c r="A14" s="1">
        <v>45765</v>
      </c>
      <c r="B14" s="2">
        <v>0.34027777777777779</v>
      </c>
      <c r="C14" s="2">
        <v>0.20833333333333334</v>
      </c>
      <c r="D14" s="2">
        <v>5.5555555555555558E-3</v>
      </c>
    </row>
    <row r="15" spans="1:4" x14ac:dyDescent="0.3">
      <c r="A15" s="1">
        <v>45766</v>
      </c>
      <c r="B15" s="2">
        <v>0.16527777777777777</v>
      </c>
      <c r="C15" s="2">
        <v>0.14444444444444443</v>
      </c>
      <c r="D15" s="2">
        <v>5.5555555555555558E-3</v>
      </c>
    </row>
    <row r="16" spans="1:4" x14ac:dyDescent="0.3">
      <c r="A16" s="1">
        <v>45767</v>
      </c>
      <c r="B16" s="2">
        <v>0.31180555555555556</v>
      </c>
      <c r="C16" s="2">
        <v>0.24097222222222223</v>
      </c>
      <c r="D16" s="2">
        <v>8.3333333333333332E-3</v>
      </c>
    </row>
    <row r="17" spans="1:4" x14ac:dyDescent="0.3">
      <c r="A17" s="1">
        <v>45768</v>
      </c>
      <c r="B17" s="2">
        <v>0.22916666666666666</v>
      </c>
      <c r="C17" s="2">
        <v>0.15069444444444444</v>
      </c>
      <c r="D17" s="2">
        <v>1.9444444444444445E-2</v>
      </c>
    </row>
    <row r="18" spans="1:4" x14ac:dyDescent="0.3">
      <c r="A18" s="1">
        <v>45769</v>
      </c>
      <c r="B18" s="2">
        <v>0.4513888888888889</v>
      </c>
      <c r="C18" s="2">
        <v>0.16250000000000001</v>
      </c>
      <c r="D18" s="2">
        <v>8.3333333333333332E-3</v>
      </c>
    </row>
    <row r="19" spans="1:4" x14ac:dyDescent="0.3">
      <c r="A19" s="1">
        <v>45770</v>
      </c>
      <c r="B19" s="2">
        <v>0.2013888888888889</v>
      </c>
      <c r="C19" s="2">
        <v>9.5138888888888884E-2</v>
      </c>
      <c r="D19" s="2">
        <v>3.125E-2</v>
      </c>
    </row>
    <row r="20" spans="1:4" x14ac:dyDescent="0.3">
      <c r="A20" s="1">
        <v>45771</v>
      </c>
      <c r="B20" s="2">
        <v>0.36527777777777776</v>
      </c>
      <c r="C20" s="2">
        <v>0.1701388888888889</v>
      </c>
      <c r="D20" s="2">
        <v>3.4027777777777775E-2</v>
      </c>
    </row>
    <row r="21" spans="1:4" x14ac:dyDescent="0.3">
      <c r="A21" s="1">
        <v>45772</v>
      </c>
      <c r="B21" s="2">
        <v>0.37916666666666665</v>
      </c>
      <c r="C21" s="2">
        <v>0.23958333333333334</v>
      </c>
      <c r="D21" s="2">
        <v>2.5000000000000001E-2</v>
      </c>
    </row>
    <row r="22" spans="1:4" x14ac:dyDescent="0.3">
      <c r="A22" s="1">
        <v>45773</v>
      </c>
      <c r="B22" s="2">
        <v>0.26458333333333334</v>
      </c>
      <c r="C22" s="2">
        <v>0.18055555555555555</v>
      </c>
      <c r="D22" s="2">
        <v>1.7361111111111112E-2</v>
      </c>
    </row>
    <row r="23" spans="1:4" x14ac:dyDescent="0.3">
      <c r="A23" s="1">
        <v>45774</v>
      </c>
      <c r="B23" s="2">
        <v>0.2361111111111111</v>
      </c>
      <c r="C23" s="2">
        <v>9.5138888888888884E-2</v>
      </c>
      <c r="D23" s="2">
        <v>6.9444444444444448E-2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0713-A995-4299-ADB5-32ABC2806698}">
  <dimension ref="A1:H23"/>
  <sheetViews>
    <sheetView workbookViewId="0">
      <selection sqref="A1:H23"/>
    </sheetView>
  </sheetViews>
  <sheetFormatPr defaultRowHeight="14.4" x14ac:dyDescent="0.3"/>
  <cols>
    <col min="1" max="1" width="10.33203125" bestFit="1" customWidth="1"/>
    <col min="2" max="2" width="17.5546875" bestFit="1" customWidth="1"/>
    <col min="3" max="3" width="10.33203125" bestFit="1" customWidth="1"/>
    <col min="4" max="4" width="11.77734375" bestFit="1" customWidth="1"/>
    <col min="5" max="5" width="10.44140625" bestFit="1" customWidth="1"/>
    <col min="6" max="6" width="13.33203125" bestFit="1" customWidth="1"/>
    <col min="7" max="7" width="14.77734375" bestFit="1" customWidth="1"/>
    <col min="8" max="8" width="11.88671875" bestFit="1" customWidth="1"/>
  </cols>
  <sheetData>
    <row r="1" spans="1:8" x14ac:dyDescent="0.3">
      <c r="A1" t="s">
        <v>0</v>
      </c>
      <c r="B1" t="s">
        <v>4</v>
      </c>
      <c r="C1" t="s">
        <v>2</v>
      </c>
      <c r="D1" t="s">
        <v>3</v>
      </c>
      <c r="E1" t="s">
        <v>5</v>
      </c>
      <c r="F1" t="s">
        <v>6</v>
      </c>
      <c r="G1" t="s">
        <v>7</v>
      </c>
      <c r="H1" t="s">
        <v>67</v>
      </c>
    </row>
    <row r="2" spans="1:8" x14ac:dyDescent="0.3">
      <c r="A2" s="1">
        <v>45753</v>
      </c>
      <c r="B2" t="s">
        <v>8</v>
      </c>
      <c r="C2" t="s">
        <v>9</v>
      </c>
      <c r="D2" t="s">
        <v>10</v>
      </c>
      <c r="E2">
        <v>7.5</v>
      </c>
      <c r="F2">
        <v>4.75</v>
      </c>
      <c r="G2">
        <v>0.15</v>
      </c>
      <c r="H2" t="s">
        <v>68</v>
      </c>
    </row>
    <row r="3" spans="1:8" x14ac:dyDescent="0.3">
      <c r="A3" s="1">
        <v>45754</v>
      </c>
      <c r="B3" t="s">
        <v>11</v>
      </c>
      <c r="C3" t="s">
        <v>12</v>
      </c>
      <c r="D3" t="s">
        <v>13</v>
      </c>
      <c r="E3">
        <v>7.48</v>
      </c>
      <c r="F3">
        <v>5.58</v>
      </c>
      <c r="G3">
        <v>0.25</v>
      </c>
      <c r="H3" t="s">
        <v>69</v>
      </c>
    </row>
    <row r="4" spans="1:8" x14ac:dyDescent="0.3">
      <c r="A4" s="1">
        <v>45755</v>
      </c>
      <c r="B4" t="s">
        <v>14</v>
      </c>
      <c r="C4" t="s">
        <v>15</v>
      </c>
      <c r="D4" t="s">
        <v>16</v>
      </c>
      <c r="E4">
        <v>4.63</v>
      </c>
      <c r="F4">
        <v>3.25</v>
      </c>
      <c r="G4">
        <v>0.28000000000000003</v>
      </c>
      <c r="H4" t="s">
        <v>70</v>
      </c>
    </row>
    <row r="5" spans="1:8" x14ac:dyDescent="0.3">
      <c r="A5" s="1">
        <v>45756</v>
      </c>
      <c r="B5" t="s">
        <v>17</v>
      </c>
      <c r="C5" t="s">
        <v>18</v>
      </c>
      <c r="D5" t="s">
        <v>19</v>
      </c>
      <c r="E5">
        <v>8.15</v>
      </c>
      <c r="F5">
        <v>5.98</v>
      </c>
      <c r="G5">
        <v>0.32</v>
      </c>
      <c r="H5" t="s">
        <v>71</v>
      </c>
    </row>
    <row r="6" spans="1:8" x14ac:dyDescent="0.3">
      <c r="A6" s="1">
        <v>45757</v>
      </c>
      <c r="B6" t="s">
        <v>20</v>
      </c>
      <c r="C6" t="s">
        <v>21</v>
      </c>
      <c r="D6" t="s">
        <v>16</v>
      </c>
      <c r="E6">
        <v>9.0500000000000007</v>
      </c>
      <c r="F6">
        <v>3.77</v>
      </c>
      <c r="G6">
        <v>0.28000000000000003</v>
      </c>
      <c r="H6" t="s">
        <v>72</v>
      </c>
    </row>
    <row r="7" spans="1:8" x14ac:dyDescent="0.3">
      <c r="A7" s="1">
        <v>45758</v>
      </c>
      <c r="B7" t="s">
        <v>22</v>
      </c>
      <c r="C7" t="s">
        <v>23</v>
      </c>
      <c r="D7" t="s">
        <v>24</v>
      </c>
      <c r="E7">
        <v>6.77</v>
      </c>
      <c r="F7">
        <v>3.6</v>
      </c>
      <c r="G7">
        <v>0.18</v>
      </c>
      <c r="H7" t="s">
        <v>73</v>
      </c>
    </row>
    <row r="8" spans="1:8" x14ac:dyDescent="0.3">
      <c r="A8" s="1">
        <v>45759</v>
      </c>
      <c r="B8" t="s">
        <v>25</v>
      </c>
      <c r="C8" t="s">
        <v>26</v>
      </c>
      <c r="D8" t="s">
        <v>27</v>
      </c>
      <c r="E8">
        <v>9.1</v>
      </c>
      <c r="F8">
        <v>6</v>
      </c>
      <c r="G8">
        <v>0.82</v>
      </c>
      <c r="H8" t="s">
        <v>74</v>
      </c>
    </row>
    <row r="9" spans="1:8" x14ac:dyDescent="0.3">
      <c r="A9" s="1">
        <v>45760</v>
      </c>
      <c r="B9" t="s">
        <v>28</v>
      </c>
      <c r="C9" t="s">
        <v>29</v>
      </c>
      <c r="D9" t="s">
        <v>30</v>
      </c>
      <c r="E9">
        <v>5.85</v>
      </c>
      <c r="F9">
        <v>3.65</v>
      </c>
      <c r="G9">
        <v>0.1</v>
      </c>
      <c r="H9" t="s">
        <v>68</v>
      </c>
    </row>
    <row r="10" spans="1:8" x14ac:dyDescent="0.3">
      <c r="A10" s="1">
        <v>45761</v>
      </c>
      <c r="B10" t="s">
        <v>31</v>
      </c>
      <c r="C10" t="s">
        <v>32</v>
      </c>
      <c r="D10" t="s">
        <v>16</v>
      </c>
      <c r="E10">
        <v>6.85</v>
      </c>
      <c r="F10">
        <v>4.8499999999999996</v>
      </c>
      <c r="G10">
        <v>0.28000000000000003</v>
      </c>
      <c r="H10" t="s">
        <v>69</v>
      </c>
    </row>
    <row r="11" spans="1:8" x14ac:dyDescent="0.3">
      <c r="A11" s="1">
        <v>45762</v>
      </c>
      <c r="B11" t="s">
        <v>33</v>
      </c>
      <c r="C11" t="s">
        <v>34</v>
      </c>
      <c r="D11" t="s">
        <v>35</v>
      </c>
      <c r="E11">
        <v>8.3000000000000007</v>
      </c>
      <c r="F11">
        <v>4.4000000000000004</v>
      </c>
      <c r="G11">
        <v>0.38</v>
      </c>
      <c r="H11" t="s">
        <v>70</v>
      </c>
    </row>
    <row r="12" spans="1:8" x14ac:dyDescent="0.3">
      <c r="A12" s="1">
        <v>45763</v>
      </c>
      <c r="B12" t="s">
        <v>36</v>
      </c>
      <c r="C12" t="s">
        <v>37</v>
      </c>
      <c r="D12" t="s">
        <v>38</v>
      </c>
      <c r="E12">
        <v>7.75</v>
      </c>
      <c r="F12">
        <v>3.17</v>
      </c>
      <c r="G12">
        <v>1.3</v>
      </c>
      <c r="H12" t="s">
        <v>71</v>
      </c>
    </row>
    <row r="13" spans="1:8" x14ac:dyDescent="0.3">
      <c r="A13" s="1">
        <v>45764</v>
      </c>
      <c r="B13" t="s">
        <v>39</v>
      </c>
      <c r="C13" t="s">
        <v>40</v>
      </c>
      <c r="D13" t="s">
        <v>41</v>
      </c>
      <c r="E13">
        <v>8.1999999999999993</v>
      </c>
      <c r="F13">
        <v>4.2300000000000004</v>
      </c>
      <c r="G13">
        <v>0.6</v>
      </c>
      <c r="H13" t="s">
        <v>72</v>
      </c>
    </row>
    <row r="14" spans="1:8" x14ac:dyDescent="0.3">
      <c r="A14" s="1">
        <v>45765</v>
      </c>
      <c r="B14" t="s">
        <v>42</v>
      </c>
      <c r="C14" t="s">
        <v>43</v>
      </c>
      <c r="D14" t="s">
        <v>44</v>
      </c>
      <c r="E14">
        <v>8.17</v>
      </c>
      <c r="F14">
        <v>5</v>
      </c>
      <c r="G14">
        <v>0.13</v>
      </c>
      <c r="H14" t="s">
        <v>73</v>
      </c>
    </row>
    <row r="15" spans="1:8" x14ac:dyDescent="0.3">
      <c r="A15" s="1">
        <v>45766</v>
      </c>
      <c r="B15" t="s">
        <v>45</v>
      </c>
      <c r="C15" t="s">
        <v>46</v>
      </c>
      <c r="D15" t="s">
        <v>44</v>
      </c>
      <c r="E15">
        <v>3.97</v>
      </c>
      <c r="F15">
        <v>3.47</v>
      </c>
      <c r="G15">
        <v>0.13</v>
      </c>
      <c r="H15" t="s">
        <v>74</v>
      </c>
    </row>
    <row r="16" spans="1:8" x14ac:dyDescent="0.3">
      <c r="A16" s="1">
        <v>45767</v>
      </c>
      <c r="B16" t="s">
        <v>11</v>
      </c>
      <c r="C16" t="s">
        <v>47</v>
      </c>
      <c r="D16" t="s">
        <v>48</v>
      </c>
      <c r="E16">
        <v>7.48</v>
      </c>
      <c r="F16">
        <v>5.78</v>
      </c>
      <c r="G16">
        <v>0.2</v>
      </c>
      <c r="H16" t="s">
        <v>68</v>
      </c>
    </row>
    <row r="17" spans="1:8" x14ac:dyDescent="0.3">
      <c r="A17" s="1">
        <v>45768</v>
      </c>
      <c r="B17" t="s">
        <v>49</v>
      </c>
      <c r="C17" t="s">
        <v>50</v>
      </c>
      <c r="D17" t="s">
        <v>51</v>
      </c>
      <c r="E17">
        <v>5.5</v>
      </c>
      <c r="F17">
        <v>3.62</v>
      </c>
      <c r="G17">
        <v>0.47</v>
      </c>
      <c r="H17" t="s">
        <v>69</v>
      </c>
    </row>
    <row r="18" spans="1:8" x14ac:dyDescent="0.3">
      <c r="A18" s="1">
        <v>45769</v>
      </c>
      <c r="B18" t="s">
        <v>52</v>
      </c>
      <c r="C18" t="s">
        <v>53</v>
      </c>
      <c r="D18" t="s">
        <v>48</v>
      </c>
      <c r="E18">
        <v>10.83</v>
      </c>
      <c r="F18">
        <v>3.9</v>
      </c>
      <c r="G18">
        <v>0.2</v>
      </c>
      <c r="H18" t="s">
        <v>70</v>
      </c>
    </row>
    <row r="19" spans="1:8" x14ac:dyDescent="0.3">
      <c r="A19" s="1">
        <v>45770</v>
      </c>
      <c r="B19" t="s">
        <v>54</v>
      </c>
      <c r="C19" t="s">
        <v>55</v>
      </c>
      <c r="D19" t="s">
        <v>56</v>
      </c>
      <c r="E19">
        <v>4.83</v>
      </c>
      <c r="F19">
        <v>2.2799999999999998</v>
      </c>
      <c r="G19">
        <v>0.75</v>
      </c>
      <c r="H19" t="s">
        <v>71</v>
      </c>
    </row>
    <row r="20" spans="1:8" x14ac:dyDescent="0.3">
      <c r="A20" s="1">
        <v>45771</v>
      </c>
      <c r="B20" t="s">
        <v>57</v>
      </c>
      <c r="C20" t="s">
        <v>58</v>
      </c>
      <c r="D20" t="s">
        <v>27</v>
      </c>
      <c r="E20">
        <v>8.77</v>
      </c>
      <c r="F20">
        <v>4.08</v>
      </c>
      <c r="G20">
        <v>0.82</v>
      </c>
      <c r="H20" t="s">
        <v>72</v>
      </c>
    </row>
    <row r="21" spans="1:8" x14ac:dyDescent="0.3">
      <c r="A21" s="1">
        <v>45772</v>
      </c>
      <c r="B21" t="s">
        <v>25</v>
      </c>
      <c r="C21" t="s">
        <v>59</v>
      </c>
      <c r="D21" t="s">
        <v>41</v>
      </c>
      <c r="E21">
        <v>9.1</v>
      </c>
      <c r="F21">
        <v>5.75</v>
      </c>
      <c r="G21">
        <v>0.6</v>
      </c>
      <c r="H21" t="s">
        <v>73</v>
      </c>
    </row>
    <row r="22" spans="1:8" x14ac:dyDescent="0.3">
      <c r="A22" s="1">
        <v>45773</v>
      </c>
      <c r="B22" t="s">
        <v>60</v>
      </c>
      <c r="C22" t="s">
        <v>61</v>
      </c>
      <c r="D22" t="s">
        <v>62</v>
      </c>
      <c r="E22">
        <v>6.35</v>
      </c>
      <c r="F22">
        <v>4.33</v>
      </c>
      <c r="G22">
        <v>0.42</v>
      </c>
      <c r="H22" t="s">
        <v>74</v>
      </c>
    </row>
    <row r="23" spans="1:8" x14ac:dyDescent="0.3">
      <c r="A23" s="1">
        <v>45774</v>
      </c>
      <c r="B23" t="s">
        <v>63</v>
      </c>
      <c r="C23" t="s">
        <v>55</v>
      </c>
      <c r="D23" t="s">
        <v>64</v>
      </c>
      <c r="E23">
        <v>5.67</v>
      </c>
      <c r="F23">
        <v>2.2799999999999998</v>
      </c>
      <c r="G23">
        <v>1.67</v>
      </c>
      <c r="H23" t="s">
        <v>68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25392-EA06-4308-8F1E-1E448CA83659}">
  <dimension ref="B3:E31"/>
  <sheetViews>
    <sheetView workbookViewId="0">
      <selection activeCell="B25" sqref="B25"/>
    </sheetView>
  </sheetViews>
  <sheetFormatPr defaultRowHeight="14.4" x14ac:dyDescent="0.3"/>
  <cols>
    <col min="2" max="2" width="12.5546875" bestFit="1" customWidth="1"/>
    <col min="3" max="3" width="14.77734375" bestFit="1" customWidth="1"/>
    <col min="4" max="23" width="15.5546875" bestFit="1" customWidth="1"/>
    <col min="24" max="24" width="10.77734375" bestFit="1" customWidth="1"/>
  </cols>
  <sheetData>
    <row r="3" spans="2:3" x14ac:dyDescent="0.3">
      <c r="B3" s="4" t="s">
        <v>65</v>
      </c>
      <c r="C3" t="s">
        <v>75</v>
      </c>
    </row>
    <row r="4" spans="2:3" x14ac:dyDescent="0.3">
      <c r="B4" s="5" t="s">
        <v>69</v>
      </c>
      <c r="C4" s="7">
        <v>19.829999999999998</v>
      </c>
    </row>
    <row r="5" spans="2:3" x14ac:dyDescent="0.3">
      <c r="B5" s="5" t="s">
        <v>70</v>
      </c>
      <c r="C5" s="7">
        <v>23.759999999999998</v>
      </c>
    </row>
    <row r="6" spans="2:3" x14ac:dyDescent="0.3">
      <c r="B6" s="5" t="s">
        <v>71</v>
      </c>
      <c r="C6" s="7">
        <v>20.73</v>
      </c>
    </row>
    <row r="7" spans="2:3" x14ac:dyDescent="0.3">
      <c r="B7" s="5" t="s">
        <v>72</v>
      </c>
      <c r="C7" s="7">
        <v>26.02</v>
      </c>
    </row>
    <row r="8" spans="2:3" x14ac:dyDescent="0.3">
      <c r="B8" s="5" t="s">
        <v>73</v>
      </c>
      <c r="C8" s="7">
        <v>24.04</v>
      </c>
    </row>
    <row r="9" spans="2:3" x14ac:dyDescent="0.3">
      <c r="B9" s="5" t="s">
        <v>74</v>
      </c>
      <c r="C9" s="7">
        <v>19.420000000000002</v>
      </c>
    </row>
    <row r="10" spans="2:3" x14ac:dyDescent="0.3">
      <c r="B10" s="5" t="s">
        <v>68</v>
      </c>
      <c r="C10" s="7">
        <v>26.5</v>
      </c>
    </row>
    <row r="11" spans="2:3" x14ac:dyDescent="0.3">
      <c r="B11" s="5" t="s">
        <v>66</v>
      </c>
      <c r="C11" s="7">
        <v>160.30000000000001</v>
      </c>
    </row>
    <row r="25" spans="2:5" x14ac:dyDescent="0.3">
      <c r="B25" t="s">
        <v>76</v>
      </c>
      <c r="C25" t="s">
        <v>77</v>
      </c>
    </row>
    <row r="26" spans="2:5" x14ac:dyDescent="0.3">
      <c r="B26" s="7">
        <v>93.720000000000013</v>
      </c>
      <c r="C26" s="7">
        <v>10.33</v>
      </c>
    </row>
    <row r="30" spans="2:5" x14ac:dyDescent="0.3">
      <c r="C30" t="s">
        <v>78</v>
      </c>
      <c r="D30" t="s">
        <v>79</v>
      </c>
      <c r="E30" t="s">
        <v>80</v>
      </c>
    </row>
    <row r="31" spans="2:5" x14ac:dyDescent="0.3">
      <c r="C31">
        <f>SUM(Table1_2[Total hrs])</f>
        <v>160.29999999999998</v>
      </c>
      <c r="D31">
        <f>SUM(Table1_2[Youtube hrs])</f>
        <v>93.720000000000013</v>
      </c>
      <c r="E31" s="6">
        <f>SUM(Table1_2[Whatsapp hrs])</f>
        <v>10.33</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674EA-99CC-4D58-AA62-3E191FE3D41C}">
  <dimension ref="N3:N7"/>
  <sheetViews>
    <sheetView showGridLines="0" tabSelected="1" showWhiteSpace="0" view="pageLayout" zoomScale="75" zoomScaleNormal="100" zoomScalePageLayoutView="75" workbookViewId="0">
      <selection activeCell="P20" sqref="P20"/>
    </sheetView>
  </sheetViews>
  <sheetFormatPr defaultRowHeight="14.4" x14ac:dyDescent="0.3"/>
  <sheetData>
    <row r="3" spans="14:14" x14ac:dyDescent="0.3">
      <c r="N3" s="3">
        <f>AVERAGE(Table1_2[Total hrs])</f>
        <v>7.2863636363636353</v>
      </c>
    </row>
    <row r="4" spans="14:14" x14ac:dyDescent="0.3">
      <c r="N4">
        <f>MAX(Table1_2[Total hrs])</f>
        <v>10.83</v>
      </c>
    </row>
    <row r="5" spans="14:14" x14ac:dyDescent="0.3">
      <c r="N5">
        <f>MIN(Table1_2[Total hrs])</f>
        <v>3.97</v>
      </c>
    </row>
    <row r="6" spans="14:14" x14ac:dyDescent="0.3">
      <c r="N6">
        <f>AVERAGE(Table1_2[Youtube hrs])</f>
        <v>4.2600000000000007</v>
      </c>
    </row>
    <row r="7" spans="14:14" x14ac:dyDescent="0.3">
      <c r="N7" s="3">
        <f>AVERAGE(Table1_2[Whatsapp hrs])</f>
        <v>0.46954545454545454</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e 4 b 5 3 7 - 7 9 f 0 - 4 e 3 9 - 8 7 8 8 - 4 3 c f 4 f 7 9 4 4 7 4 "   x m l n s = " h t t p : / / s c h e m a s . m i c r o s o f t . c o m / D a t a M a s h u p " > A A A A A H w F A A B Q S w M E F A A C A A g A u b q b 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m 6 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u p t a n r G w 1 3 U C A A C M C g A A E w A c A E Z v c m 1 1 b G F z L 1 N l Y 3 R p b 2 4 x L m 0 g o h g A K K A U A A A A A A A A A A A A A A A A A A A A A A A A A A A A r V b f a 6 M w H H 8 v 9 H 8 I 3 o t y 4 p 1 2 7 G X s Y X Q 7 b g 9 b 4 V Y o R 5 E j r X F K a 1 J i P D a k / / s l s b a J G q t w f a l 8 8 8 3 3 8 y u N z d G W p Q S D t + r b v 5 t O p p M 8 g R R F Y A k 3 e + S D e 7 B H b D o B / P N G C r p F v P L 0 s U V 7 b 1 5 Q i j B b E b r b E L K z n X L 9 C j N 0 b 1 U 7 r f C 4 n h P M e E v o V g O + W P M E 4 n c x / P O A L D 5 J t n p L C n E e E 5 r N y b 7 I s F j M 7 Q r N L U v r E T J k u Y D x M o j 4 M 0 s z d H R B a S 3 5 A 8 g P H M F O M U h o 7 t R t 5 5 b f p G D F 5 r w d F 9 k G U b m y S i D L 4 e H Q W D o 6 n W T 9 K 2 w b 0 g T t H n b o g 3 W x k 6 w N B I J R B H z J o D m + h m 1 K 7 8 O d j c I N J G 5 r v g B W 5 v 9 C m B + U C F R z 8 g t C t X A q 2 0 0 i R l O V K q i q l g r 3 E E U C r M g Z y S 5 Y v F o B 2 W 1 C f O S p 3 Q U I b h M g A L y f / E T a 8 u k H J d m S i 7 L X L e T Q c c D X q v 8 l x Q V D Q 3 Z 8 u / 2 u u E M K L A g v 4 t j o v T B H k y W 8 0 S m / y v P s y W n 2 H x c E j v G g N + T 7 5 k B U b h q k t S Q M 7 n u t 9 w d 5 7 4 8 w / 3 S + r 1 p + 6 d O M f s Y 5 o o x D S 1 U p f u 8 m q G v g 7 G R 7 p 8 3 r q i t s u a 1 6 n Z G / 3 W d f L F y s b r N z z 3 6 b s w t 6 s m s g i / x q K f V V 0 R t g M C j A Y E S A 9 U V x N U G l s T 9 C w y H T Z f z n D P 0 R I f q D U p w N T t H X Y 6 x 9 a u W o 3 q Q 3 V 6 / 0 F p 2 u 1 7 A 6 / q x z h d A O k B i 8 8 D d / 0 p 2 F T k W Q 1 v a c M h F o n l h Z x L J u r 0 U l 5 J E 8 Y 3 Z 7 4 4 n d x k S C A Y k 0 U M s G j S 5 x j / B T N I h G 0 0 + h Q Y O r U z e p 2 n h 9 E Y v q K G W z A c o 0 x F I j Y F I l / r g N k j S r J c k d n X r E y k X T + Q + A M 5 2 k 2 A x + 9 w 9 Q S w E C L Q A U A A I A C A C 5 u p t a 2 o + n C 6 U A A A D 2 A A A A E g A A A A A A A A A A A A A A A A A A A A A A Q 2 9 u Z m l n L 1 B h Y 2 t h Z 2 U u e G 1 s U E s B A i 0 A F A A C A A g A u b q b W g / K 6 a u k A A A A 6 Q A A A B M A A A A A A A A A A A A A A A A A 8 Q A A A F t D b 2 5 0 Z W 5 0 X 1 R 5 c G V z X S 5 4 b W x Q S w E C L Q A U A A I A C A C 5 u p t a n r G w 1 3 U C A A C M C g A A E w A A A A A A A A A A A A A A A A D i A Q A A R m 9 y b X V s Y X M v U 2 V j d G l v b j E u b V B L B Q Y A A A A A A w A D A M I A A A C 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G A A A A A A A A C w 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z N G V j N j I 5 Y i 0 3 N m V m L T Q w Y 2 E t O T I 3 N S 0 z N W E w Z D k 4 Z j d m Y 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y 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4 L C Z x d W 9 0 O 2 t l e U N v b H V t b k 5 h b W V z J n F 1 b 3 Q 7 O l t d L C Z x d W 9 0 O 3 F 1 Z X J 5 U m V s Y X R p b 2 5 z a G l w c y Z x d W 9 0 O z p b X S w m c X V v d D t j b 2 x 1 b W 5 J Z G V u d G l 0 a W V z J n F 1 b 3 Q 7 O l s m c X V v d D t T Z W N 0 a W 9 u M S 9 U Y W J s Z T E v Q 2 h h b m d l Z C B U e X B l N C 5 7 R G F 0 Z S w w f S Z x d W 9 0 O y w m c X V v d D t T Z W N 0 a W 9 u M S 9 U Y W J s Z T E v Q 2 h h b m d l Z C B U e X B l M S 5 7 V G l t Z S B z c G V u d C h p b i B o c n M p L D F 9 J n F 1 b 3 Q 7 L C Z x d W 9 0 O 1 N l Y 3 R p b 2 4 x L 1 R h Y m x l M S 9 D a G F u Z 2 V k I F R 5 c G U y L n t Z b 3 V 0 d W J l L D J 9 J n F 1 b 3 Q 7 L C Z x d W 9 0 O 1 N l Y 3 R p b 2 4 x L 1 R h Y m x l M S 9 D a G F u Z 2 V k I F R 5 c G U z L n t X a G F 0 c 2 F w c C w z f S Z x d W 9 0 O y w m c X V v d D t T Z W N 0 a W 9 u M S 9 U Y W J s Z T E v U m 9 1 b m R l Z C B P Z m Y u e 0 N 1 c 3 R v b S w 0 f S Z x d W 9 0 O y w m c X V v d D t T Z W N 0 a W 9 u M S 9 U Y W J s Z T E v S W 5 z Z X J 0 Z W Q g U m 9 1 b m R p b m c u e 1 J v d W 5 k L D Z 9 J n F 1 b 3 Q 7 L C Z x d W 9 0 O 1 N l Y 3 R p b 2 4 x L 1 R h Y m x l M S 9 J b n N l c n R l Z C B S b 3 V u Z G l u Z z E u e 1 J v d W 5 k L D d 9 J n F 1 b 3 Q 7 L C Z x d W 9 0 O 1 N l Y 3 R p b 2 4 x L 1 R h Y m x l M S 9 J b n N l c n R l Z C B E Y X k g T m F t Z S 5 7 R G F 5 I E 5 h b W U s N 3 0 m c X V v d D t d L C Z x d W 9 0 O 0 N v b H V t b k N v d W 5 0 J n F 1 b 3 Q 7 O j g s J n F 1 b 3 Q 7 S 2 V 5 Q 2 9 s d W 1 u T m F t Z X M m c X V v d D s 6 W 1 0 s J n F 1 b 3 Q 7 Q 2 9 s d W 1 u S W R l b n R p d G l l c y Z x d W 9 0 O z p b J n F 1 b 3 Q 7 U 2 V j d G l v b j E v V G F i b G U x L 0 N o Y W 5 n Z W Q g V H l w Z T Q u e 0 R h d G U s M H 0 m c X V v d D s s J n F 1 b 3 Q 7 U 2 V j d G l v b j E v V G F i b G U x L 0 N o Y W 5 n Z W Q g V H l w Z T E u e 1 R p b W U g c 3 B l b n Q o a W 4 g a H J z K S w x f S Z x d W 9 0 O y w m c X V v d D t T Z W N 0 a W 9 u M S 9 U Y W J s Z T E v Q 2 h h b m d l Z C B U e X B l M i 5 7 W W 9 1 d H V i Z S w y f S Z x d W 9 0 O y w m c X V v d D t T Z W N 0 a W 9 u M S 9 U Y W J s Z T E v Q 2 h h b m d l Z C B U e X B l M y 5 7 V 2 h h d H N h c H A s M 3 0 m c X V v d D s s J n F 1 b 3 Q 7 U 2 V j d G l v b j E v V G F i b G U x L 1 J v d W 5 k Z W Q g T 2 Z m L n t D d X N 0 b 2 0 s N H 0 m c X V v d D s s J n F 1 b 3 Q 7 U 2 V j d G l v b j E v V G F i b G U x L 0 l u c 2 V y d G V k I F J v d W 5 k a W 5 n L n t S b 3 V u Z C w 2 f S Z x d W 9 0 O y w m c X V v d D t T Z W N 0 a W 9 u M S 9 U Y W J s Z T E v S W 5 z Z X J 0 Z W Q g U m 9 1 b m R p b m c x L n t S b 3 V u Z C w 3 f S Z x d W 9 0 O y w m c X V v d D t T Z W N 0 a W 9 u M S 9 U Y W J s Z T E v S W 5 z Z X J 0 Z W Q g R G F 5 I E 5 h b W U u e 0 R h e S B O Y W 1 l L D d 9 J n F 1 b 3 Q 7 X S w m c X V v d D t S Z W x h d G l v b n N o a X B J b m Z v J n F 1 b 3 Q 7 O l t d f S I g L z 4 8 R W 5 0 c n k g V H l w Z T 0 i R m l s b F N 0 Y X R 1 c y I g V m F s d W U 9 I n N D b 2 1 w b G V 0 Z S I g L z 4 8 R W 5 0 c n k g V H l w Z T 0 i R m l s b E N v b H V t b k 5 h b W V z I i B W Y W x 1 Z T 0 i c 1 s m c X V v d D t E Y X R l J n F 1 b 3 Q 7 L C Z x d W 9 0 O 1 R p b W U g c 3 B l b n Q g a W 4 g a H J z J n F 1 b 3 Q 7 L C Z x d W 9 0 O 1 l v d X R 1 Y m U m c X V v d D s s J n F 1 b 3 Q 7 V 2 h h d H N h c H A m c X V v d D s s J n F 1 b 3 Q 7 V G 9 0 Y W w g a H J z J n F 1 b 3 Q 7 L C Z x d W 9 0 O 1 l v d X R 1 Y m U g a H J z J n F 1 b 3 Q 7 L C Z x d W 9 0 O 1 d o Y X R z Y X B w I G h y c y Z x d W 9 0 O y w m c X V v d D t E Y X k g T m F t Z S Z x d W 9 0 O 1 0 i I C 8 + P E V u d H J 5 I F R 5 c G U 9 I k Z p b G x D b 2 x 1 b W 5 U e X B l c y I g V m F s d W U 9 I n N D U V l H Q m d V R k J R W T 0 i I C 8 + P E V u d H J 5 I F R 5 c G U 9 I k Z p b G x M Y X N 0 V X B k Y X R l Z C I g V m F s d W U 9 I m Q y M D I 1 L T A 0 L T I 3 V D E 3 O j U x O j U w L j Y x M j Q 3 M T R a I i A v P j x F b n R y e S B U e X B l P S J G a W x s R X J y b 3 J D b 3 V u d C I g V m F s d W U 9 I m w w I i A v P j x F b n R y e S B U e X B l P S J G a W x s R X J y b 3 J D b 2 R l I i B W Y W x 1 Z T 0 i c 1 V u a 2 5 v d 2 4 i I C 8 + P E V u d H J 5 I F R 5 c G U 9 I k Z p b G x D b 3 V u d C I g V m F s d W U 9 I m w y M i 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9 1 b m R l Z C U y M E 9 m Z 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l u c 2 V y d G V k J T I w U m 9 1 b m R p b m c 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y 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J b n N l c n R l Z C U y M F J v d W 5 k a W 5 n M T 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u Y W 1 l Z C U y M E N v b H V t b n M z 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J b n N l c n R l Z C U y M F d l Z W s l M j B v Z i U y M E 1 v b n R o 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J b n N l c n R l Z C U y M E R h e S U y M G 9 m J T I w V 2 V l a z 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S W 5 z Z X J 0 Z W Q l M j B E Y X k l M j B O Y W 1 l P C 9 J d G V t U G F 0 a D 4 8 L 0 l 0 Z W 1 M b 2 N h d G l v b j 4 8 U 3 R h Y m x l R W 5 0 c m l l c y A v P j w v S X R l b T 4 8 L 0 l 0 Z W 1 z P j w v T G 9 j Y W x Q Y W N r Y W d l T W V 0 Y W R h d G F G a W x l P h Y A A A B Q S w U G A A A A A A A A A A A A A A A A A A A A A A A A J g E A A A E A A A D Q j J 3 f A R X R E Y x 6 A M B P w p f r A Q A A A J v i / T q G D y B N h C w J E z m 1 Y Y Q A A A A A A g A A A A A A E G Y A A A A B A A A g A A A A V d O g R n d 4 B 5 Y Y H G 9 I 1 R a 1 P E C P b v U b u M 3 L 4 N h + s n X I E n U A A A A A D o A A A A A C A A A g A A A A q K X t I k o Z J b 7 p y 7 e x 0 u D z c x 1 E r j J 4 5 0 0 N z h N x 0 j k 1 K c 5 Q A A A A I 2 i Z Y 5 S O h Z 2 0 x j V u s b 1 I q y y v U / W y 0 e y o l W f k h V X C Q G w G M y E b I Q J b t P a 2 I X B k n w u E Y y L g P 2 Z Z a E t v W C U m X q J U E 5 o / B t k o i 0 h C A s K N R E L 7 q T l A A A A A w q U k W V v B V P R x e E b a 7 r + x X y p 1 X 3 q v G 2 o 8 q a 2 w Q R r / h W T L C l K y k K T A e 3 A r u 5 U z D S b O J y s j V P y b P d d M Q R S x R 3 K B z Q = = < / D a t a M a s h u p > 
</file>

<file path=customXml/itemProps1.xml><?xml version="1.0" encoding="utf-8"?>
<ds:datastoreItem xmlns:ds="http://schemas.openxmlformats.org/officeDocument/2006/customXml" ds:itemID="{A24A0D78-5123-429A-9A47-CFA1E73081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Vidipta</dc:creator>
  <cp:lastModifiedBy>Vidipta</cp:lastModifiedBy>
  <cp:lastPrinted>2025-04-28T04:58:45Z</cp:lastPrinted>
  <dcterms:created xsi:type="dcterms:W3CDTF">2025-04-27T14:52:48Z</dcterms:created>
  <dcterms:modified xsi:type="dcterms:W3CDTF">2025-04-28T05:23:18Z</dcterms:modified>
</cp:coreProperties>
</file>