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2" activeTab="4"/>
  </bookViews>
  <sheets>
    <sheet name="Total DEGs (766)" sheetId="1" r:id="rId1"/>
    <sheet name="Gene filtration " sheetId="2" r:id="rId2"/>
    <sheet name="Up regulated genes (404)" sheetId="3" r:id="rId3"/>
    <sheet name="Top 10% (41 genes)" sheetId="4" r:id="rId4"/>
    <sheet name="SIGNIFICANT GENES" sheetId="5" r:id="rId5"/>
    <sheet name="Sheet3" sheetId="6" r:id="rId6"/>
  </sheets>
  <calcPr calcId="124519"/>
</workbook>
</file>

<file path=xl/calcChain.xml><?xml version="1.0" encoding="utf-8"?>
<calcChain xmlns="http://schemas.openxmlformats.org/spreadsheetml/2006/main">
  <c r="J40" i="5"/>
  <c r="J38"/>
  <c r="J32"/>
  <c r="J27"/>
  <c r="J24"/>
  <c r="J11"/>
  <c r="J9"/>
  <c r="J7"/>
  <c r="J40" i="4"/>
  <c r="J38"/>
  <c r="J32"/>
  <c r="J27"/>
  <c r="J24"/>
  <c r="J11"/>
  <c r="J9"/>
  <c r="J7"/>
  <c r="J404" i="3"/>
  <c r="J402"/>
  <c r="J397"/>
  <c r="J393"/>
  <c r="J391"/>
  <c r="J389"/>
  <c r="J371"/>
  <c r="J369"/>
  <c r="J352"/>
  <c r="J350"/>
  <c r="J348"/>
  <c r="J345"/>
  <c r="J333"/>
  <c r="J329"/>
  <c r="J318"/>
  <c r="J315"/>
  <c r="J311"/>
  <c r="J310"/>
  <c r="J309"/>
  <c r="J289"/>
  <c r="J288"/>
  <c r="J287"/>
  <c r="J277"/>
  <c r="J273"/>
  <c r="J264"/>
  <c r="J261"/>
  <c r="J255"/>
  <c r="J241"/>
  <c r="J237"/>
  <c r="J228"/>
  <c r="J227"/>
  <c r="J226"/>
  <c r="J220"/>
  <c r="J216"/>
  <c r="J214"/>
  <c r="J205"/>
  <c r="J199"/>
  <c r="J190"/>
  <c r="J180"/>
  <c r="J177"/>
  <c r="J175"/>
  <c r="J171"/>
  <c r="J170"/>
  <c r="J159"/>
  <c r="J154"/>
  <c r="J153"/>
  <c r="J150"/>
  <c r="J147"/>
  <c r="J144"/>
  <c r="J124"/>
  <c r="J113"/>
  <c r="J103"/>
  <c r="J101"/>
  <c r="J96"/>
  <c r="J95"/>
  <c r="J91"/>
  <c r="J90"/>
  <c r="J85"/>
  <c r="J77"/>
  <c r="J73"/>
  <c r="J43"/>
  <c r="J40"/>
  <c r="J38"/>
  <c r="J32"/>
  <c r="J27"/>
  <c r="J24"/>
  <c r="J11"/>
  <c r="J9"/>
  <c r="J7"/>
  <c r="J404" i="2"/>
  <c r="J402"/>
  <c r="J419"/>
  <c r="J393"/>
  <c r="J397"/>
  <c r="J371"/>
  <c r="J329"/>
  <c r="J425"/>
  <c r="J391"/>
  <c r="J369"/>
  <c r="J389"/>
  <c r="J352"/>
  <c r="J427"/>
  <c r="J436"/>
  <c r="J422"/>
  <c r="J350"/>
  <c r="J311"/>
  <c r="J264"/>
  <c r="J460"/>
  <c r="J475"/>
  <c r="J345"/>
  <c r="J636"/>
  <c r="J318"/>
  <c r="J261"/>
  <c r="J288"/>
  <c r="J504"/>
  <c r="J315"/>
  <c r="J696"/>
  <c r="J570"/>
  <c r="J255"/>
  <c r="J273"/>
  <c r="J443"/>
  <c r="J452"/>
  <c r="J526"/>
  <c r="J528"/>
  <c r="J309"/>
  <c r="J611"/>
  <c r="J348"/>
  <c r="J310"/>
  <c r="J539"/>
  <c r="J333"/>
  <c r="J578"/>
  <c r="J619"/>
  <c r="J467"/>
  <c r="J220"/>
  <c r="J577"/>
  <c r="J595"/>
  <c r="J144"/>
  <c r="J644"/>
  <c r="J548"/>
  <c r="J617"/>
  <c r="J241"/>
  <c r="J287"/>
  <c r="J153"/>
  <c r="J171"/>
  <c r="J227"/>
  <c r="J289"/>
  <c r="J216"/>
  <c r="J682"/>
  <c r="J228"/>
  <c r="J43"/>
  <c r="J24"/>
  <c r="J534"/>
  <c r="J177"/>
  <c r="J205"/>
  <c r="J532"/>
  <c r="J154"/>
  <c r="J495"/>
  <c r="J552"/>
  <c r="J113"/>
  <c r="J214"/>
  <c r="J147"/>
  <c r="J559"/>
  <c r="J655"/>
  <c r="J190"/>
  <c r="J9"/>
  <c r="J545"/>
  <c r="J73"/>
  <c r="J731"/>
  <c r="J277"/>
  <c r="J175"/>
  <c r="J150"/>
  <c r="J226"/>
  <c r="J199"/>
  <c r="J180"/>
  <c r="J576"/>
  <c r="J629"/>
  <c r="J607"/>
  <c r="J77"/>
  <c r="J170"/>
  <c r="J103"/>
  <c r="J237"/>
  <c r="J124"/>
  <c r="J159"/>
  <c r="J91"/>
  <c r="J95"/>
  <c r="J703"/>
  <c r="J90"/>
  <c r="J85"/>
  <c r="J674"/>
  <c r="J706"/>
  <c r="J101"/>
  <c r="J38"/>
  <c r="J40"/>
  <c r="J724"/>
  <c r="J96"/>
  <c r="J719"/>
  <c r="J32"/>
  <c r="J699"/>
  <c r="J741"/>
  <c r="J11"/>
  <c r="J27"/>
  <c r="J751"/>
  <c r="J679"/>
  <c r="J7"/>
  <c r="J759"/>
  <c r="J7" i="1"/>
  <c r="J10"/>
  <c r="J13"/>
  <c r="J15"/>
  <c r="J16"/>
  <c r="J21"/>
  <c r="J22"/>
  <c r="J35"/>
  <c r="J45"/>
  <c r="J51"/>
  <c r="J62"/>
  <c r="J63"/>
  <c r="J72"/>
  <c r="J78"/>
  <c r="J80"/>
  <c r="J82"/>
  <c r="J104"/>
  <c r="J105"/>
  <c r="J111"/>
  <c r="J113"/>
  <c r="J133"/>
  <c r="J166"/>
  <c r="J179"/>
  <c r="J188"/>
  <c r="J189"/>
  <c r="J201"/>
  <c r="J204"/>
  <c r="J208"/>
  <c r="J215"/>
  <c r="J219"/>
  <c r="J227"/>
  <c r="J252"/>
  <c r="J256"/>
  <c r="J265"/>
  <c r="J269"/>
  <c r="J270"/>
  <c r="J282"/>
  <c r="J288"/>
  <c r="J289"/>
  <c r="J294"/>
  <c r="J296"/>
  <c r="J298"/>
  <c r="J299"/>
  <c r="J313"/>
  <c r="J318"/>
  <c r="J319"/>
  <c r="J326"/>
  <c r="J347"/>
  <c r="J360"/>
  <c r="J366"/>
  <c r="J368"/>
  <c r="J374"/>
  <c r="J380"/>
  <c r="J383"/>
  <c r="J386"/>
  <c r="J394"/>
  <c r="J395"/>
  <c r="J396"/>
  <c r="J398"/>
  <c r="J407"/>
  <c r="J411"/>
  <c r="J412"/>
  <c r="J416"/>
  <c r="J423"/>
  <c r="J424"/>
  <c r="J428"/>
  <c r="J441"/>
  <c r="J447"/>
  <c r="J451"/>
  <c r="J453"/>
  <c r="J462"/>
  <c r="J464"/>
  <c r="J468"/>
  <c r="J469"/>
  <c r="J483"/>
  <c r="J497"/>
  <c r="J499"/>
  <c r="J502"/>
  <c r="J507"/>
  <c r="J513"/>
  <c r="J524"/>
  <c r="J530"/>
  <c r="J531"/>
  <c r="J537"/>
  <c r="J545"/>
  <c r="J556"/>
  <c r="J557"/>
  <c r="J575"/>
  <c r="J584"/>
  <c r="J585"/>
  <c r="J614"/>
  <c r="J616"/>
  <c r="J618"/>
  <c r="J622"/>
  <c r="J631"/>
  <c r="J638"/>
  <c r="J641"/>
  <c r="J642"/>
  <c r="J663"/>
  <c r="J666"/>
  <c r="J667"/>
  <c r="J682"/>
  <c r="J683"/>
  <c r="J685"/>
  <c r="J689"/>
  <c r="J695"/>
  <c r="J700"/>
  <c r="J702"/>
  <c r="J727"/>
  <c r="J729"/>
  <c r="J730"/>
  <c r="J737"/>
  <c r="J749"/>
  <c r="J751"/>
  <c r="J761"/>
  <c r="J765"/>
</calcChain>
</file>

<file path=xl/sharedStrings.xml><?xml version="1.0" encoding="utf-8"?>
<sst xmlns="http://schemas.openxmlformats.org/spreadsheetml/2006/main" count="6147" uniqueCount="1606">
  <si>
    <t>ID</t>
  </si>
  <si>
    <t>adj.P.Val</t>
  </si>
  <si>
    <t>P.Value</t>
  </si>
  <si>
    <t>t</t>
  </si>
  <si>
    <t>B</t>
  </si>
  <si>
    <t>logFC</t>
  </si>
  <si>
    <t>dbEST_ID</t>
  </si>
  <si>
    <t>GB_ACC</t>
  </si>
  <si>
    <t>Annotation</t>
  </si>
  <si>
    <t>SPOT_ID</t>
  </si>
  <si>
    <t>USD-526</t>
  </si>
  <si>
    <t>FK253782</t>
  </si>
  <si>
    <t>unknown</t>
  </si>
  <si>
    <t>USD-608</t>
  </si>
  <si>
    <t>FK253857</t>
  </si>
  <si>
    <t>USD-125</t>
  </si>
  <si>
    <t>FK253376</t>
  </si>
  <si>
    <t>Tr-416</t>
  </si>
  <si>
    <t>NA</t>
  </si>
  <si>
    <t>rehydrin</t>
  </si>
  <si>
    <t>USD-256</t>
  </si>
  <si>
    <t>FK253511</t>
  </si>
  <si>
    <t>Spherulin-1B precursor</t>
  </si>
  <si>
    <t>USD-698</t>
  </si>
  <si>
    <t>USD-187</t>
  </si>
  <si>
    <t>FK253439</t>
  </si>
  <si>
    <t>USD-460</t>
  </si>
  <si>
    <t>FK253717</t>
  </si>
  <si>
    <t>microsomal glutathione s-transferase 3</t>
  </si>
  <si>
    <t>USD-203</t>
  </si>
  <si>
    <t>USD-27</t>
  </si>
  <si>
    <t>FK253526</t>
  </si>
  <si>
    <t>USD-447</t>
  </si>
  <si>
    <t>FK253701</t>
  </si>
  <si>
    <t>USD-714</t>
  </si>
  <si>
    <t>USD-107</t>
  </si>
  <si>
    <t>FK253358</t>
  </si>
  <si>
    <t>LTI30/XERO2 dehydrin</t>
  </si>
  <si>
    <t>USD-668</t>
  </si>
  <si>
    <t>USD-131</t>
  </si>
  <si>
    <t>USD-511</t>
  </si>
  <si>
    <t>FK253767</t>
  </si>
  <si>
    <t>Heat shock cognate Hsp70</t>
  </si>
  <si>
    <t>USD-621</t>
  </si>
  <si>
    <t>FK253871</t>
  </si>
  <si>
    <t>USD-762</t>
  </si>
  <si>
    <t>FK254009</t>
  </si>
  <si>
    <t>USD-13</t>
  </si>
  <si>
    <t>FK253380</t>
  </si>
  <si>
    <t>USD-99</t>
  </si>
  <si>
    <t>USD-726</t>
  </si>
  <si>
    <t>USD-233</t>
  </si>
  <si>
    <t>FK253486</t>
  </si>
  <si>
    <t>serine/threonine-protein kinase-like -protein</t>
  </si>
  <si>
    <t>USD-574</t>
  </si>
  <si>
    <t>FK253828</t>
  </si>
  <si>
    <t>USD-169</t>
  </si>
  <si>
    <t>FK253424</t>
  </si>
  <si>
    <t>USD-560</t>
  </si>
  <si>
    <t>FK253816</t>
  </si>
  <si>
    <t>USD-376</t>
  </si>
  <si>
    <t>FK253633</t>
  </si>
  <si>
    <t>USD-534</t>
  </si>
  <si>
    <t>FK253790</t>
  </si>
  <si>
    <t>USD-732</t>
  </si>
  <si>
    <t>FK253981</t>
  </si>
  <si>
    <t>USD-555</t>
  </si>
  <si>
    <t>FK253811</t>
  </si>
  <si>
    <t>USD-227</t>
  </si>
  <si>
    <t>FK253478</t>
  </si>
  <si>
    <t>USD-328</t>
  </si>
  <si>
    <t>FK253585</t>
  </si>
  <si>
    <t>USD-212</t>
  </si>
  <si>
    <t>FK253462</t>
  </si>
  <si>
    <t>USD-284</t>
  </si>
  <si>
    <t>FK253542</t>
  </si>
  <si>
    <t>USD-586</t>
  </si>
  <si>
    <t>USD-186</t>
  </si>
  <si>
    <t>FK253438</t>
  </si>
  <si>
    <t>serine carboxypeptidase</t>
  </si>
  <si>
    <t>USD-389</t>
  </si>
  <si>
    <t>FK253645</t>
  </si>
  <si>
    <t>USD-525</t>
  </si>
  <si>
    <t>FK253781</t>
  </si>
  <si>
    <t>USD-464</t>
  </si>
  <si>
    <t>FK253721</t>
  </si>
  <si>
    <t>hypothetical protein</t>
  </si>
  <si>
    <t>USD-326</t>
  </si>
  <si>
    <t>FK253583</t>
  </si>
  <si>
    <t>USD-247</t>
  </si>
  <si>
    <t>FK253502</t>
  </si>
  <si>
    <t>USD-28</t>
  </si>
  <si>
    <t>FK253537</t>
  </si>
  <si>
    <t>USD-267</t>
  </si>
  <si>
    <t>FK253523</t>
  </si>
  <si>
    <t>USD-507</t>
  </si>
  <si>
    <t>FK253762</t>
  </si>
  <si>
    <t>USD-94</t>
  </si>
  <si>
    <t>USD-250</t>
  </si>
  <si>
    <t>FK253505</t>
  </si>
  <si>
    <t>USD-632</t>
  </si>
  <si>
    <t>FK253884</t>
  </si>
  <si>
    <t>USD-145</t>
  </si>
  <si>
    <t>FK253397</t>
  </si>
  <si>
    <t>USD-653</t>
  </si>
  <si>
    <t>FK253905</t>
  </si>
  <si>
    <t>USD-304</t>
  </si>
  <si>
    <t>FK253561</t>
  </si>
  <si>
    <t>USD-436</t>
  </si>
  <si>
    <t>USD-381</t>
  </si>
  <si>
    <t>FK253639</t>
  </si>
  <si>
    <t>USD-685</t>
  </si>
  <si>
    <t>FK253934</t>
  </si>
  <si>
    <t>chalcone synthase</t>
  </si>
  <si>
    <t>USD-295</t>
  </si>
  <si>
    <t>FK253552</t>
  </si>
  <si>
    <t>USD-76</t>
  </si>
  <si>
    <t>FK254006</t>
  </si>
  <si>
    <t>USD-592</t>
  </si>
  <si>
    <t>FK253843</t>
  </si>
  <si>
    <t>USD-630</t>
  </si>
  <si>
    <t>FK253882</t>
  </si>
  <si>
    <t>rof1 peptidylprolyl isomerase</t>
  </si>
  <si>
    <t>USD-487</t>
  </si>
  <si>
    <t>FK253743</t>
  </si>
  <si>
    <t>USD-590</t>
  </si>
  <si>
    <t>FK253841</t>
  </si>
  <si>
    <t>USD-300</t>
  </si>
  <si>
    <t>FK253557</t>
  </si>
  <si>
    <t>USD-215</t>
  </si>
  <si>
    <t>FK253465</t>
  </si>
  <si>
    <t>USD-315</t>
  </si>
  <si>
    <t>USD-678</t>
  </si>
  <si>
    <t>USD-230</t>
  </si>
  <si>
    <t>FK253482</t>
  </si>
  <si>
    <t>USD-380</t>
  </si>
  <si>
    <t>FK253638</t>
  </si>
  <si>
    <t>USD-77</t>
  </si>
  <si>
    <t>FK254013</t>
  </si>
  <si>
    <t>USD-514</t>
  </si>
  <si>
    <t>FK253769</t>
  </si>
  <si>
    <t>ERD4 early response to dehydration protein</t>
  </si>
  <si>
    <t>USD-333</t>
  </si>
  <si>
    <t>FK253589</t>
  </si>
  <si>
    <t>USD-746</t>
  </si>
  <si>
    <t>FK253994</t>
  </si>
  <si>
    <t>USD-278</t>
  </si>
  <si>
    <t>FK253535</t>
  </si>
  <si>
    <t>USD-80</t>
  </si>
  <si>
    <t>FK254018</t>
  </si>
  <si>
    <t>USD-147</t>
  </si>
  <si>
    <t>USD-31</t>
  </si>
  <si>
    <t>FK253568</t>
  </si>
  <si>
    <t>USD-59</t>
  </si>
  <si>
    <t>FK253840</t>
  </si>
  <si>
    <t>USD-204</t>
  </si>
  <si>
    <t>FK253454</t>
  </si>
  <si>
    <t>hypothetical protein : y5175_arath protein at5g01750</t>
  </si>
  <si>
    <t>USD-180</t>
  </si>
  <si>
    <t>FK253433</t>
  </si>
  <si>
    <t>light-harvesting chlorophyll a/b-binding protein</t>
  </si>
  <si>
    <t>USD-275</t>
  </si>
  <si>
    <t>FK253532</t>
  </si>
  <si>
    <t>16kDa membrane protein</t>
  </si>
  <si>
    <t>USD-351</t>
  </si>
  <si>
    <t>USD-155</t>
  </si>
  <si>
    <t>FK253407</t>
  </si>
  <si>
    <t>USD-320</t>
  </si>
  <si>
    <t>USD-171</t>
  </si>
  <si>
    <t>FK253426</t>
  </si>
  <si>
    <t>USD-606</t>
  </si>
  <si>
    <t>USD-87</t>
  </si>
  <si>
    <t>FK254025</t>
  </si>
  <si>
    <t>USD-102</t>
  </si>
  <si>
    <t>FK253355</t>
  </si>
  <si>
    <t>lactoylglutathione lyase family protein</t>
  </si>
  <si>
    <t>USD-761</t>
  </si>
  <si>
    <t>FK254008</t>
  </si>
  <si>
    <t>USD-467</t>
  </si>
  <si>
    <t>FK253724</t>
  </si>
  <si>
    <t>USD-563</t>
  </si>
  <si>
    <t>FK253817</t>
  </si>
  <si>
    <t>USD-383</t>
  </si>
  <si>
    <t>FK253641</t>
  </si>
  <si>
    <t>USD-288</t>
  </si>
  <si>
    <t>FK253546</t>
  </si>
  <si>
    <t>USD-539</t>
  </si>
  <si>
    <t>FK253795</t>
  </si>
  <si>
    <t>trehalase</t>
  </si>
  <si>
    <t>USD-231</t>
  </si>
  <si>
    <t>FK253483</t>
  </si>
  <si>
    <t>rehydrin Tr-288</t>
  </si>
  <si>
    <t>USD-686</t>
  </si>
  <si>
    <t>FK253935</t>
  </si>
  <si>
    <t>USD-694</t>
  </si>
  <si>
    <t>FK253943</t>
  </si>
  <si>
    <t>USD-217</t>
  </si>
  <si>
    <t>FK253467</t>
  </si>
  <si>
    <t>USD-64</t>
  </si>
  <si>
    <t>FK253892</t>
  </si>
  <si>
    <t>USD-360</t>
  </si>
  <si>
    <t>FK253618</t>
  </si>
  <si>
    <t>USD-163</t>
  </si>
  <si>
    <t>FK253416</t>
  </si>
  <si>
    <t>USD-497</t>
  </si>
  <si>
    <t>FK253753</t>
  </si>
  <si>
    <t>USD-73</t>
  </si>
  <si>
    <t>FK253978</t>
  </si>
  <si>
    <t>USD-477</t>
  </si>
  <si>
    <t>FK253732</t>
  </si>
  <si>
    <t>USD-459</t>
  </si>
  <si>
    <t>FK253714</t>
  </si>
  <si>
    <t>USD-578</t>
  </si>
  <si>
    <t>FK253830</t>
  </si>
  <si>
    <t>USD-91</t>
  </si>
  <si>
    <t>FK254028</t>
  </si>
  <si>
    <t>USD-188</t>
  </si>
  <si>
    <t>USD-185</t>
  </si>
  <si>
    <t>USD-93</t>
  </si>
  <si>
    <t>FK254030</t>
  </si>
  <si>
    <t>USD-717</t>
  </si>
  <si>
    <t>FK253966</t>
  </si>
  <si>
    <t>USD-495</t>
  </si>
  <si>
    <t>FK253751</t>
  </si>
  <si>
    <t>USD-491</t>
  </si>
  <si>
    <t>FK253747</t>
  </si>
  <si>
    <t>phenylalanine ammonia-lyase</t>
  </si>
  <si>
    <t>USD-596</t>
  </si>
  <si>
    <t>FK253846</t>
  </si>
  <si>
    <t>USD-410</t>
  </si>
  <si>
    <t>USD-30</t>
  </si>
  <si>
    <t>FK253556</t>
  </si>
  <si>
    <t>aldehyde dehydrogenase Aldh21A1from Tortula ruralis</t>
  </si>
  <si>
    <t>USD-121</t>
  </si>
  <si>
    <t>USD-591</t>
  </si>
  <si>
    <t>FK253842</t>
  </si>
  <si>
    <t>plastocyanin docking protein PSI subunit III</t>
  </si>
  <si>
    <t>USD-348</t>
  </si>
  <si>
    <t>FK253603</t>
  </si>
  <si>
    <t>USD-156</t>
  </si>
  <si>
    <t>FK253408</t>
  </si>
  <si>
    <t>chloroplast carbonic anhydrase precursor</t>
  </si>
  <si>
    <t>USD-307</t>
  </si>
  <si>
    <t>FK253565</t>
  </si>
  <si>
    <t>USD-651</t>
  </si>
  <si>
    <t>FK253903</t>
  </si>
  <si>
    <t>USD-136</t>
  </si>
  <si>
    <t>FK253386</t>
  </si>
  <si>
    <t>USD-640</t>
  </si>
  <si>
    <t>FK253893</t>
  </si>
  <si>
    <t>USD-347</t>
  </si>
  <si>
    <t>FK253602</t>
  </si>
  <si>
    <t>USD-719</t>
  </si>
  <si>
    <t>FK253968</t>
  </si>
  <si>
    <t>USD-154</t>
  </si>
  <si>
    <t>FK253406</t>
  </si>
  <si>
    <t>dehydroascorbate reductase</t>
  </si>
  <si>
    <t>USD-291</t>
  </si>
  <si>
    <t>FK253550</t>
  </si>
  <si>
    <t>USD-398</t>
  </si>
  <si>
    <t>FK253653</t>
  </si>
  <si>
    <t>USD-8</t>
  </si>
  <si>
    <t>FK254017</t>
  </si>
  <si>
    <t>USD-286</t>
  </si>
  <si>
    <t>FK253544</t>
  </si>
  <si>
    <t>USD-481</t>
  </si>
  <si>
    <t>FK253737</t>
  </si>
  <si>
    <t>USD-664</t>
  </si>
  <si>
    <t>FK253915</t>
  </si>
  <si>
    <t>USD-297</t>
  </si>
  <si>
    <t>FK253553</t>
  </si>
  <si>
    <t>USD-667</t>
  </si>
  <si>
    <t>FK253918</t>
  </si>
  <si>
    <t>chitinase 134</t>
  </si>
  <si>
    <t>USD-344</t>
  </si>
  <si>
    <t>FK253600</t>
  </si>
  <si>
    <t>USD-164</t>
  </si>
  <si>
    <t>USD-581</t>
  </si>
  <si>
    <t>FK253834</t>
  </si>
  <si>
    <t>USD-449</t>
  </si>
  <si>
    <t>FK253703</t>
  </si>
  <si>
    <t>USD-439</t>
  </si>
  <si>
    <t>FK253693</t>
  </si>
  <si>
    <t>USD-322</t>
  </si>
  <si>
    <t>FK253581</t>
  </si>
  <si>
    <t>USD-354</t>
  </si>
  <si>
    <t>FK253611</t>
  </si>
  <si>
    <t>putative ethanolamine kinase 1 : choline kinase</t>
  </si>
  <si>
    <t>USD-523</t>
  </si>
  <si>
    <t>FK253779</t>
  </si>
  <si>
    <t>USD-432</t>
  </si>
  <si>
    <t>FK253687</t>
  </si>
  <si>
    <t>USD-465</t>
  </si>
  <si>
    <t>FK253722</t>
  </si>
  <si>
    <t>USD-693</t>
  </si>
  <si>
    <t>FK253942</t>
  </si>
  <si>
    <t>Low temperature-induced protein</t>
  </si>
  <si>
    <t>USD-579</t>
  </si>
  <si>
    <t>FK253831</t>
  </si>
  <si>
    <t>USD-470</t>
  </si>
  <si>
    <t>FK253728</t>
  </si>
  <si>
    <t>USD-408</t>
  </si>
  <si>
    <t>FK253663</t>
  </si>
  <si>
    <t>oligopeptide transporter family: iron transport protein 2</t>
  </si>
  <si>
    <t>USD-711</t>
  </si>
  <si>
    <t>FK253961</t>
  </si>
  <si>
    <t>lipoxygenase-1</t>
  </si>
  <si>
    <t>USD-612</t>
  </si>
  <si>
    <t>FK253862</t>
  </si>
  <si>
    <t>USD-274</t>
  </si>
  <si>
    <t>FK253531</t>
  </si>
  <si>
    <t>early light-inducible protein ELIPA</t>
  </si>
  <si>
    <t>USD-723</t>
  </si>
  <si>
    <t>FK253973</t>
  </si>
  <si>
    <t>USD-658</t>
  </si>
  <si>
    <t>FK253910</t>
  </si>
  <si>
    <t>Thioredoxin H-type (TRX-H) protein</t>
  </si>
  <si>
    <t>USD-600</t>
  </si>
  <si>
    <t>FK253850</t>
  </si>
  <si>
    <t>USD-183</t>
  </si>
  <si>
    <t>FK253436</t>
  </si>
  <si>
    <t>USD-396</t>
  </si>
  <si>
    <t>FK253651</t>
  </si>
  <si>
    <t>USD-141</t>
  </si>
  <si>
    <t>FK253393</t>
  </si>
  <si>
    <t>phosphatidylethanolamine-binding factor - cold regulated</t>
  </si>
  <si>
    <t>USD-176</t>
  </si>
  <si>
    <t>FK253430</t>
  </si>
  <si>
    <t>unknown protein</t>
  </si>
  <si>
    <t>USD-637</t>
  </si>
  <si>
    <t>FK253889</t>
  </si>
  <si>
    <t>12-oxophytodienoate reductase opr2</t>
  </si>
  <si>
    <t>USD-565</t>
  </si>
  <si>
    <t>FK253819</t>
  </si>
  <si>
    <t>3-deoxy-d-arabino-heptulosonate 7-phosphate synthase</t>
  </si>
  <si>
    <t>USD-461</t>
  </si>
  <si>
    <t>FK253718</t>
  </si>
  <si>
    <t>USD-205</t>
  </si>
  <si>
    <t>FK253455</t>
  </si>
  <si>
    <t>peroxisomal membrane 22 kDa family</t>
  </si>
  <si>
    <t>USD-33</t>
  </si>
  <si>
    <t>FK253587</t>
  </si>
  <si>
    <t>USD-174</t>
  </si>
  <si>
    <t>FK253428</t>
  </si>
  <si>
    <t>fasciclin-like protein precursor</t>
  </si>
  <si>
    <t>USD-318</t>
  </si>
  <si>
    <t>FK253576</t>
  </si>
  <si>
    <t>USD-516</t>
  </si>
  <si>
    <t>FK253771</t>
  </si>
  <si>
    <t>USD-752</t>
  </si>
  <si>
    <t>FK253998</t>
  </si>
  <si>
    <t>USD-425</t>
  </si>
  <si>
    <t>FK253679</t>
  </si>
  <si>
    <t>USD-476</t>
  </si>
  <si>
    <t>USD-226</t>
  </si>
  <si>
    <t>FK253477</t>
  </si>
  <si>
    <t>USD-702</t>
  </si>
  <si>
    <t>FK253952</t>
  </si>
  <si>
    <t>USD-611</t>
  </si>
  <si>
    <t>FK253861</t>
  </si>
  <si>
    <t>USD-340</t>
  </si>
  <si>
    <t>FK253597</t>
  </si>
  <si>
    <t>predicted protein: hydrophobin</t>
  </si>
  <si>
    <t>USD-528</t>
  </si>
  <si>
    <t>FK253784</t>
  </si>
  <si>
    <t>USD-394</t>
  </si>
  <si>
    <t>FK253650</t>
  </si>
  <si>
    <t>at5g45690 mra19_8</t>
  </si>
  <si>
    <t>USD-738</t>
  </si>
  <si>
    <t>FK253986</t>
  </si>
  <si>
    <t>USD-269</t>
  </si>
  <si>
    <t>FK253525</t>
  </si>
  <si>
    <t>NRK1 MAPK</t>
  </si>
  <si>
    <t>USD-433</t>
  </si>
  <si>
    <t>FK253688</t>
  </si>
  <si>
    <t>ysl transporter</t>
  </si>
  <si>
    <t>USD-218</t>
  </si>
  <si>
    <t>FK253468</t>
  </si>
  <si>
    <t>zinc finger (C3HC4-type RING finger- family)</t>
  </si>
  <si>
    <t>USD-335</t>
  </si>
  <si>
    <t>FK253591</t>
  </si>
  <si>
    <t>USD-166</t>
  </si>
  <si>
    <t>FK253420</t>
  </si>
  <si>
    <t>USD-4</t>
  </si>
  <si>
    <t>USD-620</t>
  </si>
  <si>
    <t>FK253870</t>
  </si>
  <si>
    <t>USD-40</t>
  </si>
  <si>
    <t>FK253655</t>
  </si>
  <si>
    <t>USD-462</t>
  </si>
  <si>
    <t>FK253719</t>
  </si>
  <si>
    <t>glyceraldehyde-3-phosphate dehydrogenase</t>
  </si>
  <si>
    <t>USD-489</t>
  </si>
  <si>
    <t>FK253745</t>
  </si>
  <si>
    <t>USD-37</t>
  </si>
  <si>
    <t>FK253628</t>
  </si>
  <si>
    <t>USD-282</t>
  </si>
  <si>
    <t>FK253540</t>
  </si>
  <si>
    <t>senescence-associated : 60s ribosomal protein l5</t>
  </si>
  <si>
    <t>USD-56</t>
  </si>
  <si>
    <t>FK253815</t>
  </si>
  <si>
    <t>USD-692</t>
  </si>
  <si>
    <t>FK253941</t>
  </si>
  <si>
    <t>USD-473</t>
  </si>
  <si>
    <t>USD-238</t>
  </si>
  <si>
    <t>USD-181</t>
  </si>
  <si>
    <t>FK253434</t>
  </si>
  <si>
    <t>USD-666</t>
  </si>
  <si>
    <t>FK253917</t>
  </si>
  <si>
    <t>USD-85</t>
  </si>
  <si>
    <t>FK254023</t>
  </si>
  <si>
    <t>USD-522</t>
  </si>
  <si>
    <t>FK253778</t>
  </si>
  <si>
    <t>USD-515</t>
  </si>
  <si>
    <t>FK253770</t>
  </si>
  <si>
    <t>USD-21</t>
  </si>
  <si>
    <t>FK253458</t>
  </si>
  <si>
    <t>bdn1</t>
  </si>
  <si>
    <t>USD-669</t>
  </si>
  <si>
    <t>FK253919</t>
  </si>
  <si>
    <t>USD-122</t>
  </si>
  <si>
    <t>FK253373</t>
  </si>
  <si>
    <t>USD-758</t>
  </si>
  <si>
    <t>FK254004</t>
  </si>
  <si>
    <t>YSL7 (Yellow Stripe Like 7); oligopeptide transporter</t>
  </si>
  <si>
    <t>USD-757</t>
  </si>
  <si>
    <t>FK254003</t>
  </si>
  <si>
    <t>USD-635</t>
  </si>
  <si>
    <t>FK253887</t>
  </si>
  <si>
    <t>USD-306</t>
  </si>
  <si>
    <t>USD-751</t>
  </si>
  <si>
    <t>FK253997</t>
  </si>
  <si>
    <t>USD-252</t>
  </si>
  <si>
    <t>FK253507</t>
  </si>
  <si>
    <t>USD-311</t>
  </si>
  <si>
    <t>USD-754</t>
  </si>
  <si>
    <t>FK254000</t>
  </si>
  <si>
    <t>USD-655</t>
  </si>
  <si>
    <t>FK253907</t>
  </si>
  <si>
    <t>USD-248</t>
  </si>
  <si>
    <t>FK253503</t>
  </si>
  <si>
    <t>USD-79</t>
  </si>
  <si>
    <t>USD-699</t>
  </si>
  <si>
    <t>FK253947</t>
  </si>
  <si>
    <t>USD-479</t>
  </si>
  <si>
    <t>FK253734</t>
  </si>
  <si>
    <t>USD-597</t>
  </si>
  <si>
    <t>FK253847</t>
  </si>
  <si>
    <t>USD-554</t>
  </si>
  <si>
    <t>FK253810</t>
  </si>
  <si>
    <t>USD-457</t>
  </si>
  <si>
    <t>FK253712</t>
  </si>
  <si>
    <t>USD-113</t>
  </si>
  <si>
    <t>FK253365</t>
  </si>
  <si>
    <t>AWPM-19-like membrane family protein</t>
  </si>
  <si>
    <t>USD-390</t>
  </si>
  <si>
    <t>USD-116</t>
  </si>
  <si>
    <t>FK253367</t>
  </si>
  <si>
    <t>60S ribosomal protein L27a</t>
  </si>
  <si>
    <t>USD-38</t>
  </si>
  <si>
    <t>FK253637</t>
  </si>
  <si>
    <t>senescence-associated protein 12</t>
  </si>
  <si>
    <t>USD-150</t>
  </si>
  <si>
    <t>FK253402</t>
  </si>
  <si>
    <t>hydrolase, alpha/beta fold family protein</t>
  </si>
  <si>
    <t>USD-660</t>
  </si>
  <si>
    <t>USD-130</t>
  </si>
  <si>
    <t>FK253381</t>
  </si>
  <si>
    <t>USD-626</t>
  </si>
  <si>
    <t>FK253876</t>
  </si>
  <si>
    <t>USD-207</t>
  </si>
  <si>
    <t>FK253457</t>
  </si>
  <si>
    <t>USD-406</t>
  </si>
  <si>
    <t>FK253661</t>
  </si>
  <si>
    <t>12-oxo-phytodienoic acid reductase</t>
  </si>
  <si>
    <t>USD-358</t>
  </si>
  <si>
    <t>FK253615</t>
  </si>
  <si>
    <t>USD-595</t>
  </si>
  <si>
    <t>FK253845</t>
  </si>
  <si>
    <t>USD-220</t>
  </si>
  <si>
    <t>FK253471</t>
  </si>
  <si>
    <t>USD-588</t>
  </si>
  <si>
    <t>USD-339</t>
  </si>
  <si>
    <t>FK253595</t>
  </si>
  <si>
    <t>USD-652</t>
  </si>
  <si>
    <t>FK253904</t>
  </si>
  <si>
    <t>heavy meromyosin-like protein</t>
  </si>
  <si>
    <t>USD-48</t>
  </si>
  <si>
    <t>FK253735</t>
  </si>
  <si>
    <t>phospholipase D delta isoform 1a</t>
  </si>
  <si>
    <t>USD-327</t>
  </si>
  <si>
    <t>FK253584</t>
  </si>
  <si>
    <t>USD-422</t>
  </si>
  <si>
    <t>FK253677</t>
  </si>
  <si>
    <t>(S)-2-hydroxy-acid oxidase, glycolate oxidase</t>
  </si>
  <si>
    <t>USD-235</t>
  </si>
  <si>
    <t>FK253488</t>
  </si>
  <si>
    <t>BRO-1 domain protein (endosome targeting)</t>
  </si>
  <si>
    <t>USD-251</t>
  </si>
  <si>
    <t>FK253506</t>
  </si>
  <si>
    <t>USD-680</t>
  </si>
  <si>
    <t>FK254036</t>
  </si>
  <si>
    <t>USD-270</t>
  </si>
  <si>
    <t>FK253527</t>
  </si>
  <si>
    <t>USD-722</t>
  </si>
  <si>
    <t>FK253972</t>
  </si>
  <si>
    <t>USD-756</t>
  </si>
  <si>
    <t>FK254002</t>
  </si>
  <si>
    <t>USD-583</t>
  </si>
  <si>
    <t>FK253836</t>
  </si>
  <si>
    <t>USD-443</t>
  </si>
  <si>
    <t>FK253698</t>
  </si>
  <si>
    <t>USD-559</t>
  </si>
  <si>
    <t>FK253814</t>
  </si>
  <si>
    <t>FIP1 (FH Interacting Protein 1)</t>
  </si>
  <si>
    <t>USD-337</t>
  </si>
  <si>
    <t>FK253593</t>
  </si>
  <si>
    <t>USD-677</t>
  </si>
  <si>
    <t>FK253927</t>
  </si>
  <si>
    <t>USD-262</t>
  </si>
  <si>
    <t>FK253518</t>
  </si>
  <si>
    <t>USD-622</t>
  </si>
  <si>
    <t>FK253872</t>
  </si>
  <si>
    <t>enoyl-hydratase isomerase family protein</t>
  </si>
  <si>
    <t>USD-670</t>
  </si>
  <si>
    <t>FK253921</t>
  </si>
  <si>
    <t>USD-718</t>
  </si>
  <si>
    <t>FK253967</t>
  </si>
  <si>
    <t>USD-446</t>
  </si>
  <si>
    <t>FK253700</t>
  </si>
  <si>
    <t>USD-633</t>
  </si>
  <si>
    <t>FK253885</t>
  </si>
  <si>
    <t>hypothetical protein:leucine zipper-containing protein</t>
  </si>
  <si>
    <t>USD-330</t>
  </si>
  <si>
    <t>FK253588</t>
  </si>
  <si>
    <t>Pirin-like protein</t>
  </si>
  <si>
    <t>USD-452</t>
  </si>
  <si>
    <t>FK253707</t>
  </si>
  <si>
    <t>USD-365</t>
  </si>
  <si>
    <t>USD-134</t>
  </si>
  <si>
    <t>FK253384</t>
  </si>
  <si>
    <t>USD-605</t>
  </si>
  <si>
    <t>FK253855</t>
  </si>
  <si>
    <t>NtermTM-C2Type1.2 protein clb1</t>
  </si>
  <si>
    <t>USD-159</t>
  </si>
  <si>
    <t>FK253411</t>
  </si>
  <si>
    <t>transmembrane bax inhibitor motif-containing protein 4</t>
  </si>
  <si>
    <t>USD-177</t>
  </si>
  <si>
    <t>USD-431</t>
  </si>
  <si>
    <t>FK253686</t>
  </si>
  <si>
    <t>USD-542</t>
  </si>
  <si>
    <t>FK253799</t>
  </si>
  <si>
    <t>protein phosphatase 2C</t>
  </si>
  <si>
    <t>USD-401</t>
  </si>
  <si>
    <t>FK253657</t>
  </si>
  <si>
    <t>USD-764</t>
  </si>
  <si>
    <t>FK254010</t>
  </si>
  <si>
    <t>USD-60</t>
  </si>
  <si>
    <t>FK253849</t>
  </si>
  <si>
    <t>USD-160</t>
  </si>
  <si>
    <t>FK253413</t>
  </si>
  <si>
    <t>F6 cell death-regulatory protein grim19</t>
  </si>
  <si>
    <t>USD-29</t>
  </si>
  <si>
    <t>FK253548</t>
  </si>
  <si>
    <t>USD-219</t>
  </si>
  <si>
    <t>FK253469</t>
  </si>
  <si>
    <t>60s ribosomal protein l37</t>
  </si>
  <si>
    <t>USD-474</t>
  </si>
  <si>
    <t>USD-488</t>
  </si>
  <si>
    <t>FK253744</t>
  </si>
  <si>
    <t>USD-569</t>
  </si>
  <si>
    <t>FK253823</t>
  </si>
  <si>
    <t>keratinocytes proline-rich protein</t>
  </si>
  <si>
    <t>USD-550</t>
  </si>
  <si>
    <t>FK253807</t>
  </si>
  <si>
    <t>USD-572</t>
  </si>
  <si>
    <t>USD-395</t>
  </si>
  <si>
    <t>USD-193</t>
  </si>
  <si>
    <t>FK253444</t>
  </si>
  <si>
    <t>USD-137</t>
  </si>
  <si>
    <t>FK253387</t>
  </si>
  <si>
    <t>USD-618</t>
  </si>
  <si>
    <t>FK253867</t>
  </si>
  <si>
    <t>USD-688</t>
  </si>
  <si>
    <t>FK253937</t>
  </si>
  <si>
    <t>USD-195</t>
  </si>
  <si>
    <t>FK253446</t>
  </si>
  <si>
    <t>USD-524</t>
  </si>
  <si>
    <t>FK253780</t>
  </si>
  <si>
    <t>USD-67</t>
  </si>
  <si>
    <t>FK253920</t>
  </si>
  <si>
    <t>hypothetical protein: Phosphate acyltransferases (Tafazzin)</t>
  </si>
  <si>
    <t>USD-519</t>
  </si>
  <si>
    <t>FK253774</t>
  </si>
  <si>
    <t>voltage-dependent anion-selective channel protein hsr2</t>
  </si>
  <si>
    <t>USD-484</t>
  </si>
  <si>
    <t>FK253740</t>
  </si>
  <si>
    <t>USD-366</t>
  </si>
  <si>
    <t>FK253624</t>
  </si>
  <si>
    <t>USD-634</t>
  </si>
  <si>
    <t>FK253886</t>
  </si>
  <si>
    <t>USD-149</t>
  </si>
  <si>
    <t>USD-512</t>
  </si>
  <si>
    <t>FK253768</t>
  </si>
  <si>
    <t>USD-310</t>
  </si>
  <si>
    <t>FK253569</t>
  </si>
  <si>
    <t>USD-556</t>
  </si>
  <si>
    <t>FK253812</t>
  </si>
  <si>
    <t>USD-403</t>
  </si>
  <si>
    <t>FK253658</t>
  </si>
  <si>
    <t>USD-721</t>
  </si>
  <si>
    <t>FK253971</t>
  </si>
  <si>
    <t>USD-598</t>
  </si>
  <si>
    <t>USD-747</t>
  </si>
  <si>
    <t>USD-413</t>
  </si>
  <si>
    <t>FK253668</t>
  </si>
  <si>
    <t>USD-450</t>
  </si>
  <si>
    <t>FK253705</t>
  </si>
  <si>
    <t>hypothetical protein  at5g13610 msh12_7</t>
  </si>
  <si>
    <t>USD-657</t>
  </si>
  <si>
    <t>FK253909</t>
  </si>
  <si>
    <t>USD-189</t>
  </si>
  <si>
    <t>FK253440</t>
  </si>
  <si>
    <t>translation elongation factor-1 alpha</t>
  </si>
  <si>
    <t>USD-767</t>
  </si>
  <si>
    <t>USD-503</t>
  </si>
  <si>
    <t>FK253758</t>
  </si>
  <si>
    <t>USD-749</t>
  </si>
  <si>
    <t>USD-43</t>
  </si>
  <si>
    <t>FK253684</t>
  </si>
  <si>
    <t>USD-342</t>
  </si>
  <si>
    <t>USD-724</t>
  </si>
  <si>
    <t>Tr-cpk</t>
  </si>
  <si>
    <t>U82087</t>
  </si>
  <si>
    <t>T. ruralis calmodulin-like domain protein kinase</t>
  </si>
  <si>
    <t>USD-387</t>
  </si>
  <si>
    <t>FK253643</t>
  </si>
  <si>
    <t>hypothetical protein Cell surface protein</t>
  </si>
  <si>
    <t>USD-54</t>
  </si>
  <si>
    <t>FK253796</t>
  </si>
  <si>
    <t>2-oxoisovalerate dehydrogenase alphamitochondrial expressed</t>
  </si>
  <si>
    <t>USD-728</t>
  </si>
  <si>
    <t>FK253976</t>
  </si>
  <si>
    <t>Luminal-binding protein 3 (BiP 3)</t>
  </si>
  <si>
    <t>USD-421</t>
  </si>
  <si>
    <t>FK253676</t>
  </si>
  <si>
    <t>succinate dehydrogenase flavoprotein subunit</t>
  </si>
  <si>
    <t>USD-551</t>
  </si>
  <si>
    <t>FK253808</t>
  </si>
  <si>
    <t>phosphoribosylaminoimidazolecarboxamide formyltransferase imp cyclohydrolase</t>
  </si>
  <si>
    <t>USD-662</t>
  </si>
  <si>
    <t>FK253914</t>
  </si>
  <si>
    <t>USD-616</t>
  </si>
  <si>
    <t>FK253866</t>
  </si>
  <si>
    <t>USD-106</t>
  </si>
  <si>
    <t>FK253357</t>
  </si>
  <si>
    <t>YebC-related</t>
  </si>
  <si>
    <t>USD-179</t>
  </si>
  <si>
    <t>FK253431</t>
  </si>
  <si>
    <t>USD-139</t>
  </si>
  <si>
    <t>FK253389</t>
  </si>
  <si>
    <t>Ribosomal protein L34e</t>
  </si>
  <si>
    <t>USD-210</t>
  </si>
  <si>
    <t>FK253459</t>
  </si>
  <si>
    <t>USD-345</t>
  </si>
  <si>
    <t>FK253601</t>
  </si>
  <si>
    <t>USD-576</t>
  </si>
  <si>
    <t>USD-469</t>
  </si>
  <si>
    <t>FK253726</t>
  </si>
  <si>
    <t>Map kinase activating protein</t>
  </si>
  <si>
    <t>USD-386</t>
  </si>
  <si>
    <t>FK253642</t>
  </si>
  <si>
    <t>USD-442</t>
  </si>
  <si>
    <t>FK253697</t>
  </si>
  <si>
    <t>USD-744</t>
  </si>
  <si>
    <t>FK253992</t>
  </si>
  <si>
    <t>USD-293</t>
  </si>
  <si>
    <t>USD-332</t>
  </si>
  <si>
    <t>USD-128</t>
  </si>
  <si>
    <t>FK253378</t>
  </si>
  <si>
    <t>USD-589</t>
  </si>
  <si>
    <t>FK253839</t>
  </si>
  <si>
    <t>USD-731</t>
  </si>
  <si>
    <t>FK253980</t>
  </si>
  <si>
    <t>USD-143</t>
  </si>
  <si>
    <t>FK253395</t>
  </si>
  <si>
    <t>USD-451</t>
  </si>
  <si>
    <t>FK253706</t>
  </si>
  <si>
    <t>USD-567</t>
  </si>
  <si>
    <t>FK253821</t>
  </si>
  <si>
    <t>USD-733</t>
  </si>
  <si>
    <t>S16</t>
  </si>
  <si>
    <t>AF108725</t>
  </si>
  <si>
    <t>T. ruralis ribosomal protein S16</t>
  </si>
  <si>
    <t>USD-391</t>
  </si>
  <si>
    <t>FK253647</t>
  </si>
  <si>
    <t>USD-517</t>
  </si>
  <si>
    <t>FK253772</t>
  </si>
  <si>
    <t>USD-12</t>
  </si>
  <si>
    <t>FK253371</t>
  </si>
  <si>
    <t>USD-716</t>
  </si>
  <si>
    <t>FK253965</t>
  </si>
  <si>
    <t>ATP-grasp domsain protein</t>
  </si>
  <si>
    <t>USD-584</t>
  </si>
  <si>
    <t>FK253837</t>
  </si>
  <si>
    <t>USD-735</t>
  </si>
  <si>
    <t>FK253983</t>
  </si>
  <si>
    <t>glutamate decarboxylase</t>
  </si>
  <si>
    <t>USD-18</t>
  </si>
  <si>
    <t>FK253432</t>
  </si>
  <si>
    <t>USD-329</t>
  </si>
  <si>
    <t>FK253586</t>
  </si>
  <si>
    <t>putative serine decarboxylase</t>
  </si>
  <si>
    <t>USD-285</t>
  </si>
  <si>
    <t>FK253543</t>
  </si>
  <si>
    <t>hypothetical protein: y5175_arath protein at5g01750</t>
  </si>
  <si>
    <t>USD-44</t>
  </si>
  <si>
    <t>FK253694</t>
  </si>
  <si>
    <t>USD-750</t>
  </si>
  <si>
    <t>FK253996</t>
  </si>
  <si>
    <t>USD-676</t>
  </si>
  <si>
    <t>FK253926</t>
  </si>
  <si>
    <t>USD-411</t>
  </si>
  <si>
    <t>FK253666</t>
  </si>
  <si>
    <t>gram domain-containing protein aba-responsive</t>
  </si>
  <si>
    <t>USD-610</t>
  </si>
  <si>
    <t>FK253860</t>
  </si>
  <si>
    <t>USD-759</t>
  </si>
  <si>
    <t>FK254005</t>
  </si>
  <si>
    <t>USD-123</t>
  </si>
  <si>
    <t>FK253374</t>
  </si>
  <si>
    <t>small hydrophobic protein 1</t>
  </si>
  <si>
    <t>USD-142</t>
  </si>
  <si>
    <t>FK253394</t>
  </si>
  <si>
    <t>USD-175</t>
  </si>
  <si>
    <t>FK253429</t>
  </si>
  <si>
    <t>USD-753</t>
  </si>
  <si>
    <t>FK253999</t>
  </si>
  <si>
    <t>USD-593</t>
  </si>
  <si>
    <t>USD-437</t>
  </si>
  <si>
    <t>FK253691</t>
  </si>
  <si>
    <t>S3</t>
  </si>
  <si>
    <t>AF093109</t>
  </si>
  <si>
    <t>T. ruralis ribosomal protein S3</t>
  </si>
  <si>
    <t>USD-201</t>
  </si>
  <si>
    <t>FK253452</t>
  </si>
  <si>
    <t>USD-280</t>
  </si>
  <si>
    <t>FK253538</t>
  </si>
  <si>
    <t>USD-228</t>
  </si>
  <si>
    <t>FK253479</t>
  </si>
  <si>
    <t>60S ribosomal protein L10A</t>
  </si>
  <si>
    <t>USD-110</t>
  </si>
  <si>
    <t>FK253362</t>
  </si>
  <si>
    <t>polyamine oxidase</t>
  </si>
  <si>
    <t>USD-405</t>
  </si>
  <si>
    <t>FK253660</t>
  </si>
  <si>
    <t>ABA-responsive protein, putative: fh protein interacting protein fip1</t>
  </si>
  <si>
    <t>USD-388</t>
  </si>
  <si>
    <t>FK253644</t>
  </si>
  <si>
    <t>USD-532</t>
  </si>
  <si>
    <t>FK253788</t>
  </si>
  <si>
    <t>USD-656</t>
  </si>
  <si>
    <t>FK253908</t>
  </si>
  <si>
    <t>USD-7</t>
  </si>
  <si>
    <t>FK253948</t>
  </si>
  <si>
    <t>USD-720</t>
  </si>
  <si>
    <t>FK253970</t>
  </si>
  <si>
    <t>USD-742</t>
  </si>
  <si>
    <t>USD-216</t>
  </si>
  <si>
    <t>FK253466</t>
  </si>
  <si>
    <t>USD-466</t>
  </si>
  <si>
    <t>FK253723</t>
  </si>
  <si>
    <t>USD-571</t>
  </si>
  <si>
    <t>FK253826</t>
  </si>
  <si>
    <t>USD-482</t>
  </si>
  <si>
    <t>FK253738</t>
  </si>
  <si>
    <t>peroxisomal protein PEX19 family protein</t>
  </si>
  <si>
    <t>USD-609</t>
  </si>
  <si>
    <t>FK253858</t>
  </si>
  <si>
    <t>USD-2</t>
  </si>
  <si>
    <t>USD-607</t>
  </si>
  <si>
    <t>FK253856</t>
  </si>
  <si>
    <t>USD-498</t>
  </si>
  <si>
    <t>USD-644</t>
  </si>
  <si>
    <t>FK253897</t>
  </si>
  <si>
    <t>USD-353</t>
  </si>
  <si>
    <t>FK253610</t>
  </si>
  <si>
    <t>2-oxoglutarate dehydrogenase, E1 component</t>
  </si>
  <si>
    <t>USD-414</t>
  </si>
  <si>
    <t>FK253669</t>
  </si>
  <si>
    <t>heat shock protein 90</t>
  </si>
  <si>
    <t>USD-117</t>
  </si>
  <si>
    <t>FK253368</t>
  </si>
  <si>
    <t>USD-162</t>
  </si>
  <si>
    <t>FK253415</t>
  </si>
  <si>
    <t>hexose transporter</t>
  </si>
  <si>
    <t>USD-384</t>
  </si>
  <si>
    <t>USD-68</t>
  </si>
  <si>
    <t>FK253929</t>
  </si>
  <si>
    <t>USD-707</t>
  </si>
  <si>
    <t>FK253956</t>
  </si>
  <si>
    <t>USD-367</t>
  </si>
  <si>
    <t>FK253625</t>
  </si>
  <si>
    <t>hypothetical membrane protein (low complexity)</t>
  </si>
  <si>
    <t>USD-485</t>
  </si>
  <si>
    <t>FK253741</t>
  </si>
  <si>
    <t>USD-114</t>
  </si>
  <si>
    <t>FK253366</t>
  </si>
  <si>
    <t>USD-17</t>
  </si>
  <si>
    <t>USD-133</t>
  </si>
  <si>
    <t>FK253383</t>
  </si>
  <si>
    <t>mob1/phocein family protein</t>
  </si>
  <si>
    <t>USD-22</t>
  </si>
  <si>
    <t>FK253470</t>
  </si>
  <si>
    <t>USD-402</t>
  </si>
  <si>
    <t>USD-194</t>
  </si>
  <si>
    <t>FK253445</t>
  </si>
  <si>
    <t>60S ribosomal protein L38 (RPL38A)</t>
  </si>
  <si>
    <t>USD-412</t>
  </si>
  <si>
    <t>FK253667</t>
  </si>
  <si>
    <t>USD-706</t>
  </si>
  <si>
    <t>USD-493</t>
  </si>
  <si>
    <t>FK253749</t>
  </si>
  <si>
    <t>USD-643</t>
  </si>
  <si>
    <t>FK253896</t>
  </si>
  <si>
    <t>USD-49</t>
  </si>
  <si>
    <t>FK253746</t>
  </si>
  <si>
    <t>20S proteasome alpha 6 subunit</t>
  </si>
  <si>
    <t>USD-72</t>
  </si>
  <si>
    <t>FK253969</t>
  </si>
  <si>
    <t>USD-480</t>
  </si>
  <si>
    <t>FK253736</t>
  </si>
  <si>
    <t>USD-434</t>
  </si>
  <si>
    <t>FK253689</t>
  </si>
  <si>
    <t>USD-240</t>
  </si>
  <si>
    <t>FK253495</t>
  </si>
  <si>
    <t>USD-6</t>
  </si>
  <si>
    <t>USD-294</t>
  </si>
  <si>
    <t>USD-362</t>
  </si>
  <si>
    <t>USD-601</t>
  </si>
  <si>
    <t>FK253851</t>
  </si>
  <si>
    <t>USD-553</t>
  </si>
  <si>
    <t>USD-100</t>
  </si>
  <si>
    <t>FK253353</t>
  </si>
  <si>
    <t>4-hydroxyphenylpyruvate dioxigenase</t>
  </si>
  <si>
    <t>USD-599</t>
  </si>
  <si>
    <t>FK253848</t>
  </si>
  <si>
    <t>senescence-inducible chloroplast stay-green protein</t>
  </si>
  <si>
    <t>USD-5</t>
  </si>
  <si>
    <t>FK253755</t>
  </si>
  <si>
    <t>USD-161</t>
  </si>
  <si>
    <t>FK253414</t>
  </si>
  <si>
    <t>Lea protein</t>
  </si>
  <si>
    <t>USD-303</t>
  </si>
  <si>
    <t>FK253560</t>
  </si>
  <si>
    <t>USD-407</t>
  </si>
  <si>
    <t>FK253662</t>
  </si>
  <si>
    <t>USD-378</t>
  </si>
  <si>
    <t>FK253635</t>
  </si>
  <si>
    <t>putative Lil3 protein</t>
  </si>
  <si>
    <t>USD-638</t>
  </si>
  <si>
    <t>FK253890</t>
  </si>
  <si>
    <t>D-amino acid oxidase</t>
  </si>
  <si>
    <t>USD-314</t>
  </si>
  <si>
    <t>USD-257</t>
  </si>
  <si>
    <t>FK253512</t>
  </si>
  <si>
    <t>novel member of the keratin associated protein 4family</t>
  </si>
  <si>
    <t>USD-86</t>
  </si>
  <si>
    <t>FK254024</t>
  </si>
  <si>
    <t>USD-557</t>
  </si>
  <si>
    <t>FK253813</t>
  </si>
  <si>
    <t>USD-41</t>
  </si>
  <si>
    <t>USD-127</t>
  </si>
  <si>
    <t>USD-725</t>
  </si>
  <si>
    <t>FK253974</t>
  </si>
  <si>
    <t>USD-540</t>
  </si>
  <si>
    <t>FK253797</t>
  </si>
  <si>
    <t>USD-760</t>
  </si>
  <si>
    <t>FK254007</t>
  </si>
  <si>
    <t>USD-324</t>
  </si>
  <si>
    <t>USD-66</t>
  </si>
  <si>
    <t>FK253912</t>
  </si>
  <si>
    <t>USD-246</t>
  </si>
  <si>
    <t>FK253501</t>
  </si>
  <si>
    <t>USD-124</t>
  </si>
  <si>
    <t>FK253375</t>
  </si>
  <si>
    <t>enhanced disease susceptibility 5</t>
  </si>
  <si>
    <t>USD-527</t>
  </si>
  <si>
    <t>FK253783</t>
  </si>
  <si>
    <t>USD-268</t>
  </si>
  <si>
    <t>FK253524</t>
  </si>
  <si>
    <t>USD-356</t>
  </si>
  <si>
    <t>FK253613</t>
  </si>
  <si>
    <t>elongation factor 2</t>
  </si>
  <si>
    <t>USD-739</t>
  </si>
  <si>
    <t>USD-168</t>
  </si>
  <si>
    <t>USD-614</t>
  </si>
  <si>
    <t>FK253864</t>
  </si>
  <si>
    <t>USD-427</t>
  </si>
  <si>
    <t>FK253681</t>
  </si>
  <si>
    <t>USD-70</t>
  </si>
  <si>
    <t>FK253949</t>
  </si>
  <si>
    <t>USD-513</t>
  </si>
  <si>
    <t>USD-109</t>
  </si>
  <si>
    <t>FK253360</t>
  </si>
  <si>
    <t>ATVAMP714 Vesicle-associated membrane protein: synaptobrevin-like</t>
  </si>
  <si>
    <t>USD-690</t>
  </si>
  <si>
    <t>FK253940</t>
  </si>
  <si>
    <t>glutathione S-transferase</t>
  </si>
  <si>
    <t>Tr-217</t>
  </si>
  <si>
    <t>USD-350</t>
  </si>
  <si>
    <t>FK253606</t>
  </si>
  <si>
    <t>USD-190</t>
  </si>
  <si>
    <t>FK253442</t>
  </si>
  <si>
    <t>lactoylglutathione lyase, putative: glyoxylase I</t>
  </si>
  <si>
    <t>L17</t>
  </si>
  <si>
    <t>AF108726</t>
  </si>
  <si>
    <t>T. ruralis ribosomal protein L17</t>
  </si>
  <si>
    <t>USD-273</t>
  </si>
  <si>
    <t>FK253530</t>
  </si>
  <si>
    <t>USD-392</t>
  </si>
  <si>
    <t>FK253648</t>
  </si>
  <si>
    <t>USD-271</t>
  </si>
  <si>
    <t>FK253528</t>
  </si>
  <si>
    <t>USD-531</t>
  </si>
  <si>
    <t>FK253787</t>
  </si>
  <si>
    <t>USD-118</t>
  </si>
  <si>
    <t>FK253369</t>
  </si>
  <si>
    <t>USD-453</t>
  </si>
  <si>
    <t>FK253708</t>
  </si>
  <si>
    <t>cytosolic glyceraldehyde-3-phosphate-dehydrogenase</t>
  </si>
  <si>
    <t>USD-545</t>
  </si>
  <si>
    <t>USD-448</t>
  </si>
  <si>
    <t>FK253702</t>
  </si>
  <si>
    <t>TMT2 Tonoplast monosaccharide transporter</t>
  </si>
  <si>
    <t>USD-277</t>
  </si>
  <si>
    <t>FK253534</t>
  </si>
  <si>
    <t>USD-494</t>
  </si>
  <si>
    <t>FK253750</t>
  </si>
  <si>
    <t>USD-200</t>
  </si>
  <si>
    <t>FK253451</t>
  </si>
  <si>
    <t>USD-321</t>
  </si>
  <si>
    <t>FK253580</t>
  </si>
  <si>
    <t>ATP-dependent RNA helicase</t>
  </si>
  <si>
    <t>USD-648</t>
  </si>
  <si>
    <t>USD-506</t>
  </si>
  <si>
    <t>FK253761</t>
  </si>
  <si>
    <t>USD-172</t>
  </si>
  <si>
    <t>FK253427</t>
  </si>
  <si>
    <t>USD-650</t>
  </si>
  <si>
    <t>FK253902</t>
  </si>
  <si>
    <t>USD-232</t>
  </si>
  <si>
    <t>USD-445</t>
  </si>
  <si>
    <t>FK253699</t>
  </si>
  <si>
    <t>USD-585</t>
  </si>
  <si>
    <t>USD-290</t>
  </si>
  <si>
    <t>FK253549</t>
  </si>
  <si>
    <t>USD-184</t>
  </si>
  <si>
    <t>FK253437</t>
  </si>
  <si>
    <t>USD-148</t>
  </si>
  <si>
    <t>FK253398</t>
  </si>
  <si>
    <t>histone H3</t>
  </si>
  <si>
    <t>USD-157</t>
  </si>
  <si>
    <t>FK253409</t>
  </si>
  <si>
    <t>phospholipase D alpha</t>
  </si>
  <si>
    <t>USD-244</t>
  </si>
  <si>
    <t>FK253499</t>
  </si>
  <si>
    <t>USD-236</t>
  </si>
  <si>
    <t>FK253489</t>
  </si>
  <si>
    <t>alpha beta fold family protein</t>
  </si>
  <si>
    <t>USD-430</t>
  </si>
  <si>
    <t>FK253685</t>
  </si>
  <si>
    <t>USD-486</t>
  </si>
  <si>
    <t>FK253742</t>
  </si>
  <si>
    <t>USD-373</t>
  </si>
  <si>
    <t>USD-472</t>
  </si>
  <si>
    <t>FK253730</t>
  </si>
  <si>
    <t>cyst germination specific acidic repeat protein precursor</t>
  </si>
  <si>
    <t>USD-63</t>
  </si>
  <si>
    <t>USD-263</t>
  </si>
  <si>
    <t>FK253519</t>
  </si>
  <si>
    <t>cellulose synthase-like A2</t>
  </si>
  <si>
    <t>USD-379</t>
  </si>
  <si>
    <t>FK253636</t>
  </si>
  <si>
    <t>eIF4-gamma/eIF5/eIF2-epsilon domain-containing protein</t>
  </si>
  <si>
    <t>USD-399</t>
  </si>
  <si>
    <t>FK253654</t>
  </si>
  <si>
    <t>USD-323</t>
  </si>
  <si>
    <t>USD-444</t>
  </si>
  <si>
    <t>USD-182</t>
  </si>
  <si>
    <t>FK253435</t>
  </si>
  <si>
    <t>Ribosomal protein L30</t>
  </si>
  <si>
    <t>USD-299</t>
  </si>
  <si>
    <t>FK253554</t>
  </si>
  <si>
    <t>USD-530</t>
  </si>
  <si>
    <t>FK253786</t>
  </si>
  <si>
    <t>USD-624</t>
  </si>
  <si>
    <t>FK253874</t>
  </si>
  <si>
    <t>USD-496</t>
  </si>
  <si>
    <t>FK253752</t>
  </si>
  <si>
    <t>putative vacuaolar aspartic proteinase</t>
  </si>
  <si>
    <t>USD-260</t>
  </si>
  <si>
    <t>FK253516</t>
  </si>
  <si>
    <t>USD-135</t>
  </si>
  <si>
    <t>FK253385</t>
  </si>
  <si>
    <t>USD-101</t>
  </si>
  <si>
    <t>FK253354</t>
  </si>
  <si>
    <t>USD-654</t>
  </si>
  <si>
    <t>FK253906</t>
  </si>
  <si>
    <t>USD-352</t>
  </si>
  <si>
    <t>FK253609</t>
  </si>
  <si>
    <t>USD-537</t>
  </si>
  <si>
    <t>FK253794</t>
  </si>
  <si>
    <t>USD-47</t>
  </si>
  <si>
    <t>FK253727</t>
  </si>
  <si>
    <t>USD-492</t>
  </si>
  <si>
    <t>FK253748</t>
  </si>
  <si>
    <t>USD-198</t>
  </si>
  <si>
    <t>USD-126</t>
  </si>
  <si>
    <t>FK253377</t>
  </si>
  <si>
    <t>hypothetical membrane protein-1 MATE efflux</t>
  </si>
  <si>
    <t>USD-119</t>
  </si>
  <si>
    <t>FK253370</t>
  </si>
  <si>
    <t>hypothetical protein: endonuclease exonuclease phosphatase family expressed</t>
  </si>
  <si>
    <t>USD-543</t>
  </si>
  <si>
    <t>FK253800</t>
  </si>
  <si>
    <t>SnRK1-interacting protein 1</t>
  </si>
  <si>
    <t>USD-16</t>
  </si>
  <si>
    <t>FK253412</t>
  </si>
  <si>
    <t>USD-95</t>
  </si>
  <si>
    <t>FK254031</t>
  </si>
  <si>
    <t>USD-158</t>
  </si>
  <si>
    <t>FK253410</t>
  </si>
  <si>
    <t>amino acid transport protein aat1</t>
  </si>
  <si>
    <t>USD-90</t>
  </si>
  <si>
    <t>FK254027</t>
  </si>
  <si>
    <t>USD-518</t>
  </si>
  <si>
    <t>FK253773</t>
  </si>
  <si>
    <t>USD-625</t>
  </si>
  <si>
    <t>FK253875</t>
  </si>
  <si>
    <t>USD-743</t>
  </si>
  <si>
    <t>FK253991</t>
  </si>
  <si>
    <t>USD-364</t>
  </si>
  <si>
    <t>FK253623</t>
  </si>
  <si>
    <t>mitochondrial aldehyde dehydrogenase</t>
  </si>
  <si>
    <t>USD-647</t>
  </si>
  <si>
    <t>FK253899</t>
  </si>
  <si>
    <t>USD-301</t>
  </si>
  <si>
    <t>FK253558</t>
  </si>
  <si>
    <t>USD-371</t>
  </si>
  <si>
    <t>USD-393</t>
  </si>
  <si>
    <t>FK253649</t>
  </si>
  <si>
    <t>USD-561</t>
  </si>
  <si>
    <t>USD-613</t>
  </si>
  <si>
    <t>FK253863</t>
  </si>
  <si>
    <t>USD-104</t>
  </si>
  <si>
    <t>FK253356</t>
  </si>
  <si>
    <t>glyoxalase bleomycin resistance protein dioxygenase</t>
  </si>
  <si>
    <t>USD-9</t>
  </si>
  <si>
    <t>Tr-155</t>
  </si>
  <si>
    <t>USD-242</t>
  </si>
  <si>
    <t>FK253497</t>
  </si>
  <si>
    <t>Esterase/lipase/thioesterase domain containing protein</t>
  </si>
  <si>
    <t>USD-696</t>
  </si>
  <si>
    <t>FK253945</t>
  </si>
  <si>
    <t>USD-368</t>
  </si>
  <si>
    <t>FK253626</t>
  </si>
  <si>
    <t>hypothetical protein: galactoside 2-alpha-l-fucosyltransferase</t>
  </si>
  <si>
    <t>USD-663</t>
  </si>
  <si>
    <t>USD-695</t>
  </si>
  <si>
    <t>FK253944</t>
  </si>
  <si>
    <t>USD-713</t>
  </si>
  <si>
    <t>FK253963</t>
  </si>
  <si>
    <t>USD-619</t>
  </si>
  <si>
    <t>FK253868</t>
  </si>
  <si>
    <t>USD-603</t>
  </si>
  <si>
    <t>FK253853</t>
  </si>
  <si>
    <t>USD-679</t>
  </si>
  <si>
    <t>FK253928</t>
  </si>
  <si>
    <t>alanine aminotransferase</t>
  </si>
  <si>
    <t>USD-501</t>
  </si>
  <si>
    <t>USD-281</t>
  </si>
  <si>
    <t>FK253539</t>
  </si>
  <si>
    <t>USD-265</t>
  </si>
  <si>
    <t>FK253521</t>
  </si>
  <si>
    <t>catalase</t>
  </si>
  <si>
    <t>USD-213</t>
  </si>
  <si>
    <t>FK253463</t>
  </si>
  <si>
    <t>putative 60S ribosomal protein L5</t>
  </si>
  <si>
    <t>USD-357</t>
  </si>
  <si>
    <t>FK253614</t>
  </si>
  <si>
    <t>40S ribosomal protein-like protein S3</t>
  </si>
  <si>
    <t>USD-3</t>
  </si>
  <si>
    <t>FK253555</t>
  </si>
  <si>
    <t>USD-26</t>
  </si>
  <si>
    <t>FK253515</t>
  </si>
  <si>
    <t>putative two-pore calcium channel</t>
  </si>
  <si>
    <t>USD-239</t>
  </si>
  <si>
    <t>FK253493</t>
  </si>
  <si>
    <t>USD-420</t>
  </si>
  <si>
    <t>FK253675</t>
  </si>
  <si>
    <t>USD-435</t>
  </si>
  <si>
    <t>FK253690</t>
  </si>
  <si>
    <t>USD-684</t>
  </si>
  <si>
    <t>FK253933</t>
  </si>
  <si>
    <t>USD-196</t>
  </si>
  <si>
    <t>USD-338</t>
  </si>
  <si>
    <t>FK253594</t>
  </si>
  <si>
    <t>USD-375</t>
  </si>
  <si>
    <t>FK253632</t>
  </si>
  <si>
    <t>USD-423</t>
  </si>
  <si>
    <t>FK253678</t>
  </si>
  <si>
    <t>USD-34</t>
  </si>
  <si>
    <t>FK253596</t>
  </si>
  <si>
    <t>USD-82</t>
  </si>
  <si>
    <t>FK254020</t>
  </si>
  <si>
    <t>USD-197</t>
  </si>
  <si>
    <t>USD-385</t>
  </si>
  <si>
    <t>USD-144</t>
  </si>
  <si>
    <t>FK253396</t>
  </si>
  <si>
    <t>USD-627</t>
  </si>
  <si>
    <t>FK253877</t>
  </si>
  <si>
    <t>USD-533</t>
  </si>
  <si>
    <t>FK253789</t>
  </si>
  <si>
    <t>USD-24</t>
  </si>
  <si>
    <t>FK253494</t>
  </si>
  <si>
    <t>USD-223</t>
  </si>
  <si>
    <t>FK253474</t>
  </si>
  <si>
    <t>USD-46</t>
  </si>
  <si>
    <t>USD-71</t>
  </si>
  <si>
    <t>FK253959</t>
  </si>
  <si>
    <t>ATZW10 centromere kinetochore protein</t>
  </si>
  <si>
    <t>USD-96</t>
  </si>
  <si>
    <t>FK254032</t>
  </si>
  <si>
    <t>rice hypothetical protein</t>
  </si>
  <si>
    <t>USD-689</t>
  </si>
  <si>
    <t>FK253938</t>
  </si>
  <si>
    <t>USD-138</t>
  </si>
  <si>
    <t>FK253388</t>
  </si>
  <si>
    <t>USD-84</t>
  </si>
  <si>
    <t>FK254022</t>
  </si>
  <si>
    <t>USD-623</t>
  </si>
  <si>
    <t>FK253873</t>
  </si>
  <si>
    <t>USD-241</t>
  </si>
  <si>
    <t>FK253496</t>
  </si>
  <si>
    <t>USD-558</t>
  </si>
  <si>
    <t>USD-108</t>
  </si>
  <si>
    <t>FK253359</t>
  </si>
  <si>
    <t>USD-266</t>
  </si>
  <si>
    <t>FK253522</t>
  </si>
  <si>
    <t>USD-708</t>
  </si>
  <si>
    <t>FK253957</t>
  </si>
  <si>
    <t>USD-336</t>
  </si>
  <si>
    <t>FK253592</t>
  </si>
  <si>
    <t>USD-222</t>
  </si>
  <si>
    <t>FK253473</t>
  </si>
  <si>
    <t>USD-730</t>
  </si>
  <si>
    <t>FK253979</t>
  </si>
  <si>
    <t>USD-245</t>
  </si>
  <si>
    <t>FK253500</t>
  </si>
  <si>
    <t>USD-20</t>
  </si>
  <si>
    <t>FK253450</t>
  </si>
  <si>
    <t>USD-710</t>
  </si>
  <si>
    <t>FK253960</t>
  </si>
  <si>
    <t>USD-202</t>
  </si>
  <si>
    <t>FK253453</t>
  </si>
  <si>
    <t>USD-346</t>
  </si>
  <si>
    <t>USD-331</t>
  </si>
  <si>
    <t>USD-341</t>
  </si>
  <si>
    <t>FK253598</t>
  </si>
  <si>
    <t>cell wall surface anchor family protein</t>
  </si>
  <si>
    <t>USD-549</t>
  </si>
  <si>
    <t>FK253805</t>
  </si>
  <si>
    <t>USD-349</t>
  </si>
  <si>
    <t>FK253604</t>
  </si>
  <si>
    <t>USD-359</t>
  </si>
  <si>
    <t>FK253616</t>
  </si>
  <si>
    <t>USD-765</t>
  </si>
  <si>
    <t>FK254011</t>
  </si>
  <si>
    <t>USD-441</t>
  </si>
  <si>
    <t>FK253696</t>
  </si>
  <si>
    <t>USD-672</t>
  </si>
  <si>
    <t>FK253923</t>
  </si>
  <si>
    <t>USD-458</t>
  </si>
  <si>
    <t>FK253713</t>
  </si>
  <si>
    <t>USD-737</t>
  </si>
  <si>
    <t>FK253985</t>
  </si>
  <si>
    <t>USD-153</t>
  </si>
  <si>
    <t>FK253405</t>
  </si>
  <si>
    <t>USD-687</t>
  </si>
  <si>
    <t>FK253936</t>
  </si>
  <si>
    <t>USD-602</t>
  </si>
  <si>
    <t>FK253852</t>
  </si>
  <si>
    <t>USD-508</t>
  </si>
  <si>
    <t>FK253763</t>
  </si>
  <si>
    <t>USD-397</t>
  </si>
  <si>
    <t>FK253652</t>
  </si>
  <si>
    <t>USD-683</t>
  </si>
  <si>
    <t>FK253932</t>
  </si>
  <si>
    <t>USD-544</t>
  </si>
  <si>
    <t>FK253801</t>
  </si>
  <si>
    <t>regulator of chromosome condensation-like protein</t>
  </si>
  <si>
    <t>USD-61</t>
  </si>
  <si>
    <t>FK253859</t>
  </si>
  <si>
    <t>USD-178</t>
  </si>
  <si>
    <t>USD-83</t>
  </si>
  <si>
    <t>FK254021</t>
  </si>
  <si>
    <t>cell surface</t>
  </si>
  <si>
    <t>USD-628</t>
  </si>
  <si>
    <t>FK253878</t>
  </si>
  <si>
    <t>USD-438</t>
  </si>
  <si>
    <t>FK253692</t>
  </si>
  <si>
    <t>USD-78</t>
  </si>
  <si>
    <t>FK254014</t>
  </si>
  <si>
    <t>USD-741</t>
  </si>
  <si>
    <t>FK253990</t>
  </si>
  <si>
    <t>USD-419</t>
  </si>
  <si>
    <t>FK253673</t>
  </si>
  <si>
    <t>USD-582</t>
  </si>
  <si>
    <t>FK253835</t>
  </si>
  <si>
    <t>USD-69</t>
  </si>
  <si>
    <t>FK253939</t>
  </si>
  <si>
    <t>chloroplast gamma-glutamylcysteine synthase</t>
  </si>
  <si>
    <t>USD-490</t>
  </si>
  <si>
    <t>USD-14</t>
  </si>
  <si>
    <t>USD-564</t>
  </si>
  <si>
    <t>FK253818</t>
  </si>
  <si>
    <t>transcriptional factor DBF1: AP2-domain</t>
  </si>
  <si>
    <t>USD-697</t>
  </si>
  <si>
    <t>FK253946</t>
  </si>
  <si>
    <t>AKIN gamma</t>
  </si>
  <si>
    <t>USD-254</t>
  </si>
  <si>
    <t>FK253509</t>
  </si>
  <si>
    <t>USD-45</t>
  </si>
  <si>
    <t>FK253704</t>
  </si>
  <si>
    <t>USD-504</t>
  </si>
  <si>
    <t>FK253759</t>
  </si>
  <si>
    <t>USD-734</t>
  </si>
  <si>
    <t>FK253982</t>
  </si>
  <si>
    <t>USD-483</t>
  </si>
  <si>
    <t>FK253739</t>
  </si>
  <si>
    <t>USD-105</t>
  </si>
  <si>
    <t>FK254035</t>
  </si>
  <si>
    <t>USD-374</t>
  </si>
  <si>
    <t>FK253631</t>
  </si>
  <si>
    <t>USD-283</t>
  </si>
  <si>
    <t>FK253541</t>
  </si>
  <si>
    <t>USD-255</t>
  </si>
  <si>
    <t>FK253510</t>
  </si>
  <si>
    <t>USD-57</t>
  </si>
  <si>
    <t>FK253824</t>
  </si>
  <si>
    <t>USD-140</t>
  </si>
  <si>
    <t>FK253392</t>
  </si>
  <si>
    <t>USD-377</t>
  </si>
  <si>
    <t>FK253634</t>
  </si>
  <si>
    <t>USD-429</t>
  </si>
  <si>
    <t>FK253683</t>
  </si>
  <si>
    <t>USD-111</t>
  </si>
  <si>
    <t>FK253363</t>
  </si>
  <si>
    <t>USD-75</t>
  </si>
  <si>
    <t>FK253995</t>
  </si>
  <si>
    <t>USD-261</t>
  </si>
  <si>
    <t>FK253517</t>
  </si>
  <si>
    <t>ATP-dependent Clp protease regulator</t>
  </si>
  <si>
    <t>USD-372</t>
  </si>
  <si>
    <t>FK253630</t>
  </si>
  <si>
    <t>USD-65</t>
  </si>
  <si>
    <t>FK253901</t>
  </si>
  <si>
    <t>USD-58</t>
  </si>
  <si>
    <t>FK253832</t>
  </si>
  <si>
    <t>USD-165</t>
  </si>
  <si>
    <t>FK253419</t>
  </si>
  <si>
    <t>USD-546</t>
  </si>
  <si>
    <t>FK253802</t>
  </si>
  <si>
    <t>USD-305</t>
  </si>
  <si>
    <t>FK253562</t>
  </si>
  <si>
    <t>early light-inducible protein elipb</t>
  </si>
  <si>
    <t>USD-243</t>
  </si>
  <si>
    <t>FK253498</t>
  </si>
  <si>
    <t>USD-661</t>
  </si>
  <si>
    <t>FK253913</t>
  </si>
  <si>
    <t>USD-478</t>
  </si>
  <si>
    <t>FK253733</t>
  </si>
  <si>
    <t>USD-552</t>
  </si>
  <si>
    <t>FK253809</t>
  </si>
  <si>
    <t>USD-211</t>
  </si>
  <si>
    <t>USD-62</t>
  </si>
  <si>
    <t>FK253869</t>
  </si>
  <si>
    <t>USD-763</t>
  </si>
  <si>
    <t>USD-206</t>
  </si>
  <si>
    <t>FK253456</t>
  </si>
  <si>
    <t>USD-424</t>
  </si>
  <si>
    <t>USD-604</t>
  </si>
  <si>
    <t>FK253854</t>
  </si>
  <si>
    <t>senescence/dehydration-associated protein</t>
  </si>
  <si>
    <t>USD-132</t>
  </si>
  <si>
    <t>FK253382</t>
  </si>
  <si>
    <t>GTP-binding protein, putative</t>
  </si>
  <si>
    <t>Tr-288</t>
  </si>
  <si>
    <t>USD-50</t>
  </si>
  <si>
    <t>USD-671</t>
  </si>
  <si>
    <t>FK253922</t>
  </si>
  <si>
    <t>hypothetical protein: alcohol zinc-binding domain protein</t>
  </si>
  <si>
    <t>USD-74</t>
  </si>
  <si>
    <t>FK253987</t>
  </si>
  <si>
    <t>USD-325</t>
  </si>
  <si>
    <t>FK253582</t>
  </si>
  <si>
    <t>60S ribosomal protein L13a</t>
  </si>
  <si>
    <t>USD-729</t>
  </si>
  <si>
    <t>FK253977</t>
  </si>
  <si>
    <t>GDSL-motif lipase/hydrolase family protein</t>
  </si>
  <si>
    <t>USD-287</t>
  </si>
  <si>
    <t>FK253545</t>
  </si>
  <si>
    <t>ribosomal protein S24</t>
  </si>
  <si>
    <t>USD-214</t>
  </si>
  <si>
    <t>FK253464</t>
  </si>
  <si>
    <t>USD-755</t>
  </si>
  <si>
    <t>FK254001</t>
  </si>
  <si>
    <t>tropinone expressed</t>
  </si>
  <si>
    <t>USD-319</t>
  </si>
  <si>
    <t>FK253577</t>
  </si>
  <si>
    <t>USD-691</t>
  </si>
  <si>
    <t>USD-120</t>
  </si>
  <si>
    <t>FK253372</t>
  </si>
  <si>
    <t>ribosomal protein L32</t>
  </si>
  <si>
    <t>USD-594</t>
  </si>
  <si>
    <t>FK253844</t>
  </si>
  <si>
    <t>USD-417</t>
  </si>
  <si>
    <t>FK253672</t>
  </si>
  <si>
    <t>USD-475</t>
  </si>
  <si>
    <t>FK253731</t>
  </si>
  <si>
    <t>Tr-403</t>
  </si>
  <si>
    <t>USD-279</t>
  </si>
  <si>
    <t>FK253536</t>
  </si>
  <si>
    <t>hypothetical protein : 1 protease</t>
  </si>
  <si>
    <t>USD-115</t>
  </si>
  <si>
    <t>USD-167</t>
  </si>
  <si>
    <t>FK253421</t>
  </si>
  <si>
    <t>stromal ascorbate peroxidase</t>
  </si>
  <si>
    <t>USD-234</t>
  </si>
  <si>
    <t>FK253487</t>
  </si>
  <si>
    <t>USD-89</t>
  </si>
  <si>
    <t>USD-192</t>
  </si>
  <si>
    <t>USD-355</t>
  </si>
  <si>
    <t>FK253612</t>
  </si>
  <si>
    <t>USD-309</t>
  </si>
  <si>
    <t>FK253567</t>
  </si>
  <si>
    <t>putative 60S ribosomal protein L1</t>
  </si>
  <si>
    <t>USD-152</t>
  </si>
  <si>
    <t>FK253404</t>
  </si>
  <si>
    <t>USD-575</t>
  </si>
  <si>
    <t>FK253829</t>
  </si>
  <si>
    <t>USD-499</t>
  </si>
  <si>
    <t>FK253754</t>
  </si>
  <si>
    <t>putative ATP/GTP-binding protein</t>
  </si>
  <si>
    <t>USD-471</t>
  </si>
  <si>
    <t>FK253729</t>
  </si>
  <si>
    <t>USD-249</t>
  </si>
  <si>
    <t>FK253504</t>
  </si>
  <si>
    <t>USD-681</t>
  </si>
  <si>
    <t>FK253930</t>
  </si>
  <si>
    <t>USD-700</t>
  </si>
  <si>
    <t>FK253950</t>
  </si>
  <si>
    <t>USD-35</t>
  </si>
  <si>
    <t>FK253605</t>
  </si>
  <si>
    <t>USD-570</t>
  </si>
  <si>
    <t>FK253825</t>
  </si>
  <si>
    <t>USD-313</t>
  </si>
  <si>
    <t>FK253573</t>
  </si>
  <si>
    <t>USD-369</t>
  </si>
  <si>
    <t>FK253627</t>
  </si>
  <si>
    <t>protease</t>
  </si>
  <si>
    <t>USD-587</t>
  </si>
  <si>
    <t>FK253838</t>
  </si>
  <si>
    <t>USD-416</t>
  </si>
  <si>
    <t>FK253671</t>
  </si>
  <si>
    <t>USD-709</t>
  </si>
  <si>
    <t>FK253958</t>
  </si>
  <si>
    <t>USD-15</t>
  </si>
  <si>
    <t>FK253401</t>
  </si>
  <si>
    <t>Tr-418</t>
  </si>
  <si>
    <t>USD-456</t>
  </si>
  <si>
    <t>FK253711</t>
  </si>
  <si>
    <t>USD-224</t>
  </si>
  <si>
    <t>FK253475</t>
  </si>
  <si>
    <t>Cyclohexanone monooxygenase</t>
  </si>
  <si>
    <t>USD-673</t>
  </si>
  <si>
    <t>USD-468</t>
  </si>
  <si>
    <t>FK253725</t>
  </si>
  <si>
    <t>desiccation-related protein pcc13-62</t>
  </si>
  <si>
    <t>USD-675</t>
  </si>
  <si>
    <t>FK253925</t>
  </si>
  <si>
    <t>oxidoreductase, 2OG-Fe oxygenase family</t>
  </si>
  <si>
    <t>USD-32</t>
  </si>
  <si>
    <t>USD-208</t>
  </si>
  <si>
    <t>USD-151</t>
  </si>
  <si>
    <t>FK253403</t>
  </si>
  <si>
    <t>USD-500</t>
  </si>
  <si>
    <t>FK253756</t>
  </si>
  <si>
    <t>S14</t>
  </si>
  <si>
    <t>AF108724</t>
  </si>
  <si>
    <t>T. ruralis ribosomal protein S14</t>
  </si>
  <si>
    <t>USD-400</t>
  </si>
  <si>
    <t>FK253656</t>
  </si>
  <si>
    <t>putative ABC transporter</t>
  </si>
  <si>
    <t>USD-659</t>
  </si>
  <si>
    <t>FK253911</t>
  </si>
  <si>
    <t>USD-258</t>
  </si>
  <si>
    <t>FK253513</t>
  </si>
  <si>
    <t>msf1-like family protein</t>
  </si>
  <si>
    <t>USD-191</t>
  </si>
  <si>
    <t>FK253443</t>
  </si>
  <si>
    <t>cysteine protease inhibitor cystatin</t>
  </si>
  <si>
    <t>USD-547</t>
  </si>
  <si>
    <t>FK253803</t>
  </si>
  <si>
    <t>60S ribosomal protein L18</t>
  </si>
  <si>
    <t>USD-745</t>
  </si>
  <si>
    <t>FK253993</t>
  </si>
  <si>
    <t>USD-312</t>
  </si>
  <si>
    <t>FK253572</t>
  </si>
  <si>
    <t>zinc-binding alcohol dehydrogenase</t>
  </si>
  <si>
    <t>USD-11</t>
  </si>
  <si>
    <t>FK253361</t>
  </si>
  <si>
    <t>GLU2 Glutamate synthase ferrodoxin-dependent</t>
  </si>
  <si>
    <t>USD-316</t>
  </si>
  <si>
    <t>FK253574</t>
  </si>
  <si>
    <t>USD-541</t>
  </si>
  <si>
    <t>FK253798</t>
  </si>
  <si>
    <t>USD-454</t>
  </si>
  <si>
    <t>FK253709</t>
  </si>
  <si>
    <t>USD-209</t>
  </si>
  <si>
    <t>USD-748</t>
  </si>
  <si>
    <t>USD-221</t>
  </si>
  <si>
    <t>FK253472</t>
  </si>
  <si>
    <t>USD-296</t>
  </si>
  <si>
    <t>USD-520</t>
  </si>
  <si>
    <t>FK253776</t>
  </si>
  <si>
    <t>USD-568</t>
  </si>
  <si>
    <t>FK253822</t>
  </si>
  <si>
    <t>DPE2 4-alpha-glucanotransferase</t>
  </si>
  <si>
    <t>USD-548</t>
  </si>
  <si>
    <t>FK253804</t>
  </si>
  <si>
    <t>chloroplast Toc125</t>
  </si>
  <si>
    <t>USD-538</t>
  </si>
  <si>
    <t>USD-97</t>
  </si>
  <si>
    <t>FK254033</t>
  </si>
  <si>
    <t>USD-463</t>
  </si>
  <si>
    <t>FK253720</t>
  </si>
  <si>
    <t>USD-505</t>
  </si>
  <si>
    <t>FK253760</t>
  </si>
  <si>
    <t>USD-36</t>
  </si>
  <si>
    <t>FK253617</t>
  </si>
  <si>
    <t>USD-639</t>
  </si>
  <si>
    <t>FK253891</t>
  </si>
  <si>
    <t>USD-740</t>
  </si>
  <si>
    <t>USD-259</t>
  </si>
  <si>
    <t>FK253514</t>
  </si>
  <si>
    <t>USD-521</t>
  </si>
  <si>
    <t>FK253777</t>
  </si>
  <si>
    <t>ABA-induced protein</t>
  </si>
  <si>
    <t>USD-23</t>
  </si>
  <si>
    <t>FK253481</t>
  </si>
  <si>
    <t>gamma-glutamylcysteine synthetase</t>
  </si>
  <si>
    <t>USD-289</t>
  </si>
  <si>
    <t>FK253547</t>
  </si>
  <si>
    <t>hypothetical protein: erwinea induced protein</t>
  </si>
  <si>
    <t>USD-562</t>
  </si>
  <si>
    <t>USD-642</t>
  </si>
  <si>
    <t>FK253895</t>
  </si>
  <si>
    <t>USD-146</t>
  </si>
  <si>
    <t>USD-736</t>
  </si>
  <si>
    <t>FK253984</t>
  </si>
  <si>
    <t>USD-361</t>
  </si>
  <si>
    <t>FK253619</t>
  </si>
  <si>
    <t>putative 60S ribosomal protein L28</t>
  </si>
  <si>
    <t>USD-103</t>
  </si>
  <si>
    <t>FK254034</t>
  </si>
  <si>
    <t>USD-573</t>
  </si>
  <si>
    <t>FK253827</t>
  </si>
  <si>
    <t>putative prolyl endopeptidase</t>
  </si>
  <si>
    <t>USD-382</t>
  </si>
  <si>
    <t>FK253640</t>
  </si>
  <si>
    <t>glutamine synthetase</t>
  </si>
  <si>
    <t>USD-727</t>
  </si>
  <si>
    <t>FK253975</t>
  </si>
  <si>
    <t>USD-317</t>
  </si>
  <si>
    <t>FK253575</t>
  </si>
  <si>
    <t>USD-703</t>
  </si>
  <si>
    <t>FK253953</t>
  </si>
  <si>
    <t>USD-705</t>
  </si>
  <si>
    <t>FK253955</t>
  </si>
  <si>
    <t>hypothetical protein: mitochondrial processing peptidase alpha subunit</t>
  </si>
  <si>
    <t>USD-509</t>
  </si>
  <si>
    <t>FK253764</t>
  </si>
  <si>
    <t>USD-302</t>
  </si>
  <si>
    <t>FK253559</t>
  </si>
  <si>
    <t>USD-415</t>
  </si>
  <si>
    <t>FK253670</t>
  </si>
  <si>
    <t>galactose-1-phosphate uridylyltransferase</t>
  </si>
  <si>
    <t>USD-292</t>
  </si>
  <si>
    <t>FK253551</t>
  </si>
  <si>
    <t>USD-81</t>
  </si>
  <si>
    <t>FK254019</t>
  </si>
  <si>
    <t>ERD4 protein</t>
  </si>
  <si>
    <t>USD-170</t>
  </si>
  <si>
    <t>FK253425</t>
  </si>
  <si>
    <t>USD-308</t>
  </si>
  <si>
    <t>FK253566</t>
  </si>
  <si>
    <t>Mo25 family protein</t>
  </si>
  <si>
    <t>USD-10</t>
  </si>
  <si>
    <t>FK253352</t>
  </si>
  <si>
    <t>40S ribosomal protein S25</t>
  </si>
  <si>
    <t>USD-712</t>
  </si>
  <si>
    <t>FK253962</t>
  </si>
  <si>
    <t>mitochondrial tryptophan rich sensory protein 1</t>
  </si>
  <si>
    <t>USD-615</t>
  </si>
  <si>
    <t>FK253865</t>
  </si>
  <si>
    <t>Tr-421</t>
  </si>
  <si>
    <t>USD-264</t>
  </si>
  <si>
    <t>FK253520</t>
  </si>
  <si>
    <t>60S ribosomal protein L35</t>
  </si>
  <si>
    <t>USD-363</t>
  </si>
  <si>
    <t>FK253622</t>
  </si>
  <si>
    <t>hypothetical protein SNOG_15415 : secreted protein</t>
  </si>
  <si>
    <t>USD-53</t>
  </si>
  <si>
    <t>FK253785</t>
  </si>
  <si>
    <t>PQ loop repeat protein: sl15-like</t>
  </si>
  <si>
    <t>USD-229</t>
  </si>
  <si>
    <t>FK253480</t>
  </si>
  <si>
    <t>hypothetical protein: Serine/threonine phosphatase domain</t>
  </si>
  <si>
    <t>USD-98</t>
  </si>
  <si>
    <t>USD-455</t>
  </si>
  <si>
    <t>FK253710</t>
  </si>
  <si>
    <t>USD-1</t>
  </si>
  <si>
    <t>USD-173</t>
  </si>
  <si>
    <t>USD-704</t>
  </si>
  <si>
    <t>FK253954</t>
  </si>
  <si>
    <t>USD-649</t>
  </si>
  <si>
    <t>FK253900</t>
  </si>
  <si>
    <t>inorganic phosphate transporter</t>
  </si>
  <si>
    <t>USD-629</t>
  </si>
  <si>
    <t>FK253879</t>
  </si>
  <si>
    <t>USD-510</t>
  </si>
  <si>
    <t>FK253766</t>
  </si>
  <si>
    <t>USD-370</t>
  </si>
  <si>
    <t>FK253629</t>
  </si>
  <si>
    <t>USD-674</t>
  </si>
  <si>
    <t>FK253924</t>
  </si>
  <si>
    <t>USD-298</t>
  </si>
  <si>
    <t>USD-237</t>
  </si>
  <si>
    <t>FK253490</t>
  </si>
  <si>
    <t>USD-580</t>
  </si>
  <si>
    <t>FK253833</t>
  </si>
  <si>
    <t>USD-52</t>
  </si>
  <si>
    <t>FK253775</t>
  </si>
  <si>
    <t>USD-682</t>
  </si>
  <si>
    <t>FK253931</t>
  </si>
  <si>
    <t>USD-19</t>
  </si>
  <si>
    <t>FK253441</t>
  </si>
  <si>
    <t>USD-766</t>
  </si>
  <si>
    <t>FK254012</t>
  </si>
  <si>
    <t>soluble epoxide hydrolase</t>
  </si>
  <si>
    <t>USD-701</t>
  </si>
  <si>
    <t>FK253951</t>
  </si>
  <si>
    <t>USD-129</t>
  </si>
  <si>
    <t>FK253379</t>
  </si>
  <si>
    <t>glucose-6-phosphate dehydrogenase</t>
  </si>
  <si>
    <t>USD-566</t>
  </si>
  <si>
    <t>FK253820</t>
  </si>
  <si>
    <t>USD-225</t>
  </si>
  <si>
    <t>FK253476</t>
  </si>
  <si>
    <t>USD-646</t>
  </si>
  <si>
    <t>FK253898</t>
  </si>
  <si>
    <t>USD-25</t>
  </si>
  <si>
    <t>USD-636</t>
  </si>
  <si>
    <t>FK253888</t>
  </si>
  <si>
    <t>USD-645</t>
  </si>
  <si>
    <t>USD-272</t>
  </si>
  <si>
    <t>FK253529</t>
  </si>
  <si>
    <t>USD-426</t>
  </si>
  <si>
    <t>FK253680</t>
  </si>
  <si>
    <t>hypothetical protein:cbs domain-containing protein</t>
  </si>
  <si>
    <t>USD-39</t>
  </si>
  <si>
    <t>FK253646</t>
  </si>
  <si>
    <t>USD-715</t>
  </si>
  <si>
    <t>FK253964</t>
  </si>
  <si>
    <t>annexin a7</t>
  </si>
  <si>
    <t>USD-440</t>
  </si>
  <si>
    <t>FK253695</t>
  </si>
  <si>
    <t>USD-88</t>
  </si>
  <si>
    <t>FK254026</t>
  </si>
  <si>
    <t>USD-665</t>
  </si>
  <si>
    <t>FK253916</t>
  </si>
  <si>
    <t>USD-502</t>
  </si>
  <si>
    <t>FK253757</t>
  </si>
  <si>
    <t>USD-535</t>
  </si>
  <si>
    <t>USD-55</t>
  </si>
  <si>
    <t>FK253806</t>
  </si>
  <si>
    <t>USD-199</t>
  </si>
  <si>
    <t>FK253449</t>
  </si>
  <si>
    <t>USD-428</t>
  </si>
  <si>
    <t>FK253682</t>
  </si>
  <si>
    <t>USD-617</t>
  </si>
  <si>
    <t>USD-536</t>
  </si>
  <si>
    <t>FK253793</t>
  </si>
  <si>
    <t>USD-92</t>
  </si>
  <si>
    <t>FK254029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</si>
</sst>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67"/>
  <sheetViews>
    <sheetView workbookViewId="0">
      <selection activeCell="H3" sqref="A1:J767"/>
    </sheetView>
  </sheetViews>
  <sheetFormatPr defaultRowHeight="15"/>
  <cols>
    <col min="2" max="2" width="11.7109375" customWidth="1"/>
    <col min="3" max="3" width="13" customWidth="1"/>
    <col min="4" max="4" width="12.5703125" customWidth="1"/>
    <col min="5" max="5" width="12.42578125" customWidth="1"/>
    <col min="6" max="6" width="17" customWidth="1"/>
    <col min="7" max="7" width="20.7109375" customWidth="1"/>
    <col min="8" max="8" width="27.28515625" customWidth="1"/>
    <col min="9" max="9" width="48.85546875" customWidth="1"/>
    <col min="10" max="10" width="71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0.14599999999999999</v>
      </c>
      <c r="C2">
        <v>2.99E-4</v>
      </c>
      <c r="D2">
        <v>-6.00997</v>
      </c>
      <c r="E2">
        <v>0.62419999999999998</v>
      </c>
      <c r="F2">
        <v>-2.4291330000000002</v>
      </c>
      <c r="G2">
        <v>58611304</v>
      </c>
      <c r="H2" t="s">
        <v>11</v>
      </c>
      <c r="I2" t="s">
        <v>12</v>
      </c>
    </row>
    <row r="3" spans="1:10">
      <c r="A3" t="s">
        <v>13</v>
      </c>
      <c r="B3">
        <v>0.14599999999999999</v>
      </c>
      <c r="C3">
        <v>5.5900000000000004E-4</v>
      </c>
      <c r="D3">
        <v>-5.4725000000000001</v>
      </c>
      <c r="E3">
        <v>0.1144</v>
      </c>
      <c r="F3">
        <v>-2.144069</v>
      </c>
      <c r="G3">
        <v>58611379</v>
      </c>
      <c r="H3" t="s">
        <v>14</v>
      </c>
      <c r="I3" t="s">
        <v>12</v>
      </c>
    </row>
    <row r="4" spans="1:10">
      <c r="A4" t="s">
        <v>15</v>
      </c>
      <c r="B4">
        <v>0.14599999999999999</v>
      </c>
      <c r="C4">
        <v>7.0500000000000001E-4</v>
      </c>
      <c r="D4">
        <v>5.2816000000000001</v>
      </c>
      <c r="E4">
        <v>-7.8600000000000003E-2</v>
      </c>
      <c r="F4">
        <v>1.770543</v>
      </c>
      <c r="G4">
        <v>58610898</v>
      </c>
      <c r="H4" t="s">
        <v>16</v>
      </c>
      <c r="I4" t="s">
        <v>12</v>
      </c>
    </row>
    <row r="5" spans="1:10">
      <c r="A5" t="s">
        <v>17</v>
      </c>
      <c r="B5">
        <v>0.14599999999999999</v>
      </c>
      <c r="C5">
        <v>9.7799999999999992E-4</v>
      </c>
      <c r="D5">
        <v>-5.0187400000000002</v>
      </c>
      <c r="E5">
        <v>-0.35489999999999999</v>
      </c>
      <c r="F5">
        <v>-1.796905</v>
      </c>
      <c r="G5" t="s">
        <v>18</v>
      </c>
      <c r="I5" t="s">
        <v>19</v>
      </c>
      <c r="J5" t="s">
        <v>19</v>
      </c>
    </row>
    <row r="6" spans="1:10">
      <c r="A6" t="s">
        <v>20</v>
      </c>
      <c r="B6">
        <v>0.14599999999999999</v>
      </c>
      <c r="C6">
        <v>1.2260000000000001E-3</v>
      </c>
      <c r="D6">
        <v>4.8416499999999996</v>
      </c>
      <c r="E6">
        <v>-0.54800000000000004</v>
      </c>
      <c r="F6">
        <v>1.4686490000000001</v>
      </c>
      <c r="G6">
        <v>58611033</v>
      </c>
      <c r="H6" t="s">
        <v>21</v>
      </c>
      <c r="I6" t="s">
        <v>22</v>
      </c>
    </row>
    <row r="7" spans="1:10">
      <c r="A7" t="s">
        <v>23</v>
      </c>
      <c r="B7">
        <v>0.14599999999999999</v>
      </c>
      <c r="C7">
        <v>1.521E-3</v>
      </c>
      <c r="D7">
        <v>-4.6756099999999998</v>
      </c>
      <c r="E7">
        <v>-0.73429999999999995</v>
      </c>
      <c r="F7">
        <v>-2.2756989999999999</v>
      </c>
      <c r="G7" t="s">
        <v>18</v>
      </c>
      <c r="I7" t="s">
        <v>12</v>
      </c>
      <c r="J7" t="e">
        <f>-- unknown clone: USD-698</f>
        <v>#NAME?</v>
      </c>
    </row>
    <row r="8" spans="1:10">
      <c r="A8" t="s">
        <v>24</v>
      </c>
      <c r="B8">
        <v>0.14599999999999999</v>
      </c>
      <c r="C8">
        <v>1.5610000000000001E-3</v>
      </c>
      <c r="D8">
        <v>4.6558700000000002</v>
      </c>
      <c r="E8">
        <v>-0.75680000000000003</v>
      </c>
      <c r="F8">
        <v>1.5898779999999999</v>
      </c>
      <c r="G8">
        <v>58610961</v>
      </c>
      <c r="H8" t="s">
        <v>25</v>
      </c>
      <c r="I8" t="s">
        <v>12</v>
      </c>
    </row>
    <row r="9" spans="1:10">
      <c r="A9" t="s">
        <v>26</v>
      </c>
      <c r="B9">
        <v>0.14599999999999999</v>
      </c>
      <c r="C9">
        <v>1.7539999999999999E-3</v>
      </c>
      <c r="D9">
        <v>-4.5676399999999999</v>
      </c>
      <c r="E9">
        <v>-0.85819999999999996</v>
      </c>
      <c r="F9">
        <v>-1.504807</v>
      </c>
      <c r="G9">
        <v>58611239</v>
      </c>
      <c r="H9" t="s">
        <v>27</v>
      </c>
      <c r="I9" t="s">
        <v>28</v>
      </c>
    </row>
    <row r="10" spans="1:10">
      <c r="A10" t="s">
        <v>29</v>
      </c>
      <c r="B10">
        <v>0.14599999999999999</v>
      </c>
      <c r="C10">
        <v>1.761E-3</v>
      </c>
      <c r="D10">
        <v>4.5643900000000004</v>
      </c>
      <c r="E10">
        <v>-0.8619</v>
      </c>
      <c r="F10">
        <v>1.564729</v>
      </c>
      <c r="G10" t="s">
        <v>18</v>
      </c>
      <c r="I10" t="s">
        <v>12</v>
      </c>
      <c r="J10" t="e">
        <f>-- unknown clone: USD-203</f>
        <v>#NAME?</v>
      </c>
    </row>
    <row r="11" spans="1:10">
      <c r="A11" t="s">
        <v>30</v>
      </c>
      <c r="B11">
        <v>0.14599999999999999</v>
      </c>
      <c r="C11">
        <v>2.016E-3</v>
      </c>
      <c r="D11">
        <v>4.4633900000000004</v>
      </c>
      <c r="E11">
        <v>-0.97970000000000002</v>
      </c>
      <c r="F11">
        <v>1.2898149999999999</v>
      </c>
      <c r="G11">
        <v>58611048</v>
      </c>
      <c r="H11" t="s">
        <v>31</v>
      </c>
      <c r="I11" t="s">
        <v>12</v>
      </c>
    </row>
    <row r="12" spans="1:10">
      <c r="A12" t="s">
        <v>32</v>
      </c>
      <c r="B12">
        <v>0.14599999999999999</v>
      </c>
      <c r="C12">
        <v>2.0899999999999998E-3</v>
      </c>
      <c r="D12">
        <v>-4.4364600000000003</v>
      </c>
      <c r="E12">
        <v>-1.0115000000000001</v>
      </c>
      <c r="F12">
        <v>-1.3914310000000001</v>
      </c>
      <c r="G12">
        <v>58611223</v>
      </c>
      <c r="H12" t="s">
        <v>33</v>
      </c>
      <c r="I12" t="s">
        <v>12</v>
      </c>
    </row>
    <row r="13" spans="1:10">
      <c r="A13" t="s">
        <v>34</v>
      </c>
      <c r="B13">
        <v>0.155</v>
      </c>
      <c r="C13">
        <v>2.447E-3</v>
      </c>
      <c r="D13">
        <v>-4.3201799999999997</v>
      </c>
      <c r="E13">
        <v>-1.1499999999999999</v>
      </c>
      <c r="F13">
        <v>-1.031096</v>
      </c>
      <c r="G13" t="s">
        <v>18</v>
      </c>
      <c r="I13" t="s">
        <v>12</v>
      </c>
      <c r="J13" t="e">
        <f>-- unknown clone: USD-714</f>
        <v>#NAME?</v>
      </c>
    </row>
    <row r="14" spans="1:10">
      <c r="A14" t="s">
        <v>35</v>
      </c>
      <c r="B14">
        <v>0.155</v>
      </c>
      <c r="C14">
        <v>2.6310000000000001E-3</v>
      </c>
      <c r="D14">
        <v>4.2673899999999998</v>
      </c>
      <c r="E14">
        <v>-1.2137</v>
      </c>
      <c r="F14">
        <v>1.3707199999999999</v>
      </c>
      <c r="G14">
        <v>58610880</v>
      </c>
      <c r="H14" t="s">
        <v>36</v>
      </c>
      <c r="I14" t="s">
        <v>37</v>
      </c>
    </row>
    <row r="15" spans="1:10">
      <c r="A15" t="s">
        <v>38</v>
      </c>
      <c r="B15">
        <v>0.155</v>
      </c>
      <c r="C15">
        <v>2.8400000000000001E-3</v>
      </c>
      <c r="D15">
        <v>-4.2117300000000002</v>
      </c>
      <c r="E15">
        <v>-1.2814000000000001</v>
      </c>
      <c r="F15">
        <v>-1.864277</v>
      </c>
      <c r="G15" t="s">
        <v>18</v>
      </c>
      <c r="I15" t="s">
        <v>12</v>
      </c>
      <c r="J15" t="e">
        <f>-- unknown clone: USD-668</f>
        <v>#NAME?</v>
      </c>
    </row>
    <row r="16" spans="1:10">
      <c r="A16" t="s">
        <v>39</v>
      </c>
      <c r="B16">
        <v>0.159</v>
      </c>
      <c r="C16">
        <v>3.1080000000000001E-3</v>
      </c>
      <c r="D16">
        <v>4.1467299999999998</v>
      </c>
      <c r="E16">
        <v>-1.3611</v>
      </c>
      <c r="F16">
        <v>1.0973729999999999</v>
      </c>
      <c r="G16" t="s">
        <v>18</v>
      </c>
      <c r="I16" t="s">
        <v>12</v>
      </c>
      <c r="J16" t="e">
        <f>-- unknown clone: USD-131</f>
        <v>#NAME?</v>
      </c>
    </row>
    <row r="17" spans="1:10">
      <c r="A17" t="s">
        <v>40</v>
      </c>
      <c r="B17">
        <v>0.16400000000000001</v>
      </c>
      <c r="C17">
        <v>3.5509999999999999E-3</v>
      </c>
      <c r="D17">
        <v>-4.0513700000000004</v>
      </c>
      <c r="E17">
        <v>-1.4795</v>
      </c>
      <c r="F17">
        <v>-0.932813</v>
      </c>
      <c r="G17">
        <v>58611289</v>
      </c>
      <c r="H17" t="s">
        <v>41</v>
      </c>
      <c r="I17" t="s">
        <v>42</v>
      </c>
    </row>
    <row r="18" spans="1:10">
      <c r="A18" t="s">
        <v>43</v>
      </c>
      <c r="B18">
        <v>0.16400000000000001</v>
      </c>
      <c r="C18">
        <v>3.63E-3</v>
      </c>
      <c r="D18">
        <v>-4.0356300000000003</v>
      </c>
      <c r="E18">
        <v>-1.4992000000000001</v>
      </c>
      <c r="F18">
        <v>-1.2562979999999999</v>
      </c>
      <c r="G18">
        <v>58611393</v>
      </c>
      <c r="H18" t="s">
        <v>44</v>
      </c>
      <c r="I18" t="s">
        <v>12</v>
      </c>
    </row>
    <row r="19" spans="1:10">
      <c r="A19" t="s">
        <v>45</v>
      </c>
      <c r="B19">
        <v>0.17899999999999999</v>
      </c>
      <c r="C19">
        <v>4.2170000000000003E-3</v>
      </c>
      <c r="D19">
        <v>-3.9296700000000002</v>
      </c>
      <c r="E19">
        <v>-1.6329</v>
      </c>
      <c r="F19">
        <v>-1.669543</v>
      </c>
      <c r="G19">
        <v>58611531</v>
      </c>
      <c r="H19" t="s">
        <v>46</v>
      </c>
      <c r="I19" t="s">
        <v>12</v>
      </c>
    </row>
    <row r="20" spans="1:10">
      <c r="A20" t="s">
        <v>47</v>
      </c>
      <c r="B20">
        <v>0.17899999999999999</v>
      </c>
      <c r="C20">
        <v>5.084E-3</v>
      </c>
      <c r="D20">
        <v>3.79901</v>
      </c>
      <c r="E20">
        <v>-1.8003</v>
      </c>
      <c r="F20">
        <v>0.96589499999999995</v>
      </c>
      <c r="G20">
        <v>58610902</v>
      </c>
      <c r="H20" t="s">
        <v>48</v>
      </c>
      <c r="I20" t="s">
        <v>12</v>
      </c>
    </row>
    <row r="21" spans="1:10">
      <c r="A21" t="s">
        <v>49</v>
      </c>
      <c r="B21">
        <v>0.17899999999999999</v>
      </c>
      <c r="C21">
        <v>5.1570000000000001E-3</v>
      </c>
      <c r="D21">
        <v>3.7890799999999998</v>
      </c>
      <c r="E21">
        <v>-1.8131999999999999</v>
      </c>
      <c r="F21">
        <v>1.4271739999999999</v>
      </c>
      <c r="G21" t="s">
        <v>18</v>
      </c>
      <c r="I21" t="s">
        <v>12</v>
      </c>
      <c r="J21" t="e">
        <f>-- unknown clone: USD-99</f>
        <v>#NAME?</v>
      </c>
    </row>
    <row r="22" spans="1:10">
      <c r="A22" t="s">
        <v>50</v>
      </c>
      <c r="B22">
        <v>0.17899999999999999</v>
      </c>
      <c r="C22">
        <v>5.6189999999999999E-3</v>
      </c>
      <c r="D22">
        <v>-3.7296999999999998</v>
      </c>
      <c r="E22">
        <v>-1.8903000000000001</v>
      </c>
      <c r="F22">
        <v>-1.7060649999999999</v>
      </c>
      <c r="G22" t="s">
        <v>18</v>
      </c>
      <c r="I22" t="s">
        <v>12</v>
      </c>
      <c r="J22" t="e">
        <f>-- unknown clone: USD-726</f>
        <v>#NAME?</v>
      </c>
    </row>
    <row r="23" spans="1:10">
      <c r="A23" t="s">
        <v>51</v>
      </c>
      <c r="B23">
        <v>0.17899999999999999</v>
      </c>
      <c r="C23">
        <v>5.6509999999999998E-3</v>
      </c>
      <c r="D23">
        <v>-3.7258599999999999</v>
      </c>
      <c r="E23">
        <v>-1.8953</v>
      </c>
      <c r="F23">
        <v>-1.741188</v>
      </c>
      <c r="G23">
        <v>58611008</v>
      </c>
      <c r="H23" t="s">
        <v>52</v>
      </c>
      <c r="I23" t="s">
        <v>53</v>
      </c>
    </row>
    <row r="24" spans="1:10">
      <c r="A24" t="s">
        <v>54</v>
      </c>
      <c r="B24">
        <v>0.17899999999999999</v>
      </c>
      <c r="C24">
        <v>5.7250000000000001E-3</v>
      </c>
      <c r="D24">
        <v>-3.7168199999999998</v>
      </c>
      <c r="E24">
        <v>-1.9071</v>
      </c>
      <c r="F24">
        <v>-1.4801880000000001</v>
      </c>
      <c r="G24">
        <v>58611350</v>
      </c>
      <c r="H24" t="s">
        <v>55</v>
      </c>
      <c r="I24" t="s">
        <v>12</v>
      </c>
    </row>
    <row r="25" spans="1:10">
      <c r="A25" t="s">
        <v>56</v>
      </c>
      <c r="B25">
        <v>0.17899999999999999</v>
      </c>
      <c r="C25">
        <v>5.751E-3</v>
      </c>
      <c r="D25">
        <v>3.7137500000000001</v>
      </c>
      <c r="E25">
        <v>-1.9111</v>
      </c>
      <c r="F25">
        <v>1.1709830000000001</v>
      </c>
      <c r="G25">
        <v>58610946</v>
      </c>
      <c r="H25" t="s">
        <v>57</v>
      </c>
      <c r="I25" t="s">
        <v>12</v>
      </c>
    </row>
    <row r="26" spans="1:10">
      <c r="A26" t="s">
        <v>58</v>
      </c>
      <c r="B26">
        <v>0.17899999999999999</v>
      </c>
      <c r="C26">
        <v>5.829E-3</v>
      </c>
      <c r="D26">
        <v>3.7044700000000002</v>
      </c>
      <c r="E26">
        <v>-1.9232</v>
      </c>
      <c r="F26">
        <v>1.3393790000000001</v>
      </c>
      <c r="G26">
        <v>58611338</v>
      </c>
      <c r="H26" t="s">
        <v>59</v>
      </c>
      <c r="I26" t="s">
        <v>12</v>
      </c>
    </row>
    <row r="27" spans="1:10">
      <c r="A27" t="s">
        <v>60</v>
      </c>
      <c r="B27">
        <v>0.184</v>
      </c>
      <c r="C27">
        <v>6.2620000000000002E-3</v>
      </c>
      <c r="D27">
        <v>3.6553399999999998</v>
      </c>
      <c r="E27">
        <v>-1.9877</v>
      </c>
      <c r="F27">
        <v>1.084104</v>
      </c>
      <c r="G27">
        <v>58611155</v>
      </c>
      <c r="H27" t="s">
        <v>61</v>
      </c>
      <c r="I27" t="s">
        <v>12</v>
      </c>
    </row>
    <row r="28" spans="1:10">
      <c r="A28" t="s">
        <v>62</v>
      </c>
      <c r="B28">
        <v>0.19600000000000001</v>
      </c>
      <c r="C28">
        <v>6.9220000000000002E-3</v>
      </c>
      <c r="D28">
        <v>-3.5868600000000002</v>
      </c>
      <c r="E28">
        <v>-2.0781000000000001</v>
      </c>
      <c r="F28">
        <v>-1.9582079999999999</v>
      </c>
      <c r="G28">
        <v>58611312</v>
      </c>
      <c r="H28" t="s">
        <v>63</v>
      </c>
      <c r="I28" t="s">
        <v>12</v>
      </c>
    </row>
    <row r="29" spans="1:10">
      <c r="A29" t="s">
        <v>64</v>
      </c>
      <c r="B29">
        <v>0.19700000000000001</v>
      </c>
      <c r="C29">
        <v>7.5599999999999999E-3</v>
      </c>
      <c r="D29">
        <v>3.5270100000000002</v>
      </c>
      <c r="E29">
        <v>-2.1577999999999999</v>
      </c>
      <c r="F29">
        <v>1.2652460000000001</v>
      </c>
      <c r="G29">
        <v>58611503</v>
      </c>
      <c r="H29" t="s">
        <v>65</v>
      </c>
      <c r="I29" t="s">
        <v>12</v>
      </c>
    </row>
    <row r="30" spans="1:10">
      <c r="A30" t="s">
        <v>66</v>
      </c>
      <c r="B30">
        <v>0.19700000000000001</v>
      </c>
      <c r="C30">
        <v>7.6680000000000003E-3</v>
      </c>
      <c r="D30">
        <v>3.5174099999999999</v>
      </c>
      <c r="E30">
        <v>-2.1705999999999999</v>
      </c>
      <c r="F30">
        <v>1.0848370000000001</v>
      </c>
      <c r="G30">
        <v>58611333</v>
      </c>
      <c r="H30" t="s">
        <v>67</v>
      </c>
      <c r="I30" t="s">
        <v>12</v>
      </c>
    </row>
    <row r="31" spans="1:10">
      <c r="A31" t="s">
        <v>68</v>
      </c>
      <c r="B31">
        <v>0.19700000000000001</v>
      </c>
      <c r="C31">
        <v>7.7140000000000004E-3</v>
      </c>
      <c r="D31">
        <v>3.5133800000000002</v>
      </c>
      <c r="E31">
        <v>-2.1760000000000002</v>
      </c>
      <c r="F31">
        <v>1.1835059999999999</v>
      </c>
      <c r="G31">
        <v>58611000</v>
      </c>
      <c r="H31" t="s">
        <v>69</v>
      </c>
      <c r="I31" t="s">
        <v>12</v>
      </c>
    </row>
    <row r="32" spans="1:10">
      <c r="A32" t="s">
        <v>70</v>
      </c>
      <c r="B32">
        <v>0.20100000000000001</v>
      </c>
      <c r="C32">
        <v>8.3029999999999996E-3</v>
      </c>
      <c r="D32">
        <v>3.4637199999999999</v>
      </c>
      <c r="E32">
        <v>-2.2425000000000002</v>
      </c>
      <c r="F32">
        <v>1.2520739999999999</v>
      </c>
      <c r="G32">
        <v>58611107</v>
      </c>
      <c r="H32" t="s">
        <v>71</v>
      </c>
      <c r="I32" t="s">
        <v>12</v>
      </c>
    </row>
    <row r="33" spans="1:10">
      <c r="A33" t="s">
        <v>72</v>
      </c>
      <c r="B33">
        <v>0.20100000000000001</v>
      </c>
      <c r="C33">
        <v>8.5929999999999999E-3</v>
      </c>
      <c r="D33">
        <v>3.4406599999999998</v>
      </c>
      <c r="E33">
        <v>-2.2736000000000001</v>
      </c>
      <c r="F33">
        <v>0.98124</v>
      </c>
      <c r="G33">
        <v>58610984</v>
      </c>
      <c r="H33" t="s">
        <v>73</v>
      </c>
      <c r="I33" t="s">
        <v>12</v>
      </c>
    </row>
    <row r="34" spans="1:10">
      <c r="A34" t="s">
        <v>74</v>
      </c>
      <c r="B34">
        <v>0.20100000000000001</v>
      </c>
      <c r="C34">
        <v>8.8540000000000008E-3</v>
      </c>
      <c r="D34">
        <v>3.42055</v>
      </c>
      <c r="E34">
        <v>-2.3007</v>
      </c>
      <c r="F34">
        <v>1.6913860000000001</v>
      </c>
      <c r="G34">
        <v>58611064</v>
      </c>
      <c r="H34" t="s">
        <v>75</v>
      </c>
      <c r="I34" t="s">
        <v>12</v>
      </c>
    </row>
    <row r="35" spans="1:10">
      <c r="A35" t="s">
        <v>76</v>
      </c>
      <c r="B35">
        <v>0.20100000000000001</v>
      </c>
      <c r="C35">
        <v>9.0050000000000009E-3</v>
      </c>
      <c r="D35">
        <v>-3.40924</v>
      </c>
      <c r="E35">
        <v>-2.3159999999999998</v>
      </c>
      <c r="F35">
        <v>-1.1731879999999999</v>
      </c>
      <c r="G35" t="s">
        <v>18</v>
      </c>
      <c r="I35" t="s">
        <v>12</v>
      </c>
      <c r="J35" t="e">
        <f>-- unknown clone: USD-586</f>
        <v>#NAME?</v>
      </c>
    </row>
    <row r="36" spans="1:10">
      <c r="A36" t="s">
        <v>77</v>
      </c>
      <c r="B36">
        <v>0.20100000000000001</v>
      </c>
      <c r="C36">
        <v>9.3439999999999999E-3</v>
      </c>
      <c r="D36">
        <v>-3.3845200000000002</v>
      </c>
      <c r="E36">
        <v>-2.3494000000000002</v>
      </c>
      <c r="F36">
        <v>-1.6491819999999999</v>
      </c>
      <c r="G36">
        <v>58610960</v>
      </c>
      <c r="H36" t="s">
        <v>78</v>
      </c>
      <c r="I36" t="s">
        <v>79</v>
      </c>
    </row>
    <row r="37" spans="1:10">
      <c r="A37" t="s">
        <v>80</v>
      </c>
      <c r="B37">
        <v>0.20100000000000001</v>
      </c>
      <c r="C37">
        <v>9.4599999999999997E-3</v>
      </c>
      <c r="D37">
        <v>-3.3762599999999998</v>
      </c>
      <c r="E37">
        <v>-2.3605999999999998</v>
      </c>
      <c r="F37">
        <v>-1.6801950000000001</v>
      </c>
      <c r="G37">
        <v>58611167</v>
      </c>
      <c r="H37" t="s">
        <v>81</v>
      </c>
      <c r="I37" t="s">
        <v>12</v>
      </c>
    </row>
    <row r="38" spans="1:10">
      <c r="A38" t="s">
        <v>82</v>
      </c>
      <c r="B38">
        <v>0.20100000000000001</v>
      </c>
      <c r="C38">
        <v>9.7020000000000006E-3</v>
      </c>
      <c r="D38">
        <v>-3.3593899999999999</v>
      </c>
      <c r="E38">
        <v>-2.3835000000000002</v>
      </c>
      <c r="F38">
        <v>-1.1035330000000001</v>
      </c>
      <c r="G38">
        <v>58611303</v>
      </c>
      <c r="H38" t="s">
        <v>83</v>
      </c>
      <c r="I38" t="s">
        <v>12</v>
      </c>
    </row>
    <row r="39" spans="1:10">
      <c r="A39" t="s">
        <v>84</v>
      </c>
      <c r="B39">
        <v>0.20499999999999999</v>
      </c>
      <c r="C39">
        <v>1.0158E-2</v>
      </c>
      <c r="D39">
        <v>-3.3287900000000001</v>
      </c>
      <c r="E39">
        <v>-2.4251</v>
      </c>
      <c r="F39">
        <v>-1.1336459999999999</v>
      </c>
      <c r="G39">
        <v>58611243</v>
      </c>
      <c r="H39" t="s">
        <v>85</v>
      </c>
      <c r="I39" t="s">
        <v>86</v>
      </c>
    </row>
    <row r="40" spans="1:10">
      <c r="A40" t="s">
        <v>87</v>
      </c>
      <c r="B40">
        <v>0.20499999999999999</v>
      </c>
      <c r="C40">
        <v>1.0449E-2</v>
      </c>
      <c r="D40">
        <v>3.3100200000000002</v>
      </c>
      <c r="E40">
        <v>-2.4508000000000001</v>
      </c>
      <c r="F40">
        <v>0.91785099999999997</v>
      </c>
      <c r="G40">
        <v>58611105</v>
      </c>
      <c r="H40" t="s">
        <v>88</v>
      </c>
      <c r="I40" t="s">
        <v>12</v>
      </c>
    </row>
    <row r="41" spans="1:10">
      <c r="A41" t="s">
        <v>89</v>
      </c>
      <c r="B41">
        <v>0.224</v>
      </c>
      <c r="C41">
        <v>1.1689E-2</v>
      </c>
      <c r="D41">
        <v>3.2356500000000001</v>
      </c>
      <c r="E41">
        <v>-2.5526</v>
      </c>
      <c r="F41">
        <v>0.82332300000000003</v>
      </c>
      <c r="G41">
        <v>58611024</v>
      </c>
      <c r="H41" t="s">
        <v>90</v>
      </c>
      <c r="I41" t="s">
        <v>12</v>
      </c>
    </row>
    <row r="42" spans="1:10">
      <c r="A42" t="s">
        <v>91</v>
      </c>
      <c r="B42">
        <v>0.22800000000000001</v>
      </c>
      <c r="C42">
        <v>1.2423E-2</v>
      </c>
      <c r="D42">
        <v>3.1954899999999999</v>
      </c>
      <c r="E42">
        <v>-2.6078000000000001</v>
      </c>
      <c r="F42">
        <v>1.1625760000000001</v>
      </c>
      <c r="G42">
        <v>58611059</v>
      </c>
      <c r="H42" t="s">
        <v>92</v>
      </c>
      <c r="I42" t="s">
        <v>12</v>
      </c>
    </row>
    <row r="43" spans="1:10">
      <c r="A43" t="s">
        <v>93</v>
      </c>
      <c r="B43">
        <v>0.22800000000000001</v>
      </c>
      <c r="C43">
        <v>1.2571000000000001E-2</v>
      </c>
      <c r="D43">
        <v>3.1877</v>
      </c>
      <c r="E43">
        <v>-2.6185999999999998</v>
      </c>
      <c r="F43">
        <v>1.066338</v>
      </c>
      <c r="G43">
        <v>58611045</v>
      </c>
      <c r="H43" t="s">
        <v>94</v>
      </c>
      <c r="I43" t="s">
        <v>12</v>
      </c>
    </row>
    <row r="44" spans="1:10">
      <c r="A44" t="s">
        <v>95</v>
      </c>
      <c r="B44">
        <v>0.22800000000000001</v>
      </c>
      <c r="C44">
        <v>1.2851E-2</v>
      </c>
      <c r="D44">
        <v>3.1731799999999999</v>
      </c>
      <c r="E44">
        <v>-2.6385999999999998</v>
      </c>
      <c r="F44">
        <v>0.97031199999999995</v>
      </c>
      <c r="G44">
        <v>58611284</v>
      </c>
      <c r="H44" t="s">
        <v>96</v>
      </c>
      <c r="I44" t="s">
        <v>12</v>
      </c>
    </row>
    <row r="45" spans="1:10">
      <c r="A45" t="s">
        <v>97</v>
      </c>
      <c r="B45">
        <v>0.22800000000000001</v>
      </c>
      <c r="C45">
        <v>1.3228999999999999E-2</v>
      </c>
      <c r="D45">
        <v>3.1541600000000001</v>
      </c>
      <c r="E45">
        <v>-2.6648999999999998</v>
      </c>
      <c r="F45">
        <v>1.08067</v>
      </c>
      <c r="G45" t="s">
        <v>18</v>
      </c>
      <c r="I45" t="s">
        <v>12</v>
      </c>
      <c r="J45" t="e">
        <f>-- unknown clone: USD-94</f>
        <v>#NAME?</v>
      </c>
    </row>
    <row r="46" spans="1:10">
      <c r="A46" t="s">
        <v>98</v>
      </c>
      <c r="B46">
        <v>0.22800000000000001</v>
      </c>
      <c r="C46">
        <v>1.3410999999999999E-2</v>
      </c>
      <c r="D46">
        <v>3.1451500000000001</v>
      </c>
      <c r="E46">
        <v>-2.6774</v>
      </c>
      <c r="F46">
        <v>0.84919</v>
      </c>
      <c r="G46">
        <v>58611027</v>
      </c>
      <c r="H46" t="s">
        <v>99</v>
      </c>
      <c r="I46" t="s">
        <v>12</v>
      </c>
    </row>
    <row r="47" spans="1:10">
      <c r="A47" t="s">
        <v>100</v>
      </c>
      <c r="B47">
        <v>0.23300000000000001</v>
      </c>
      <c r="C47">
        <v>1.3974E-2</v>
      </c>
      <c r="D47">
        <v>-3.1181999999999999</v>
      </c>
      <c r="E47">
        <v>-2.7147000000000001</v>
      </c>
      <c r="F47">
        <v>-1.823083</v>
      </c>
      <c r="G47">
        <v>58611406</v>
      </c>
      <c r="H47" t="s">
        <v>101</v>
      </c>
      <c r="I47" t="s">
        <v>12</v>
      </c>
    </row>
    <row r="48" spans="1:10">
      <c r="A48" t="s">
        <v>102</v>
      </c>
      <c r="B48">
        <v>0.23300000000000001</v>
      </c>
      <c r="C48">
        <v>1.4399E-2</v>
      </c>
      <c r="D48">
        <v>3.0985900000000002</v>
      </c>
      <c r="E48">
        <v>-2.7418999999999998</v>
      </c>
      <c r="F48">
        <v>0.99028300000000002</v>
      </c>
      <c r="G48">
        <v>58610919</v>
      </c>
      <c r="H48" t="s">
        <v>103</v>
      </c>
      <c r="I48" t="s">
        <v>12</v>
      </c>
    </row>
    <row r="49" spans="1:10">
      <c r="A49" t="s">
        <v>104</v>
      </c>
      <c r="B49">
        <v>0.23300000000000001</v>
      </c>
      <c r="C49">
        <v>1.4618000000000001E-2</v>
      </c>
      <c r="D49">
        <v>3.0886999999999998</v>
      </c>
      <c r="E49">
        <v>-2.7557</v>
      </c>
      <c r="F49">
        <v>0.95173200000000002</v>
      </c>
      <c r="G49">
        <v>58611427</v>
      </c>
      <c r="H49" t="s">
        <v>105</v>
      </c>
      <c r="I49" t="s">
        <v>12</v>
      </c>
    </row>
    <row r="50" spans="1:10">
      <c r="A50" t="s">
        <v>106</v>
      </c>
      <c r="B50">
        <v>0.23799999999999999</v>
      </c>
      <c r="C50">
        <v>1.5204000000000001E-2</v>
      </c>
      <c r="D50">
        <v>3.0630000000000002</v>
      </c>
      <c r="E50">
        <v>-2.7913999999999999</v>
      </c>
      <c r="F50">
        <v>0.82125300000000001</v>
      </c>
      <c r="G50">
        <v>58611083</v>
      </c>
      <c r="H50" t="s">
        <v>107</v>
      </c>
      <c r="I50" t="s">
        <v>12</v>
      </c>
    </row>
    <row r="51" spans="1:10">
      <c r="A51" t="s">
        <v>108</v>
      </c>
      <c r="B51">
        <v>0.24199999999999999</v>
      </c>
      <c r="C51">
        <v>1.5918999999999999E-2</v>
      </c>
      <c r="D51">
        <v>-3.0330599999999999</v>
      </c>
      <c r="E51">
        <v>-2.8331</v>
      </c>
      <c r="F51">
        <v>-1.393383</v>
      </c>
      <c r="G51" t="s">
        <v>18</v>
      </c>
      <c r="I51" t="s">
        <v>12</v>
      </c>
      <c r="J51" t="e">
        <f>-- unknown clone: USD-436</f>
        <v>#NAME?</v>
      </c>
    </row>
    <row r="52" spans="1:10">
      <c r="A52" t="s">
        <v>109</v>
      </c>
      <c r="B52">
        <v>0.24199999999999999</v>
      </c>
      <c r="C52">
        <v>1.6490000000000001E-2</v>
      </c>
      <c r="D52">
        <v>3.0101100000000001</v>
      </c>
      <c r="E52">
        <v>-2.8652000000000002</v>
      </c>
      <c r="F52">
        <v>0.78128900000000001</v>
      </c>
      <c r="G52">
        <v>58611161</v>
      </c>
      <c r="H52" t="s">
        <v>110</v>
      </c>
      <c r="I52" t="s">
        <v>12</v>
      </c>
    </row>
    <row r="53" spans="1:10">
      <c r="A53" t="s">
        <v>111</v>
      </c>
      <c r="B53">
        <v>0.24199999999999999</v>
      </c>
      <c r="C53">
        <v>1.6652E-2</v>
      </c>
      <c r="D53">
        <v>3.0037400000000001</v>
      </c>
      <c r="E53">
        <v>-2.8740999999999999</v>
      </c>
      <c r="F53">
        <v>0.87186799999999998</v>
      </c>
      <c r="G53">
        <v>58611456</v>
      </c>
      <c r="H53" t="s">
        <v>112</v>
      </c>
      <c r="I53" t="s">
        <v>113</v>
      </c>
    </row>
    <row r="54" spans="1:10">
      <c r="A54" t="s">
        <v>114</v>
      </c>
      <c r="B54">
        <v>0.24199999999999999</v>
      </c>
      <c r="C54">
        <v>1.6955999999999999E-2</v>
      </c>
      <c r="D54">
        <v>2.992</v>
      </c>
      <c r="E54">
        <v>-2.8904999999999998</v>
      </c>
      <c r="F54">
        <v>0.98295699999999997</v>
      </c>
      <c r="G54">
        <v>58611074</v>
      </c>
      <c r="H54" t="s">
        <v>115</v>
      </c>
      <c r="I54" t="s">
        <v>12</v>
      </c>
    </row>
    <row r="55" spans="1:10">
      <c r="A55" t="s">
        <v>116</v>
      </c>
      <c r="B55">
        <v>0.24199999999999999</v>
      </c>
      <c r="C55">
        <v>1.7257999999999999E-2</v>
      </c>
      <c r="D55">
        <v>2.9805199999999998</v>
      </c>
      <c r="E55">
        <v>-2.9066000000000001</v>
      </c>
      <c r="F55">
        <v>0.828731</v>
      </c>
      <c r="G55">
        <v>58611528</v>
      </c>
      <c r="H55" t="s">
        <v>117</v>
      </c>
      <c r="I55" t="s">
        <v>12</v>
      </c>
    </row>
    <row r="56" spans="1:10">
      <c r="A56" t="s">
        <v>118</v>
      </c>
      <c r="B56">
        <v>0.24199999999999999</v>
      </c>
      <c r="C56">
        <v>1.7578E-2</v>
      </c>
      <c r="D56">
        <v>2.9685999999999999</v>
      </c>
      <c r="E56">
        <v>-2.9232</v>
      </c>
      <c r="F56">
        <v>1.1873739999999999</v>
      </c>
      <c r="G56">
        <v>58611365</v>
      </c>
      <c r="H56" t="s">
        <v>119</v>
      </c>
      <c r="I56" t="s">
        <v>12</v>
      </c>
    </row>
    <row r="57" spans="1:10">
      <c r="A57" t="s">
        <v>120</v>
      </c>
      <c r="B57">
        <v>0.24199999999999999</v>
      </c>
      <c r="C57">
        <v>1.7670999999999999E-2</v>
      </c>
      <c r="D57">
        <v>-2.9651700000000001</v>
      </c>
      <c r="E57">
        <v>-2.9281000000000001</v>
      </c>
      <c r="F57">
        <v>-2.015593</v>
      </c>
      <c r="G57">
        <v>58611404</v>
      </c>
      <c r="H57" t="s">
        <v>121</v>
      </c>
      <c r="I57" t="s">
        <v>122</v>
      </c>
    </row>
    <row r="58" spans="1:10">
      <c r="A58" t="s">
        <v>123</v>
      </c>
      <c r="B58">
        <v>0.24399999999999999</v>
      </c>
      <c r="C58">
        <v>1.8141000000000001E-2</v>
      </c>
      <c r="D58">
        <v>-2.9481199999999999</v>
      </c>
      <c r="E58">
        <v>-2.9519000000000002</v>
      </c>
      <c r="F58">
        <v>-1.1963349999999999</v>
      </c>
      <c r="G58">
        <v>58611265</v>
      </c>
      <c r="H58" t="s">
        <v>124</v>
      </c>
      <c r="I58" t="s">
        <v>12</v>
      </c>
    </row>
    <row r="59" spans="1:10">
      <c r="A59" t="s">
        <v>125</v>
      </c>
      <c r="B59">
        <v>0.245</v>
      </c>
      <c r="C59">
        <v>1.8787000000000002E-2</v>
      </c>
      <c r="D59">
        <v>-2.9254799999999999</v>
      </c>
      <c r="E59">
        <v>-2.9836999999999998</v>
      </c>
      <c r="F59">
        <v>-1.672274</v>
      </c>
      <c r="G59">
        <v>58611363</v>
      </c>
      <c r="H59" t="s">
        <v>126</v>
      </c>
      <c r="I59" t="s">
        <v>12</v>
      </c>
    </row>
    <row r="60" spans="1:10">
      <c r="A60" t="s">
        <v>127</v>
      </c>
      <c r="B60">
        <v>0.245</v>
      </c>
      <c r="C60">
        <v>1.8886E-2</v>
      </c>
      <c r="D60">
        <v>-2.9220700000000002</v>
      </c>
      <c r="E60">
        <v>-2.9885000000000002</v>
      </c>
      <c r="F60">
        <v>-0.96194999999999997</v>
      </c>
      <c r="G60">
        <v>58611079</v>
      </c>
      <c r="H60" t="s">
        <v>128</v>
      </c>
      <c r="I60" t="s">
        <v>12</v>
      </c>
    </row>
    <row r="61" spans="1:10">
      <c r="A61" t="s">
        <v>129</v>
      </c>
      <c r="B61">
        <v>0.246</v>
      </c>
      <c r="C61">
        <v>1.9647000000000001E-2</v>
      </c>
      <c r="D61">
        <v>2.8965100000000001</v>
      </c>
      <c r="E61">
        <v>-3.0244</v>
      </c>
      <c r="F61">
        <v>1.0423009999999999</v>
      </c>
      <c r="G61">
        <v>58610987</v>
      </c>
      <c r="H61" t="s">
        <v>130</v>
      </c>
      <c r="I61" t="s">
        <v>12</v>
      </c>
    </row>
    <row r="62" spans="1:10">
      <c r="A62" t="s">
        <v>131</v>
      </c>
      <c r="B62">
        <v>0.246</v>
      </c>
      <c r="C62">
        <v>2.0313000000000001E-2</v>
      </c>
      <c r="D62">
        <v>2.8749799999999999</v>
      </c>
      <c r="E62">
        <v>-3.0547</v>
      </c>
      <c r="F62">
        <v>0.78607300000000002</v>
      </c>
      <c r="G62" t="s">
        <v>18</v>
      </c>
      <c r="I62" t="s">
        <v>12</v>
      </c>
      <c r="J62" t="e">
        <f>-- unknown clone: USD-315</f>
        <v>#NAME?</v>
      </c>
    </row>
    <row r="63" spans="1:10">
      <c r="A63" t="s">
        <v>132</v>
      </c>
      <c r="B63">
        <v>0.246</v>
      </c>
      <c r="C63">
        <v>2.0889000000000001E-2</v>
      </c>
      <c r="D63">
        <v>-2.8569300000000002</v>
      </c>
      <c r="E63">
        <v>-3.0800999999999998</v>
      </c>
      <c r="F63">
        <v>-1.4570270000000001</v>
      </c>
      <c r="G63" t="s">
        <v>18</v>
      </c>
      <c r="I63" t="s">
        <v>12</v>
      </c>
      <c r="J63" t="e">
        <f>-- unknown clone: USD-678</f>
        <v>#NAME?</v>
      </c>
    </row>
    <row r="64" spans="1:10">
      <c r="A64" t="s">
        <v>133</v>
      </c>
      <c r="B64">
        <v>0.246</v>
      </c>
      <c r="C64">
        <v>2.0924000000000002E-2</v>
      </c>
      <c r="D64">
        <v>2.8558699999999999</v>
      </c>
      <c r="E64">
        <v>-3.0815999999999999</v>
      </c>
      <c r="F64">
        <v>0.78336300000000003</v>
      </c>
      <c r="G64">
        <v>58611004</v>
      </c>
      <c r="H64" t="s">
        <v>134</v>
      </c>
      <c r="I64" t="s">
        <v>12</v>
      </c>
    </row>
    <row r="65" spans="1:10">
      <c r="A65" t="s">
        <v>135</v>
      </c>
      <c r="B65">
        <v>0.246</v>
      </c>
      <c r="C65">
        <v>2.1042000000000002E-2</v>
      </c>
      <c r="D65">
        <v>2.85222</v>
      </c>
      <c r="E65">
        <v>-3.0867</v>
      </c>
      <c r="F65">
        <v>1.002508</v>
      </c>
      <c r="G65">
        <v>58611160</v>
      </c>
      <c r="H65" t="s">
        <v>136</v>
      </c>
      <c r="I65" t="s">
        <v>12</v>
      </c>
    </row>
    <row r="66" spans="1:10">
      <c r="A66" t="s">
        <v>137</v>
      </c>
      <c r="B66">
        <v>0.246</v>
      </c>
      <c r="C66">
        <v>2.1363E-2</v>
      </c>
      <c r="D66">
        <v>2.8424800000000001</v>
      </c>
      <c r="E66">
        <v>-3.1004999999999998</v>
      </c>
      <c r="F66">
        <v>0.79724799999999996</v>
      </c>
      <c r="G66">
        <v>58611535</v>
      </c>
      <c r="H66" t="s">
        <v>138</v>
      </c>
      <c r="I66" t="s">
        <v>12</v>
      </c>
    </row>
    <row r="67" spans="1:10">
      <c r="A67" t="s">
        <v>139</v>
      </c>
      <c r="B67">
        <v>0.246</v>
      </c>
      <c r="C67">
        <v>2.1690000000000001E-2</v>
      </c>
      <c r="D67">
        <v>-2.8326799999999999</v>
      </c>
      <c r="E67">
        <v>-3.1143000000000001</v>
      </c>
      <c r="F67">
        <v>-1.694153</v>
      </c>
      <c r="G67">
        <v>58611291</v>
      </c>
      <c r="H67" t="s">
        <v>140</v>
      </c>
      <c r="I67" t="s">
        <v>141</v>
      </c>
    </row>
    <row r="68" spans="1:10">
      <c r="A68" t="s">
        <v>142</v>
      </c>
      <c r="B68">
        <v>0.246</v>
      </c>
      <c r="C68">
        <v>2.1902000000000001E-2</v>
      </c>
      <c r="D68">
        <v>2.8264200000000002</v>
      </c>
      <c r="E68">
        <v>-3.1231</v>
      </c>
      <c r="F68">
        <v>0.81615700000000002</v>
      </c>
      <c r="G68">
        <v>58611111</v>
      </c>
      <c r="H68" t="s">
        <v>143</v>
      </c>
      <c r="I68" t="s">
        <v>12</v>
      </c>
    </row>
    <row r="69" spans="1:10">
      <c r="A69" t="s">
        <v>144</v>
      </c>
      <c r="B69">
        <v>0.246</v>
      </c>
      <c r="C69">
        <v>2.1953E-2</v>
      </c>
      <c r="D69">
        <v>2.8249300000000002</v>
      </c>
      <c r="E69">
        <v>-3.1252</v>
      </c>
      <c r="F69">
        <v>0.84746600000000005</v>
      </c>
      <c r="G69">
        <v>58611516</v>
      </c>
      <c r="H69" t="s">
        <v>145</v>
      </c>
      <c r="I69" t="s">
        <v>12</v>
      </c>
    </row>
    <row r="70" spans="1:10">
      <c r="A70" t="s">
        <v>146</v>
      </c>
      <c r="B70">
        <v>0.246</v>
      </c>
      <c r="C70">
        <v>2.2186999999999998E-2</v>
      </c>
      <c r="D70">
        <v>2.8180999999999998</v>
      </c>
      <c r="E70">
        <v>-3.1347999999999998</v>
      </c>
      <c r="F70">
        <v>1.17574</v>
      </c>
      <c r="G70">
        <v>58611057</v>
      </c>
      <c r="H70" t="s">
        <v>147</v>
      </c>
      <c r="I70" t="s">
        <v>12</v>
      </c>
    </row>
    <row r="71" spans="1:10">
      <c r="A71" t="s">
        <v>148</v>
      </c>
      <c r="B71">
        <v>0.246</v>
      </c>
      <c r="C71">
        <v>2.2526999999999998E-2</v>
      </c>
      <c r="D71">
        <v>2.80829</v>
      </c>
      <c r="E71">
        <v>-3.1486999999999998</v>
      </c>
      <c r="F71">
        <v>0.84722699999999995</v>
      </c>
      <c r="G71">
        <v>58611540</v>
      </c>
      <c r="H71" t="s">
        <v>149</v>
      </c>
      <c r="I71" t="s">
        <v>12</v>
      </c>
    </row>
    <row r="72" spans="1:10">
      <c r="A72" t="s">
        <v>150</v>
      </c>
      <c r="B72">
        <v>0.246</v>
      </c>
      <c r="C72">
        <v>2.3061999999999999E-2</v>
      </c>
      <c r="D72">
        <v>2.7932199999999998</v>
      </c>
      <c r="E72">
        <v>-3.1699000000000002</v>
      </c>
      <c r="F72">
        <v>1.0158609999999999</v>
      </c>
      <c r="G72" t="s">
        <v>18</v>
      </c>
      <c r="I72" t="s">
        <v>12</v>
      </c>
      <c r="J72" t="e">
        <f>-- unknown clone: USD-147</f>
        <v>#NAME?</v>
      </c>
    </row>
    <row r="73" spans="1:10">
      <c r="A73" t="s">
        <v>151</v>
      </c>
      <c r="B73">
        <v>0.246</v>
      </c>
      <c r="C73">
        <v>2.3432000000000001E-2</v>
      </c>
      <c r="D73">
        <v>2.7829700000000002</v>
      </c>
      <c r="E73">
        <v>-3.1844000000000001</v>
      </c>
      <c r="F73">
        <v>0.942635</v>
      </c>
      <c r="G73">
        <v>58611090</v>
      </c>
      <c r="H73" t="s">
        <v>152</v>
      </c>
      <c r="I73" t="s">
        <v>12</v>
      </c>
    </row>
    <row r="74" spans="1:10">
      <c r="A74" t="s">
        <v>153</v>
      </c>
      <c r="B74">
        <v>0.246</v>
      </c>
      <c r="C74">
        <v>2.3449000000000001E-2</v>
      </c>
      <c r="D74">
        <v>2.7825099999999998</v>
      </c>
      <c r="E74">
        <v>-3.1850999999999998</v>
      </c>
      <c r="F74">
        <v>1.0870150000000001</v>
      </c>
      <c r="G74">
        <v>58611362</v>
      </c>
      <c r="H74" t="s">
        <v>154</v>
      </c>
      <c r="I74" t="s">
        <v>12</v>
      </c>
    </row>
    <row r="75" spans="1:10">
      <c r="A75" t="s">
        <v>155</v>
      </c>
      <c r="B75">
        <v>0.253</v>
      </c>
      <c r="C75">
        <v>2.5027000000000001E-2</v>
      </c>
      <c r="D75">
        <v>2.7406999999999999</v>
      </c>
      <c r="E75">
        <v>-3.2442000000000002</v>
      </c>
      <c r="F75">
        <v>0.85569799999999996</v>
      </c>
      <c r="G75">
        <v>58610976</v>
      </c>
      <c r="H75" t="s">
        <v>156</v>
      </c>
      <c r="I75" t="s">
        <v>157</v>
      </c>
    </row>
    <row r="76" spans="1:10">
      <c r="A76" t="s">
        <v>158</v>
      </c>
      <c r="B76">
        <v>0.253</v>
      </c>
      <c r="C76">
        <v>2.5172E-2</v>
      </c>
      <c r="D76">
        <v>-2.73698</v>
      </c>
      <c r="E76">
        <v>-3.2494000000000001</v>
      </c>
      <c r="F76">
        <v>-1.0163040000000001</v>
      </c>
      <c r="G76">
        <v>58610955</v>
      </c>
      <c r="H76" t="s">
        <v>159</v>
      </c>
      <c r="I76" t="s">
        <v>160</v>
      </c>
    </row>
    <row r="77" spans="1:10">
      <c r="A77" t="s">
        <v>161</v>
      </c>
      <c r="B77">
        <v>0.253</v>
      </c>
      <c r="C77">
        <v>2.5198000000000002E-2</v>
      </c>
      <c r="D77">
        <v>-2.7363400000000002</v>
      </c>
      <c r="E77">
        <v>-3.2503000000000002</v>
      </c>
      <c r="F77">
        <v>-0.95660999999999996</v>
      </c>
      <c r="G77">
        <v>58611054</v>
      </c>
      <c r="H77" t="s">
        <v>162</v>
      </c>
      <c r="I77" t="s">
        <v>163</v>
      </c>
    </row>
    <row r="78" spans="1:10">
      <c r="A78" t="s">
        <v>164</v>
      </c>
      <c r="B78">
        <v>0.253</v>
      </c>
      <c r="C78">
        <v>2.5446E-2</v>
      </c>
      <c r="D78">
        <v>2.7300399999999998</v>
      </c>
      <c r="E78">
        <v>-3.2591999999999999</v>
      </c>
      <c r="F78">
        <v>1.0470539999999999</v>
      </c>
      <c r="G78" t="s">
        <v>18</v>
      </c>
      <c r="I78" t="s">
        <v>12</v>
      </c>
      <c r="J78" t="e">
        <f>-- unknown clone: USD-351</f>
        <v>#NAME?</v>
      </c>
    </row>
    <row r="79" spans="1:10">
      <c r="A79" t="s">
        <v>165</v>
      </c>
      <c r="B79">
        <v>0.254</v>
      </c>
      <c r="C79">
        <v>2.5824E-2</v>
      </c>
      <c r="D79">
        <v>2.72058</v>
      </c>
      <c r="E79">
        <v>-3.2726000000000002</v>
      </c>
      <c r="F79">
        <v>0.75348599999999999</v>
      </c>
      <c r="G79">
        <v>58610929</v>
      </c>
      <c r="H79" t="s">
        <v>166</v>
      </c>
      <c r="I79" t="s">
        <v>12</v>
      </c>
    </row>
    <row r="80" spans="1:10">
      <c r="A80" t="s">
        <v>167</v>
      </c>
      <c r="B80">
        <v>0.254</v>
      </c>
      <c r="C80">
        <v>2.6206E-2</v>
      </c>
      <c r="D80">
        <v>2.7111700000000001</v>
      </c>
      <c r="E80">
        <v>-3.2858999999999998</v>
      </c>
      <c r="F80">
        <v>0.75377300000000003</v>
      </c>
      <c r="G80" t="s">
        <v>18</v>
      </c>
      <c r="I80" t="s">
        <v>12</v>
      </c>
      <c r="J80" t="e">
        <f>-- unknown clone: USD-320</f>
        <v>#NAME?</v>
      </c>
    </row>
    <row r="81" spans="1:10">
      <c r="A81" t="s">
        <v>168</v>
      </c>
      <c r="B81">
        <v>0.255</v>
      </c>
      <c r="C81">
        <v>2.664E-2</v>
      </c>
      <c r="D81">
        <v>2.70065</v>
      </c>
      <c r="E81">
        <v>-3.3008000000000002</v>
      </c>
      <c r="F81">
        <v>0.69644600000000001</v>
      </c>
      <c r="G81">
        <v>58610948</v>
      </c>
      <c r="H81" t="s">
        <v>169</v>
      </c>
      <c r="I81" t="s">
        <v>12</v>
      </c>
    </row>
    <row r="82" spans="1:10">
      <c r="A82" t="s">
        <v>170</v>
      </c>
      <c r="B82">
        <v>0.25600000000000001</v>
      </c>
      <c r="C82">
        <v>2.7408999999999999E-2</v>
      </c>
      <c r="D82">
        <v>-2.6824400000000002</v>
      </c>
      <c r="E82">
        <v>-3.3266</v>
      </c>
      <c r="F82">
        <v>-1.2464230000000001</v>
      </c>
      <c r="G82" t="s">
        <v>18</v>
      </c>
      <c r="I82" t="s">
        <v>12</v>
      </c>
      <c r="J82" t="e">
        <f>-- unknown clone: USD-606</f>
        <v>#NAME?</v>
      </c>
    </row>
    <row r="83" spans="1:10">
      <c r="A83" t="s">
        <v>171</v>
      </c>
      <c r="B83">
        <v>0.25600000000000001</v>
      </c>
      <c r="C83">
        <v>2.7431000000000001E-2</v>
      </c>
      <c r="D83">
        <v>2.6819199999999999</v>
      </c>
      <c r="E83">
        <v>-3.3273000000000001</v>
      </c>
      <c r="F83">
        <v>1.0919220000000001</v>
      </c>
      <c r="G83">
        <v>58611547</v>
      </c>
      <c r="H83" t="s">
        <v>172</v>
      </c>
      <c r="I83" t="s">
        <v>12</v>
      </c>
    </row>
    <row r="84" spans="1:10">
      <c r="A84" t="s">
        <v>173</v>
      </c>
      <c r="B84">
        <v>0.25800000000000001</v>
      </c>
      <c r="C84">
        <v>2.8223000000000002E-2</v>
      </c>
      <c r="D84">
        <v>2.66371</v>
      </c>
      <c r="E84">
        <v>-3.3531</v>
      </c>
      <c r="F84">
        <v>1.188339</v>
      </c>
      <c r="G84">
        <v>58610877</v>
      </c>
      <c r="H84" t="s">
        <v>174</v>
      </c>
      <c r="I84" t="s">
        <v>175</v>
      </c>
    </row>
    <row r="85" spans="1:10">
      <c r="A85" t="s">
        <v>176</v>
      </c>
      <c r="B85">
        <v>0.25800000000000001</v>
      </c>
      <c r="C85">
        <v>2.8302000000000001E-2</v>
      </c>
      <c r="D85">
        <v>-2.6619100000000002</v>
      </c>
      <c r="E85">
        <v>-3.3557000000000001</v>
      </c>
      <c r="F85">
        <v>-1.6076900000000001</v>
      </c>
      <c r="G85">
        <v>58611530</v>
      </c>
      <c r="H85" t="s">
        <v>177</v>
      </c>
      <c r="I85" t="s">
        <v>12</v>
      </c>
    </row>
    <row r="86" spans="1:10">
      <c r="A86" t="s">
        <v>178</v>
      </c>
      <c r="B86">
        <v>0.26400000000000001</v>
      </c>
      <c r="C86">
        <v>2.9253000000000001E-2</v>
      </c>
      <c r="D86">
        <v>-2.6408</v>
      </c>
      <c r="E86">
        <v>-3.3856000000000002</v>
      </c>
      <c r="F86">
        <v>-2.1200079999999999</v>
      </c>
      <c r="G86">
        <v>58611246</v>
      </c>
      <c r="H86" t="s">
        <v>179</v>
      </c>
      <c r="I86" t="s">
        <v>12</v>
      </c>
    </row>
    <row r="87" spans="1:10">
      <c r="A87" t="s">
        <v>180</v>
      </c>
      <c r="B87">
        <v>0.27300000000000002</v>
      </c>
      <c r="C87">
        <v>3.0661999999999998E-2</v>
      </c>
      <c r="D87">
        <v>-2.6107300000000002</v>
      </c>
      <c r="E87">
        <v>-3.4281999999999999</v>
      </c>
      <c r="F87">
        <v>-0.74651299999999998</v>
      </c>
      <c r="G87">
        <v>58611339</v>
      </c>
      <c r="H87" t="s">
        <v>181</v>
      </c>
      <c r="I87" t="s">
        <v>12</v>
      </c>
    </row>
    <row r="88" spans="1:10">
      <c r="A88" t="s">
        <v>182</v>
      </c>
      <c r="B88">
        <v>0.27300000000000002</v>
      </c>
      <c r="C88">
        <v>3.1040999999999999E-2</v>
      </c>
      <c r="D88">
        <v>2.6028799999999999</v>
      </c>
      <c r="E88">
        <v>-3.4392999999999998</v>
      </c>
      <c r="F88">
        <v>0.68610099999999996</v>
      </c>
      <c r="G88">
        <v>58611163</v>
      </c>
      <c r="H88" t="s">
        <v>183</v>
      </c>
      <c r="I88" t="s">
        <v>12</v>
      </c>
    </row>
    <row r="89" spans="1:10">
      <c r="A89" t="s">
        <v>184</v>
      </c>
      <c r="B89">
        <v>0.28599999999999998</v>
      </c>
      <c r="C89">
        <v>3.2854000000000001E-2</v>
      </c>
      <c r="D89">
        <v>2.5666600000000002</v>
      </c>
      <c r="E89">
        <v>-3.4906000000000001</v>
      </c>
      <c r="F89">
        <v>0.68624600000000002</v>
      </c>
      <c r="G89">
        <v>58611068</v>
      </c>
      <c r="H89" t="s">
        <v>185</v>
      </c>
      <c r="I89" t="s">
        <v>12</v>
      </c>
    </row>
    <row r="90" spans="1:10">
      <c r="A90" t="s">
        <v>186</v>
      </c>
      <c r="B90">
        <v>0.28699999999999998</v>
      </c>
      <c r="C90">
        <v>3.3556999999999997E-2</v>
      </c>
      <c r="D90">
        <v>-2.5531600000000001</v>
      </c>
      <c r="E90">
        <v>-3.5097999999999998</v>
      </c>
      <c r="F90">
        <v>-0.88795100000000005</v>
      </c>
      <c r="G90">
        <v>58611317</v>
      </c>
      <c r="H90" t="s">
        <v>187</v>
      </c>
      <c r="I90" t="s">
        <v>188</v>
      </c>
    </row>
    <row r="91" spans="1:10">
      <c r="A91" t="s">
        <v>189</v>
      </c>
      <c r="B91">
        <v>0.28699999999999998</v>
      </c>
      <c r="C91">
        <v>3.3766999999999998E-2</v>
      </c>
      <c r="D91">
        <v>2.5491899999999998</v>
      </c>
      <c r="E91">
        <v>-3.5154000000000001</v>
      </c>
      <c r="F91">
        <v>1.0121329999999999</v>
      </c>
      <c r="G91">
        <v>58611005</v>
      </c>
      <c r="H91" t="s">
        <v>190</v>
      </c>
      <c r="I91" t="s">
        <v>191</v>
      </c>
    </row>
    <row r="92" spans="1:10">
      <c r="A92" t="s">
        <v>192</v>
      </c>
      <c r="B92">
        <v>0.29299999999999998</v>
      </c>
      <c r="C92">
        <v>3.5097000000000003E-2</v>
      </c>
      <c r="D92">
        <v>-2.5245700000000002</v>
      </c>
      <c r="E92">
        <v>-3.5503</v>
      </c>
      <c r="F92">
        <v>-2.4212410000000002</v>
      </c>
      <c r="G92">
        <v>58611457</v>
      </c>
      <c r="H92" t="s">
        <v>193</v>
      </c>
      <c r="I92" t="s">
        <v>12</v>
      </c>
    </row>
    <row r="93" spans="1:10">
      <c r="A93" t="s">
        <v>194</v>
      </c>
      <c r="B93">
        <v>0.29299999999999998</v>
      </c>
      <c r="C93">
        <v>3.5813999999999999E-2</v>
      </c>
      <c r="D93">
        <v>-2.5116700000000001</v>
      </c>
      <c r="E93">
        <v>-3.5684999999999998</v>
      </c>
      <c r="F93">
        <v>-1.3762259999999999</v>
      </c>
      <c r="G93">
        <v>58611465</v>
      </c>
      <c r="H93" t="s">
        <v>195</v>
      </c>
      <c r="I93" t="s">
        <v>12</v>
      </c>
    </row>
    <row r="94" spans="1:10">
      <c r="A94" t="s">
        <v>196</v>
      </c>
      <c r="B94">
        <v>0.29299999999999998</v>
      </c>
      <c r="C94">
        <v>3.6061000000000003E-2</v>
      </c>
      <c r="D94">
        <v>2.5072999999999999</v>
      </c>
      <c r="E94">
        <v>-3.5747</v>
      </c>
      <c r="F94">
        <v>0.76661800000000002</v>
      </c>
      <c r="G94">
        <v>58610989</v>
      </c>
      <c r="H94" t="s">
        <v>197</v>
      </c>
      <c r="I94" t="s">
        <v>12</v>
      </c>
    </row>
    <row r="95" spans="1:10">
      <c r="A95" t="s">
        <v>198</v>
      </c>
      <c r="B95">
        <v>0.29299999999999998</v>
      </c>
      <c r="C95">
        <v>3.6137000000000002E-2</v>
      </c>
      <c r="D95">
        <v>2.5059499999999999</v>
      </c>
      <c r="E95">
        <v>-3.5766</v>
      </c>
      <c r="F95">
        <v>0.84845999999999999</v>
      </c>
      <c r="G95">
        <v>58611414</v>
      </c>
      <c r="H95" t="s">
        <v>199</v>
      </c>
      <c r="I95" t="s">
        <v>12</v>
      </c>
    </row>
    <row r="96" spans="1:10">
      <c r="A96" t="s">
        <v>200</v>
      </c>
      <c r="B96">
        <v>0.29299999999999998</v>
      </c>
      <c r="C96">
        <v>3.6783999999999997E-2</v>
      </c>
      <c r="D96">
        <v>2.49465</v>
      </c>
      <c r="E96">
        <v>-3.5926</v>
      </c>
      <c r="F96">
        <v>0.931921</v>
      </c>
      <c r="G96">
        <v>58611140</v>
      </c>
      <c r="H96" t="s">
        <v>201</v>
      </c>
      <c r="I96" t="s">
        <v>12</v>
      </c>
    </row>
    <row r="97" spans="1:10">
      <c r="A97" t="s">
        <v>202</v>
      </c>
      <c r="B97">
        <v>0.29299999999999998</v>
      </c>
      <c r="C97">
        <v>3.7215999999999999E-2</v>
      </c>
      <c r="D97">
        <v>2.4872200000000002</v>
      </c>
      <c r="E97">
        <v>-3.6032000000000002</v>
      </c>
      <c r="F97">
        <v>1.1462019999999999</v>
      </c>
      <c r="G97">
        <v>58610938</v>
      </c>
      <c r="H97" t="s">
        <v>203</v>
      </c>
      <c r="I97" t="s">
        <v>12</v>
      </c>
    </row>
    <row r="98" spans="1:10">
      <c r="A98" t="s">
        <v>204</v>
      </c>
      <c r="B98">
        <v>0.29299999999999998</v>
      </c>
      <c r="C98">
        <v>3.7315000000000001E-2</v>
      </c>
      <c r="D98">
        <v>-2.4855299999999998</v>
      </c>
      <c r="E98">
        <v>-3.6055000000000001</v>
      </c>
      <c r="F98">
        <v>-1.084894</v>
      </c>
      <c r="G98">
        <v>58611275</v>
      </c>
      <c r="H98" t="s">
        <v>205</v>
      </c>
      <c r="I98" t="s">
        <v>12</v>
      </c>
    </row>
    <row r="99" spans="1:10">
      <c r="A99" t="s">
        <v>206</v>
      </c>
      <c r="B99">
        <v>0.29299999999999998</v>
      </c>
      <c r="C99">
        <v>3.7453E-2</v>
      </c>
      <c r="D99">
        <v>2.4831699999999999</v>
      </c>
      <c r="E99">
        <v>-3.6089000000000002</v>
      </c>
      <c r="F99">
        <v>0.93128500000000003</v>
      </c>
      <c r="G99">
        <v>58611500</v>
      </c>
      <c r="H99" t="s">
        <v>207</v>
      </c>
      <c r="I99" t="s">
        <v>12</v>
      </c>
    </row>
    <row r="100" spans="1:10">
      <c r="A100" t="s">
        <v>208</v>
      </c>
      <c r="B100">
        <v>0.30399999999999999</v>
      </c>
      <c r="C100">
        <v>3.9501000000000001E-2</v>
      </c>
      <c r="D100">
        <v>2.44929</v>
      </c>
      <c r="E100">
        <v>-3.6568000000000001</v>
      </c>
      <c r="F100">
        <v>0.90095599999999998</v>
      </c>
      <c r="G100">
        <v>58611254</v>
      </c>
      <c r="H100" t="s">
        <v>209</v>
      </c>
      <c r="I100" t="s">
        <v>12</v>
      </c>
    </row>
    <row r="101" spans="1:10">
      <c r="A101" t="s">
        <v>210</v>
      </c>
      <c r="B101">
        <v>0.30399999999999999</v>
      </c>
      <c r="C101">
        <v>3.9737000000000001E-2</v>
      </c>
      <c r="D101">
        <v>2.4455</v>
      </c>
      <c r="E101">
        <v>-3.6621999999999999</v>
      </c>
      <c r="F101">
        <v>0.58418499999999995</v>
      </c>
      <c r="G101">
        <v>58611236</v>
      </c>
      <c r="H101" t="s">
        <v>211</v>
      </c>
      <c r="I101" t="s">
        <v>12</v>
      </c>
    </row>
    <row r="102" spans="1:10">
      <c r="A102" t="s">
        <v>212</v>
      </c>
      <c r="B102">
        <v>0.30599999999999999</v>
      </c>
      <c r="C102">
        <v>4.0370999999999997E-2</v>
      </c>
      <c r="D102">
        <v>-2.4354200000000001</v>
      </c>
      <c r="E102">
        <v>-3.6764999999999999</v>
      </c>
      <c r="F102">
        <v>-1.7676890000000001</v>
      </c>
      <c r="G102">
        <v>58611352</v>
      </c>
      <c r="H102" t="s">
        <v>213</v>
      </c>
      <c r="I102" t="s">
        <v>188</v>
      </c>
    </row>
    <row r="103" spans="1:10">
      <c r="A103" t="s">
        <v>214</v>
      </c>
      <c r="B103">
        <v>0.30599999999999999</v>
      </c>
      <c r="C103">
        <v>4.0813000000000002E-2</v>
      </c>
      <c r="D103">
        <v>2.42849</v>
      </c>
      <c r="E103">
        <v>-3.6863000000000001</v>
      </c>
      <c r="F103">
        <v>0.88277700000000003</v>
      </c>
      <c r="G103">
        <v>58611550</v>
      </c>
      <c r="H103" t="s">
        <v>215</v>
      </c>
      <c r="I103" t="s">
        <v>12</v>
      </c>
    </row>
    <row r="104" spans="1:10">
      <c r="A104" t="s">
        <v>216</v>
      </c>
      <c r="B104">
        <v>0.309</v>
      </c>
      <c r="C104">
        <v>4.1586999999999999E-2</v>
      </c>
      <c r="D104">
        <v>-2.4165299999999998</v>
      </c>
      <c r="E104">
        <v>-3.7031999999999998</v>
      </c>
      <c r="F104">
        <v>-1.0049170000000001</v>
      </c>
      <c r="G104" t="s">
        <v>18</v>
      </c>
      <c r="I104" t="s">
        <v>12</v>
      </c>
      <c r="J104" t="e">
        <f>-- unknown clone: USD-188</f>
        <v>#NAME?</v>
      </c>
    </row>
    <row r="105" spans="1:10">
      <c r="A105" t="s">
        <v>217</v>
      </c>
      <c r="B105">
        <v>0.309</v>
      </c>
      <c r="C105">
        <v>4.1971000000000001E-2</v>
      </c>
      <c r="D105">
        <v>2.4106999999999998</v>
      </c>
      <c r="E105">
        <v>-3.7113999999999998</v>
      </c>
      <c r="F105">
        <v>0.81735500000000005</v>
      </c>
      <c r="G105" t="s">
        <v>18</v>
      </c>
      <c r="I105" t="s">
        <v>12</v>
      </c>
      <c r="J105" t="e">
        <f>-- unknown clone: USD-185</f>
        <v>#NAME?</v>
      </c>
    </row>
    <row r="106" spans="1:10">
      <c r="A106" t="s">
        <v>218</v>
      </c>
      <c r="B106">
        <v>0.31</v>
      </c>
      <c r="C106">
        <v>4.2553000000000001E-2</v>
      </c>
      <c r="D106">
        <v>2.4019300000000001</v>
      </c>
      <c r="E106">
        <v>-3.7238000000000002</v>
      </c>
      <c r="F106">
        <v>0.85087100000000004</v>
      </c>
      <c r="G106">
        <v>58611552</v>
      </c>
      <c r="H106" t="s">
        <v>219</v>
      </c>
      <c r="I106" t="s">
        <v>12</v>
      </c>
    </row>
    <row r="107" spans="1:10">
      <c r="A107" t="s">
        <v>220</v>
      </c>
      <c r="B107">
        <v>0.313</v>
      </c>
      <c r="C107">
        <v>4.3708999999999998E-2</v>
      </c>
      <c r="D107">
        <v>2.3848799999999999</v>
      </c>
      <c r="E107">
        <v>-3.7479</v>
      </c>
      <c r="F107">
        <v>0.80058700000000005</v>
      </c>
      <c r="G107">
        <v>58611488</v>
      </c>
      <c r="H107" t="s">
        <v>221</v>
      </c>
      <c r="I107" t="s">
        <v>12</v>
      </c>
    </row>
    <row r="108" spans="1:10">
      <c r="A108" t="s">
        <v>222</v>
      </c>
      <c r="B108">
        <v>0.313</v>
      </c>
      <c r="C108">
        <v>4.3913000000000001E-2</v>
      </c>
      <c r="D108">
        <v>-2.38191</v>
      </c>
      <c r="E108">
        <v>-3.7521</v>
      </c>
      <c r="F108">
        <v>-0.94252499999999995</v>
      </c>
      <c r="G108">
        <v>58611273</v>
      </c>
      <c r="H108" t="s">
        <v>223</v>
      </c>
      <c r="I108" t="s">
        <v>12</v>
      </c>
    </row>
    <row r="109" spans="1:10">
      <c r="A109" t="s">
        <v>224</v>
      </c>
      <c r="B109">
        <v>0.313</v>
      </c>
      <c r="C109">
        <v>4.4220000000000002E-2</v>
      </c>
      <c r="D109">
        <v>2.3774799999999998</v>
      </c>
      <c r="E109">
        <v>-3.7583000000000002</v>
      </c>
      <c r="F109">
        <v>0.888876</v>
      </c>
      <c r="G109">
        <v>58611269</v>
      </c>
      <c r="H109" t="s">
        <v>225</v>
      </c>
      <c r="I109" t="s">
        <v>226</v>
      </c>
    </row>
    <row r="110" spans="1:10">
      <c r="A110" t="s">
        <v>227</v>
      </c>
      <c r="B110">
        <v>0.313</v>
      </c>
      <c r="C110">
        <v>4.4528999999999999E-2</v>
      </c>
      <c r="D110">
        <v>-2.3730600000000002</v>
      </c>
      <c r="E110">
        <v>-3.7646000000000002</v>
      </c>
      <c r="F110">
        <v>-1.324694</v>
      </c>
      <c r="G110">
        <v>58611368</v>
      </c>
      <c r="H110" t="s">
        <v>228</v>
      </c>
      <c r="I110" t="s">
        <v>12</v>
      </c>
    </row>
    <row r="111" spans="1:10">
      <c r="A111" t="s">
        <v>229</v>
      </c>
      <c r="B111">
        <v>0.31900000000000001</v>
      </c>
      <c r="C111">
        <v>4.6049E-2</v>
      </c>
      <c r="D111">
        <v>2.3517000000000001</v>
      </c>
      <c r="E111">
        <v>-3.7947000000000002</v>
      </c>
      <c r="F111">
        <v>0.80718599999999996</v>
      </c>
      <c r="G111" t="s">
        <v>18</v>
      </c>
      <c r="I111" t="s">
        <v>12</v>
      </c>
      <c r="J111" t="e">
        <f>-- unknown clone: USD-410</f>
        <v>#NAME?</v>
      </c>
    </row>
    <row r="112" spans="1:10">
      <c r="A112" t="s">
        <v>230</v>
      </c>
      <c r="B112">
        <v>0.31900000000000001</v>
      </c>
      <c r="C112">
        <v>4.6240000000000003E-2</v>
      </c>
      <c r="D112">
        <v>2.3490700000000002</v>
      </c>
      <c r="E112">
        <v>-3.7984</v>
      </c>
      <c r="F112">
        <v>0.58976899999999999</v>
      </c>
      <c r="G112">
        <v>58611078</v>
      </c>
      <c r="H112" t="s">
        <v>231</v>
      </c>
      <c r="I112" t="s">
        <v>232</v>
      </c>
    </row>
    <row r="113" spans="1:10">
      <c r="A113" t="s">
        <v>233</v>
      </c>
      <c r="B113">
        <v>0.32600000000000001</v>
      </c>
      <c r="C113">
        <v>4.7625000000000001E-2</v>
      </c>
      <c r="D113">
        <v>-2.3303099999999999</v>
      </c>
      <c r="E113">
        <v>-3.8249</v>
      </c>
      <c r="F113">
        <v>-1.205681</v>
      </c>
      <c r="G113" t="s">
        <v>18</v>
      </c>
      <c r="I113" t="s">
        <v>12</v>
      </c>
      <c r="J113" t="e">
        <f>-- unknown clone: USD-121</f>
        <v>#NAME?</v>
      </c>
    </row>
    <row r="114" spans="1:10">
      <c r="A114" t="s">
        <v>234</v>
      </c>
      <c r="B114">
        <v>0.33600000000000002</v>
      </c>
      <c r="C114">
        <v>4.9605000000000003E-2</v>
      </c>
      <c r="D114">
        <v>-2.3043900000000002</v>
      </c>
      <c r="E114">
        <v>-3.8613</v>
      </c>
      <c r="F114">
        <v>-0.92582399999999998</v>
      </c>
      <c r="G114">
        <v>58611364</v>
      </c>
      <c r="H114" t="s">
        <v>235</v>
      </c>
      <c r="I114" t="s">
        <v>236</v>
      </c>
    </row>
    <row r="115" spans="1:10">
      <c r="A115" t="s">
        <v>237</v>
      </c>
      <c r="B115">
        <v>0.34100000000000003</v>
      </c>
      <c r="C115">
        <v>5.0750000000000003E-2</v>
      </c>
      <c r="D115">
        <v>2.2898700000000001</v>
      </c>
      <c r="E115">
        <v>-3.8818000000000001</v>
      </c>
      <c r="F115">
        <v>0.822465</v>
      </c>
      <c r="G115">
        <v>58611125</v>
      </c>
      <c r="H115" t="s">
        <v>238</v>
      </c>
      <c r="I115" t="s">
        <v>12</v>
      </c>
    </row>
    <row r="116" spans="1:10">
      <c r="A116" t="s">
        <v>239</v>
      </c>
      <c r="B116">
        <v>0.35099999999999998</v>
      </c>
      <c r="C116">
        <v>5.3004999999999997E-2</v>
      </c>
      <c r="D116">
        <v>-2.2622100000000001</v>
      </c>
      <c r="E116">
        <v>-3.9205999999999999</v>
      </c>
      <c r="F116">
        <v>-1.0839209999999999</v>
      </c>
      <c r="G116">
        <v>58610930</v>
      </c>
      <c r="H116" t="s">
        <v>240</v>
      </c>
      <c r="I116" t="s">
        <v>241</v>
      </c>
    </row>
    <row r="117" spans="1:10">
      <c r="A117" t="s">
        <v>242</v>
      </c>
      <c r="B117">
        <v>0.35099999999999998</v>
      </c>
      <c r="C117">
        <v>5.3194999999999999E-2</v>
      </c>
      <c r="D117">
        <v>-2.2599200000000002</v>
      </c>
      <c r="E117">
        <v>-3.9238</v>
      </c>
      <c r="F117">
        <v>-0.80876400000000004</v>
      </c>
      <c r="G117">
        <v>58611087</v>
      </c>
      <c r="H117" t="s">
        <v>243</v>
      </c>
      <c r="I117" t="s">
        <v>12</v>
      </c>
    </row>
    <row r="118" spans="1:10">
      <c r="A118" t="s">
        <v>244</v>
      </c>
      <c r="B118">
        <v>0.35099999999999998</v>
      </c>
      <c r="C118">
        <v>5.3983999999999997E-2</v>
      </c>
      <c r="D118">
        <v>2.2505600000000001</v>
      </c>
      <c r="E118">
        <v>-3.9369000000000001</v>
      </c>
      <c r="F118">
        <v>1.0785979999999999</v>
      </c>
      <c r="G118">
        <v>58611425</v>
      </c>
      <c r="H118" t="s">
        <v>245</v>
      </c>
      <c r="I118" t="s">
        <v>12</v>
      </c>
    </row>
    <row r="119" spans="1:10">
      <c r="A119" t="s">
        <v>246</v>
      </c>
      <c r="B119">
        <v>0.35099999999999998</v>
      </c>
      <c r="C119">
        <v>5.4042E-2</v>
      </c>
      <c r="D119">
        <v>2.24987</v>
      </c>
      <c r="E119">
        <v>-3.9379</v>
      </c>
      <c r="F119">
        <v>0.81157599999999996</v>
      </c>
      <c r="G119">
        <v>58610908</v>
      </c>
      <c r="H119" t="s">
        <v>247</v>
      </c>
      <c r="I119" t="s">
        <v>12</v>
      </c>
    </row>
    <row r="120" spans="1:10">
      <c r="A120" t="s">
        <v>248</v>
      </c>
      <c r="B120">
        <v>0.35099999999999998</v>
      </c>
      <c r="C120">
        <v>5.4679999999999999E-2</v>
      </c>
      <c r="D120">
        <v>-2.2423999999999999</v>
      </c>
      <c r="E120">
        <v>-3.9483999999999999</v>
      </c>
      <c r="F120">
        <v>-1.1510370000000001</v>
      </c>
      <c r="G120">
        <v>58611415</v>
      </c>
      <c r="H120" t="s">
        <v>249</v>
      </c>
      <c r="I120" t="s">
        <v>12</v>
      </c>
    </row>
    <row r="121" spans="1:10">
      <c r="A121" t="s">
        <v>250</v>
      </c>
      <c r="B121">
        <v>0.35099999999999998</v>
      </c>
      <c r="C121">
        <v>5.5063000000000001E-2</v>
      </c>
      <c r="D121">
        <v>2.2379600000000002</v>
      </c>
      <c r="E121">
        <v>-3.9546000000000001</v>
      </c>
      <c r="F121">
        <v>1.5164299999999999</v>
      </c>
      <c r="G121">
        <v>58611124</v>
      </c>
      <c r="H121" t="s">
        <v>251</v>
      </c>
      <c r="I121" t="s">
        <v>12</v>
      </c>
    </row>
    <row r="122" spans="1:10">
      <c r="A122" t="s">
        <v>252</v>
      </c>
      <c r="B122">
        <v>0.35099999999999998</v>
      </c>
      <c r="C122">
        <v>5.5465E-2</v>
      </c>
      <c r="D122">
        <v>2.23333</v>
      </c>
      <c r="E122">
        <v>-3.9611000000000001</v>
      </c>
      <c r="F122">
        <v>0.73398799999999997</v>
      </c>
      <c r="G122">
        <v>58611490</v>
      </c>
      <c r="H122" t="s">
        <v>253</v>
      </c>
      <c r="I122" t="s">
        <v>12</v>
      </c>
    </row>
    <row r="123" spans="1:10">
      <c r="A123" t="s">
        <v>254</v>
      </c>
      <c r="B123">
        <v>0.35499999999999998</v>
      </c>
      <c r="C123">
        <v>5.6530999999999998E-2</v>
      </c>
      <c r="D123">
        <v>2.2212100000000001</v>
      </c>
      <c r="E123">
        <v>-3.9780000000000002</v>
      </c>
      <c r="F123">
        <v>0.86502100000000004</v>
      </c>
      <c r="G123">
        <v>58610928</v>
      </c>
      <c r="H123" t="s">
        <v>255</v>
      </c>
      <c r="I123" t="s">
        <v>256</v>
      </c>
    </row>
    <row r="124" spans="1:10">
      <c r="A124" t="s">
        <v>257</v>
      </c>
      <c r="B124">
        <v>0.35799999999999998</v>
      </c>
      <c r="C124">
        <v>5.8826000000000003E-2</v>
      </c>
      <c r="D124">
        <v>2.1958600000000001</v>
      </c>
      <c r="E124">
        <v>-4.0134999999999996</v>
      </c>
      <c r="F124">
        <v>0.69198099999999996</v>
      </c>
      <c r="G124">
        <v>58611072</v>
      </c>
      <c r="H124" t="s">
        <v>258</v>
      </c>
      <c r="I124" t="s">
        <v>12</v>
      </c>
    </row>
    <row r="125" spans="1:10">
      <c r="A125" t="s">
        <v>259</v>
      </c>
      <c r="B125">
        <v>0.35799999999999998</v>
      </c>
      <c r="C125">
        <v>5.9366000000000002E-2</v>
      </c>
      <c r="D125">
        <v>-2.1900300000000001</v>
      </c>
      <c r="E125">
        <v>-4.0216000000000003</v>
      </c>
      <c r="F125">
        <v>-1.0460989999999999</v>
      </c>
      <c r="G125">
        <v>58611175</v>
      </c>
      <c r="H125" t="s">
        <v>260</v>
      </c>
      <c r="I125" t="s">
        <v>12</v>
      </c>
    </row>
    <row r="126" spans="1:10">
      <c r="A126" t="s">
        <v>261</v>
      </c>
      <c r="B126">
        <v>0.35799999999999998</v>
      </c>
      <c r="C126">
        <v>5.9417999999999999E-2</v>
      </c>
      <c r="D126">
        <v>2.1894800000000001</v>
      </c>
      <c r="E126">
        <v>-4.0224000000000002</v>
      </c>
      <c r="F126">
        <v>0.67997799999999997</v>
      </c>
      <c r="G126">
        <v>58611539</v>
      </c>
      <c r="H126" t="s">
        <v>262</v>
      </c>
      <c r="I126" t="s">
        <v>12</v>
      </c>
    </row>
    <row r="127" spans="1:10">
      <c r="A127" t="s">
        <v>263</v>
      </c>
      <c r="B127">
        <v>0.35799999999999998</v>
      </c>
      <c r="C127">
        <v>5.9659999999999998E-2</v>
      </c>
      <c r="D127">
        <v>2.18689</v>
      </c>
      <c r="E127">
        <v>-4.0259999999999998</v>
      </c>
      <c r="F127">
        <v>0.76634599999999997</v>
      </c>
      <c r="G127">
        <v>58611066</v>
      </c>
      <c r="H127" t="s">
        <v>264</v>
      </c>
      <c r="I127" t="s">
        <v>12</v>
      </c>
    </row>
    <row r="128" spans="1:10">
      <c r="A128" t="s">
        <v>265</v>
      </c>
      <c r="B128">
        <v>0.35799999999999998</v>
      </c>
      <c r="C128">
        <v>5.9848999999999999E-2</v>
      </c>
      <c r="D128">
        <v>-2.1848700000000001</v>
      </c>
      <c r="E128">
        <v>-4.0288000000000004</v>
      </c>
      <c r="F128">
        <v>-0.52617800000000003</v>
      </c>
      <c r="G128">
        <v>58611259</v>
      </c>
      <c r="H128" t="s">
        <v>266</v>
      </c>
      <c r="I128" t="s">
        <v>12</v>
      </c>
    </row>
    <row r="129" spans="1:10">
      <c r="A129" t="s">
        <v>267</v>
      </c>
      <c r="B129">
        <v>0.35799999999999998</v>
      </c>
      <c r="C129">
        <v>5.9902999999999998E-2</v>
      </c>
      <c r="D129">
        <v>-2.1842999999999999</v>
      </c>
      <c r="E129">
        <v>-4.0296000000000003</v>
      </c>
      <c r="F129">
        <v>-1.1173360000000001</v>
      </c>
      <c r="G129">
        <v>58611437</v>
      </c>
      <c r="H129" t="s">
        <v>268</v>
      </c>
      <c r="I129" t="s">
        <v>12</v>
      </c>
    </row>
    <row r="130" spans="1:10">
      <c r="A130" t="s">
        <v>269</v>
      </c>
      <c r="B130">
        <v>0.36099999999999999</v>
      </c>
      <c r="C130">
        <v>6.0846999999999998E-2</v>
      </c>
      <c r="D130">
        <v>2.1743399999999999</v>
      </c>
      <c r="E130">
        <v>-4.0434999999999999</v>
      </c>
      <c r="F130">
        <v>1.0008360000000001</v>
      </c>
      <c r="G130">
        <v>58611075</v>
      </c>
      <c r="H130" t="s">
        <v>270</v>
      </c>
      <c r="I130" t="s">
        <v>12</v>
      </c>
    </row>
    <row r="131" spans="1:10">
      <c r="A131" t="s">
        <v>271</v>
      </c>
      <c r="B131">
        <v>0.36799999999999999</v>
      </c>
      <c r="C131">
        <v>6.2452000000000001E-2</v>
      </c>
      <c r="D131">
        <v>-2.15774</v>
      </c>
      <c r="E131">
        <v>-4.0666000000000002</v>
      </c>
      <c r="F131">
        <v>-0.61351800000000001</v>
      </c>
      <c r="G131">
        <v>58611440</v>
      </c>
      <c r="H131" t="s">
        <v>272</v>
      </c>
      <c r="I131" t="s">
        <v>273</v>
      </c>
    </row>
    <row r="132" spans="1:10">
      <c r="A132" t="s">
        <v>274</v>
      </c>
      <c r="B132">
        <v>0.37</v>
      </c>
      <c r="C132">
        <v>6.3664999999999999E-2</v>
      </c>
      <c r="D132">
        <v>2.14547</v>
      </c>
      <c r="E132">
        <v>-4.0837000000000003</v>
      </c>
      <c r="F132">
        <v>0.79709799999999997</v>
      </c>
      <c r="G132">
        <v>58611122</v>
      </c>
      <c r="H132" t="s">
        <v>275</v>
      </c>
      <c r="I132" t="s">
        <v>12</v>
      </c>
    </row>
    <row r="133" spans="1:10">
      <c r="A133" t="s">
        <v>276</v>
      </c>
      <c r="B133">
        <v>0.37</v>
      </c>
      <c r="C133">
        <v>6.3677999999999998E-2</v>
      </c>
      <c r="D133">
        <v>2.14533</v>
      </c>
      <c r="E133">
        <v>-4.0838000000000001</v>
      </c>
      <c r="F133">
        <v>0.79004700000000005</v>
      </c>
      <c r="G133" t="s">
        <v>18</v>
      </c>
      <c r="I133" t="s">
        <v>12</v>
      </c>
      <c r="J133" t="e">
        <f>-- unknown clone: USD-164</f>
        <v>#NAME?</v>
      </c>
    </row>
    <row r="134" spans="1:10">
      <c r="A134" t="s">
        <v>277</v>
      </c>
      <c r="B134">
        <v>0.377</v>
      </c>
      <c r="C134">
        <v>6.5383999999999998E-2</v>
      </c>
      <c r="D134">
        <v>-2.12846</v>
      </c>
      <c r="E134">
        <v>-4.1073000000000004</v>
      </c>
      <c r="F134">
        <v>-0.82320800000000005</v>
      </c>
      <c r="G134">
        <v>58611356</v>
      </c>
      <c r="H134" t="s">
        <v>278</v>
      </c>
      <c r="I134" t="s">
        <v>12</v>
      </c>
    </row>
    <row r="135" spans="1:10">
      <c r="A135" t="s">
        <v>279</v>
      </c>
      <c r="B135">
        <v>0.377</v>
      </c>
      <c r="C135">
        <v>6.5989000000000006E-2</v>
      </c>
      <c r="D135">
        <v>-2.1225900000000002</v>
      </c>
      <c r="E135">
        <v>-4.1154000000000002</v>
      </c>
      <c r="F135">
        <v>-1.937991</v>
      </c>
      <c r="G135">
        <v>58611225</v>
      </c>
      <c r="H135" t="s">
        <v>280</v>
      </c>
      <c r="I135" t="s">
        <v>12</v>
      </c>
    </row>
    <row r="136" spans="1:10">
      <c r="A136" t="s">
        <v>281</v>
      </c>
      <c r="B136">
        <v>0.42599999999999999</v>
      </c>
      <c r="C136">
        <v>7.5149999999999995E-2</v>
      </c>
      <c r="D136">
        <v>2.0394700000000001</v>
      </c>
      <c r="E136">
        <v>-4.2301000000000002</v>
      </c>
      <c r="F136">
        <v>0.53958700000000004</v>
      </c>
      <c r="G136">
        <v>58611215</v>
      </c>
      <c r="H136" t="s">
        <v>282</v>
      </c>
      <c r="I136" t="s">
        <v>12</v>
      </c>
    </row>
    <row r="137" spans="1:10">
      <c r="A137" t="s">
        <v>283</v>
      </c>
      <c r="B137">
        <v>0.433</v>
      </c>
      <c r="C137">
        <v>7.6862E-2</v>
      </c>
      <c r="D137">
        <v>2.0250400000000002</v>
      </c>
      <c r="E137">
        <v>-4.2499000000000002</v>
      </c>
      <c r="F137">
        <v>1.1145609999999999</v>
      </c>
      <c r="G137">
        <v>58611103</v>
      </c>
      <c r="H137" t="s">
        <v>284</v>
      </c>
      <c r="I137" t="s">
        <v>12</v>
      </c>
    </row>
    <row r="138" spans="1:10">
      <c r="A138" t="s">
        <v>285</v>
      </c>
      <c r="B138">
        <v>0.433</v>
      </c>
      <c r="C138">
        <v>7.7448000000000003E-2</v>
      </c>
      <c r="D138">
        <v>-2.0201699999999998</v>
      </c>
      <c r="E138">
        <v>-4.2565999999999997</v>
      </c>
      <c r="F138">
        <v>-2.4400390000000001</v>
      </c>
      <c r="G138">
        <v>58611133</v>
      </c>
      <c r="H138" t="s">
        <v>286</v>
      </c>
      <c r="I138" t="s">
        <v>287</v>
      </c>
    </row>
    <row r="139" spans="1:10">
      <c r="A139" t="s">
        <v>288</v>
      </c>
      <c r="B139">
        <v>0.44600000000000001</v>
      </c>
      <c r="C139">
        <v>8.0296999999999993E-2</v>
      </c>
      <c r="D139">
        <v>-1.9970000000000001</v>
      </c>
      <c r="E139">
        <v>-4.2882999999999996</v>
      </c>
      <c r="F139">
        <v>-2.6624119999999998</v>
      </c>
      <c r="G139">
        <v>58611301</v>
      </c>
      <c r="H139" t="s">
        <v>289</v>
      </c>
      <c r="I139" t="s">
        <v>12</v>
      </c>
    </row>
    <row r="140" spans="1:10">
      <c r="A140" t="s">
        <v>290</v>
      </c>
      <c r="B140">
        <v>0.45400000000000001</v>
      </c>
      <c r="C140">
        <v>8.2377000000000006E-2</v>
      </c>
      <c r="D140">
        <v>-1.98058</v>
      </c>
      <c r="E140">
        <v>-4.3106999999999998</v>
      </c>
      <c r="F140">
        <v>-0.76895899999999995</v>
      </c>
      <c r="G140">
        <v>58611209</v>
      </c>
      <c r="H140" t="s">
        <v>291</v>
      </c>
      <c r="I140" t="s">
        <v>12</v>
      </c>
    </row>
    <row r="141" spans="1:10">
      <c r="A141" t="s">
        <v>292</v>
      </c>
      <c r="B141">
        <v>0.46899999999999997</v>
      </c>
      <c r="C141">
        <v>8.5797999999999999E-2</v>
      </c>
      <c r="D141">
        <v>1.95442</v>
      </c>
      <c r="E141">
        <v>-4.3463000000000003</v>
      </c>
      <c r="F141">
        <v>0.87820900000000002</v>
      </c>
      <c r="G141">
        <v>58611244</v>
      </c>
      <c r="H141" t="s">
        <v>293</v>
      </c>
      <c r="I141" t="s">
        <v>12</v>
      </c>
    </row>
    <row r="142" spans="1:10">
      <c r="A142" t="s">
        <v>294</v>
      </c>
      <c r="B142">
        <v>0.47</v>
      </c>
      <c r="C142">
        <v>8.6554000000000006E-2</v>
      </c>
      <c r="D142">
        <v>-1.94878</v>
      </c>
      <c r="E142">
        <v>-4.3539000000000003</v>
      </c>
      <c r="F142">
        <v>-0.61143199999999998</v>
      </c>
      <c r="G142">
        <v>58611464</v>
      </c>
      <c r="H142" t="s">
        <v>295</v>
      </c>
      <c r="I142" t="s">
        <v>296</v>
      </c>
    </row>
    <row r="143" spans="1:10">
      <c r="A143" t="s">
        <v>297</v>
      </c>
      <c r="B143">
        <v>0.47399999999999998</v>
      </c>
      <c r="C143">
        <v>8.7788000000000005E-2</v>
      </c>
      <c r="D143">
        <v>-1.9396599999999999</v>
      </c>
      <c r="E143">
        <v>-4.3662999999999998</v>
      </c>
      <c r="F143">
        <v>-0.58482299999999998</v>
      </c>
      <c r="G143">
        <v>58611353</v>
      </c>
      <c r="H143" t="s">
        <v>298</v>
      </c>
      <c r="I143" t="s">
        <v>12</v>
      </c>
    </row>
    <row r="144" spans="1:10">
      <c r="A144" t="s">
        <v>299</v>
      </c>
      <c r="B144">
        <v>0.48899999999999999</v>
      </c>
      <c r="C144">
        <v>9.2419000000000001E-2</v>
      </c>
      <c r="D144">
        <v>-1.90652</v>
      </c>
      <c r="E144">
        <v>-4.4109999999999996</v>
      </c>
      <c r="F144">
        <v>-3.4860120000000001</v>
      </c>
      <c r="G144">
        <v>58611250</v>
      </c>
      <c r="H144" t="s">
        <v>300</v>
      </c>
      <c r="I144" t="s">
        <v>12</v>
      </c>
    </row>
    <row r="145" spans="1:9">
      <c r="A145" t="s">
        <v>301</v>
      </c>
      <c r="B145">
        <v>0.48899999999999999</v>
      </c>
      <c r="C145">
        <v>9.2515E-2</v>
      </c>
      <c r="D145">
        <v>-1.90585</v>
      </c>
      <c r="E145">
        <v>-4.4119000000000002</v>
      </c>
      <c r="F145">
        <v>-1.812479</v>
      </c>
      <c r="G145">
        <v>58611185</v>
      </c>
      <c r="H145" t="s">
        <v>302</v>
      </c>
      <c r="I145" t="s">
        <v>303</v>
      </c>
    </row>
    <row r="146" spans="1:9">
      <c r="A146" t="s">
        <v>304</v>
      </c>
      <c r="B146">
        <v>0.48899999999999999</v>
      </c>
      <c r="C146">
        <v>9.2646000000000006E-2</v>
      </c>
      <c r="D146">
        <v>1.9049400000000001</v>
      </c>
      <c r="E146">
        <v>-4.4131</v>
      </c>
      <c r="F146">
        <v>0.65154699999999999</v>
      </c>
      <c r="G146">
        <v>58611483</v>
      </c>
      <c r="H146" t="s">
        <v>305</v>
      </c>
      <c r="I146" t="s">
        <v>306</v>
      </c>
    </row>
    <row r="147" spans="1:9">
      <c r="A147" t="s">
        <v>307</v>
      </c>
      <c r="B147">
        <v>0.49299999999999999</v>
      </c>
      <c r="C147">
        <v>9.3903E-2</v>
      </c>
      <c r="D147">
        <v>-1.8962399999999999</v>
      </c>
      <c r="E147">
        <v>-4.4248000000000003</v>
      </c>
      <c r="F147">
        <v>-1.8809439999999999</v>
      </c>
      <c r="G147">
        <v>58611384</v>
      </c>
      <c r="H147" t="s">
        <v>308</v>
      </c>
      <c r="I147" t="s">
        <v>12</v>
      </c>
    </row>
    <row r="148" spans="1:9">
      <c r="A148" t="s">
        <v>309</v>
      </c>
      <c r="B148">
        <v>0.499</v>
      </c>
      <c r="C148">
        <v>9.5776E-2</v>
      </c>
      <c r="D148">
        <v>1.88347</v>
      </c>
      <c r="E148">
        <v>-4.4420000000000002</v>
      </c>
      <c r="F148">
        <v>1.0649599999999999</v>
      </c>
      <c r="G148">
        <v>58611053</v>
      </c>
      <c r="H148" t="s">
        <v>310</v>
      </c>
      <c r="I148" t="s">
        <v>311</v>
      </c>
    </row>
    <row r="149" spans="1:9">
      <c r="A149" t="s">
        <v>312</v>
      </c>
      <c r="B149">
        <v>0.502</v>
      </c>
      <c r="C149">
        <v>9.7012000000000001E-2</v>
      </c>
      <c r="D149">
        <v>1.8751800000000001</v>
      </c>
      <c r="E149">
        <v>-4.4531000000000001</v>
      </c>
      <c r="F149">
        <v>0.47301500000000002</v>
      </c>
      <c r="G149">
        <v>58611495</v>
      </c>
      <c r="H149" t="s">
        <v>313</v>
      </c>
      <c r="I149" t="s">
        <v>12</v>
      </c>
    </row>
    <row r="150" spans="1:9">
      <c r="A150" t="s">
        <v>314</v>
      </c>
      <c r="B150">
        <v>0.502</v>
      </c>
      <c r="C150">
        <v>9.7717999999999999E-2</v>
      </c>
      <c r="D150">
        <v>-1.87049</v>
      </c>
      <c r="E150">
        <v>-4.4593999999999996</v>
      </c>
      <c r="F150">
        <v>-1.412223</v>
      </c>
      <c r="G150">
        <v>58611432</v>
      </c>
      <c r="H150" t="s">
        <v>315</v>
      </c>
      <c r="I150" t="s">
        <v>316</v>
      </c>
    </row>
    <row r="151" spans="1:9">
      <c r="A151" t="s">
        <v>317</v>
      </c>
      <c r="B151">
        <v>0.503</v>
      </c>
      <c r="C151">
        <v>9.8461999999999994E-2</v>
      </c>
      <c r="D151">
        <v>-1.86558</v>
      </c>
      <c r="E151">
        <v>-4.4659000000000004</v>
      </c>
      <c r="F151">
        <v>-2.1598600000000001</v>
      </c>
      <c r="G151">
        <v>58611372</v>
      </c>
      <c r="H151" t="s">
        <v>318</v>
      </c>
      <c r="I151" t="s">
        <v>12</v>
      </c>
    </row>
    <row r="152" spans="1:9">
      <c r="A152" t="s">
        <v>319</v>
      </c>
      <c r="B152">
        <v>0.504</v>
      </c>
      <c r="C152">
        <v>9.9365999999999996E-2</v>
      </c>
      <c r="D152">
        <v>1.8596699999999999</v>
      </c>
      <c r="E152">
        <v>-4.4737999999999998</v>
      </c>
      <c r="F152">
        <v>0.81563099999999999</v>
      </c>
      <c r="G152">
        <v>58610958</v>
      </c>
      <c r="H152" t="s">
        <v>320</v>
      </c>
      <c r="I152" t="s">
        <v>12</v>
      </c>
    </row>
    <row r="153" spans="1:9">
      <c r="A153" t="s">
        <v>321</v>
      </c>
      <c r="B153">
        <v>0.51900000000000002</v>
      </c>
      <c r="C153">
        <v>0.103064</v>
      </c>
      <c r="D153">
        <v>1.8359799999999999</v>
      </c>
      <c r="E153">
        <v>-4.5053999999999998</v>
      </c>
      <c r="F153">
        <v>0.83538299999999999</v>
      </c>
      <c r="G153">
        <v>58611173</v>
      </c>
      <c r="H153" t="s">
        <v>322</v>
      </c>
      <c r="I153" t="s">
        <v>12</v>
      </c>
    </row>
    <row r="154" spans="1:9">
      <c r="A154" t="s">
        <v>323</v>
      </c>
      <c r="B154">
        <v>0.52600000000000002</v>
      </c>
      <c r="C154">
        <v>0.105089</v>
      </c>
      <c r="D154">
        <v>1.82335</v>
      </c>
      <c r="E154">
        <v>-4.5221999999999998</v>
      </c>
      <c r="F154">
        <v>0.42591000000000001</v>
      </c>
      <c r="G154">
        <v>58610915</v>
      </c>
      <c r="H154" t="s">
        <v>324</v>
      </c>
      <c r="I154" t="s">
        <v>325</v>
      </c>
    </row>
    <row r="155" spans="1:9">
      <c r="A155" t="s">
        <v>326</v>
      </c>
      <c r="B155">
        <v>0.52900000000000003</v>
      </c>
      <c r="C155">
        <v>0.10631400000000001</v>
      </c>
      <c r="D155">
        <v>1.8158099999999999</v>
      </c>
      <c r="E155">
        <v>-4.5320999999999998</v>
      </c>
      <c r="F155">
        <v>1.101934</v>
      </c>
      <c r="G155">
        <v>58610952</v>
      </c>
      <c r="H155" t="s">
        <v>327</v>
      </c>
      <c r="I155" t="s">
        <v>328</v>
      </c>
    </row>
    <row r="156" spans="1:9">
      <c r="A156" t="s">
        <v>329</v>
      </c>
      <c r="B156">
        <v>0.53400000000000003</v>
      </c>
      <c r="C156">
        <v>0.10904999999999999</v>
      </c>
      <c r="D156">
        <v>-1.7992900000000001</v>
      </c>
      <c r="E156">
        <v>-4.5540000000000003</v>
      </c>
      <c r="F156">
        <v>-0.76985199999999998</v>
      </c>
      <c r="G156">
        <v>58611411</v>
      </c>
      <c r="H156" t="s">
        <v>330</v>
      </c>
      <c r="I156" t="s">
        <v>331</v>
      </c>
    </row>
    <row r="157" spans="1:9">
      <c r="A157" t="s">
        <v>332</v>
      </c>
      <c r="B157">
        <v>0.53400000000000003</v>
      </c>
      <c r="C157">
        <v>0.10932699999999999</v>
      </c>
      <c r="D157">
        <v>1.7976300000000001</v>
      </c>
      <c r="E157">
        <v>-4.5561999999999996</v>
      </c>
      <c r="F157">
        <v>0.58771300000000004</v>
      </c>
      <c r="G157">
        <v>58611341</v>
      </c>
      <c r="H157" t="s">
        <v>333</v>
      </c>
      <c r="I157" t="s">
        <v>334</v>
      </c>
    </row>
    <row r="158" spans="1:9">
      <c r="A158" t="s">
        <v>335</v>
      </c>
      <c r="B158">
        <v>0.53400000000000003</v>
      </c>
      <c r="C158">
        <v>0.110207</v>
      </c>
      <c r="D158">
        <v>1.7924100000000001</v>
      </c>
      <c r="E158">
        <v>-4.5629999999999997</v>
      </c>
      <c r="F158">
        <v>0.70755199999999996</v>
      </c>
      <c r="G158">
        <v>58611240</v>
      </c>
      <c r="H158" t="s">
        <v>336</v>
      </c>
      <c r="I158" t="s">
        <v>12</v>
      </c>
    </row>
    <row r="159" spans="1:9">
      <c r="A159" t="s">
        <v>337</v>
      </c>
      <c r="B159">
        <v>0.53400000000000003</v>
      </c>
      <c r="C159">
        <v>0.11097799999999999</v>
      </c>
      <c r="D159">
        <v>1.7878700000000001</v>
      </c>
      <c r="E159">
        <v>-4.569</v>
      </c>
      <c r="F159">
        <v>0.41537099999999999</v>
      </c>
      <c r="G159">
        <v>58610977</v>
      </c>
      <c r="H159" t="s">
        <v>338</v>
      </c>
      <c r="I159" t="s">
        <v>339</v>
      </c>
    </row>
    <row r="160" spans="1:9">
      <c r="A160" t="s">
        <v>340</v>
      </c>
      <c r="B160">
        <v>0.53400000000000003</v>
      </c>
      <c r="C160">
        <v>0.11104799999999999</v>
      </c>
      <c r="D160">
        <v>1.78746</v>
      </c>
      <c r="E160">
        <v>-4.5696000000000003</v>
      </c>
      <c r="F160">
        <v>1.061178</v>
      </c>
      <c r="G160">
        <v>58611109</v>
      </c>
      <c r="H160" t="s">
        <v>341</v>
      </c>
      <c r="I160" t="s">
        <v>12</v>
      </c>
    </row>
    <row r="161" spans="1:10">
      <c r="A161" t="s">
        <v>342</v>
      </c>
      <c r="B161">
        <v>0.53400000000000003</v>
      </c>
      <c r="C161">
        <v>0.11162900000000001</v>
      </c>
      <c r="D161">
        <v>1.78406</v>
      </c>
      <c r="E161">
        <v>-4.5739999999999998</v>
      </c>
      <c r="F161">
        <v>0.90673999999999999</v>
      </c>
      <c r="G161">
        <v>58610950</v>
      </c>
      <c r="H161" t="s">
        <v>343</v>
      </c>
      <c r="I161" t="s">
        <v>344</v>
      </c>
    </row>
    <row r="162" spans="1:10">
      <c r="A162" t="s">
        <v>345</v>
      </c>
      <c r="B162">
        <v>0.53500000000000003</v>
      </c>
      <c r="C162">
        <v>0.113483</v>
      </c>
      <c r="D162">
        <v>1.77332</v>
      </c>
      <c r="E162">
        <v>-4.5880999999999998</v>
      </c>
      <c r="F162">
        <v>0.48222199999999998</v>
      </c>
      <c r="G162">
        <v>58611098</v>
      </c>
      <c r="H162" t="s">
        <v>346</v>
      </c>
      <c r="I162" t="s">
        <v>12</v>
      </c>
    </row>
    <row r="163" spans="1:10">
      <c r="A163" t="s">
        <v>347</v>
      </c>
      <c r="B163">
        <v>0.53500000000000003</v>
      </c>
      <c r="C163">
        <v>0.11405999999999999</v>
      </c>
      <c r="D163">
        <v>-1.7700100000000001</v>
      </c>
      <c r="E163">
        <v>-4.5925000000000002</v>
      </c>
      <c r="F163">
        <v>-2.3305380000000002</v>
      </c>
      <c r="G163">
        <v>58611293</v>
      </c>
      <c r="H163" t="s">
        <v>348</v>
      </c>
      <c r="I163" t="s">
        <v>12</v>
      </c>
    </row>
    <row r="164" spans="1:10">
      <c r="A164" t="s">
        <v>349</v>
      </c>
      <c r="B164">
        <v>0.53500000000000003</v>
      </c>
      <c r="C164">
        <v>0.114299</v>
      </c>
      <c r="D164">
        <v>1.76864</v>
      </c>
      <c r="E164">
        <v>-4.5942999999999996</v>
      </c>
      <c r="F164">
        <v>0.996776</v>
      </c>
      <c r="G164">
        <v>58611520</v>
      </c>
      <c r="H164" t="s">
        <v>350</v>
      </c>
      <c r="I164" t="s">
        <v>12</v>
      </c>
    </row>
    <row r="165" spans="1:10">
      <c r="A165" t="s">
        <v>351</v>
      </c>
      <c r="B165">
        <v>0.53500000000000003</v>
      </c>
      <c r="C165">
        <v>0.11448700000000001</v>
      </c>
      <c r="D165">
        <v>1.7675700000000001</v>
      </c>
      <c r="E165">
        <v>-4.5956999999999999</v>
      </c>
      <c r="F165">
        <v>0.72719699999999998</v>
      </c>
      <c r="G165">
        <v>58611201</v>
      </c>
      <c r="H165" t="s">
        <v>352</v>
      </c>
      <c r="I165" t="s">
        <v>86</v>
      </c>
    </row>
    <row r="166" spans="1:10">
      <c r="A166" t="s">
        <v>353</v>
      </c>
      <c r="B166">
        <v>0.54</v>
      </c>
      <c r="C166">
        <v>0.116385</v>
      </c>
      <c r="D166">
        <v>1.7568299999999999</v>
      </c>
      <c r="E166">
        <v>-4.6097000000000001</v>
      </c>
      <c r="F166">
        <v>0.80596500000000004</v>
      </c>
      <c r="G166" t="s">
        <v>18</v>
      </c>
      <c r="I166" t="s">
        <v>12</v>
      </c>
      <c r="J166" t="e">
        <f>-- unknown clone: USD-476</f>
        <v>#NAME?</v>
      </c>
    </row>
    <row r="167" spans="1:10">
      <c r="A167" t="s">
        <v>354</v>
      </c>
      <c r="B167">
        <v>0.54200000000000004</v>
      </c>
      <c r="C167">
        <v>0.118155</v>
      </c>
      <c r="D167">
        <v>1.74695</v>
      </c>
      <c r="E167">
        <v>-4.6226000000000003</v>
      </c>
      <c r="F167">
        <v>0.71132600000000001</v>
      </c>
      <c r="G167">
        <v>58610999</v>
      </c>
      <c r="H167" t="s">
        <v>355</v>
      </c>
      <c r="I167" t="s">
        <v>12</v>
      </c>
    </row>
    <row r="168" spans="1:10">
      <c r="A168" t="s">
        <v>356</v>
      </c>
      <c r="B168">
        <v>0.54200000000000004</v>
      </c>
      <c r="C168">
        <v>0.118183</v>
      </c>
      <c r="D168">
        <v>1.7467999999999999</v>
      </c>
      <c r="E168">
        <v>-4.6227999999999998</v>
      </c>
      <c r="F168">
        <v>0.56849400000000005</v>
      </c>
      <c r="G168">
        <v>58611474</v>
      </c>
      <c r="H168" t="s">
        <v>357</v>
      </c>
      <c r="I168" t="s">
        <v>12</v>
      </c>
    </row>
    <row r="169" spans="1:10">
      <c r="A169" t="s">
        <v>358</v>
      </c>
      <c r="B169">
        <v>0.55900000000000005</v>
      </c>
      <c r="C169">
        <v>0.12296600000000001</v>
      </c>
      <c r="D169">
        <v>-1.72081</v>
      </c>
      <c r="E169">
        <v>-4.6566000000000001</v>
      </c>
      <c r="F169">
        <v>-0.85280500000000004</v>
      </c>
      <c r="G169">
        <v>58611383</v>
      </c>
      <c r="H169" t="s">
        <v>359</v>
      </c>
      <c r="I169" t="s">
        <v>12</v>
      </c>
    </row>
    <row r="170" spans="1:10">
      <c r="A170" t="s">
        <v>360</v>
      </c>
      <c r="B170">
        <v>0.55900000000000005</v>
      </c>
      <c r="C170">
        <v>0.12438299999999999</v>
      </c>
      <c r="D170">
        <v>-1.71329</v>
      </c>
      <c r="E170">
        <v>-4.6662999999999997</v>
      </c>
      <c r="F170">
        <v>-3.6572610000000001</v>
      </c>
      <c r="G170">
        <v>58611119</v>
      </c>
      <c r="H170" t="s">
        <v>361</v>
      </c>
      <c r="I170" t="s">
        <v>362</v>
      </c>
    </row>
    <row r="171" spans="1:10">
      <c r="A171" t="s">
        <v>363</v>
      </c>
      <c r="B171">
        <v>0.55900000000000005</v>
      </c>
      <c r="C171">
        <v>0.124804</v>
      </c>
      <c r="D171">
        <v>-1.7110700000000001</v>
      </c>
      <c r="E171">
        <v>-4.6692</v>
      </c>
      <c r="F171">
        <v>-0.53693400000000002</v>
      </c>
      <c r="G171">
        <v>58611306</v>
      </c>
      <c r="H171" t="s">
        <v>364</v>
      </c>
      <c r="I171" t="s">
        <v>334</v>
      </c>
    </row>
    <row r="172" spans="1:10">
      <c r="A172" t="s">
        <v>365</v>
      </c>
      <c r="B172">
        <v>0.55900000000000005</v>
      </c>
      <c r="C172">
        <v>0.12521699999999999</v>
      </c>
      <c r="D172">
        <v>1.7089000000000001</v>
      </c>
      <c r="E172">
        <v>-4.6719999999999997</v>
      </c>
      <c r="F172">
        <v>0.84677999999999998</v>
      </c>
      <c r="G172">
        <v>58611172</v>
      </c>
      <c r="H172" t="s">
        <v>366</v>
      </c>
      <c r="I172" t="s">
        <v>367</v>
      </c>
    </row>
    <row r="173" spans="1:10">
      <c r="A173" t="s">
        <v>368</v>
      </c>
      <c r="B173">
        <v>0.55900000000000005</v>
      </c>
      <c r="C173">
        <v>0.12766</v>
      </c>
      <c r="D173">
        <v>-1.6961999999999999</v>
      </c>
      <c r="E173">
        <v>-4.6883999999999997</v>
      </c>
      <c r="F173">
        <v>-3.4741279999999999</v>
      </c>
      <c r="G173">
        <v>58611508</v>
      </c>
      <c r="H173" t="s">
        <v>369</v>
      </c>
      <c r="I173" t="s">
        <v>12</v>
      </c>
    </row>
    <row r="174" spans="1:10">
      <c r="A174" t="s">
        <v>370</v>
      </c>
      <c r="B174">
        <v>0.55900000000000005</v>
      </c>
      <c r="C174">
        <v>0.12781000000000001</v>
      </c>
      <c r="D174">
        <v>1.69543</v>
      </c>
      <c r="E174">
        <v>-4.6894</v>
      </c>
      <c r="F174">
        <v>0.52027900000000005</v>
      </c>
      <c r="G174">
        <v>58611047</v>
      </c>
      <c r="H174" t="s">
        <v>371</v>
      </c>
      <c r="I174" t="s">
        <v>372</v>
      </c>
    </row>
    <row r="175" spans="1:10">
      <c r="A175" t="s">
        <v>373</v>
      </c>
      <c r="B175">
        <v>0.55900000000000005</v>
      </c>
      <c r="C175">
        <v>0.12837699999999999</v>
      </c>
      <c r="D175">
        <v>-1.69252</v>
      </c>
      <c r="E175">
        <v>-4.6931000000000003</v>
      </c>
      <c r="F175">
        <v>-0.65575099999999997</v>
      </c>
      <c r="G175">
        <v>58611210</v>
      </c>
      <c r="H175" t="s">
        <v>374</v>
      </c>
      <c r="I175" t="s">
        <v>375</v>
      </c>
    </row>
    <row r="176" spans="1:10">
      <c r="A176" t="s">
        <v>376</v>
      </c>
      <c r="B176">
        <v>0.55900000000000005</v>
      </c>
      <c r="C176">
        <v>0.12844900000000001</v>
      </c>
      <c r="D176">
        <v>1.69214</v>
      </c>
      <c r="E176">
        <v>-4.6936</v>
      </c>
      <c r="F176">
        <v>0.62612800000000002</v>
      </c>
      <c r="G176">
        <v>58610990</v>
      </c>
      <c r="H176" t="s">
        <v>377</v>
      </c>
      <c r="I176" t="s">
        <v>378</v>
      </c>
    </row>
    <row r="177" spans="1:10">
      <c r="A177" t="s">
        <v>379</v>
      </c>
      <c r="B177">
        <v>0.55900000000000005</v>
      </c>
      <c r="C177">
        <v>0.128967</v>
      </c>
      <c r="D177">
        <v>1.6895</v>
      </c>
      <c r="E177">
        <v>-4.6970000000000001</v>
      </c>
      <c r="F177">
        <v>0.61682499999999996</v>
      </c>
      <c r="G177">
        <v>58611113</v>
      </c>
      <c r="H177" t="s">
        <v>380</v>
      </c>
      <c r="I177" t="s">
        <v>12</v>
      </c>
    </row>
    <row r="178" spans="1:10">
      <c r="A178" t="s">
        <v>381</v>
      </c>
      <c r="B178">
        <v>0.55900000000000005</v>
      </c>
      <c r="C178">
        <v>0.12918099999999999</v>
      </c>
      <c r="D178">
        <v>-1.6883999999999999</v>
      </c>
      <c r="E178">
        <v>-4.6984000000000004</v>
      </c>
      <c r="F178">
        <v>-0.74162700000000004</v>
      </c>
      <c r="G178">
        <v>58610942</v>
      </c>
      <c r="H178" t="s">
        <v>382</v>
      </c>
      <c r="I178" t="s">
        <v>12</v>
      </c>
    </row>
    <row r="179" spans="1:10">
      <c r="A179" t="s">
        <v>383</v>
      </c>
      <c r="B179">
        <v>0.56899999999999995</v>
      </c>
      <c r="C179">
        <v>0.132128</v>
      </c>
      <c r="D179">
        <v>1.67354</v>
      </c>
      <c r="E179">
        <v>-4.7175000000000002</v>
      </c>
      <c r="F179">
        <v>0.53994200000000003</v>
      </c>
      <c r="G179" t="s">
        <v>18</v>
      </c>
      <c r="I179" t="s">
        <v>12</v>
      </c>
      <c r="J179" t="e">
        <f>-- unknown clone: USD-4</f>
        <v>#NAME?</v>
      </c>
    </row>
    <row r="180" spans="1:10">
      <c r="A180" t="s">
        <v>384</v>
      </c>
      <c r="B180">
        <v>0.57599999999999996</v>
      </c>
      <c r="C180">
        <v>0.13467999999999999</v>
      </c>
      <c r="D180">
        <v>-1.6609100000000001</v>
      </c>
      <c r="E180">
        <v>-4.7336</v>
      </c>
      <c r="F180">
        <v>-1.0798890000000001</v>
      </c>
      <c r="G180">
        <v>58611392</v>
      </c>
      <c r="H180" t="s">
        <v>385</v>
      </c>
      <c r="I180" t="s">
        <v>12</v>
      </c>
    </row>
    <row r="181" spans="1:10">
      <c r="A181" t="s">
        <v>386</v>
      </c>
      <c r="B181">
        <v>0.57899999999999996</v>
      </c>
      <c r="C181">
        <v>0.13608200000000001</v>
      </c>
      <c r="D181">
        <v>1.6540699999999999</v>
      </c>
      <c r="E181">
        <v>-4.7423000000000002</v>
      </c>
      <c r="F181">
        <v>0.81593199999999999</v>
      </c>
      <c r="G181">
        <v>58611177</v>
      </c>
      <c r="H181" t="s">
        <v>387</v>
      </c>
      <c r="I181" t="s">
        <v>12</v>
      </c>
    </row>
    <row r="182" spans="1:10">
      <c r="A182" t="s">
        <v>388</v>
      </c>
      <c r="B182">
        <v>0.58099999999999996</v>
      </c>
      <c r="C182">
        <v>0.13772300000000001</v>
      </c>
      <c r="D182">
        <v>-1.6461399999999999</v>
      </c>
      <c r="E182">
        <v>-4.7523999999999997</v>
      </c>
      <c r="F182">
        <v>-0.78271400000000002</v>
      </c>
      <c r="G182">
        <v>58611241</v>
      </c>
      <c r="H182" t="s">
        <v>389</v>
      </c>
      <c r="I182" t="s">
        <v>390</v>
      </c>
    </row>
    <row r="183" spans="1:10">
      <c r="A183" t="s">
        <v>391</v>
      </c>
      <c r="B183">
        <v>0.58099999999999996</v>
      </c>
      <c r="C183">
        <v>0.13811399999999999</v>
      </c>
      <c r="D183">
        <v>1.6442600000000001</v>
      </c>
      <c r="E183">
        <v>-4.7548000000000004</v>
      </c>
      <c r="F183">
        <v>0.50457600000000002</v>
      </c>
      <c r="G183">
        <v>58611267</v>
      </c>
      <c r="H183" t="s">
        <v>392</v>
      </c>
      <c r="I183" t="s">
        <v>12</v>
      </c>
    </row>
    <row r="184" spans="1:10">
      <c r="A184" t="s">
        <v>393</v>
      </c>
      <c r="B184">
        <v>0.58199999999999996</v>
      </c>
      <c r="C184">
        <v>0.13944300000000001</v>
      </c>
      <c r="D184">
        <v>1.63792</v>
      </c>
      <c r="E184">
        <v>-4.7629000000000001</v>
      </c>
      <c r="F184">
        <v>0.83014399999999999</v>
      </c>
      <c r="G184">
        <v>58611150</v>
      </c>
      <c r="H184" t="s">
        <v>394</v>
      </c>
      <c r="I184" t="s">
        <v>12</v>
      </c>
    </row>
    <row r="185" spans="1:10">
      <c r="A185" t="s">
        <v>395</v>
      </c>
      <c r="B185">
        <v>0.58199999999999996</v>
      </c>
      <c r="C185">
        <v>0.14022799999999999</v>
      </c>
      <c r="D185">
        <v>1.6342000000000001</v>
      </c>
      <c r="E185">
        <v>-4.7675999999999998</v>
      </c>
      <c r="F185">
        <v>0.57513599999999998</v>
      </c>
      <c r="G185">
        <v>58611062</v>
      </c>
      <c r="H185" t="s">
        <v>396</v>
      </c>
      <c r="I185" t="s">
        <v>397</v>
      </c>
    </row>
    <row r="186" spans="1:10">
      <c r="A186" t="s">
        <v>398</v>
      </c>
      <c r="B186">
        <v>0.58199999999999996</v>
      </c>
      <c r="C186">
        <v>0.140741</v>
      </c>
      <c r="D186">
        <v>1.63178</v>
      </c>
      <c r="E186">
        <v>-4.7706</v>
      </c>
      <c r="F186">
        <v>0.50159699999999996</v>
      </c>
      <c r="G186">
        <v>58611337</v>
      </c>
      <c r="H186" t="s">
        <v>399</v>
      </c>
      <c r="I186" t="s">
        <v>12</v>
      </c>
    </row>
    <row r="187" spans="1:10">
      <c r="A187" t="s">
        <v>400</v>
      </c>
      <c r="B187">
        <v>0.58199999999999996</v>
      </c>
      <c r="C187">
        <v>0.141684</v>
      </c>
      <c r="D187">
        <v>-1.6273599999999999</v>
      </c>
      <c r="E187">
        <v>-4.7762000000000002</v>
      </c>
      <c r="F187">
        <v>-1.144749</v>
      </c>
      <c r="G187">
        <v>58611463</v>
      </c>
      <c r="H187" t="s">
        <v>401</v>
      </c>
      <c r="I187" t="s">
        <v>12</v>
      </c>
    </row>
    <row r="188" spans="1:10">
      <c r="A188" t="s">
        <v>402</v>
      </c>
      <c r="B188">
        <v>0.58199999999999996</v>
      </c>
      <c r="C188">
        <v>0.14258399999999999</v>
      </c>
      <c r="D188">
        <v>1.6231500000000001</v>
      </c>
      <c r="E188">
        <v>-4.7816000000000001</v>
      </c>
      <c r="F188">
        <v>0.65539499999999995</v>
      </c>
      <c r="G188" t="s">
        <v>18</v>
      </c>
      <c r="I188" t="s">
        <v>12</v>
      </c>
      <c r="J188" t="e">
        <f>-- unknown clone: USD-473</f>
        <v>#NAME?</v>
      </c>
    </row>
    <row r="189" spans="1:10">
      <c r="A189" t="s">
        <v>403</v>
      </c>
      <c r="B189">
        <v>0.58199999999999996</v>
      </c>
      <c r="C189">
        <v>0.14299100000000001</v>
      </c>
      <c r="D189">
        <v>1.6212599999999999</v>
      </c>
      <c r="E189">
        <v>-4.7839</v>
      </c>
      <c r="F189">
        <v>0.37831500000000001</v>
      </c>
      <c r="G189" t="s">
        <v>18</v>
      </c>
      <c r="I189" t="s">
        <v>12</v>
      </c>
      <c r="J189" t="e">
        <f>-- unknown clone: USD-238</f>
        <v>#NAME?</v>
      </c>
    </row>
    <row r="190" spans="1:10">
      <c r="A190" t="s">
        <v>404</v>
      </c>
      <c r="B190">
        <v>0.58199999999999996</v>
      </c>
      <c r="C190">
        <v>0.14348</v>
      </c>
      <c r="D190">
        <v>1.619</v>
      </c>
      <c r="E190">
        <v>-4.7868000000000004</v>
      </c>
      <c r="F190">
        <v>0.61864600000000003</v>
      </c>
      <c r="G190">
        <v>58610956</v>
      </c>
      <c r="H190" t="s">
        <v>405</v>
      </c>
      <c r="I190" t="s">
        <v>12</v>
      </c>
    </row>
    <row r="191" spans="1:10">
      <c r="A191" t="s">
        <v>406</v>
      </c>
      <c r="B191">
        <v>0.58599999999999997</v>
      </c>
      <c r="C191">
        <v>0.14702499999999999</v>
      </c>
      <c r="D191">
        <v>1.60277</v>
      </c>
      <c r="E191">
        <v>-4.8071999999999999</v>
      </c>
      <c r="F191">
        <v>0.67890600000000001</v>
      </c>
      <c r="G191">
        <v>58611439</v>
      </c>
      <c r="H191" t="s">
        <v>407</v>
      </c>
      <c r="I191" t="s">
        <v>12</v>
      </c>
    </row>
    <row r="192" spans="1:10">
      <c r="A192" t="s">
        <v>408</v>
      </c>
      <c r="B192">
        <v>0.58599999999999997</v>
      </c>
      <c r="C192">
        <v>0.14814099999999999</v>
      </c>
      <c r="D192">
        <v>1.5977399999999999</v>
      </c>
      <c r="E192">
        <v>-4.8135000000000003</v>
      </c>
      <c r="F192">
        <v>0.61806700000000003</v>
      </c>
      <c r="G192">
        <v>58611545</v>
      </c>
      <c r="H192" t="s">
        <v>409</v>
      </c>
      <c r="I192" t="s">
        <v>12</v>
      </c>
    </row>
    <row r="193" spans="1:10">
      <c r="A193" t="s">
        <v>410</v>
      </c>
      <c r="B193">
        <v>0.58599999999999997</v>
      </c>
      <c r="C193">
        <v>0.14847299999999999</v>
      </c>
      <c r="D193">
        <v>1.5962499999999999</v>
      </c>
      <c r="E193">
        <v>-4.8154000000000003</v>
      </c>
      <c r="F193">
        <v>0.51827199999999995</v>
      </c>
      <c r="G193">
        <v>58611300</v>
      </c>
      <c r="H193" t="s">
        <v>411</v>
      </c>
      <c r="I193" t="s">
        <v>12</v>
      </c>
    </row>
    <row r="194" spans="1:10">
      <c r="A194" t="s">
        <v>412</v>
      </c>
      <c r="B194">
        <v>0.58599999999999997</v>
      </c>
      <c r="C194">
        <v>0.148812</v>
      </c>
      <c r="D194">
        <v>1.59473</v>
      </c>
      <c r="E194">
        <v>-4.8173000000000004</v>
      </c>
      <c r="F194">
        <v>0.56440699999999999</v>
      </c>
      <c r="G194">
        <v>58611292</v>
      </c>
      <c r="H194" t="s">
        <v>413</v>
      </c>
      <c r="I194" t="s">
        <v>12</v>
      </c>
    </row>
    <row r="195" spans="1:10">
      <c r="A195" t="s">
        <v>414</v>
      </c>
      <c r="B195">
        <v>0.58599999999999997</v>
      </c>
      <c r="C195">
        <v>0.14895800000000001</v>
      </c>
      <c r="D195">
        <v>1.5940700000000001</v>
      </c>
      <c r="E195">
        <v>-4.8181000000000003</v>
      </c>
      <c r="F195">
        <v>0.888714</v>
      </c>
      <c r="G195">
        <v>58610980</v>
      </c>
      <c r="H195" t="s">
        <v>415</v>
      </c>
      <c r="I195" t="s">
        <v>416</v>
      </c>
    </row>
    <row r="196" spans="1:10">
      <c r="A196" t="s">
        <v>417</v>
      </c>
      <c r="B196">
        <v>0.58599999999999997</v>
      </c>
      <c r="C196">
        <v>0.14906</v>
      </c>
      <c r="D196">
        <v>-1.59362</v>
      </c>
      <c r="E196">
        <v>-4.8186999999999998</v>
      </c>
      <c r="F196">
        <v>-0.89183999999999997</v>
      </c>
      <c r="G196">
        <v>58611441</v>
      </c>
      <c r="H196" t="s">
        <v>418</v>
      </c>
      <c r="I196" t="s">
        <v>12</v>
      </c>
    </row>
    <row r="197" spans="1:10">
      <c r="A197" t="s">
        <v>419</v>
      </c>
      <c r="B197">
        <v>0.58599999999999997</v>
      </c>
      <c r="C197">
        <v>0.149893</v>
      </c>
      <c r="D197">
        <v>1.5899000000000001</v>
      </c>
      <c r="E197">
        <v>-4.8232999999999997</v>
      </c>
      <c r="F197">
        <v>2.0410469999999998</v>
      </c>
      <c r="G197">
        <v>58610895</v>
      </c>
      <c r="H197" t="s">
        <v>420</v>
      </c>
      <c r="I197" t="s">
        <v>12</v>
      </c>
    </row>
    <row r="198" spans="1:10">
      <c r="A198" t="s">
        <v>421</v>
      </c>
      <c r="B198">
        <v>0.59299999999999997</v>
      </c>
      <c r="C198">
        <v>0.152669</v>
      </c>
      <c r="D198">
        <v>-1.5776600000000001</v>
      </c>
      <c r="E198">
        <v>-4.8385999999999996</v>
      </c>
      <c r="F198">
        <v>-1.779488</v>
      </c>
      <c r="G198">
        <v>58611526</v>
      </c>
      <c r="H198" t="s">
        <v>422</v>
      </c>
      <c r="I198" t="s">
        <v>423</v>
      </c>
    </row>
    <row r="199" spans="1:10">
      <c r="A199" t="s">
        <v>424</v>
      </c>
      <c r="B199">
        <v>0.59299999999999997</v>
      </c>
      <c r="C199">
        <v>0.15340599999999999</v>
      </c>
      <c r="D199">
        <v>1.5744400000000001</v>
      </c>
      <c r="E199">
        <v>-4.8426</v>
      </c>
      <c r="F199">
        <v>0.488784</v>
      </c>
      <c r="G199">
        <v>58611525</v>
      </c>
      <c r="H199" t="s">
        <v>425</v>
      </c>
      <c r="I199" t="s">
        <v>12</v>
      </c>
    </row>
    <row r="200" spans="1:10">
      <c r="A200" t="s">
        <v>426</v>
      </c>
      <c r="B200">
        <v>0.59499999999999997</v>
      </c>
      <c r="C200">
        <v>0.15651499999999999</v>
      </c>
      <c r="D200">
        <v>1.5610200000000001</v>
      </c>
      <c r="E200">
        <v>-4.8593000000000002</v>
      </c>
      <c r="F200">
        <v>0.44367400000000001</v>
      </c>
      <c r="G200">
        <v>58611409</v>
      </c>
      <c r="H200" t="s">
        <v>427</v>
      </c>
      <c r="I200" t="s">
        <v>12</v>
      </c>
    </row>
    <row r="201" spans="1:10">
      <c r="A201" t="s">
        <v>428</v>
      </c>
      <c r="B201">
        <v>0.59499999999999997</v>
      </c>
      <c r="C201">
        <v>0.15673599999999999</v>
      </c>
      <c r="D201">
        <v>1.5600799999999999</v>
      </c>
      <c r="E201">
        <v>-4.8604000000000003</v>
      </c>
      <c r="F201">
        <v>0.74552399999999996</v>
      </c>
      <c r="G201" t="s">
        <v>18</v>
      </c>
      <c r="I201" t="s">
        <v>12</v>
      </c>
      <c r="J201" t="e">
        <f>-- unknown clone: USD-306</f>
        <v>#NAME?</v>
      </c>
    </row>
    <row r="202" spans="1:10">
      <c r="A202" t="s">
        <v>429</v>
      </c>
      <c r="B202">
        <v>0.59499999999999997</v>
      </c>
      <c r="C202">
        <v>0.156829</v>
      </c>
      <c r="D202">
        <v>1.55968</v>
      </c>
      <c r="E202">
        <v>-4.8609</v>
      </c>
      <c r="F202">
        <v>0.54945600000000006</v>
      </c>
      <c r="G202">
        <v>58611519</v>
      </c>
      <c r="H202" t="s">
        <v>430</v>
      </c>
      <c r="I202" t="s">
        <v>12</v>
      </c>
    </row>
    <row r="203" spans="1:10">
      <c r="A203" t="s">
        <v>431</v>
      </c>
      <c r="B203">
        <v>0.59499999999999997</v>
      </c>
      <c r="C203">
        <v>0.15712899999999999</v>
      </c>
      <c r="D203">
        <v>1.5584100000000001</v>
      </c>
      <c r="E203">
        <v>-4.8624999999999998</v>
      </c>
      <c r="F203">
        <v>0.98257700000000003</v>
      </c>
      <c r="G203">
        <v>58611029</v>
      </c>
      <c r="H203" t="s">
        <v>432</v>
      </c>
      <c r="I203" t="s">
        <v>12</v>
      </c>
    </row>
    <row r="204" spans="1:10">
      <c r="A204" t="s">
        <v>433</v>
      </c>
      <c r="B204">
        <v>0.59499999999999997</v>
      </c>
      <c r="C204">
        <v>0.157697</v>
      </c>
      <c r="D204">
        <v>1.55599</v>
      </c>
      <c r="E204">
        <v>-4.8654999999999999</v>
      </c>
      <c r="F204">
        <v>0.50825900000000002</v>
      </c>
      <c r="G204" t="s">
        <v>18</v>
      </c>
      <c r="I204" t="s">
        <v>12</v>
      </c>
      <c r="J204" t="e">
        <f>-- unknown clone: USD-311</f>
        <v>#NAME?</v>
      </c>
    </row>
    <row r="205" spans="1:10">
      <c r="A205" t="s">
        <v>434</v>
      </c>
      <c r="B205">
        <v>0.59899999999999998</v>
      </c>
      <c r="C205">
        <v>0.159691</v>
      </c>
      <c r="D205">
        <v>-1.5475699999999999</v>
      </c>
      <c r="E205">
        <v>-4.8758999999999997</v>
      </c>
      <c r="F205">
        <v>-1.726839</v>
      </c>
      <c r="G205">
        <v>58611522</v>
      </c>
      <c r="H205" t="s">
        <v>435</v>
      </c>
      <c r="I205" t="s">
        <v>12</v>
      </c>
    </row>
    <row r="206" spans="1:10">
      <c r="A206" t="s">
        <v>436</v>
      </c>
      <c r="B206">
        <v>0.59899999999999998</v>
      </c>
      <c r="C206">
        <v>0.16079399999999999</v>
      </c>
      <c r="D206">
        <v>1.54295</v>
      </c>
      <c r="E206">
        <v>-4.8815999999999997</v>
      </c>
      <c r="F206">
        <v>0.43764999999999998</v>
      </c>
      <c r="G206">
        <v>58611429</v>
      </c>
      <c r="H206" t="s">
        <v>437</v>
      </c>
      <c r="I206" t="s">
        <v>12</v>
      </c>
    </row>
    <row r="207" spans="1:10">
      <c r="A207" t="s">
        <v>438</v>
      </c>
      <c r="B207">
        <v>0.59899999999999998</v>
      </c>
      <c r="C207">
        <v>0.16108800000000001</v>
      </c>
      <c r="D207">
        <v>1.54172</v>
      </c>
      <c r="E207">
        <v>-4.8830999999999998</v>
      </c>
      <c r="F207">
        <v>0.68066599999999999</v>
      </c>
      <c r="G207">
        <v>58611025</v>
      </c>
      <c r="H207" t="s">
        <v>439</v>
      </c>
      <c r="I207" t="s">
        <v>86</v>
      </c>
    </row>
    <row r="208" spans="1:10">
      <c r="A208" t="s">
        <v>440</v>
      </c>
      <c r="B208">
        <v>0.59899999999999998</v>
      </c>
      <c r="C208">
        <v>0.16178699999999999</v>
      </c>
      <c r="D208">
        <v>1.53881</v>
      </c>
      <c r="E208">
        <v>-4.8867000000000003</v>
      </c>
      <c r="F208">
        <v>0.84423999999999999</v>
      </c>
      <c r="G208" t="s">
        <v>18</v>
      </c>
      <c r="I208" t="s">
        <v>12</v>
      </c>
      <c r="J208" t="e">
        <f>-- unknown clone: USD-79</f>
        <v>#NAME?</v>
      </c>
    </row>
    <row r="209" spans="1:10">
      <c r="A209" t="s">
        <v>441</v>
      </c>
      <c r="B209">
        <v>0.60499999999999998</v>
      </c>
      <c r="C209">
        <v>0.16420599999999999</v>
      </c>
      <c r="D209">
        <v>-1.52884</v>
      </c>
      <c r="E209">
        <v>-4.8989000000000003</v>
      </c>
      <c r="F209">
        <v>-0.48119899999999999</v>
      </c>
      <c r="G209">
        <v>58611469</v>
      </c>
      <c r="H209" t="s">
        <v>442</v>
      </c>
      <c r="I209" t="s">
        <v>12</v>
      </c>
    </row>
    <row r="210" spans="1:10">
      <c r="A210" t="s">
        <v>443</v>
      </c>
      <c r="B210">
        <v>0.60799999999999998</v>
      </c>
      <c r="C210">
        <v>0.166992</v>
      </c>
      <c r="D210">
        <v>-1.5175099999999999</v>
      </c>
      <c r="E210">
        <v>-4.9127999999999998</v>
      </c>
      <c r="F210">
        <v>-0.96282500000000004</v>
      </c>
      <c r="G210">
        <v>58611256</v>
      </c>
      <c r="H210" t="s">
        <v>444</v>
      </c>
      <c r="I210" t="s">
        <v>12</v>
      </c>
    </row>
    <row r="211" spans="1:10">
      <c r="A211" t="s">
        <v>445</v>
      </c>
      <c r="B211">
        <v>0.60799999999999998</v>
      </c>
      <c r="C211">
        <v>0.167075</v>
      </c>
      <c r="D211">
        <v>-1.51718</v>
      </c>
      <c r="E211">
        <v>-4.9131999999999998</v>
      </c>
      <c r="F211">
        <v>-0.80457699999999999</v>
      </c>
      <c r="G211">
        <v>58611369</v>
      </c>
      <c r="H211" t="s">
        <v>446</v>
      </c>
      <c r="I211" t="s">
        <v>12</v>
      </c>
    </row>
    <row r="212" spans="1:10">
      <c r="A212" t="s">
        <v>447</v>
      </c>
      <c r="B212">
        <v>0.60799999999999998</v>
      </c>
      <c r="C212">
        <v>0.16756399999999999</v>
      </c>
      <c r="D212">
        <v>1.5152099999999999</v>
      </c>
      <c r="E212">
        <v>-4.9156000000000004</v>
      </c>
      <c r="F212">
        <v>0.60928800000000005</v>
      </c>
      <c r="G212">
        <v>58611332</v>
      </c>
      <c r="H212" t="s">
        <v>448</v>
      </c>
      <c r="I212" t="s">
        <v>12</v>
      </c>
    </row>
    <row r="213" spans="1:10">
      <c r="A213" t="s">
        <v>449</v>
      </c>
      <c r="B213">
        <v>0.622</v>
      </c>
      <c r="C213">
        <v>0.17254800000000001</v>
      </c>
      <c r="D213">
        <v>1.49542</v>
      </c>
      <c r="E213">
        <v>-4.9396000000000004</v>
      </c>
      <c r="F213">
        <v>0.37184200000000001</v>
      </c>
      <c r="G213">
        <v>58611234</v>
      </c>
      <c r="H213" t="s">
        <v>450</v>
      </c>
      <c r="I213" t="s">
        <v>12</v>
      </c>
    </row>
    <row r="214" spans="1:10">
      <c r="A214" t="s">
        <v>451</v>
      </c>
      <c r="B214">
        <v>0.622</v>
      </c>
      <c r="C214">
        <v>0.173012</v>
      </c>
      <c r="D214">
        <v>1.4936100000000001</v>
      </c>
      <c r="E214">
        <v>-4.9417999999999997</v>
      </c>
      <c r="F214">
        <v>0.40856399999999998</v>
      </c>
      <c r="G214">
        <v>58610887</v>
      </c>
      <c r="H214" t="s">
        <v>452</v>
      </c>
      <c r="I214" t="s">
        <v>453</v>
      </c>
    </row>
    <row r="215" spans="1:10">
      <c r="A215" t="s">
        <v>454</v>
      </c>
      <c r="B215">
        <v>0.624</v>
      </c>
      <c r="C215">
        <v>0.17430899999999999</v>
      </c>
      <c r="D215">
        <v>-1.48855</v>
      </c>
      <c r="E215">
        <v>-4.9480000000000004</v>
      </c>
      <c r="F215">
        <v>-0.616309</v>
      </c>
      <c r="G215" t="s">
        <v>18</v>
      </c>
      <c r="I215" t="s">
        <v>12</v>
      </c>
      <c r="J215" t="e">
        <f>-- unknown clone: USD-390</f>
        <v>#NAME?</v>
      </c>
    </row>
    <row r="216" spans="1:10">
      <c r="A216" t="s">
        <v>455</v>
      </c>
      <c r="B216">
        <v>0.63</v>
      </c>
      <c r="C216">
        <v>0.17997099999999999</v>
      </c>
      <c r="D216">
        <v>1.46688</v>
      </c>
      <c r="E216">
        <v>-4.9740000000000002</v>
      </c>
      <c r="F216">
        <v>0.36794100000000002</v>
      </c>
      <c r="G216">
        <v>58610889</v>
      </c>
      <c r="H216" t="s">
        <v>456</v>
      </c>
      <c r="I216" t="s">
        <v>457</v>
      </c>
    </row>
    <row r="217" spans="1:10">
      <c r="A217" t="s">
        <v>458</v>
      </c>
      <c r="B217">
        <v>0.63</v>
      </c>
      <c r="C217">
        <v>0.18010000000000001</v>
      </c>
      <c r="D217">
        <v>-1.4663900000000001</v>
      </c>
      <c r="E217">
        <v>-4.9745999999999997</v>
      </c>
      <c r="F217">
        <v>-1.0815859999999999</v>
      </c>
      <c r="G217">
        <v>58611159</v>
      </c>
      <c r="H217" t="s">
        <v>459</v>
      </c>
      <c r="I217" t="s">
        <v>460</v>
      </c>
    </row>
    <row r="218" spans="1:10">
      <c r="A218" t="s">
        <v>461</v>
      </c>
      <c r="B218">
        <v>0.63</v>
      </c>
      <c r="C218">
        <v>0.18110000000000001</v>
      </c>
      <c r="D218">
        <v>1.46262</v>
      </c>
      <c r="E218">
        <v>-4.9790999999999999</v>
      </c>
      <c r="F218">
        <v>0.51056299999999999</v>
      </c>
      <c r="G218">
        <v>58610924</v>
      </c>
      <c r="H218" t="s">
        <v>462</v>
      </c>
      <c r="I218" t="s">
        <v>463</v>
      </c>
    </row>
    <row r="219" spans="1:10">
      <c r="A219" t="s">
        <v>464</v>
      </c>
      <c r="B219">
        <v>0.63</v>
      </c>
      <c r="C219">
        <v>0.18110499999999999</v>
      </c>
      <c r="D219">
        <v>-1.46261</v>
      </c>
      <c r="E219">
        <v>-4.9791999999999996</v>
      </c>
      <c r="F219">
        <v>-0.75385899999999995</v>
      </c>
      <c r="G219" t="s">
        <v>18</v>
      </c>
      <c r="I219" t="s">
        <v>12</v>
      </c>
      <c r="J219" t="e">
        <f>-- unknown clone: USD-660</f>
        <v>#NAME?</v>
      </c>
    </row>
    <row r="220" spans="1:10">
      <c r="A220" t="s">
        <v>465</v>
      </c>
      <c r="B220">
        <v>0.63</v>
      </c>
      <c r="C220">
        <v>0.18135499999999999</v>
      </c>
      <c r="D220">
        <v>1.46167</v>
      </c>
      <c r="E220">
        <v>-4.9802999999999997</v>
      </c>
      <c r="F220">
        <v>0.62193299999999996</v>
      </c>
      <c r="G220">
        <v>58610903</v>
      </c>
      <c r="H220" t="s">
        <v>466</v>
      </c>
      <c r="I220" t="s">
        <v>12</v>
      </c>
    </row>
    <row r="221" spans="1:10">
      <c r="A221" t="s">
        <v>467</v>
      </c>
      <c r="B221">
        <v>0.63</v>
      </c>
      <c r="C221">
        <v>0.18145800000000001</v>
      </c>
      <c r="D221">
        <v>-1.4612799999999999</v>
      </c>
      <c r="E221">
        <v>-4.9806999999999997</v>
      </c>
      <c r="F221">
        <v>-1.440418</v>
      </c>
      <c r="G221">
        <v>58611398</v>
      </c>
      <c r="H221" t="s">
        <v>468</v>
      </c>
      <c r="I221" t="s">
        <v>12</v>
      </c>
    </row>
    <row r="222" spans="1:10">
      <c r="A222" t="s">
        <v>469</v>
      </c>
      <c r="B222">
        <v>0.63</v>
      </c>
      <c r="C222">
        <v>0.18198900000000001</v>
      </c>
      <c r="D222">
        <v>1.4593</v>
      </c>
      <c r="E222">
        <v>-4.9831000000000003</v>
      </c>
      <c r="F222">
        <v>0.457482</v>
      </c>
      <c r="G222">
        <v>58610979</v>
      </c>
      <c r="H222" t="s">
        <v>470</v>
      </c>
      <c r="I222" t="s">
        <v>12</v>
      </c>
    </row>
    <row r="223" spans="1:10">
      <c r="A223" t="s">
        <v>471</v>
      </c>
      <c r="B223">
        <v>0.63</v>
      </c>
      <c r="C223">
        <v>0.18252199999999999</v>
      </c>
      <c r="D223">
        <v>-1.4573100000000001</v>
      </c>
      <c r="E223">
        <v>-4.9855</v>
      </c>
      <c r="F223">
        <v>-1.712118</v>
      </c>
      <c r="G223">
        <v>58611183</v>
      </c>
      <c r="H223" t="s">
        <v>472</v>
      </c>
      <c r="I223" t="s">
        <v>473</v>
      </c>
    </row>
    <row r="224" spans="1:10">
      <c r="A224" t="s">
        <v>474</v>
      </c>
      <c r="B224">
        <v>0.63100000000000001</v>
      </c>
      <c r="C224">
        <v>0.18438099999999999</v>
      </c>
      <c r="D224">
        <v>-1.45041</v>
      </c>
      <c r="E224">
        <v>-4.9936999999999996</v>
      </c>
      <c r="F224">
        <v>-0.37354599999999999</v>
      </c>
      <c r="G224">
        <v>58611137</v>
      </c>
      <c r="H224" t="s">
        <v>475</v>
      </c>
      <c r="I224" t="s">
        <v>12</v>
      </c>
    </row>
    <row r="225" spans="1:10">
      <c r="A225" t="s">
        <v>476</v>
      </c>
      <c r="B225">
        <v>0.63100000000000001</v>
      </c>
      <c r="C225">
        <v>0.184587</v>
      </c>
      <c r="D225">
        <v>-1.4496500000000001</v>
      </c>
      <c r="E225">
        <v>-4.9946000000000002</v>
      </c>
      <c r="F225">
        <v>-1.351763</v>
      </c>
      <c r="G225">
        <v>58611367</v>
      </c>
      <c r="H225" t="s">
        <v>477</v>
      </c>
      <c r="I225" t="s">
        <v>12</v>
      </c>
    </row>
    <row r="226" spans="1:10">
      <c r="A226" t="s">
        <v>478</v>
      </c>
      <c r="B226">
        <v>0.64200000000000002</v>
      </c>
      <c r="C226">
        <v>0.188586</v>
      </c>
      <c r="D226">
        <v>1.43502</v>
      </c>
      <c r="E226">
        <v>-5.0119999999999996</v>
      </c>
      <c r="F226">
        <v>0.50434000000000001</v>
      </c>
      <c r="G226">
        <v>58610993</v>
      </c>
      <c r="H226" t="s">
        <v>479</v>
      </c>
      <c r="I226" t="s">
        <v>12</v>
      </c>
    </row>
    <row r="227" spans="1:10">
      <c r="A227" t="s">
        <v>480</v>
      </c>
      <c r="B227">
        <v>0.64200000000000002</v>
      </c>
      <c r="C227">
        <v>0.18948899999999999</v>
      </c>
      <c r="D227">
        <v>-1.4317599999999999</v>
      </c>
      <c r="E227">
        <v>-5.0159000000000002</v>
      </c>
      <c r="F227">
        <v>-0.51238099999999998</v>
      </c>
      <c r="G227" t="s">
        <v>18</v>
      </c>
      <c r="I227" t="s">
        <v>12</v>
      </c>
      <c r="J227" t="e">
        <f>-- unknown clone: USD-588</f>
        <v>#NAME?</v>
      </c>
    </row>
    <row r="228" spans="1:10">
      <c r="A228" t="s">
        <v>481</v>
      </c>
      <c r="B228">
        <v>0.64700000000000002</v>
      </c>
      <c r="C228">
        <v>0.19181999999999999</v>
      </c>
      <c r="D228">
        <v>-1.4234</v>
      </c>
      <c r="E228">
        <v>-5.0256999999999996</v>
      </c>
      <c r="F228">
        <v>-0.49200500000000003</v>
      </c>
      <c r="G228">
        <v>58611117</v>
      </c>
      <c r="H228" t="s">
        <v>482</v>
      </c>
      <c r="I228" t="s">
        <v>12</v>
      </c>
    </row>
    <row r="229" spans="1:10">
      <c r="A229" t="s">
        <v>483</v>
      </c>
      <c r="B229">
        <v>0.64700000000000002</v>
      </c>
      <c r="C229">
        <v>0.193106</v>
      </c>
      <c r="D229">
        <v>-1.41882</v>
      </c>
      <c r="E229">
        <v>-5.0311000000000003</v>
      </c>
      <c r="F229">
        <v>-0.67298599999999997</v>
      </c>
      <c r="G229">
        <v>58611426</v>
      </c>
      <c r="H229" t="s">
        <v>484</v>
      </c>
      <c r="I229" t="s">
        <v>485</v>
      </c>
    </row>
    <row r="230" spans="1:10">
      <c r="A230" t="s">
        <v>486</v>
      </c>
      <c r="B230">
        <v>0.64700000000000002</v>
      </c>
      <c r="C230">
        <v>0.19342599999999999</v>
      </c>
      <c r="D230">
        <v>-1.4176899999999999</v>
      </c>
      <c r="E230">
        <v>-5.0324999999999998</v>
      </c>
      <c r="F230">
        <v>-0.462229</v>
      </c>
      <c r="G230">
        <v>58611257</v>
      </c>
      <c r="H230" t="s">
        <v>487</v>
      </c>
      <c r="I230" t="s">
        <v>488</v>
      </c>
    </row>
    <row r="231" spans="1:10">
      <c r="A231" t="s">
        <v>489</v>
      </c>
      <c r="B231">
        <v>0.64900000000000002</v>
      </c>
      <c r="C231">
        <v>0.19564200000000001</v>
      </c>
      <c r="D231">
        <v>1.40987</v>
      </c>
      <c r="E231">
        <v>-5.0415999999999999</v>
      </c>
      <c r="F231">
        <v>0.54378700000000002</v>
      </c>
      <c r="G231">
        <v>58611106</v>
      </c>
      <c r="H231" t="s">
        <v>490</v>
      </c>
      <c r="I231" t="s">
        <v>12</v>
      </c>
    </row>
    <row r="232" spans="1:10">
      <c r="A232" t="s">
        <v>491</v>
      </c>
      <c r="B232">
        <v>0.64900000000000002</v>
      </c>
      <c r="C232">
        <v>0.19564200000000001</v>
      </c>
      <c r="D232">
        <v>1.40987</v>
      </c>
      <c r="E232">
        <v>-5.0415999999999999</v>
      </c>
      <c r="F232">
        <v>0.90177399999999996</v>
      </c>
      <c r="G232">
        <v>58611199</v>
      </c>
      <c r="H232" t="s">
        <v>492</v>
      </c>
      <c r="I232" t="s">
        <v>493</v>
      </c>
    </row>
    <row r="233" spans="1:10">
      <c r="A233" t="s">
        <v>494</v>
      </c>
      <c r="B233">
        <v>0.64900000000000002</v>
      </c>
      <c r="C233">
        <v>0.19656000000000001</v>
      </c>
      <c r="D233">
        <v>-1.40666</v>
      </c>
      <c r="E233">
        <v>-5.0453999999999999</v>
      </c>
      <c r="F233">
        <v>-0.60657300000000003</v>
      </c>
      <c r="G233">
        <v>58611010</v>
      </c>
      <c r="H233" t="s">
        <v>495</v>
      </c>
      <c r="I233" t="s">
        <v>496</v>
      </c>
    </row>
    <row r="234" spans="1:10">
      <c r="A234" t="s">
        <v>497</v>
      </c>
      <c r="B234">
        <v>0.65300000000000002</v>
      </c>
      <c r="C234">
        <v>0.198685</v>
      </c>
      <c r="D234">
        <v>1.39927</v>
      </c>
      <c r="E234">
        <v>-5.0540000000000003</v>
      </c>
      <c r="F234">
        <v>0.41231099999999998</v>
      </c>
      <c r="G234">
        <v>58611028</v>
      </c>
      <c r="H234" t="s">
        <v>498</v>
      </c>
      <c r="I234" t="s">
        <v>12</v>
      </c>
    </row>
    <row r="235" spans="1:10">
      <c r="A235" t="s">
        <v>499</v>
      </c>
      <c r="B235">
        <v>0.66</v>
      </c>
      <c r="C235">
        <v>0.20168</v>
      </c>
      <c r="D235">
        <v>-1.38897</v>
      </c>
      <c r="E235">
        <v>-5.0659999999999998</v>
      </c>
      <c r="F235">
        <v>-0.56180699999999995</v>
      </c>
      <c r="G235">
        <v>58611558</v>
      </c>
      <c r="H235" t="s">
        <v>500</v>
      </c>
      <c r="I235" t="s">
        <v>12</v>
      </c>
    </row>
    <row r="236" spans="1:10">
      <c r="A236" t="s">
        <v>501</v>
      </c>
      <c r="B236">
        <v>0.66</v>
      </c>
      <c r="C236">
        <v>0.20235800000000001</v>
      </c>
      <c r="D236">
        <v>1.38666</v>
      </c>
      <c r="E236">
        <v>-5.0686999999999998</v>
      </c>
      <c r="F236">
        <v>1.0158180000000001</v>
      </c>
      <c r="G236">
        <v>58611049</v>
      </c>
      <c r="H236" t="s">
        <v>502</v>
      </c>
      <c r="I236" t="s">
        <v>12</v>
      </c>
    </row>
    <row r="237" spans="1:10">
      <c r="A237" t="s">
        <v>503</v>
      </c>
      <c r="B237">
        <v>0.66</v>
      </c>
      <c r="C237">
        <v>0.203879</v>
      </c>
      <c r="D237">
        <v>1.3815</v>
      </c>
      <c r="E237">
        <v>-5.0747</v>
      </c>
      <c r="F237">
        <v>1.0630710000000001</v>
      </c>
      <c r="G237">
        <v>58611494</v>
      </c>
      <c r="H237" t="s">
        <v>504</v>
      </c>
      <c r="I237" t="s">
        <v>12</v>
      </c>
    </row>
    <row r="238" spans="1:10">
      <c r="A238" t="s">
        <v>505</v>
      </c>
      <c r="B238">
        <v>0.66</v>
      </c>
      <c r="C238">
        <v>0.20608299999999999</v>
      </c>
      <c r="D238">
        <v>-1.3740699999999999</v>
      </c>
      <c r="E238">
        <v>-5.0833000000000004</v>
      </c>
      <c r="F238">
        <v>-1.458502</v>
      </c>
      <c r="G238">
        <v>58611524</v>
      </c>
      <c r="H238" t="s">
        <v>506</v>
      </c>
      <c r="I238" t="s">
        <v>12</v>
      </c>
    </row>
    <row r="239" spans="1:10">
      <c r="A239" t="s">
        <v>507</v>
      </c>
      <c r="B239">
        <v>0.66</v>
      </c>
      <c r="C239">
        <v>0.20651600000000001</v>
      </c>
      <c r="D239">
        <v>-1.37262</v>
      </c>
      <c r="E239">
        <v>-5.085</v>
      </c>
      <c r="F239">
        <v>-0.84847799999999995</v>
      </c>
      <c r="G239">
        <v>58611358</v>
      </c>
      <c r="H239" t="s">
        <v>508</v>
      </c>
      <c r="I239" t="s">
        <v>12</v>
      </c>
    </row>
    <row r="240" spans="1:10">
      <c r="A240" t="s">
        <v>509</v>
      </c>
      <c r="B240">
        <v>0.66</v>
      </c>
      <c r="C240">
        <v>0.206594</v>
      </c>
      <c r="D240">
        <v>-1.37236</v>
      </c>
      <c r="E240">
        <v>-5.0853000000000002</v>
      </c>
      <c r="F240">
        <v>-0.32076399999999999</v>
      </c>
      <c r="G240">
        <v>58611220</v>
      </c>
      <c r="H240" t="s">
        <v>510</v>
      </c>
      <c r="I240" t="s">
        <v>12</v>
      </c>
    </row>
    <row r="241" spans="1:10">
      <c r="A241" t="s">
        <v>511</v>
      </c>
      <c r="B241">
        <v>0.66</v>
      </c>
      <c r="C241">
        <v>0.20874500000000001</v>
      </c>
      <c r="D241">
        <v>-1.3652</v>
      </c>
      <c r="E241">
        <v>-5.0934999999999997</v>
      </c>
      <c r="F241">
        <v>-0.38117800000000002</v>
      </c>
      <c r="G241">
        <v>58611336</v>
      </c>
      <c r="H241" t="s">
        <v>512</v>
      </c>
      <c r="I241" t="s">
        <v>513</v>
      </c>
    </row>
    <row r="242" spans="1:10">
      <c r="A242" t="s">
        <v>514</v>
      </c>
      <c r="B242">
        <v>0.66</v>
      </c>
      <c r="C242">
        <v>0.20913100000000001</v>
      </c>
      <c r="D242">
        <v>1.36392</v>
      </c>
      <c r="E242">
        <v>-5.0949999999999998</v>
      </c>
      <c r="F242">
        <v>0.44458399999999998</v>
      </c>
      <c r="G242">
        <v>58611115</v>
      </c>
      <c r="H242" t="s">
        <v>515</v>
      </c>
      <c r="I242" t="s">
        <v>12</v>
      </c>
    </row>
    <row r="243" spans="1:10">
      <c r="A243" t="s">
        <v>516</v>
      </c>
      <c r="B243">
        <v>0.66</v>
      </c>
      <c r="C243">
        <v>0.21107300000000001</v>
      </c>
      <c r="D243">
        <v>-1.3575200000000001</v>
      </c>
      <c r="E243">
        <v>-5.1024000000000003</v>
      </c>
      <c r="F243">
        <v>-0.60545899999999997</v>
      </c>
      <c r="G243">
        <v>58611449</v>
      </c>
      <c r="H243" t="s">
        <v>517</v>
      </c>
      <c r="I243" t="s">
        <v>12</v>
      </c>
    </row>
    <row r="244" spans="1:10">
      <c r="A244" t="s">
        <v>518</v>
      </c>
      <c r="B244">
        <v>0.66</v>
      </c>
      <c r="C244">
        <v>0.21129800000000001</v>
      </c>
      <c r="D244">
        <v>-1.3567800000000001</v>
      </c>
      <c r="E244">
        <v>-5.1032000000000002</v>
      </c>
      <c r="F244">
        <v>-1.332028</v>
      </c>
      <c r="G244">
        <v>58611040</v>
      </c>
      <c r="H244" t="s">
        <v>519</v>
      </c>
      <c r="I244" t="s">
        <v>12</v>
      </c>
    </row>
    <row r="245" spans="1:10">
      <c r="A245" t="s">
        <v>520</v>
      </c>
      <c r="B245">
        <v>0.66</v>
      </c>
      <c r="C245">
        <v>0.211363</v>
      </c>
      <c r="D245">
        <v>1.35656</v>
      </c>
      <c r="E245">
        <v>-5.1035000000000004</v>
      </c>
      <c r="F245">
        <v>0.43511</v>
      </c>
      <c r="G245">
        <v>58611394</v>
      </c>
      <c r="H245" t="s">
        <v>521</v>
      </c>
      <c r="I245" t="s">
        <v>522</v>
      </c>
    </row>
    <row r="246" spans="1:10">
      <c r="A246" t="s">
        <v>523</v>
      </c>
      <c r="B246">
        <v>0.66</v>
      </c>
      <c r="C246">
        <v>0.211642</v>
      </c>
      <c r="D246">
        <v>-1.35565</v>
      </c>
      <c r="E246">
        <v>-5.1044999999999998</v>
      </c>
      <c r="F246">
        <v>-0.68914500000000001</v>
      </c>
      <c r="G246">
        <v>58611443</v>
      </c>
      <c r="H246" t="s">
        <v>524</v>
      </c>
      <c r="I246" t="s">
        <v>12</v>
      </c>
    </row>
    <row r="247" spans="1:10">
      <c r="A247" t="s">
        <v>525</v>
      </c>
      <c r="B247">
        <v>0.66</v>
      </c>
      <c r="C247">
        <v>0.212141</v>
      </c>
      <c r="D247">
        <v>-1.35402</v>
      </c>
      <c r="E247">
        <v>-5.1063999999999998</v>
      </c>
      <c r="F247">
        <v>-0.64002199999999998</v>
      </c>
      <c r="G247">
        <v>58611489</v>
      </c>
      <c r="H247" t="s">
        <v>526</v>
      </c>
      <c r="I247" t="s">
        <v>12</v>
      </c>
    </row>
    <row r="248" spans="1:10">
      <c r="A248" t="s">
        <v>527</v>
      </c>
      <c r="B248">
        <v>0.66</v>
      </c>
      <c r="C248">
        <v>0.21430299999999999</v>
      </c>
      <c r="D248">
        <v>1.3469800000000001</v>
      </c>
      <c r="E248">
        <v>-5.1143999999999998</v>
      </c>
      <c r="F248">
        <v>0.60988299999999995</v>
      </c>
      <c r="G248">
        <v>58611222</v>
      </c>
      <c r="H248" t="s">
        <v>528</v>
      </c>
      <c r="I248" t="s">
        <v>344</v>
      </c>
    </row>
    <row r="249" spans="1:10">
      <c r="A249" t="s">
        <v>529</v>
      </c>
      <c r="B249">
        <v>0.66</v>
      </c>
      <c r="C249">
        <v>0.21465100000000001</v>
      </c>
      <c r="D249">
        <v>-1.34585</v>
      </c>
      <c r="E249">
        <v>-5.1157000000000004</v>
      </c>
      <c r="F249">
        <v>-0.33547500000000002</v>
      </c>
      <c r="G249">
        <v>58611407</v>
      </c>
      <c r="H249" t="s">
        <v>530</v>
      </c>
      <c r="I249" t="s">
        <v>531</v>
      </c>
    </row>
    <row r="250" spans="1:10">
      <c r="A250" t="s">
        <v>532</v>
      </c>
      <c r="B250">
        <v>0.66</v>
      </c>
      <c r="C250">
        <v>0.21534200000000001</v>
      </c>
      <c r="D250">
        <v>-1.34362</v>
      </c>
      <c r="E250">
        <v>-5.1181999999999999</v>
      </c>
      <c r="F250">
        <v>-0.59780999999999995</v>
      </c>
      <c r="G250">
        <v>58611110</v>
      </c>
      <c r="H250" t="s">
        <v>533</v>
      </c>
      <c r="I250" t="s">
        <v>534</v>
      </c>
    </row>
    <row r="251" spans="1:10">
      <c r="A251" t="s">
        <v>535</v>
      </c>
      <c r="B251">
        <v>0.66</v>
      </c>
      <c r="C251">
        <v>0.21587899999999999</v>
      </c>
      <c r="D251">
        <v>-1.34189</v>
      </c>
      <c r="E251">
        <v>-5.1201999999999996</v>
      </c>
      <c r="F251">
        <v>-0.47462300000000002</v>
      </c>
      <c r="G251">
        <v>58611229</v>
      </c>
      <c r="H251" t="s">
        <v>536</v>
      </c>
      <c r="I251" t="s">
        <v>12</v>
      </c>
    </row>
    <row r="252" spans="1:10">
      <c r="A252" t="s">
        <v>537</v>
      </c>
      <c r="B252">
        <v>0.66</v>
      </c>
      <c r="C252">
        <v>0.21632299999999999</v>
      </c>
      <c r="D252">
        <v>1.34046</v>
      </c>
      <c r="E252">
        <v>-5.1218000000000004</v>
      </c>
      <c r="F252">
        <v>0.48458000000000001</v>
      </c>
      <c r="G252" t="s">
        <v>18</v>
      </c>
      <c r="I252" t="s">
        <v>12</v>
      </c>
      <c r="J252" t="e">
        <f>-- unknown clone: USD-365</f>
        <v>#NAME?</v>
      </c>
    </row>
    <row r="253" spans="1:10">
      <c r="A253" t="s">
        <v>538</v>
      </c>
      <c r="B253">
        <v>0.66</v>
      </c>
      <c r="C253">
        <v>0.21832299999999999</v>
      </c>
      <c r="D253">
        <v>1.33405</v>
      </c>
      <c r="E253">
        <v>-5.1291000000000002</v>
      </c>
      <c r="F253">
        <v>0.85180299999999998</v>
      </c>
      <c r="G253">
        <v>58610906</v>
      </c>
      <c r="H253" t="s">
        <v>539</v>
      </c>
      <c r="I253" t="s">
        <v>12</v>
      </c>
    </row>
    <row r="254" spans="1:10">
      <c r="A254" t="s">
        <v>540</v>
      </c>
      <c r="B254">
        <v>0.66</v>
      </c>
      <c r="C254">
        <v>0.218468</v>
      </c>
      <c r="D254">
        <v>1.3335900000000001</v>
      </c>
      <c r="E254">
        <v>-5.1295999999999999</v>
      </c>
      <c r="F254">
        <v>0.57595099999999999</v>
      </c>
      <c r="G254">
        <v>58611377</v>
      </c>
      <c r="H254" t="s">
        <v>541</v>
      </c>
      <c r="I254" t="s">
        <v>542</v>
      </c>
    </row>
    <row r="255" spans="1:10">
      <c r="A255" t="s">
        <v>543</v>
      </c>
      <c r="B255">
        <v>0.66</v>
      </c>
      <c r="C255">
        <v>0.21875600000000001</v>
      </c>
      <c r="D255">
        <v>1.33267</v>
      </c>
      <c r="E255">
        <v>-5.1307</v>
      </c>
      <c r="F255">
        <v>0.31236999999999998</v>
      </c>
      <c r="G255">
        <v>58610933</v>
      </c>
      <c r="H255" t="s">
        <v>544</v>
      </c>
      <c r="I255" t="s">
        <v>545</v>
      </c>
    </row>
    <row r="256" spans="1:10">
      <c r="A256" t="s">
        <v>546</v>
      </c>
      <c r="B256">
        <v>0.66500000000000004</v>
      </c>
      <c r="C256">
        <v>0.221299</v>
      </c>
      <c r="D256">
        <v>1.3246100000000001</v>
      </c>
      <c r="E256">
        <v>-5.1398000000000001</v>
      </c>
      <c r="F256">
        <v>0.44846799999999998</v>
      </c>
      <c r="G256" t="s">
        <v>18</v>
      </c>
      <c r="I256" t="s">
        <v>12</v>
      </c>
      <c r="J256" t="e">
        <f>-- unknown clone: USD-177</f>
        <v>#NAME?</v>
      </c>
    </row>
    <row r="257" spans="1:10">
      <c r="A257" t="s">
        <v>547</v>
      </c>
      <c r="B257">
        <v>0.66500000000000004</v>
      </c>
      <c r="C257">
        <v>0.22337499999999999</v>
      </c>
      <c r="D257">
        <v>-1.31809</v>
      </c>
      <c r="E257">
        <v>-5.1471999999999998</v>
      </c>
      <c r="F257">
        <v>-0.38150400000000001</v>
      </c>
      <c r="G257">
        <v>58611208</v>
      </c>
      <c r="H257" t="s">
        <v>548</v>
      </c>
      <c r="I257" t="s">
        <v>12</v>
      </c>
    </row>
    <row r="258" spans="1:10">
      <c r="A258" t="s">
        <v>549</v>
      </c>
      <c r="B258">
        <v>0.66500000000000004</v>
      </c>
      <c r="C258">
        <v>0.22337699999999999</v>
      </c>
      <c r="D258">
        <v>-1.31809</v>
      </c>
      <c r="E258">
        <v>-5.1471999999999998</v>
      </c>
      <c r="F258">
        <v>-1.081078</v>
      </c>
      <c r="G258">
        <v>58611321</v>
      </c>
      <c r="H258" t="s">
        <v>550</v>
      </c>
      <c r="I258" t="s">
        <v>551</v>
      </c>
    </row>
    <row r="259" spans="1:10">
      <c r="A259" t="s">
        <v>552</v>
      </c>
      <c r="B259">
        <v>0.66500000000000004</v>
      </c>
      <c r="C259">
        <v>0.22456300000000001</v>
      </c>
      <c r="D259">
        <v>-1.3143800000000001</v>
      </c>
      <c r="E259">
        <v>-5.1513</v>
      </c>
      <c r="F259">
        <v>-1.2605280000000001</v>
      </c>
      <c r="G259">
        <v>58611179</v>
      </c>
      <c r="H259" t="s">
        <v>553</v>
      </c>
      <c r="I259" t="s">
        <v>12</v>
      </c>
    </row>
    <row r="260" spans="1:10">
      <c r="A260" t="s">
        <v>554</v>
      </c>
      <c r="B260">
        <v>0.66500000000000004</v>
      </c>
      <c r="C260">
        <v>0.224911</v>
      </c>
      <c r="D260">
        <v>1.3132999999999999</v>
      </c>
      <c r="E260">
        <v>-5.1525999999999996</v>
      </c>
      <c r="F260">
        <v>0.298736</v>
      </c>
      <c r="G260">
        <v>58611532</v>
      </c>
      <c r="H260" t="s">
        <v>555</v>
      </c>
      <c r="I260" t="s">
        <v>12</v>
      </c>
    </row>
    <row r="261" spans="1:10">
      <c r="A261" t="s">
        <v>556</v>
      </c>
      <c r="B261">
        <v>0.67300000000000004</v>
      </c>
      <c r="C261">
        <v>0.22831799999999999</v>
      </c>
      <c r="D261">
        <v>-1.30277</v>
      </c>
      <c r="E261">
        <v>-5.1643999999999997</v>
      </c>
      <c r="F261">
        <v>-1.0932189999999999</v>
      </c>
      <c r="G261">
        <v>58611371</v>
      </c>
      <c r="H261" t="s">
        <v>557</v>
      </c>
      <c r="I261" t="s">
        <v>12</v>
      </c>
    </row>
    <row r="262" spans="1:10">
      <c r="A262" t="s">
        <v>558</v>
      </c>
      <c r="B262">
        <v>0.67800000000000005</v>
      </c>
      <c r="C262">
        <v>0.230874</v>
      </c>
      <c r="D262">
        <v>1.2949600000000001</v>
      </c>
      <c r="E262">
        <v>-5.1730999999999998</v>
      </c>
      <c r="F262">
        <v>0.69092100000000001</v>
      </c>
      <c r="G262">
        <v>58610935</v>
      </c>
      <c r="H262" t="s">
        <v>559</v>
      </c>
      <c r="I262" t="s">
        <v>560</v>
      </c>
    </row>
    <row r="263" spans="1:10">
      <c r="A263" t="s">
        <v>561</v>
      </c>
      <c r="B263">
        <v>0.68400000000000005</v>
      </c>
      <c r="C263">
        <v>0.23533399999999999</v>
      </c>
      <c r="D263">
        <v>-1.2815000000000001</v>
      </c>
      <c r="E263">
        <v>-5.1879999999999997</v>
      </c>
      <c r="F263">
        <v>-0.34587000000000001</v>
      </c>
      <c r="G263">
        <v>58611070</v>
      </c>
      <c r="H263" t="s">
        <v>562</v>
      </c>
      <c r="I263" t="s">
        <v>12</v>
      </c>
    </row>
    <row r="264" spans="1:10">
      <c r="A264" t="s">
        <v>563</v>
      </c>
      <c r="B264">
        <v>0.68400000000000005</v>
      </c>
      <c r="C264">
        <v>0.23596800000000001</v>
      </c>
      <c r="D264">
        <v>1.2796099999999999</v>
      </c>
      <c r="E264">
        <v>-5.1901000000000002</v>
      </c>
      <c r="F264">
        <v>0.406918</v>
      </c>
      <c r="G264">
        <v>58610991</v>
      </c>
      <c r="H264" t="s">
        <v>564</v>
      </c>
      <c r="I264" t="s">
        <v>565</v>
      </c>
    </row>
    <row r="265" spans="1:10">
      <c r="A265" t="s">
        <v>566</v>
      </c>
      <c r="B265">
        <v>0.68400000000000005</v>
      </c>
      <c r="C265">
        <v>0.23674000000000001</v>
      </c>
      <c r="D265">
        <v>1.2773000000000001</v>
      </c>
      <c r="E265">
        <v>-5.1925999999999997</v>
      </c>
      <c r="F265">
        <v>0.40641300000000002</v>
      </c>
      <c r="G265" t="s">
        <v>18</v>
      </c>
      <c r="I265" t="s">
        <v>12</v>
      </c>
      <c r="J265" t="e">
        <f>-- unknown clone: USD-474</f>
        <v>#NAME?</v>
      </c>
    </row>
    <row r="266" spans="1:10">
      <c r="A266" t="s">
        <v>567</v>
      </c>
      <c r="B266">
        <v>0.68400000000000005</v>
      </c>
      <c r="C266">
        <v>0.23734</v>
      </c>
      <c r="D266">
        <v>-1.27552</v>
      </c>
      <c r="E266">
        <v>-5.1946000000000003</v>
      </c>
      <c r="F266">
        <v>-0.52844999999999998</v>
      </c>
      <c r="G266">
        <v>58611266</v>
      </c>
      <c r="H266" t="s">
        <v>568</v>
      </c>
      <c r="I266" t="s">
        <v>12</v>
      </c>
    </row>
    <row r="267" spans="1:10">
      <c r="A267" t="s">
        <v>569</v>
      </c>
      <c r="B267">
        <v>0.68400000000000005</v>
      </c>
      <c r="C267">
        <v>0.23813100000000001</v>
      </c>
      <c r="D267">
        <v>1.2731699999999999</v>
      </c>
      <c r="E267">
        <v>-5.1971999999999996</v>
      </c>
      <c r="F267">
        <v>0.43085000000000001</v>
      </c>
      <c r="G267">
        <v>58611345</v>
      </c>
      <c r="H267" t="s">
        <v>570</v>
      </c>
      <c r="I267" t="s">
        <v>571</v>
      </c>
    </row>
    <row r="268" spans="1:10">
      <c r="A268" t="s">
        <v>572</v>
      </c>
      <c r="B268">
        <v>0.68400000000000005</v>
      </c>
      <c r="C268">
        <v>0.23918</v>
      </c>
      <c r="D268">
        <v>-1.27007</v>
      </c>
      <c r="E268">
        <v>-5.2005999999999997</v>
      </c>
      <c r="F268">
        <v>-0.87268299999999999</v>
      </c>
      <c r="G268">
        <v>58611329</v>
      </c>
      <c r="H268" t="s">
        <v>573</v>
      </c>
      <c r="I268" t="s">
        <v>12</v>
      </c>
    </row>
    <row r="269" spans="1:10">
      <c r="A269" t="s">
        <v>574</v>
      </c>
      <c r="B269">
        <v>0.68400000000000005</v>
      </c>
      <c r="C269">
        <v>0.23929400000000001</v>
      </c>
      <c r="D269">
        <v>1.26973</v>
      </c>
      <c r="E269">
        <v>-5.2009999999999996</v>
      </c>
      <c r="F269">
        <v>0.56858299999999995</v>
      </c>
      <c r="G269" t="s">
        <v>18</v>
      </c>
      <c r="I269" t="s">
        <v>12</v>
      </c>
      <c r="J269" t="e">
        <f>-- unknown clone: USD-572</f>
        <v>#NAME?</v>
      </c>
    </row>
    <row r="270" spans="1:10">
      <c r="A270" t="s">
        <v>575</v>
      </c>
      <c r="B270">
        <v>0.68700000000000006</v>
      </c>
      <c r="C270">
        <v>0.24115200000000001</v>
      </c>
      <c r="D270">
        <v>1.26427</v>
      </c>
      <c r="E270">
        <v>-5.2069999999999999</v>
      </c>
      <c r="F270">
        <v>0.50274700000000005</v>
      </c>
      <c r="G270" t="s">
        <v>18</v>
      </c>
      <c r="I270" t="s">
        <v>12</v>
      </c>
      <c r="J270" t="e">
        <f>-- unknown clone: USD-395</f>
        <v>#NAME?</v>
      </c>
    </row>
    <row r="271" spans="1:10">
      <c r="A271" t="s">
        <v>576</v>
      </c>
      <c r="B271">
        <v>0.68799999999999994</v>
      </c>
      <c r="C271">
        <v>0.24384400000000001</v>
      </c>
      <c r="D271">
        <v>1.25641</v>
      </c>
      <c r="E271">
        <v>-5.2156000000000002</v>
      </c>
      <c r="F271">
        <v>0.87038499999999996</v>
      </c>
      <c r="G271">
        <v>58610966</v>
      </c>
      <c r="H271" t="s">
        <v>577</v>
      </c>
      <c r="I271" t="s">
        <v>12</v>
      </c>
    </row>
    <row r="272" spans="1:10">
      <c r="A272" t="s">
        <v>578</v>
      </c>
      <c r="B272">
        <v>0.68799999999999994</v>
      </c>
      <c r="C272">
        <v>0.244281</v>
      </c>
      <c r="D272">
        <v>1.2551399999999999</v>
      </c>
      <c r="E272">
        <v>-5.2169999999999996</v>
      </c>
      <c r="F272">
        <v>0.48137200000000002</v>
      </c>
      <c r="G272">
        <v>58610909</v>
      </c>
      <c r="H272" t="s">
        <v>579</v>
      </c>
      <c r="I272" t="s">
        <v>12</v>
      </c>
    </row>
    <row r="273" spans="1:10">
      <c r="A273" t="s">
        <v>580</v>
      </c>
      <c r="B273">
        <v>0.68799999999999994</v>
      </c>
      <c r="C273">
        <v>0.24466399999999999</v>
      </c>
      <c r="D273">
        <v>-1.25403</v>
      </c>
      <c r="E273">
        <v>-5.2182000000000004</v>
      </c>
      <c r="F273">
        <v>-1.4962580000000001</v>
      </c>
      <c r="G273">
        <v>58611389</v>
      </c>
      <c r="H273" t="s">
        <v>581</v>
      </c>
      <c r="I273" t="s">
        <v>12</v>
      </c>
    </row>
    <row r="274" spans="1:10">
      <c r="A274" t="s">
        <v>582</v>
      </c>
      <c r="B274">
        <v>0.68799999999999994</v>
      </c>
      <c r="C274">
        <v>0.24568000000000001</v>
      </c>
      <c r="D274">
        <v>-1.25109</v>
      </c>
      <c r="E274">
        <v>-5.2214</v>
      </c>
      <c r="F274">
        <v>-0.665103</v>
      </c>
      <c r="G274">
        <v>58611459</v>
      </c>
      <c r="H274" t="s">
        <v>583</v>
      </c>
      <c r="I274" t="s">
        <v>12</v>
      </c>
    </row>
    <row r="275" spans="1:10">
      <c r="A275" t="s">
        <v>584</v>
      </c>
      <c r="B275">
        <v>0.68799999999999994</v>
      </c>
      <c r="C275">
        <v>0.24607699999999999</v>
      </c>
      <c r="D275">
        <v>1.2499499999999999</v>
      </c>
      <c r="E275">
        <v>-5.2225999999999999</v>
      </c>
      <c r="F275">
        <v>0.43218299999999998</v>
      </c>
      <c r="G275">
        <v>58610968</v>
      </c>
      <c r="H275" t="s">
        <v>585</v>
      </c>
      <c r="I275" t="s">
        <v>12</v>
      </c>
    </row>
    <row r="276" spans="1:10">
      <c r="A276" t="s">
        <v>586</v>
      </c>
      <c r="B276">
        <v>0.68799999999999994</v>
      </c>
      <c r="C276">
        <v>0.24709300000000001</v>
      </c>
      <c r="D276">
        <v>1.24702</v>
      </c>
      <c r="E276">
        <v>-5.2257999999999996</v>
      </c>
      <c r="F276">
        <v>0.54245900000000002</v>
      </c>
      <c r="G276">
        <v>58611302</v>
      </c>
      <c r="H276" t="s">
        <v>587</v>
      </c>
      <c r="I276" t="s">
        <v>12</v>
      </c>
    </row>
    <row r="277" spans="1:10">
      <c r="A277" t="s">
        <v>588</v>
      </c>
      <c r="B277">
        <v>0.69099999999999995</v>
      </c>
      <c r="C277">
        <v>0.248915</v>
      </c>
      <c r="D277">
        <v>1.2418</v>
      </c>
      <c r="E277">
        <v>-5.2314999999999996</v>
      </c>
      <c r="F277">
        <v>0.46409699999999998</v>
      </c>
      <c r="G277">
        <v>58611442</v>
      </c>
      <c r="H277" t="s">
        <v>589</v>
      </c>
      <c r="I277" t="s">
        <v>590</v>
      </c>
    </row>
    <row r="278" spans="1:10">
      <c r="A278" t="s">
        <v>591</v>
      </c>
      <c r="B278">
        <v>0.69099999999999995</v>
      </c>
      <c r="C278">
        <v>0.25121100000000002</v>
      </c>
      <c r="D278">
        <v>-1.2352700000000001</v>
      </c>
      <c r="E278">
        <v>-5.2385999999999999</v>
      </c>
      <c r="F278">
        <v>-0.88905699999999999</v>
      </c>
      <c r="G278">
        <v>58611296</v>
      </c>
      <c r="H278" t="s">
        <v>592</v>
      </c>
      <c r="I278" t="s">
        <v>593</v>
      </c>
    </row>
    <row r="279" spans="1:10">
      <c r="A279" t="s">
        <v>594</v>
      </c>
      <c r="B279">
        <v>0.69099999999999995</v>
      </c>
      <c r="C279">
        <v>0.25270599999999999</v>
      </c>
      <c r="D279">
        <v>-1.23105</v>
      </c>
      <c r="E279">
        <v>-5.2431000000000001</v>
      </c>
      <c r="F279">
        <v>-1.4413750000000001</v>
      </c>
      <c r="G279">
        <v>58611262</v>
      </c>
      <c r="H279" t="s">
        <v>595</v>
      </c>
      <c r="I279" t="s">
        <v>12</v>
      </c>
    </row>
    <row r="280" spans="1:10">
      <c r="A280" t="s">
        <v>596</v>
      </c>
      <c r="B280">
        <v>0.69099999999999995</v>
      </c>
      <c r="C280">
        <v>0.253695</v>
      </c>
      <c r="D280">
        <v>1.2282599999999999</v>
      </c>
      <c r="E280">
        <v>-5.2461000000000002</v>
      </c>
      <c r="F280">
        <v>0.68073700000000004</v>
      </c>
      <c r="G280">
        <v>58611146</v>
      </c>
      <c r="H280" t="s">
        <v>597</v>
      </c>
      <c r="I280" t="s">
        <v>12</v>
      </c>
    </row>
    <row r="281" spans="1:10">
      <c r="A281" t="s">
        <v>598</v>
      </c>
      <c r="B281">
        <v>0.69099999999999995</v>
      </c>
      <c r="C281">
        <v>0.254633</v>
      </c>
      <c r="D281">
        <v>-1.22563</v>
      </c>
      <c r="E281">
        <v>-5.2488999999999999</v>
      </c>
      <c r="F281">
        <v>-0.77367600000000003</v>
      </c>
      <c r="G281">
        <v>58611408</v>
      </c>
      <c r="H281" t="s">
        <v>599</v>
      </c>
      <c r="I281" t="s">
        <v>12</v>
      </c>
    </row>
    <row r="282" spans="1:10">
      <c r="A282" t="s">
        <v>600</v>
      </c>
      <c r="B282">
        <v>0.69099999999999995</v>
      </c>
      <c r="C282">
        <v>0.25528800000000001</v>
      </c>
      <c r="D282">
        <v>1.2237899999999999</v>
      </c>
      <c r="E282">
        <v>-5.2508999999999997</v>
      </c>
      <c r="F282">
        <v>0.29201300000000002</v>
      </c>
      <c r="G282" t="s">
        <v>18</v>
      </c>
      <c r="I282" t="s">
        <v>12</v>
      </c>
      <c r="J282" t="e">
        <f>-- unknown clone: USD-149</f>
        <v>#NAME?</v>
      </c>
    </row>
    <row r="283" spans="1:10">
      <c r="A283" t="s">
        <v>601</v>
      </c>
      <c r="B283">
        <v>0.69099999999999995</v>
      </c>
      <c r="C283">
        <v>0.25553300000000001</v>
      </c>
      <c r="D283">
        <v>1.2231099999999999</v>
      </c>
      <c r="E283">
        <v>-5.2516999999999996</v>
      </c>
      <c r="F283">
        <v>0.48454399999999997</v>
      </c>
      <c r="G283">
        <v>58611290</v>
      </c>
      <c r="H283" t="s">
        <v>602</v>
      </c>
      <c r="I283" t="s">
        <v>12</v>
      </c>
    </row>
    <row r="284" spans="1:10">
      <c r="A284" t="s">
        <v>603</v>
      </c>
      <c r="B284">
        <v>0.69099999999999995</v>
      </c>
      <c r="C284">
        <v>0.258413</v>
      </c>
      <c r="D284">
        <v>-1.2151000000000001</v>
      </c>
      <c r="E284">
        <v>-5.2602000000000002</v>
      </c>
      <c r="F284">
        <v>-0.96593499999999999</v>
      </c>
      <c r="G284">
        <v>58611091</v>
      </c>
      <c r="H284" t="s">
        <v>604</v>
      </c>
      <c r="I284" t="s">
        <v>12</v>
      </c>
    </row>
    <row r="285" spans="1:10">
      <c r="A285" t="s">
        <v>605</v>
      </c>
      <c r="B285">
        <v>0.69099999999999995</v>
      </c>
      <c r="C285">
        <v>0.25919500000000001</v>
      </c>
      <c r="D285">
        <v>1.2129399999999999</v>
      </c>
      <c r="E285">
        <v>-5.2625000000000002</v>
      </c>
      <c r="F285">
        <v>0.47270000000000001</v>
      </c>
      <c r="G285">
        <v>58611334</v>
      </c>
      <c r="H285" t="s">
        <v>606</v>
      </c>
      <c r="I285" t="s">
        <v>12</v>
      </c>
    </row>
    <row r="286" spans="1:10">
      <c r="A286" t="s">
        <v>607</v>
      </c>
      <c r="B286">
        <v>0.69099999999999995</v>
      </c>
      <c r="C286">
        <v>0.260662</v>
      </c>
      <c r="D286">
        <v>-1.2089000000000001</v>
      </c>
      <c r="E286">
        <v>-5.2667999999999999</v>
      </c>
      <c r="F286">
        <v>-0.92601</v>
      </c>
      <c r="G286">
        <v>58611180</v>
      </c>
      <c r="H286" t="s">
        <v>608</v>
      </c>
      <c r="I286" t="s">
        <v>12</v>
      </c>
    </row>
    <row r="287" spans="1:10">
      <c r="A287" t="s">
        <v>609</v>
      </c>
      <c r="B287">
        <v>0.69099999999999995</v>
      </c>
      <c r="C287">
        <v>0.26123299999999999</v>
      </c>
      <c r="D287">
        <v>-1.20733</v>
      </c>
      <c r="E287">
        <v>-5.2685000000000004</v>
      </c>
      <c r="F287">
        <v>-0.32273800000000002</v>
      </c>
      <c r="G287">
        <v>58611493</v>
      </c>
      <c r="H287" t="s">
        <v>610</v>
      </c>
      <c r="I287" t="s">
        <v>12</v>
      </c>
    </row>
    <row r="288" spans="1:10">
      <c r="A288" t="s">
        <v>611</v>
      </c>
      <c r="B288">
        <v>0.69099999999999995</v>
      </c>
      <c r="C288">
        <v>0.26144899999999999</v>
      </c>
      <c r="D288">
        <v>-1.2067399999999999</v>
      </c>
      <c r="E288">
        <v>-5.2690999999999999</v>
      </c>
      <c r="F288">
        <v>-1.516351</v>
      </c>
      <c r="G288" t="s">
        <v>18</v>
      </c>
      <c r="I288" t="s">
        <v>12</v>
      </c>
      <c r="J288" t="e">
        <f>-- unknown clone: USD-598</f>
        <v>#NAME?</v>
      </c>
    </row>
    <row r="289" spans="1:10">
      <c r="A289" t="s">
        <v>612</v>
      </c>
      <c r="B289">
        <v>0.69099999999999995</v>
      </c>
      <c r="C289">
        <v>0.26150800000000002</v>
      </c>
      <c r="D289">
        <v>1.2065699999999999</v>
      </c>
      <c r="E289">
        <v>-5.2693000000000003</v>
      </c>
      <c r="F289">
        <v>0.84844299999999995</v>
      </c>
      <c r="G289" t="s">
        <v>18</v>
      </c>
      <c r="I289" t="s">
        <v>12</v>
      </c>
      <c r="J289" t="e">
        <f>-- unknown clone: USD-747</f>
        <v>#NAME?</v>
      </c>
    </row>
    <row r="290" spans="1:10">
      <c r="A290" t="s">
        <v>613</v>
      </c>
      <c r="B290">
        <v>0.69099999999999995</v>
      </c>
      <c r="C290">
        <v>0.26183600000000001</v>
      </c>
      <c r="D290">
        <v>1.2056800000000001</v>
      </c>
      <c r="E290">
        <v>-5.2702999999999998</v>
      </c>
      <c r="F290">
        <v>0.382189</v>
      </c>
      <c r="G290">
        <v>58611190</v>
      </c>
      <c r="H290" t="s">
        <v>614</v>
      </c>
      <c r="I290" t="s">
        <v>12</v>
      </c>
    </row>
    <row r="291" spans="1:10">
      <c r="A291" t="s">
        <v>615</v>
      </c>
      <c r="B291">
        <v>0.69099999999999995</v>
      </c>
      <c r="C291">
        <v>0.26224900000000001</v>
      </c>
      <c r="D291">
        <v>-1.20455</v>
      </c>
      <c r="E291">
        <v>-5.2714999999999996</v>
      </c>
      <c r="F291">
        <v>-1.2849379999999999</v>
      </c>
      <c r="G291">
        <v>58611227</v>
      </c>
      <c r="H291" t="s">
        <v>616</v>
      </c>
      <c r="I291" t="s">
        <v>617</v>
      </c>
    </row>
    <row r="292" spans="1:10">
      <c r="A292" t="s">
        <v>618</v>
      </c>
      <c r="B292">
        <v>0.69099999999999995</v>
      </c>
      <c r="C292">
        <v>0.263042</v>
      </c>
      <c r="D292">
        <v>-1.20238</v>
      </c>
      <c r="E292">
        <v>-5.2737999999999996</v>
      </c>
      <c r="F292">
        <v>-0.450098</v>
      </c>
      <c r="G292">
        <v>58611431</v>
      </c>
      <c r="H292" t="s">
        <v>619</v>
      </c>
      <c r="I292" t="s">
        <v>12</v>
      </c>
    </row>
    <row r="293" spans="1:10">
      <c r="A293" t="s">
        <v>620</v>
      </c>
      <c r="B293">
        <v>0.69099999999999995</v>
      </c>
      <c r="C293">
        <v>0.26350099999999999</v>
      </c>
      <c r="D293">
        <v>1.20113</v>
      </c>
      <c r="E293">
        <v>-5.2751000000000001</v>
      </c>
      <c r="F293">
        <v>0.42810700000000002</v>
      </c>
      <c r="G293">
        <v>58610962</v>
      </c>
      <c r="H293" t="s">
        <v>621</v>
      </c>
      <c r="I293" t="s">
        <v>622</v>
      </c>
    </row>
    <row r="294" spans="1:10">
      <c r="A294" t="s">
        <v>623</v>
      </c>
      <c r="B294">
        <v>0.69399999999999995</v>
      </c>
      <c r="C294">
        <v>0.26544299999999998</v>
      </c>
      <c r="D294">
        <v>-1.1958599999999999</v>
      </c>
      <c r="E294">
        <v>-5.2807000000000004</v>
      </c>
      <c r="F294">
        <v>-0.35521399999999997</v>
      </c>
      <c r="G294" t="s">
        <v>18</v>
      </c>
      <c r="I294" t="s">
        <v>12</v>
      </c>
      <c r="J294" t="e">
        <f>-- unknown clone: USD-767</f>
        <v>#NAME?</v>
      </c>
    </row>
    <row r="295" spans="1:10">
      <c r="A295" t="s">
        <v>624</v>
      </c>
      <c r="B295">
        <v>0.69399999999999995</v>
      </c>
      <c r="C295">
        <v>0.26680999999999999</v>
      </c>
      <c r="D295">
        <v>1.1921600000000001</v>
      </c>
      <c r="E295">
        <v>-5.2846000000000002</v>
      </c>
      <c r="F295">
        <v>0.46931099999999998</v>
      </c>
      <c r="G295">
        <v>58611280</v>
      </c>
      <c r="H295" t="s">
        <v>625</v>
      </c>
      <c r="I295" t="s">
        <v>12</v>
      </c>
    </row>
    <row r="296" spans="1:10">
      <c r="A296" t="s">
        <v>626</v>
      </c>
      <c r="B296">
        <v>0.69399999999999995</v>
      </c>
      <c r="C296">
        <v>0.26722400000000002</v>
      </c>
      <c r="D296">
        <v>1.1910499999999999</v>
      </c>
      <c r="E296">
        <v>-5.2858000000000001</v>
      </c>
      <c r="F296">
        <v>1.4959960000000001</v>
      </c>
      <c r="G296" t="s">
        <v>18</v>
      </c>
      <c r="I296" t="s">
        <v>12</v>
      </c>
      <c r="J296" t="e">
        <f>-- unknown clone: USD-749</f>
        <v>#NAME?</v>
      </c>
    </row>
    <row r="297" spans="1:10">
      <c r="A297" t="s">
        <v>627</v>
      </c>
      <c r="B297">
        <v>0.69499999999999995</v>
      </c>
      <c r="C297">
        <v>0.26864100000000002</v>
      </c>
      <c r="D297">
        <v>1.1872400000000001</v>
      </c>
      <c r="E297">
        <v>-5.2897999999999996</v>
      </c>
      <c r="F297">
        <v>0.36091800000000002</v>
      </c>
      <c r="G297">
        <v>58611206</v>
      </c>
      <c r="H297" t="s">
        <v>628</v>
      </c>
      <c r="I297" t="s">
        <v>12</v>
      </c>
    </row>
    <row r="298" spans="1:10">
      <c r="A298" t="s">
        <v>629</v>
      </c>
      <c r="B298">
        <v>0.69499999999999995</v>
      </c>
      <c r="C298">
        <v>0.27029199999999998</v>
      </c>
      <c r="D298">
        <v>1.18282</v>
      </c>
      <c r="E298">
        <v>-5.2944000000000004</v>
      </c>
      <c r="F298">
        <v>0.46970600000000001</v>
      </c>
      <c r="G298" t="s">
        <v>18</v>
      </c>
      <c r="I298" t="s">
        <v>12</v>
      </c>
      <c r="J298" t="e">
        <f>-- unknown clone: USD-342</f>
        <v>#NAME?</v>
      </c>
    </row>
    <row r="299" spans="1:10">
      <c r="A299" t="s">
        <v>630</v>
      </c>
      <c r="B299">
        <v>0.69499999999999995</v>
      </c>
      <c r="C299">
        <v>0.270397</v>
      </c>
      <c r="D299">
        <v>-1.1825399999999999</v>
      </c>
      <c r="E299">
        <v>-5.2946999999999997</v>
      </c>
      <c r="F299">
        <v>-0.89941000000000004</v>
      </c>
      <c r="G299" t="s">
        <v>18</v>
      </c>
      <c r="I299" t="s">
        <v>12</v>
      </c>
      <c r="J299" t="e">
        <f>-- unknown clone: USD-724</f>
        <v>#NAME?</v>
      </c>
    </row>
    <row r="300" spans="1:10">
      <c r="A300" t="s">
        <v>631</v>
      </c>
      <c r="B300">
        <v>0.69699999999999995</v>
      </c>
      <c r="C300">
        <v>0.27201500000000001</v>
      </c>
      <c r="D300">
        <v>-1.17824</v>
      </c>
      <c r="E300">
        <v>-5.2991999999999999</v>
      </c>
      <c r="F300">
        <v>-1.4206289999999999</v>
      </c>
      <c r="G300" t="s">
        <v>18</v>
      </c>
      <c r="H300" t="s">
        <v>632</v>
      </c>
      <c r="I300" t="s">
        <v>633</v>
      </c>
    </row>
    <row r="301" spans="1:10">
      <c r="A301" t="s">
        <v>634</v>
      </c>
      <c r="B301">
        <v>0.70299999999999996</v>
      </c>
      <c r="C301">
        <v>0.27522600000000003</v>
      </c>
      <c r="D301">
        <v>-1.1697599999999999</v>
      </c>
      <c r="E301">
        <v>-5.3080999999999996</v>
      </c>
      <c r="F301">
        <v>-0.52845900000000001</v>
      </c>
      <c r="G301">
        <v>58611165</v>
      </c>
      <c r="H301" t="s">
        <v>635</v>
      </c>
      <c r="I301" t="s">
        <v>636</v>
      </c>
    </row>
    <row r="302" spans="1:10">
      <c r="A302" t="s">
        <v>637</v>
      </c>
      <c r="B302">
        <v>0.70899999999999996</v>
      </c>
      <c r="C302">
        <v>0.27863599999999999</v>
      </c>
      <c r="D302">
        <v>-1.1608400000000001</v>
      </c>
      <c r="E302">
        <v>-5.3173000000000004</v>
      </c>
      <c r="F302">
        <v>-0.82315000000000005</v>
      </c>
      <c r="G302">
        <v>58611318</v>
      </c>
      <c r="H302" t="s">
        <v>638</v>
      </c>
      <c r="I302" t="s">
        <v>639</v>
      </c>
    </row>
    <row r="303" spans="1:10">
      <c r="A303" t="s">
        <v>640</v>
      </c>
      <c r="B303">
        <v>0.72499999999999998</v>
      </c>
      <c r="C303">
        <v>0.28595900000000002</v>
      </c>
      <c r="D303">
        <v>-1.14198</v>
      </c>
      <c r="E303">
        <v>-5.3367000000000004</v>
      </c>
      <c r="F303">
        <v>-1.3117669999999999</v>
      </c>
      <c r="G303">
        <v>58611498</v>
      </c>
      <c r="H303" t="s">
        <v>641</v>
      </c>
      <c r="I303" t="s">
        <v>642</v>
      </c>
    </row>
    <row r="304" spans="1:10">
      <c r="A304" t="s">
        <v>643</v>
      </c>
      <c r="B304">
        <v>0.72599999999999998</v>
      </c>
      <c r="C304">
        <v>0.28949799999999998</v>
      </c>
      <c r="D304">
        <v>-1.133</v>
      </c>
      <c r="E304">
        <v>-5.3459000000000003</v>
      </c>
      <c r="F304">
        <v>-1.288243</v>
      </c>
      <c r="G304">
        <v>58611198</v>
      </c>
      <c r="H304" t="s">
        <v>644</v>
      </c>
      <c r="I304" t="s">
        <v>645</v>
      </c>
    </row>
    <row r="305" spans="1:10">
      <c r="A305" t="s">
        <v>646</v>
      </c>
      <c r="B305">
        <v>0.72599999999999998</v>
      </c>
      <c r="C305">
        <v>0.28984500000000002</v>
      </c>
      <c r="D305">
        <v>1.1321300000000001</v>
      </c>
      <c r="E305">
        <v>-5.3468</v>
      </c>
      <c r="F305">
        <v>1.7417549999999999</v>
      </c>
      <c r="G305">
        <v>58611330</v>
      </c>
      <c r="H305" t="s">
        <v>647</v>
      </c>
      <c r="I305" t="s">
        <v>648</v>
      </c>
    </row>
    <row r="306" spans="1:10">
      <c r="A306" t="s">
        <v>649</v>
      </c>
      <c r="B306">
        <v>0.72599999999999998</v>
      </c>
      <c r="C306">
        <v>0.29008200000000001</v>
      </c>
      <c r="D306">
        <v>-1.1315299999999999</v>
      </c>
      <c r="E306">
        <v>-5.3474000000000004</v>
      </c>
      <c r="F306">
        <v>-0.47358699999999998</v>
      </c>
      <c r="G306">
        <v>58611436</v>
      </c>
      <c r="H306" t="s">
        <v>650</v>
      </c>
      <c r="I306" t="s">
        <v>12</v>
      </c>
    </row>
    <row r="307" spans="1:10">
      <c r="A307" t="s">
        <v>651</v>
      </c>
      <c r="B307">
        <v>0.72599999999999998</v>
      </c>
      <c r="C307">
        <v>0.29019400000000001</v>
      </c>
      <c r="D307">
        <v>-1.1312500000000001</v>
      </c>
      <c r="E307">
        <v>-5.3476999999999997</v>
      </c>
      <c r="F307">
        <v>-1.4771860000000001</v>
      </c>
      <c r="G307">
        <v>58611388</v>
      </c>
      <c r="H307" t="s">
        <v>652</v>
      </c>
      <c r="I307" t="s">
        <v>12</v>
      </c>
    </row>
    <row r="308" spans="1:10">
      <c r="A308" t="s">
        <v>653</v>
      </c>
      <c r="B308">
        <v>0.72599999999999998</v>
      </c>
      <c r="C308">
        <v>0.29100799999999999</v>
      </c>
      <c r="D308">
        <v>-1.1292</v>
      </c>
      <c r="E308">
        <v>-5.3498000000000001</v>
      </c>
      <c r="F308">
        <v>-0.99625200000000003</v>
      </c>
      <c r="G308">
        <v>58610879</v>
      </c>
      <c r="H308" t="s">
        <v>654</v>
      </c>
      <c r="I308" t="s">
        <v>655</v>
      </c>
    </row>
    <row r="309" spans="1:10">
      <c r="A309" t="s">
        <v>656</v>
      </c>
      <c r="B309">
        <v>0.72699999999999998</v>
      </c>
      <c r="C309">
        <v>0.29375800000000002</v>
      </c>
      <c r="D309">
        <v>1.1223099999999999</v>
      </c>
      <c r="E309">
        <v>-5.3567999999999998</v>
      </c>
      <c r="F309">
        <v>0.38377600000000001</v>
      </c>
      <c r="G309">
        <v>58610953</v>
      </c>
      <c r="H309" t="s">
        <v>657</v>
      </c>
      <c r="I309" t="s">
        <v>12</v>
      </c>
    </row>
    <row r="310" spans="1:10">
      <c r="A310" t="s">
        <v>658</v>
      </c>
      <c r="B310">
        <v>0.72699999999999998</v>
      </c>
      <c r="C310">
        <v>0.29492099999999999</v>
      </c>
      <c r="D310">
        <v>1.1194200000000001</v>
      </c>
      <c r="E310">
        <v>-5.3597000000000001</v>
      </c>
      <c r="F310">
        <v>0.28048899999999999</v>
      </c>
      <c r="G310">
        <v>58610911</v>
      </c>
      <c r="H310" t="s">
        <v>659</v>
      </c>
      <c r="I310" t="s">
        <v>660</v>
      </c>
    </row>
    <row r="311" spans="1:10">
      <c r="A311" t="s">
        <v>661</v>
      </c>
      <c r="B311">
        <v>0.72699999999999998</v>
      </c>
      <c r="C311">
        <v>0.29602699999999998</v>
      </c>
      <c r="D311">
        <v>1.1166700000000001</v>
      </c>
      <c r="E311">
        <v>-5.3624999999999998</v>
      </c>
      <c r="F311">
        <v>0.33211099999999999</v>
      </c>
      <c r="G311">
        <v>58610981</v>
      </c>
      <c r="H311" t="s">
        <v>662</v>
      </c>
      <c r="I311" t="s">
        <v>12</v>
      </c>
    </row>
    <row r="312" spans="1:10">
      <c r="A312" t="s">
        <v>663</v>
      </c>
      <c r="B312">
        <v>0.72699999999999998</v>
      </c>
      <c r="C312">
        <v>0.29620299999999999</v>
      </c>
      <c r="D312">
        <v>1.1162399999999999</v>
      </c>
      <c r="E312">
        <v>-5.3628999999999998</v>
      </c>
      <c r="F312">
        <v>0.511239</v>
      </c>
      <c r="G312">
        <v>58611123</v>
      </c>
      <c r="H312" t="s">
        <v>664</v>
      </c>
      <c r="I312" t="s">
        <v>12</v>
      </c>
    </row>
    <row r="313" spans="1:10">
      <c r="A313" t="s">
        <v>665</v>
      </c>
      <c r="B313">
        <v>0.72699999999999998</v>
      </c>
      <c r="C313">
        <v>0.29715999999999998</v>
      </c>
      <c r="D313">
        <v>-1.1138699999999999</v>
      </c>
      <c r="E313">
        <v>-5.3653000000000004</v>
      </c>
      <c r="F313">
        <v>-0.40516000000000002</v>
      </c>
      <c r="G313" t="s">
        <v>18</v>
      </c>
      <c r="I313" t="s">
        <v>12</v>
      </c>
      <c r="J313" t="e">
        <f>-- unknown clone: USD-576</f>
        <v>#NAME?</v>
      </c>
    </row>
    <row r="314" spans="1:10">
      <c r="A314" t="s">
        <v>666</v>
      </c>
      <c r="B314">
        <v>0.72699999999999998</v>
      </c>
      <c r="C314">
        <v>0.29777999999999999</v>
      </c>
      <c r="D314">
        <v>-1.1123400000000001</v>
      </c>
      <c r="E314">
        <v>-5.3667999999999996</v>
      </c>
      <c r="F314">
        <v>-1.7087159999999999</v>
      </c>
      <c r="G314">
        <v>58611248</v>
      </c>
      <c r="H314" t="s">
        <v>667</v>
      </c>
      <c r="I314" t="s">
        <v>668</v>
      </c>
    </row>
    <row r="315" spans="1:10">
      <c r="A315" t="s">
        <v>669</v>
      </c>
      <c r="B315">
        <v>0.72699999999999998</v>
      </c>
      <c r="C315">
        <v>0.29789399999999999</v>
      </c>
      <c r="D315">
        <v>-1.11206</v>
      </c>
      <c r="E315">
        <v>-5.3670999999999998</v>
      </c>
      <c r="F315">
        <v>-1.239174</v>
      </c>
      <c r="G315">
        <v>58611164</v>
      </c>
      <c r="H315" t="s">
        <v>670</v>
      </c>
      <c r="I315" t="s">
        <v>12</v>
      </c>
    </row>
    <row r="316" spans="1:10">
      <c r="A316" t="s">
        <v>671</v>
      </c>
      <c r="B316">
        <v>0.72699999999999998</v>
      </c>
      <c r="C316">
        <v>0.29890299999999997</v>
      </c>
      <c r="D316">
        <v>-1.1095699999999999</v>
      </c>
      <c r="E316">
        <v>-5.3696000000000002</v>
      </c>
      <c r="F316">
        <v>-1.347483</v>
      </c>
      <c r="G316">
        <v>58611219</v>
      </c>
      <c r="H316" t="s">
        <v>672</v>
      </c>
      <c r="I316" t="s">
        <v>12</v>
      </c>
    </row>
    <row r="317" spans="1:10">
      <c r="A317" t="s">
        <v>673</v>
      </c>
      <c r="B317">
        <v>0.73299999999999998</v>
      </c>
      <c r="C317">
        <v>0.30275800000000003</v>
      </c>
      <c r="D317">
        <v>-1.1001399999999999</v>
      </c>
      <c r="E317">
        <v>-5.3789999999999996</v>
      </c>
      <c r="F317">
        <v>-0.92579500000000003</v>
      </c>
      <c r="G317">
        <v>58611514</v>
      </c>
      <c r="H317" t="s">
        <v>674</v>
      </c>
      <c r="I317" t="s">
        <v>12</v>
      </c>
    </row>
    <row r="318" spans="1:10">
      <c r="A318" t="s">
        <v>675</v>
      </c>
      <c r="B318">
        <v>0.73299999999999998</v>
      </c>
      <c r="C318">
        <v>0.30336800000000003</v>
      </c>
      <c r="D318">
        <v>1.0986499999999999</v>
      </c>
      <c r="E318">
        <v>-5.3804999999999996</v>
      </c>
      <c r="F318">
        <v>0.57215800000000006</v>
      </c>
      <c r="G318" t="s">
        <v>18</v>
      </c>
      <c r="I318" t="s">
        <v>12</v>
      </c>
      <c r="J318" t="e">
        <f>-- unknown clone: USD-293</f>
        <v>#NAME?</v>
      </c>
    </row>
    <row r="319" spans="1:10">
      <c r="A319" t="s">
        <v>676</v>
      </c>
      <c r="B319">
        <v>0.73499999999999999</v>
      </c>
      <c r="C319">
        <v>0.304925</v>
      </c>
      <c r="D319">
        <v>1.09487</v>
      </c>
      <c r="E319">
        <v>-5.3842999999999996</v>
      </c>
      <c r="F319">
        <v>0.42363200000000001</v>
      </c>
      <c r="G319" t="s">
        <v>18</v>
      </c>
      <c r="I319" t="s">
        <v>12</v>
      </c>
      <c r="J319" t="e">
        <f>-- unknown clone: USD-332</f>
        <v>#NAME?</v>
      </c>
    </row>
    <row r="320" spans="1:10">
      <c r="A320" t="s">
        <v>677</v>
      </c>
      <c r="B320">
        <v>0.73499999999999999</v>
      </c>
      <c r="C320">
        <v>0.307004</v>
      </c>
      <c r="D320">
        <v>-1.08985</v>
      </c>
      <c r="E320">
        <v>-5.3891999999999998</v>
      </c>
      <c r="F320">
        <v>-0.954708</v>
      </c>
      <c r="G320">
        <v>58610900</v>
      </c>
      <c r="H320" t="s">
        <v>678</v>
      </c>
      <c r="I320" t="s">
        <v>12</v>
      </c>
    </row>
    <row r="321" spans="1:10">
      <c r="A321" t="s">
        <v>679</v>
      </c>
      <c r="B321">
        <v>0.73499999999999999</v>
      </c>
      <c r="C321">
        <v>0.307782</v>
      </c>
      <c r="D321">
        <v>-1.0879799999999999</v>
      </c>
      <c r="E321">
        <v>-5.3910999999999998</v>
      </c>
      <c r="F321">
        <v>-0.76480099999999995</v>
      </c>
      <c r="G321">
        <v>58611361</v>
      </c>
      <c r="H321" t="s">
        <v>680</v>
      </c>
      <c r="I321" t="s">
        <v>12</v>
      </c>
    </row>
    <row r="322" spans="1:10">
      <c r="A322" t="s">
        <v>681</v>
      </c>
      <c r="B322">
        <v>0.73499999999999999</v>
      </c>
      <c r="C322">
        <v>0.308311</v>
      </c>
      <c r="D322">
        <v>1.0867100000000001</v>
      </c>
      <c r="E322">
        <v>-5.3924000000000003</v>
      </c>
      <c r="F322">
        <v>0.40918599999999999</v>
      </c>
      <c r="G322">
        <v>58611502</v>
      </c>
      <c r="H322" t="s">
        <v>682</v>
      </c>
      <c r="I322" t="s">
        <v>12</v>
      </c>
    </row>
    <row r="323" spans="1:10">
      <c r="A323" t="s">
        <v>683</v>
      </c>
      <c r="B323">
        <v>0.73499999999999999</v>
      </c>
      <c r="C323">
        <v>0.30885899999999999</v>
      </c>
      <c r="D323">
        <v>1.0853999999999999</v>
      </c>
      <c r="E323">
        <v>-5.3936999999999999</v>
      </c>
      <c r="F323">
        <v>0.36360399999999998</v>
      </c>
      <c r="G323">
        <v>58610917</v>
      </c>
      <c r="H323" t="s">
        <v>684</v>
      </c>
      <c r="I323" t="s">
        <v>12</v>
      </c>
    </row>
    <row r="324" spans="1:10">
      <c r="A324" t="s">
        <v>685</v>
      </c>
      <c r="B324">
        <v>0.73599999999999999</v>
      </c>
      <c r="C324">
        <v>0.31054700000000002</v>
      </c>
      <c r="D324">
        <v>-1.0813600000000001</v>
      </c>
      <c r="E324">
        <v>-5.3975999999999997</v>
      </c>
      <c r="F324">
        <v>-1.011868</v>
      </c>
      <c r="G324">
        <v>58611228</v>
      </c>
      <c r="H324" t="s">
        <v>686</v>
      </c>
      <c r="I324" t="s">
        <v>12</v>
      </c>
    </row>
    <row r="325" spans="1:10">
      <c r="A325" t="s">
        <v>687</v>
      </c>
      <c r="B325">
        <v>0.73799999999999999</v>
      </c>
      <c r="C325">
        <v>0.31293599999999999</v>
      </c>
      <c r="D325">
        <v>-1.0756699999999999</v>
      </c>
      <c r="E325">
        <v>-5.4032</v>
      </c>
      <c r="F325">
        <v>-1.1578299999999999</v>
      </c>
      <c r="G325">
        <v>58611343</v>
      </c>
      <c r="H325" t="s">
        <v>688</v>
      </c>
      <c r="I325" t="s">
        <v>12</v>
      </c>
    </row>
    <row r="326" spans="1:10">
      <c r="A326" t="s">
        <v>689</v>
      </c>
      <c r="B326">
        <v>0.73799999999999999</v>
      </c>
      <c r="C326">
        <v>0.31323200000000001</v>
      </c>
      <c r="D326">
        <v>1.07497</v>
      </c>
      <c r="E326">
        <v>-5.4039000000000001</v>
      </c>
      <c r="F326">
        <v>0.69000899999999998</v>
      </c>
      <c r="G326" t="s">
        <v>18</v>
      </c>
      <c r="I326" t="s">
        <v>12</v>
      </c>
      <c r="J326" t="e">
        <f>-- unknown clone: USD-733</f>
        <v>#NAME?</v>
      </c>
    </row>
    <row r="327" spans="1:10">
      <c r="A327" t="s">
        <v>690</v>
      </c>
      <c r="B327">
        <v>0.73799999999999999</v>
      </c>
      <c r="C327">
        <v>0.31422600000000001</v>
      </c>
      <c r="D327">
        <v>1.0726199999999999</v>
      </c>
      <c r="E327">
        <v>-5.4062000000000001</v>
      </c>
      <c r="F327">
        <v>0.49112499999999998</v>
      </c>
      <c r="G327" t="s">
        <v>18</v>
      </c>
      <c r="H327" t="s">
        <v>691</v>
      </c>
      <c r="I327" t="s">
        <v>692</v>
      </c>
    </row>
    <row r="328" spans="1:10">
      <c r="A328" t="s">
        <v>693</v>
      </c>
      <c r="B328">
        <v>0.74299999999999999</v>
      </c>
      <c r="C328">
        <v>0.31729600000000002</v>
      </c>
      <c r="D328">
        <v>-1.0653900000000001</v>
      </c>
      <c r="E328">
        <v>-5.4132999999999996</v>
      </c>
      <c r="F328">
        <v>-0.79511900000000002</v>
      </c>
      <c r="G328">
        <v>58611169</v>
      </c>
      <c r="H328" t="s">
        <v>694</v>
      </c>
      <c r="I328" t="s">
        <v>12</v>
      </c>
    </row>
    <row r="329" spans="1:10">
      <c r="A329" t="s">
        <v>695</v>
      </c>
      <c r="B329">
        <v>0.74399999999999999</v>
      </c>
      <c r="C329">
        <v>0.318749</v>
      </c>
      <c r="D329">
        <v>-1.0619799999999999</v>
      </c>
      <c r="E329">
        <v>-5.4165999999999999</v>
      </c>
      <c r="F329">
        <v>-0.27606000000000003</v>
      </c>
      <c r="G329">
        <v>58611294</v>
      </c>
      <c r="H329" t="s">
        <v>696</v>
      </c>
      <c r="I329" t="s">
        <v>12</v>
      </c>
    </row>
    <row r="330" spans="1:10">
      <c r="A330" t="s">
        <v>697</v>
      </c>
      <c r="B330">
        <v>0.751</v>
      </c>
      <c r="C330">
        <v>0.32240999999999997</v>
      </c>
      <c r="D330">
        <v>1.0534600000000001</v>
      </c>
      <c r="E330">
        <v>-5.4248000000000003</v>
      </c>
      <c r="F330">
        <v>0.63930200000000004</v>
      </c>
      <c r="G330">
        <v>58610893</v>
      </c>
      <c r="H330" t="s">
        <v>698</v>
      </c>
      <c r="I330" t="s">
        <v>12</v>
      </c>
    </row>
    <row r="331" spans="1:10">
      <c r="A331" t="s">
        <v>699</v>
      </c>
      <c r="B331">
        <v>0.753</v>
      </c>
      <c r="C331">
        <v>0.32451799999999997</v>
      </c>
      <c r="D331">
        <v>-1.0485899999999999</v>
      </c>
      <c r="E331">
        <v>-5.4295</v>
      </c>
      <c r="F331">
        <v>-0.99778299999999998</v>
      </c>
      <c r="G331">
        <v>58611487</v>
      </c>
      <c r="H331" t="s">
        <v>700</v>
      </c>
      <c r="I331" t="s">
        <v>701</v>
      </c>
    </row>
    <row r="332" spans="1:10">
      <c r="A332" t="s">
        <v>702</v>
      </c>
      <c r="B332">
        <v>0.75800000000000001</v>
      </c>
      <c r="C332">
        <v>0.32833000000000001</v>
      </c>
      <c r="D332">
        <v>-1.0398400000000001</v>
      </c>
      <c r="E332">
        <v>-5.4379</v>
      </c>
      <c r="F332">
        <v>-0.287796</v>
      </c>
      <c r="G332">
        <v>58611359</v>
      </c>
      <c r="H332" t="s">
        <v>703</v>
      </c>
      <c r="I332" t="s">
        <v>12</v>
      </c>
    </row>
    <row r="333" spans="1:10">
      <c r="A333" t="s">
        <v>704</v>
      </c>
      <c r="B333">
        <v>0.75800000000000001</v>
      </c>
      <c r="C333">
        <v>0.32834400000000002</v>
      </c>
      <c r="D333">
        <v>-1.0398000000000001</v>
      </c>
      <c r="E333">
        <v>-5.4379999999999997</v>
      </c>
      <c r="F333">
        <v>-0.34314800000000001</v>
      </c>
      <c r="G333">
        <v>58611505</v>
      </c>
      <c r="H333" t="s">
        <v>705</v>
      </c>
      <c r="I333" t="s">
        <v>706</v>
      </c>
    </row>
    <row r="334" spans="1:10">
      <c r="A334" t="s">
        <v>707</v>
      </c>
      <c r="B334">
        <v>0.76400000000000001</v>
      </c>
      <c r="C334">
        <v>0.33213399999999998</v>
      </c>
      <c r="D334">
        <v>-1.03118</v>
      </c>
      <c r="E334">
        <v>-5.4462000000000002</v>
      </c>
      <c r="F334">
        <v>-1.0291159999999999</v>
      </c>
      <c r="G334">
        <v>58610954</v>
      </c>
      <c r="H334" t="s">
        <v>708</v>
      </c>
      <c r="I334" t="s">
        <v>12</v>
      </c>
    </row>
    <row r="335" spans="1:10">
      <c r="A335" t="s">
        <v>709</v>
      </c>
      <c r="B335">
        <v>0.76500000000000001</v>
      </c>
      <c r="C335">
        <v>0.333897</v>
      </c>
      <c r="D335">
        <v>-1.0271999999999999</v>
      </c>
      <c r="E335">
        <v>-5.45</v>
      </c>
      <c r="F335">
        <v>-0.95456300000000005</v>
      </c>
      <c r="G335">
        <v>58611108</v>
      </c>
      <c r="H335" t="s">
        <v>710</v>
      </c>
      <c r="I335" t="s">
        <v>711</v>
      </c>
    </row>
    <row r="336" spans="1:10">
      <c r="A336" t="s">
        <v>712</v>
      </c>
      <c r="B336">
        <v>0.76500000000000001</v>
      </c>
      <c r="C336">
        <v>0.33610600000000002</v>
      </c>
      <c r="D336">
        <v>1.02223</v>
      </c>
      <c r="E336">
        <v>-5.4546999999999999</v>
      </c>
      <c r="F336">
        <v>0.64244999999999997</v>
      </c>
      <c r="G336">
        <v>58611065</v>
      </c>
      <c r="H336" t="s">
        <v>713</v>
      </c>
      <c r="I336" t="s">
        <v>714</v>
      </c>
    </row>
    <row r="337" spans="1:10">
      <c r="A337" t="s">
        <v>715</v>
      </c>
      <c r="B337">
        <v>0.76500000000000001</v>
      </c>
      <c r="C337">
        <v>0.33625899999999997</v>
      </c>
      <c r="D337">
        <v>1.02189</v>
      </c>
      <c r="E337">
        <v>-5.4550000000000001</v>
      </c>
      <c r="F337">
        <v>0.34884900000000002</v>
      </c>
      <c r="G337">
        <v>58611216</v>
      </c>
      <c r="H337" t="s">
        <v>716</v>
      </c>
      <c r="I337" t="s">
        <v>12</v>
      </c>
    </row>
    <row r="338" spans="1:10">
      <c r="A338" t="s">
        <v>717</v>
      </c>
      <c r="B338">
        <v>0.76500000000000001</v>
      </c>
      <c r="C338">
        <v>0.340281</v>
      </c>
      <c r="D338">
        <v>-1.0128999999999999</v>
      </c>
      <c r="E338">
        <v>-5.4634999999999998</v>
      </c>
      <c r="F338">
        <v>-0.472603</v>
      </c>
      <c r="G338">
        <v>58611518</v>
      </c>
      <c r="H338" t="s">
        <v>718</v>
      </c>
      <c r="I338" t="s">
        <v>12</v>
      </c>
    </row>
    <row r="339" spans="1:10">
      <c r="A339" t="s">
        <v>719</v>
      </c>
      <c r="B339">
        <v>0.76500000000000001</v>
      </c>
      <c r="C339">
        <v>0.340613</v>
      </c>
      <c r="D339">
        <v>-1.0121599999999999</v>
      </c>
      <c r="E339">
        <v>-5.4641000000000002</v>
      </c>
      <c r="F339">
        <v>-0.65709600000000001</v>
      </c>
      <c r="G339">
        <v>58611448</v>
      </c>
      <c r="H339" t="s">
        <v>720</v>
      </c>
      <c r="I339" t="s">
        <v>12</v>
      </c>
    </row>
    <row r="340" spans="1:10">
      <c r="A340" t="s">
        <v>721</v>
      </c>
      <c r="B340">
        <v>0.76500000000000001</v>
      </c>
      <c r="C340">
        <v>0.34146700000000002</v>
      </c>
      <c r="D340">
        <v>-1.01027</v>
      </c>
      <c r="E340">
        <v>-5.4659000000000004</v>
      </c>
      <c r="F340">
        <v>-0.30175999999999997</v>
      </c>
      <c r="G340">
        <v>58611188</v>
      </c>
      <c r="H340" t="s">
        <v>722</v>
      </c>
      <c r="I340" t="s">
        <v>723</v>
      </c>
    </row>
    <row r="341" spans="1:10">
      <c r="A341" t="s">
        <v>724</v>
      </c>
      <c r="B341">
        <v>0.76500000000000001</v>
      </c>
      <c r="C341">
        <v>0.34252700000000003</v>
      </c>
      <c r="D341">
        <v>1.0079199999999999</v>
      </c>
      <c r="E341">
        <v>-5.4680999999999997</v>
      </c>
      <c r="F341">
        <v>0.68191299999999999</v>
      </c>
      <c r="G341">
        <v>58611382</v>
      </c>
      <c r="H341" t="s">
        <v>725</v>
      </c>
      <c r="I341" t="s">
        <v>12</v>
      </c>
    </row>
    <row r="342" spans="1:10">
      <c r="A342" t="s">
        <v>726</v>
      </c>
      <c r="B342">
        <v>0.76500000000000001</v>
      </c>
      <c r="C342">
        <v>0.34272399999999997</v>
      </c>
      <c r="D342">
        <v>1.00749</v>
      </c>
      <c r="E342">
        <v>-5.4684999999999997</v>
      </c>
      <c r="F342">
        <v>0.30775799999999998</v>
      </c>
      <c r="G342">
        <v>58611527</v>
      </c>
      <c r="H342" t="s">
        <v>727</v>
      </c>
      <c r="I342" t="s">
        <v>12</v>
      </c>
    </row>
    <row r="343" spans="1:10">
      <c r="A343" t="s">
        <v>728</v>
      </c>
      <c r="B343">
        <v>0.76500000000000001</v>
      </c>
      <c r="C343">
        <v>0.34403800000000001</v>
      </c>
      <c r="D343">
        <v>1.00458</v>
      </c>
      <c r="E343">
        <v>-5.4711999999999996</v>
      </c>
      <c r="F343">
        <v>0.32060300000000003</v>
      </c>
      <c r="G343">
        <v>58610896</v>
      </c>
      <c r="H343" t="s">
        <v>729</v>
      </c>
      <c r="I343" t="s">
        <v>730</v>
      </c>
    </row>
    <row r="344" spans="1:10">
      <c r="A344" t="s">
        <v>731</v>
      </c>
      <c r="B344">
        <v>0.76500000000000001</v>
      </c>
      <c r="C344">
        <v>0.34411199999999997</v>
      </c>
      <c r="D344">
        <v>-1.0044200000000001</v>
      </c>
      <c r="E344">
        <v>-5.4714</v>
      </c>
      <c r="F344">
        <v>-0.51121700000000003</v>
      </c>
      <c r="G344">
        <v>58610916</v>
      </c>
      <c r="H344" t="s">
        <v>732</v>
      </c>
      <c r="I344" t="s">
        <v>12</v>
      </c>
    </row>
    <row r="345" spans="1:10">
      <c r="A345" t="s">
        <v>733</v>
      </c>
      <c r="B345">
        <v>0.76500000000000001</v>
      </c>
      <c r="C345">
        <v>0.34412799999999999</v>
      </c>
      <c r="D345">
        <v>-1.0043899999999999</v>
      </c>
      <c r="E345">
        <v>-5.4714</v>
      </c>
      <c r="F345">
        <v>-0.244257</v>
      </c>
      <c r="G345">
        <v>58610951</v>
      </c>
      <c r="H345" t="s">
        <v>734</v>
      </c>
      <c r="I345" t="s">
        <v>12</v>
      </c>
    </row>
    <row r="346" spans="1:10">
      <c r="A346" t="s">
        <v>735</v>
      </c>
      <c r="B346">
        <v>0.76500000000000001</v>
      </c>
      <c r="C346">
        <v>0.34475099999999997</v>
      </c>
      <c r="D346">
        <v>1.00301</v>
      </c>
      <c r="E346">
        <v>-5.4726999999999997</v>
      </c>
      <c r="F346">
        <v>0.35732799999999998</v>
      </c>
      <c r="G346">
        <v>58611521</v>
      </c>
      <c r="H346" t="s">
        <v>736</v>
      </c>
      <c r="I346" t="s">
        <v>12</v>
      </c>
    </row>
    <row r="347" spans="1:10">
      <c r="A347" t="s">
        <v>737</v>
      </c>
      <c r="B347">
        <v>0.76600000000000001</v>
      </c>
      <c r="C347">
        <v>0.34622599999999998</v>
      </c>
      <c r="D347">
        <v>-0.99977000000000005</v>
      </c>
      <c r="E347">
        <v>-5.4756999999999998</v>
      </c>
      <c r="F347">
        <v>-0.37112499999999998</v>
      </c>
      <c r="G347" t="s">
        <v>18</v>
      </c>
      <c r="I347" t="s">
        <v>12</v>
      </c>
      <c r="J347" t="e">
        <f>-- unknown clone: USD-593</f>
        <v>#NAME?</v>
      </c>
    </row>
    <row r="348" spans="1:10">
      <c r="A348" t="s">
        <v>738</v>
      </c>
      <c r="B348">
        <v>0.76600000000000001</v>
      </c>
      <c r="C348">
        <v>0.34706999999999999</v>
      </c>
      <c r="D348">
        <v>-0.99792000000000003</v>
      </c>
      <c r="E348">
        <v>-5.4774000000000003</v>
      </c>
      <c r="F348">
        <v>-1.173864</v>
      </c>
      <c r="G348">
        <v>58611213</v>
      </c>
      <c r="H348" t="s">
        <v>739</v>
      </c>
      <c r="I348" t="s">
        <v>12</v>
      </c>
    </row>
    <row r="349" spans="1:10">
      <c r="A349" t="s">
        <v>740</v>
      </c>
      <c r="B349">
        <v>0.76800000000000002</v>
      </c>
      <c r="C349">
        <v>0.34907899999999997</v>
      </c>
      <c r="D349">
        <v>-0.99353000000000002</v>
      </c>
      <c r="E349">
        <v>-5.4814999999999996</v>
      </c>
      <c r="F349">
        <v>-0.26292199999999999</v>
      </c>
      <c r="G349" t="s">
        <v>18</v>
      </c>
      <c r="H349" t="s">
        <v>741</v>
      </c>
      <c r="I349" t="s">
        <v>742</v>
      </c>
    </row>
    <row r="350" spans="1:10">
      <c r="A350" t="s">
        <v>743</v>
      </c>
      <c r="B350">
        <v>0.76900000000000002</v>
      </c>
      <c r="C350">
        <v>0.35107300000000002</v>
      </c>
      <c r="D350">
        <v>0.98919000000000001</v>
      </c>
      <c r="E350">
        <v>-5.4855</v>
      </c>
      <c r="F350">
        <v>0.73900900000000003</v>
      </c>
      <c r="G350">
        <v>58610974</v>
      </c>
      <c r="H350" t="s">
        <v>744</v>
      </c>
      <c r="I350" t="s">
        <v>12</v>
      </c>
    </row>
    <row r="351" spans="1:10">
      <c r="A351" t="s">
        <v>745</v>
      </c>
      <c r="B351">
        <v>0.76900000000000002</v>
      </c>
      <c r="C351">
        <v>0.35129700000000003</v>
      </c>
      <c r="D351">
        <v>0.98870999999999998</v>
      </c>
      <c r="E351">
        <v>-5.4859</v>
      </c>
      <c r="F351">
        <v>0.43973200000000001</v>
      </c>
      <c r="G351">
        <v>58611060</v>
      </c>
      <c r="H351" t="s">
        <v>746</v>
      </c>
      <c r="I351" t="s">
        <v>12</v>
      </c>
    </row>
    <row r="352" spans="1:10">
      <c r="A352" t="s">
        <v>747</v>
      </c>
      <c r="B352">
        <v>0.77</v>
      </c>
      <c r="C352">
        <v>0.35275200000000001</v>
      </c>
      <c r="D352">
        <v>0.98555000000000004</v>
      </c>
      <c r="E352">
        <v>-5.4888000000000003</v>
      </c>
      <c r="F352">
        <v>0.344719</v>
      </c>
      <c r="G352">
        <v>58611001</v>
      </c>
      <c r="H352" t="s">
        <v>748</v>
      </c>
      <c r="I352" t="s">
        <v>749</v>
      </c>
    </row>
    <row r="353" spans="1:10">
      <c r="A353" t="s">
        <v>750</v>
      </c>
      <c r="B353">
        <v>0.77200000000000002</v>
      </c>
      <c r="C353">
        <v>0.35476600000000003</v>
      </c>
      <c r="D353">
        <v>0.98121000000000003</v>
      </c>
      <c r="E353">
        <v>-5.4927999999999999</v>
      </c>
      <c r="F353">
        <v>0.62311700000000003</v>
      </c>
      <c r="G353">
        <v>58610884</v>
      </c>
      <c r="H353" t="s">
        <v>751</v>
      </c>
      <c r="I353" t="s">
        <v>752</v>
      </c>
    </row>
    <row r="354" spans="1:10">
      <c r="A354" t="s">
        <v>753</v>
      </c>
      <c r="B354">
        <v>0.77400000000000002</v>
      </c>
      <c r="C354">
        <v>0.35662300000000002</v>
      </c>
      <c r="D354">
        <v>-0.97721999999999998</v>
      </c>
      <c r="E354">
        <v>-5.4965000000000002</v>
      </c>
      <c r="F354">
        <v>-0.65105900000000005</v>
      </c>
      <c r="G354">
        <v>58611182</v>
      </c>
      <c r="H354" t="s">
        <v>754</v>
      </c>
      <c r="I354" t="s">
        <v>755</v>
      </c>
    </row>
    <row r="355" spans="1:10">
      <c r="A355" t="s">
        <v>756</v>
      </c>
      <c r="B355">
        <v>0.77500000000000002</v>
      </c>
      <c r="C355">
        <v>0.358427</v>
      </c>
      <c r="D355">
        <v>-0.97335000000000005</v>
      </c>
      <c r="E355">
        <v>-5.5</v>
      </c>
      <c r="F355">
        <v>-0.65334700000000001</v>
      </c>
      <c r="G355">
        <v>58611166</v>
      </c>
      <c r="H355" t="s">
        <v>757</v>
      </c>
      <c r="I355" t="s">
        <v>12</v>
      </c>
    </row>
    <row r="356" spans="1:10">
      <c r="A356" t="s">
        <v>758</v>
      </c>
      <c r="B356">
        <v>0.77500000000000002</v>
      </c>
      <c r="C356">
        <v>0.35965900000000001</v>
      </c>
      <c r="D356">
        <v>-0.97072000000000003</v>
      </c>
      <c r="E356">
        <v>-5.5023999999999997</v>
      </c>
      <c r="F356">
        <v>-1.102511</v>
      </c>
      <c r="G356">
        <v>58611310</v>
      </c>
      <c r="H356" t="s">
        <v>759</v>
      </c>
      <c r="I356" t="s">
        <v>12</v>
      </c>
    </row>
    <row r="357" spans="1:10">
      <c r="A357" t="s">
        <v>760</v>
      </c>
      <c r="B357">
        <v>0.77500000000000002</v>
      </c>
      <c r="C357">
        <v>0.36039599999999999</v>
      </c>
      <c r="D357">
        <v>-0.96914999999999996</v>
      </c>
      <c r="E357">
        <v>-5.5038</v>
      </c>
      <c r="F357">
        <v>-0.54473199999999999</v>
      </c>
      <c r="G357">
        <v>58611430</v>
      </c>
      <c r="H357" t="s">
        <v>761</v>
      </c>
      <c r="I357" t="s">
        <v>12</v>
      </c>
    </row>
    <row r="358" spans="1:10">
      <c r="A358" t="s">
        <v>762</v>
      </c>
      <c r="B358">
        <v>0.77700000000000002</v>
      </c>
      <c r="C358">
        <v>0.36253800000000003</v>
      </c>
      <c r="D358">
        <v>0.96460000000000001</v>
      </c>
      <c r="E358">
        <v>-5.5079000000000002</v>
      </c>
      <c r="F358">
        <v>0.67049499999999995</v>
      </c>
      <c r="G358">
        <v>58611470</v>
      </c>
      <c r="H358" t="s">
        <v>763</v>
      </c>
      <c r="I358" t="s">
        <v>12</v>
      </c>
    </row>
    <row r="359" spans="1:10">
      <c r="A359" t="s">
        <v>764</v>
      </c>
      <c r="B359">
        <v>0.77700000000000002</v>
      </c>
      <c r="C359">
        <v>0.36598399999999998</v>
      </c>
      <c r="D359">
        <v>-0.95733000000000001</v>
      </c>
      <c r="E359">
        <v>-5.5145</v>
      </c>
      <c r="F359">
        <v>-0.92973899999999998</v>
      </c>
      <c r="G359">
        <v>58611492</v>
      </c>
      <c r="H359" t="s">
        <v>765</v>
      </c>
      <c r="I359" t="s">
        <v>12</v>
      </c>
    </row>
    <row r="360" spans="1:10">
      <c r="A360" t="s">
        <v>766</v>
      </c>
      <c r="B360">
        <v>0.77700000000000002</v>
      </c>
      <c r="C360">
        <v>0.36648799999999998</v>
      </c>
      <c r="D360">
        <v>-0.95626</v>
      </c>
      <c r="E360">
        <v>-5.5153999999999996</v>
      </c>
      <c r="F360">
        <v>-0.235565</v>
      </c>
      <c r="G360" t="s">
        <v>18</v>
      </c>
      <c r="I360" t="s">
        <v>12</v>
      </c>
      <c r="J360" t="e">
        <f>-- unknown clone: USD-742</f>
        <v>#NAME?</v>
      </c>
    </row>
    <row r="361" spans="1:10">
      <c r="A361" t="s">
        <v>767</v>
      </c>
      <c r="B361">
        <v>0.77700000000000002</v>
      </c>
      <c r="C361">
        <v>0.36701499999999998</v>
      </c>
      <c r="D361">
        <v>0.95516000000000001</v>
      </c>
      <c r="E361">
        <v>-5.5164</v>
      </c>
      <c r="F361">
        <v>0.35973699999999997</v>
      </c>
      <c r="G361">
        <v>58610988</v>
      </c>
      <c r="H361" t="s">
        <v>768</v>
      </c>
      <c r="I361" t="s">
        <v>706</v>
      </c>
    </row>
    <row r="362" spans="1:10">
      <c r="A362" t="s">
        <v>769</v>
      </c>
      <c r="B362">
        <v>0.77700000000000002</v>
      </c>
      <c r="C362">
        <v>0.367815</v>
      </c>
      <c r="D362">
        <v>-0.95347999999999999</v>
      </c>
      <c r="E362">
        <v>-5.5179</v>
      </c>
      <c r="F362">
        <v>-0.80137199999999997</v>
      </c>
      <c r="G362">
        <v>58611245</v>
      </c>
      <c r="H362" t="s">
        <v>770</v>
      </c>
      <c r="I362" t="s">
        <v>12</v>
      </c>
    </row>
    <row r="363" spans="1:10">
      <c r="A363" t="s">
        <v>771</v>
      </c>
      <c r="B363">
        <v>0.77700000000000002</v>
      </c>
      <c r="C363">
        <v>0.36953999999999998</v>
      </c>
      <c r="D363">
        <v>0.94986999999999999</v>
      </c>
      <c r="E363">
        <v>-5.5210999999999997</v>
      </c>
      <c r="F363">
        <v>0.67574999999999996</v>
      </c>
      <c r="G363">
        <v>58611348</v>
      </c>
      <c r="H363" t="s">
        <v>772</v>
      </c>
      <c r="I363" t="s">
        <v>12</v>
      </c>
    </row>
    <row r="364" spans="1:10">
      <c r="A364" t="s">
        <v>773</v>
      </c>
      <c r="B364">
        <v>0.77700000000000002</v>
      </c>
      <c r="C364">
        <v>0.37004999999999999</v>
      </c>
      <c r="D364">
        <v>-0.94879999999999998</v>
      </c>
      <c r="E364">
        <v>-5.5221</v>
      </c>
      <c r="F364">
        <v>-0.90718500000000002</v>
      </c>
      <c r="G364">
        <v>58611260</v>
      </c>
      <c r="H364" t="s">
        <v>774</v>
      </c>
      <c r="I364" t="s">
        <v>775</v>
      </c>
    </row>
    <row r="365" spans="1:10">
      <c r="A365" t="s">
        <v>776</v>
      </c>
      <c r="B365">
        <v>0.77700000000000002</v>
      </c>
      <c r="C365">
        <v>0.37215799999999999</v>
      </c>
      <c r="D365">
        <v>-0.94440999999999997</v>
      </c>
      <c r="E365">
        <v>-5.5259999999999998</v>
      </c>
      <c r="F365">
        <v>-0.91853300000000004</v>
      </c>
      <c r="G365">
        <v>58611380</v>
      </c>
      <c r="H365" t="s">
        <v>777</v>
      </c>
      <c r="I365" t="s">
        <v>12</v>
      </c>
    </row>
    <row r="366" spans="1:10">
      <c r="A366" t="s">
        <v>778</v>
      </c>
      <c r="B366">
        <v>0.77700000000000002</v>
      </c>
      <c r="C366">
        <v>0.37234299999999998</v>
      </c>
      <c r="D366">
        <v>0.94403000000000004</v>
      </c>
      <c r="E366">
        <v>-5.5263</v>
      </c>
      <c r="F366">
        <v>0.556369</v>
      </c>
      <c r="G366" t="s">
        <v>18</v>
      </c>
      <c r="I366" t="s">
        <v>12</v>
      </c>
      <c r="J366" t="e">
        <f>-- unknown clone: USD-2</f>
        <v>#NAME?</v>
      </c>
    </row>
    <row r="367" spans="1:10">
      <c r="A367" t="s">
        <v>779</v>
      </c>
      <c r="B367">
        <v>0.77700000000000002</v>
      </c>
      <c r="C367">
        <v>0.37267800000000001</v>
      </c>
      <c r="D367">
        <v>0.94333</v>
      </c>
      <c r="E367">
        <v>-5.5270000000000001</v>
      </c>
      <c r="F367">
        <v>0.64888500000000005</v>
      </c>
      <c r="G367">
        <v>58611378</v>
      </c>
      <c r="H367" t="s">
        <v>780</v>
      </c>
      <c r="I367" t="s">
        <v>12</v>
      </c>
    </row>
    <row r="368" spans="1:10">
      <c r="A368" t="s">
        <v>781</v>
      </c>
      <c r="B368">
        <v>0.77700000000000002</v>
      </c>
      <c r="C368">
        <v>0.37336399999999997</v>
      </c>
      <c r="D368">
        <v>-0.94191000000000003</v>
      </c>
      <c r="E368">
        <v>-5.5282</v>
      </c>
      <c r="F368">
        <v>-0.32413599999999998</v>
      </c>
      <c r="G368" t="s">
        <v>18</v>
      </c>
      <c r="I368" t="s">
        <v>12</v>
      </c>
      <c r="J368" t="e">
        <f>-- unknown clone: USD-498</f>
        <v>#NAME?</v>
      </c>
    </row>
    <row r="369" spans="1:10">
      <c r="A369" t="s">
        <v>782</v>
      </c>
      <c r="B369">
        <v>0.77700000000000002</v>
      </c>
      <c r="C369">
        <v>0.375164</v>
      </c>
      <c r="D369">
        <v>0.93818000000000001</v>
      </c>
      <c r="E369">
        <v>-5.5315000000000003</v>
      </c>
      <c r="F369">
        <v>0.36886400000000003</v>
      </c>
      <c r="G369">
        <v>58611419</v>
      </c>
      <c r="H369" t="s">
        <v>783</v>
      </c>
      <c r="I369" t="s">
        <v>12</v>
      </c>
    </row>
    <row r="370" spans="1:10">
      <c r="A370" t="s">
        <v>784</v>
      </c>
      <c r="B370">
        <v>0.77700000000000002</v>
      </c>
      <c r="C370">
        <v>0.37620599999999998</v>
      </c>
      <c r="D370">
        <v>0.93603000000000003</v>
      </c>
      <c r="E370">
        <v>-5.5334000000000003</v>
      </c>
      <c r="F370">
        <v>0.458034</v>
      </c>
      <c r="G370">
        <v>58611132</v>
      </c>
      <c r="H370" t="s">
        <v>785</v>
      </c>
      <c r="I370" t="s">
        <v>786</v>
      </c>
    </row>
    <row r="371" spans="1:10">
      <c r="A371" t="s">
        <v>787</v>
      </c>
      <c r="B371">
        <v>0.77700000000000002</v>
      </c>
      <c r="C371">
        <v>0.37651600000000002</v>
      </c>
      <c r="D371">
        <v>-0.93539000000000005</v>
      </c>
      <c r="E371">
        <v>-5.5339999999999998</v>
      </c>
      <c r="F371">
        <v>-0.74234900000000004</v>
      </c>
      <c r="G371">
        <v>58611191</v>
      </c>
      <c r="H371" t="s">
        <v>788</v>
      </c>
      <c r="I371" t="s">
        <v>789</v>
      </c>
    </row>
    <row r="372" spans="1:10">
      <c r="A372" t="s">
        <v>790</v>
      </c>
      <c r="B372">
        <v>0.77700000000000002</v>
      </c>
      <c r="C372">
        <v>0.376716</v>
      </c>
      <c r="D372">
        <v>0.93498000000000003</v>
      </c>
      <c r="E372">
        <v>-5.5343</v>
      </c>
      <c r="F372">
        <v>0.62552600000000003</v>
      </c>
      <c r="G372">
        <v>58610890</v>
      </c>
      <c r="H372" t="s">
        <v>791</v>
      </c>
      <c r="I372" t="s">
        <v>463</v>
      </c>
    </row>
    <row r="373" spans="1:10">
      <c r="A373" t="s">
        <v>792</v>
      </c>
      <c r="B373">
        <v>0.77700000000000002</v>
      </c>
      <c r="C373">
        <v>0.37790200000000002</v>
      </c>
      <c r="D373">
        <v>-0.93254000000000004</v>
      </c>
      <c r="E373">
        <v>-5.5365000000000002</v>
      </c>
      <c r="F373">
        <v>-1.018052</v>
      </c>
      <c r="G373">
        <v>58610937</v>
      </c>
      <c r="H373" t="s">
        <v>793</v>
      </c>
      <c r="I373" t="s">
        <v>794</v>
      </c>
    </row>
    <row r="374" spans="1:10">
      <c r="A374" t="s">
        <v>795</v>
      </c>
      <c r="B374">
        <v>0.77700000000000002</v>
      </c>
      <c r="C374">
        <v>0.37997999999999998</v>
      </c>
      <c r="D374">
        <v>0.92827999999999999</v>
      </c>
      <c r="E374">
        <v>-5.5401999999999996</v>
      </c>
      <c r="F374">
        <v>0.43601699999999999</v>
      </c>
      <c r="G374" t="s">
        <v>18</v>
      </c>
      <c r="I374" t="s">
        <v>12</v>
      </c>
      <c r="J374" t="e">
        <f>-- unknown clone: USD-384</f>
        <v>#NAME?</v>
      </c>
    </row>
    <row r="375" spans="1:10">
      <c r="A375" t="s">
        <v>796</v>
      </c>
      <c r="B375">
        <v>0.77700000000000002</v>
      </c>
      <c r="C375">
        <v>0.380021</v>
      </c>
      <c r="D375">
        <v>-0.92820000000000003</v>
      </c>
      <c r="E375">
        <v>-5.5403000000000002</v>
      </c>
      <c r="F375">
        <v>-0.26785599999999998</v>
      </c>
      <c r="G375">
        <v>58611451</v>
      </c>
      <c r="H375" t="s">
        <v>797</v>
      </c>
      <c r="I375" t="s">
        <v>12</v>
      </c>
    </row>
    <row r="376" spans="1:10">
      <c r="A376" t="s">
        <v>798</v>
      </c>
      <c r="B376">
        <v>0.77700000000000002</v>
      </c>
      <c r="C376">
        <v>0.38018099999999999</v>
      </c>
      <c r="D376">
        <v>0.92786999999999997</v>
      </c>
      <c r="E376">
        <v>-5.5406000000000004</v>
      </c>
      <c r="F376">
        <v>0.383687</v>
      </c>
      <c r="G376">
        <v>58611478</v>
      </c>
      <c r="H376" t="s">
        <v>799</v>
      </c>
      <c r="I376" t="s">
        <v>12</v>
      </c>
    </row>
    <row r="377" spans="1:10">
      <c r="A377" t="s">
        <v>800</v>
      </c>
      <c r="B377">
        <v>0.78100000000000003</v>
      </c>
      <c r="C377">
        <v>0.38416800000000001</v>
      </c>
      <c r="D377">
        <v>-0.91974</v>
      </c>
      <c r="E377">
        <v>-5.5476999999999999</v>
      </c>
      <c r="F377">
        <v>-0.244448</v>
      </c>
      <c r="G377">
        <v>58611147</v>
      </c>
      <c r="H377" t="s">
        <v>801</v>
      </c>
      <c r="I377" t="s">
        <v>802</v>
      </c>
    </row>
    <row r="378" spans="1:10">
      <c r="A378" t="s">
        <v>803</v>
      </c>
      <c r="B378">
        <v>0.78100000000000003</v>
      </c>
      <c r="C378">
        <v>0.38419900000000001</v>
      </c>
      <c r="D378">
        <v>-0.91968000000000005</v>
      </c>
      <c r="E378">
        <v>-5.5476999999999999</v>
      </c>
      <c r="F378">
        <v>-1.2182839999999999</v>
      </c>
      <c r="G378">
        <v>58611263</v>
      </c>
      <c r="H378" t="s">
        <v>804</v>
      </c>
      <c r="I378" t="s">
        <v>12</v>
      </c>
    </row>
    <row r="379" spans="1:10">
      <c r="A379" t="s">
        <v>805</v>
      </c>
      <c r="B379">
        <v>0.78400000000000003</v>
      </c>
      <c r="C379">
        <v>0.38729799999999998</v>
      </c>
      <c r="D379">
        <v>0.91339999999999999</v>
      </c>
      <c r="E379">
        <v>-5.5532000000000004</v>
      </c>
      <c r="F379">
        <v>0.26900600000000002</v>
      </c>
      <c r="G379">
        <v>58610888</v>
      </c>
      <c r="H379" t="s">
        <v>806</v>
      </c>
      <c r="I379" t="s">
        <v>453</v>
      </c>
    </row>
    <row r="380" spans="1:10">
      <c r="A380" t="s">
        <v>807</v>
      </c>
      <c r="B380">
        <v>0.78400000000000003</v>
      </c>
      <c r="C380">
        <v>0.38772000000000001</v>
      </c>
      <c r="D380">
        <v>0.91254999999999997</v>
      </c>
      <c r="E380">
        <v>-5.5538999999999996</v>
      </c>
      <c r="F380">
        <v>0.49637300000000001</v>
      </c>
      <c r="G380" t="s">
        <v>18</v>
      </c>
      <c r="I380" t="s">
        <v>12</v>
      </c>
      <c r="J380" t="e">
        <f>-- unknown clone: USD-17</f>
        <v>#NAME?</v>
      </c>
    </row>
    <row r="381" spans="1:10">
      <c r="A381" t="s">
        <v>808</v>
      </c>
      <c r="B381">
        <v>0.78600000000000003</v>
      </c>
      <c r="C381">
        <v>0.38968799999999998</v>
      </c>
      <c r="D381">
        <v>-0.90859000000000001</v>
      </c>
      <c r="E381">
        <v>-5.5572999999999997</v>
      </c>
      <c r="F381">
        <v>-0.29138399999999998</v>
      </c>
      <c r="G381">
        <v>58610905</v>
      </c>
      <c r="H381" t="s">
        <v>809</v>
      </c>
      <c r="I381" t="s">
        <v>810</v>
      </c>
    </row>
    <row r="382" spans="1:10">
      <c r="A382" t="s">
        <v>811</v>
      </c>
      <c r="B382">
        <v>0.78700000000000003</v>
      </c>
      <c r="C382">
        <v>0.39146300000000001</v>
      </c>
      <c r="D382">
        <v>-0.90503</v>
      </c>
      <c r="E382">
        <v>-5.5603999999999996</v>
      </c>
      <c r="F382">
        <v>-1.5069490000000001</v>
      </c>
      <c r="G382">
        <v>58610992</v>
      </c>
      <c r="H382" t="s">
        <v>812</v>
      </c>
      <c r="I382" t="s">
        <v>12</v>
      </c>
    </row>
    <row r="383" spans="1:10">
      <c r="A383" t="s">
        <v>813</v>
      </c>
      <c r="B383">
        <v>0.79300000000000004</v>
      </c>
      <c r="C383">
        <v>0.39780599999999999</v>
      </c>
      <c r="D383">
        <v>-0.89239999999999997</v>
      </c>
      <c r="E383">
        <v>-5.5712000000000002</v>
      </c>
      <c r="F383">
        <v>-0.32826699999999998</v>
      </c>
      <c r="G383" t="s">
        <v>18</v>
      </c>
      <c r="I383" t="s">
        <v>12</v>
      </c>
      <c r="J383" t="e">
        <f>-- unknown clone: USD-402</f>
        <v>#NAME?</v>
      </c>
    </row>
    <row r="384" spans="1:10">
      <c r="A384" t="s">
        <v>814</v>
      </c>
      <c r="B384">
        <v>0.79300000000000004</v>
      </c>
      <c r="C384">
        <v>0.397843</v>
      </c>
      <c r="D384">
        <v>0.89232999999999996</v>
      </c>
      <c r="E384">
        <v>-5.5712000000000002</v>
      </c>
      <c r="F384">
        <v>0.70296099999999995</v>
      </c>
      <c r="G384">
        <v>58610967</v>
      </c>
      <c r="H384" t="s">
        <v>815</v>
      </c>
      <c r="I384" t="s">
        <v>816</v>
      </c>
    </row>
    <row r="385" spans="1:10">
      <c r="A385" t="s">
        <v>817</v>
      </c>
      <c r="B385">
        <v>0.79300000000000004</v>
      </c>
      <c r="C385">
        <v>0.40020600000000001</v>
      </c>
      <c r="D385">
        <v>0.88766</v>
      </c>
      <c r="E385">
        <v>-5.5751999999999997</v>
      </c>
      <c r="F385">
        <v>0.281995</v>
      </c>
      <c r="G385">
        <v>58611189</v>
      </c>
      <c r="H385" t="s">
        <v>818</v>
      </c>
      <c r="I385" t="s">
        <v>12</v>
      </c>
    </row>
    <row r="386" spans="1:10">
      <c r="A386" t="s">
        <v>819</v>
      </c>
      <c r="B386">
        <v>0.79300000000000004</v>
      </c>
      <c r="C386">
        <v>0.400779</v>
      </c>
      <c r="D386">
        <v>0.88653000000000004</v>
      </c>
      <c r="E386">
        <v>-5.5762</v>
      </c>
      <c r="F386">
        <v>1.1296219999999999</v>
      </c>
      <c r="G386" t="s">
        <v>18</v>
      </c>
      <c r="I386" t="s">
        <v>12</v>
      </c>
      <c r="J386" t="e">
        <f>-- unknown clone: USD-706</f>
        <v>#NAME?</v>
      </c>
    </row>
    <row r="387" spans="1:10">
      <c r="A387" t="s">
        <v>820</v>
      </c>
      <c r="B387">
        <v>0.79300000000000004</v>
      </c>
      <c r="C387">
        <v>0.400897</v>
      </c>
      <c r="D387">
        <v>0.88629999999999998</v>
      </c>
      <c r="E387">
        <v>-5.5763999999999996</v>
      </c>
      <c r="F387">
        <v>0.57208000000000003</v>
      </c>
      <c r="G387">
        <v>58611271</v>
      </c>
      <c r="H387" t="s">
        <v>821</v>
      </c>
      <c r="I387" t="s">
        <v>12</v>
      </c>
    </row>
    <row r="388" spans="1:10">
      <c r="A388" t="s">
        <v>822</v>
      </c>
      <c r="B388">
        <v>0.79300000000000004</v>
      </c>
      <c r="C388">
        <v>0.40154299999999998</v>
      </c>
      <c r="D388">
        <v>-0.88502999999999998</v>
      </c>
      <c r="E388">
        <v>-5.5773999999999999</v>
      </c>
      <c r="F388">
        <v>-0.23701800000000001</v>
      </c>
      <c r="G388">
        <v>58611418</v>
      </c>
      <c r="H388" t="s">
        <v>823</v>
      </c>
      <c r="I388" t="s">
        <v>12</v>
      </c>
    </row>
    <row r="389" spans="1:10">
      <c r="A389" t="s">
        <v>824</v>
      </c>
      <c r="B389">
        <v>0.79300000000000004</v>
      </c>
      <c r="C389">
        <v>0.40358699999999997</v>
      </c>
      <c r="D389">
        <v>-0.88100999999999996</v>
      </c>
      <c r="E389">
        <v>-5.5808</v>
      </c>
      <c r="F389">
        <v>-0.23366899999999999</v>
      </c>
      <c r="G389">
        <v>58611268</v>
      </c>
      <c r="H389" t="s">
        <v>825</v>
      </c>
      <c r="I389" t="s">
        <v>826</v>
      </c>
    </row>
    <row r="390" spans="1:10">
      <c r="A390" t="s">
        <v>827</v>
      </c>
      <c r="B390">
        <v>0.79300000000000004</v>
      </c>
      <c r="C390">
        <v>0.40391100000000002</v>
      </c>
      <c r="D390">
        <v>-0.88038000000000005</v>
      </c>
      <c r="E390">
        <v>-5.5812999999999997</v>
      </c>
      <c r="F390">
        <v>-0.59416899999999995</v>
      </c>
      <c r="G390">
        <v>58611491</v>
      </c>
      <c r="H390" t="s">
        <v>828</v>
      </c>
      <c r="I390" t="s">
        <v>12</v>
      </c>
    </row>
    <row r="391" spans="1:10">
      <c r="A391" t="s">
        <v>829</v>
      </c>
      <c r="B391">
        <v>0.79300000000000004</v>
      </c>
      <c r="C391">
        <v>0.40432000000000001</v>
      </c>
      <c r="D391">
        <v>-0.87958000000000003</v>
      </c>
      <c r="E391">
        <v>-5.5819999999999999</v>
      </c>
      <c r="F391">
        <v>-0.66688599999999998</v>
      </c>
      <c r="G391">
        <v>58611258</v>
      </c>
      <c r="H391" t="s">
        <v>830</v>
      </c>
      <c r="I391" t="s">
        <v>12</v>
      </c>
    </row>
    <row r="392" spans="1:10">
      <c r="A392" t="s">
        <v>831</v>
      </c>
      <c r="B392">
        <v>0.79300000000000004</v>
      </c>
      <c r="C392">
        <v>0.40468700000000002</v>
      </c>
      <c r="D392">
        <v>-0.87885999999999997</v>
      </c>
      <c r="E392">
        <v>-5.5826000000000002</v>
      </c>
      <c r="F392">
        <v>-0.97864399999999996</v>
      </c>
      <c r="G392">
        <v>58611211</v>
      </c>
      <c r="H392" t="s">
        <v>832</v>
      </c>
      <c r="I392" t="s">
        <v>12</v>
      </c>
    </row>
    <row r="393" spans="1:10">
      <c r="A393" t="s">
        <v>833</v>
      </c>
      <c r="B393">
        <v>0.80300000000000005</v>
      </c>
      <c r="C393">
        <v>0.41266799999999998</v>
      </c>
      <c r="D393">
        <v>0.86336000000000002</v>
      </c>
      <c r="E393">
        <v>-5.5955000000000004</v>
      </c>
      <c r="F393">
        <v>0.50690000000000002</v>
      </c>
      <c r="G393">
        <v>58611017</v>
      </c>
      <c r="H393" t="s">
        <v>834</v>
      </c>
      <c r="I393" t="s">
        <v>12</v>
      </c>
    </row>
    <row r="394" spans="1:10">
      <c r="A394" t="s">
        <v>835</v>
      </c>
      <c r="B394">
        <v>0.80300000000000005</v>
      </c>
      <c r="C394">
        <v>0.41299200000000003</v>
      </c>
      <c r="D394">
        <v>0.86273999999999995</v>
      </c>
      <c r="E394">
        <v>-5.5960000000000001</v>
      </c>
      <c r="F394">
        <v>1.0055050000000001</v>
      </c>
      <c r="G394" t="s">
        <v>18</v>
      </c>
      <c r="I394" t="s">
        <v>12</v>
      </c>
      <c r="J394" t="e">
        <f>-- unknown clone: USD-6</f>
        <v>#NAME?</v>
      </c>
    </row>
    <row r="395" spans="1:10">
      <c r="A395" t="s">
        <v>836</v>
      </c>
      <c r="B395">
        <v>0.80300000000000005</v>
      </c>
      <c r="C395">
        <v>0.41312700000000002</v>
      </c>
      <c r="D395">
        <v>0.86246999999999996</v>
      </c>
      <c r="E395">
        <v>-5.5961999999999996</v>
      </c>
      <c r="F395">
        <v>0.39189400000000002</v>
      </c>
      <c r="G395" t="s">
        <v>18</v>
      </c>
      <c r="I395" t="s">
        <v>12</v>
      </c>
      <c r="J395" t="e">
        <f>-- unknown clone: USD-294</f>
        <v>#NAME?</v>
      </c>
    </row>
    <row r="396" spans="1:10">
      <c r="A396" t="s">
        <v>837</v>
      </c>
      <c r="B396">
        <v>0.80300000000000005</v>
      </c>
      <c r="C396">
        <v>0.41401399999999999</v>
      </c>
      <c r="D396">
        <v>-0.86077000000000004</v>
      </c>
      <c r="E396">
        <v>-5.5976999999999997</v>
      </c>
      <c r="F396">
        <v>-1.0755650000000001</v>
      </c>
      <c r="G396" t="s">
        <v>18</v>
      </c>
      <c r="I396" t="s">
        <v>12</v>
      </c>
      <c r="J396" t="e">
        <f>-- unknown clone: USD-362</f>
        <v>#NAME?</v>
      </c>
    </row>
    <row r="397" spans="1:10">
      <c r="A397" t="s">
        <v>838</v>
      </c>
      <c r="B397">
        <v>0.80300000000000005</v>
      </c>
      <c r="C397">
        <v>0.41490899999999997</v>
      </c>
      <c r="D397">
        <v>-0.85904000000000003</v>
      </c>
      <c r="E397">
        <v>-5.5991</v>
      </c>
      <c r="F397">
        <v>-0.70926299999999998</v>
      </c>
      <c r="G397">
        <v>58611373</v>
      </c>
      <c r="H397" t="s">
        <v>839</v>
      </c>
      <c r="I397" t="s">
        <v>12</v>
      </c>
    </row>
    <row r="398" spans="1:10">
      <c r="A398" t="s">
        <v>840</v>
      </c>
      <c r="B398">
        <v>0.80500000000000005</v>
      </c>
      <c r="C398">
        <v>0.417991</v>
      </c>
      <c r="D398">
        <v>0.85314000000000001</v>
      </c>
      <c r="E398">
        <v>-5.6039000000000003</v>
      </c>
      <c r="F398">
        <v>0.41728599999999999</v>
      </c>
      <c r="G398" t="s">
        <v>18</v>
      </c>
      <c r="I398" t="s">
        <v>12</v>
      </c>
      <c r="J398" t="e">
        <f>-- unknown clone: USD-553</f>
        <v>#NAME?</v>
      </c>
    </row>
    <row r="399" spans="1:10">
      <c r="A399" t="s">
        <v>841</v>
      </c>
      <c r="B399">
        <v>0.80500000000000005</v>
      </c>
      <c r="C399">
        <v>0.41887999999999997</v>
      </c>
      <c r="D399">
        <v>0.85143999999999997</v>
      </c>
      <c r="E399">
        <v>-5.6052999999999997</v>
      </c>
      <c r="F399">
        <v>0.40867399999999998</v>
      </c>
      <c r="G399">
        <v>58610875</v>
      </c>
      <c r="H399" t="s">
        <v>842</v>
      </c>
      <c r="I399" t="s">
        <v>843</v>
      </c>
    </row>
    <row r="400" spans="1:10">
      <c r="A400" t="s">
        <v>844</v>
      </c>
      <c r="B400">
        <v>0.80500000000000005</v>
      </c>
      <c r="C400">
        <v>0.42036600000000002</v>
      </c>
      <c r="D400">
        <v>-0.84860999999999998</v>
      </c>
      <c r="E400">
        <v>-5.6075999999999997</v>
      </c>
      <c r="F400">
        <v>-0.36464099999999999</v>
      </c>
      <c r="G400">
        <v>58611370</v>
      </c>
      <c r="H400" t="s">
        <v>845</v>
      </c>
      <c r="I400" t="s">
        <v>846</v>
      </c>
    </row>
    <row r="401" spans="1:10">
      <c r="A401" t="s">
        <v>847</v>
      </c>
      <c r="B401">
        <v>0.80500000000000005</v>
      </c>
      <c r="C401">
        <v>0.42054200000000003</v>
      </c>
      <c r="D401">
        <v>0.84826999999999997</v>
      </c>
      <c r="E401">
        <v>-5.6078999999999999</v>
      </c>
      <c r="F401">
        <v>0.249218</v>
      </c>
      <c r="G401">
        <v>58611277</v>
      </c>
      <c r="H401" t="s">
        <v>848</v>
      </c>
      <c r="I401" t="s">
        <v>12</v>
      </c>
    </row>
    <row r="402" spans="1:10">
      <c r="A402" t="s">
        <v>849</v>
      </c>
      <c r="B402">
        <v>0.81299999999999994</v>
      </c>
      <c r="C402">
        <v>0.42550900000000003</v>
      </c>
      <c r="D402">
        <v>0.83886000000000005</v>
      </c>
      <c r="E402">
        <v>-5.6154999999999999</v>
      </c>
      <c r="F402">
        <v>0.38543699999999997</v>
      </c>
      <c r="G402">
        <v>58610936</v>
      </c>
      <c r="H402" t="s">
        <v>850</v>
      </c>
      <c r="I402" t="s">
        <v>851</v>
      </c>
    </row>
    <row r="403" spans="1:10">
      <c r="A403" t="s">
        <v>852</v>
      </c>
      <c r="B403">
        <v>0.81599999999999995</v>
      </c>
      <c r="C403">
        <v>0.429004</v>
      </c>
      <c r="D403">
        <v>0.83228000000000002</v>
      </c>
      <c r="E403">
        <v>-5.6208</v>
      </c>
      <c r="F403">
        <v>0.22203100000000001</v>
      </c>
      <c r="G403">
        <v>58611082</v>
      </c>
      <c r="H403" t="s">
        <v>853</v>
      </c>
      <c r="I403" t="s">
        <v>12</v>
      </c>
    </row>
    <row r="404" spans="1:10">
      <c r="A404" t="s">
        <v>854</v>
      </c>
      <c r="B404">
        <v>0.81599999999999995</v>
      </c>
      <c r="C404">
        <v>0.42938500000000002</v>
      </c>
      <c r="D404">
        <v>0.83155999999999997</v>
      </c>
      <c r="E404">
        <v>-5.6214000000000004</v>
      </c>
      <c r="F404">
        <v>0.57184199999999996</v>
      </c>
      <c r="G404">
        <v>58611184</v>
      </c>
      <c r="H404" t="s">
        <v>855</v>
      </c>
      <c r="I404" t="s">
        <v>12</v>
      </c>
    </row>
    <row r="405" spans="1:10">
      <c r="A405" t="s">
        <v>856</v>
      </c>
      <c r="B405">
        <v>0.81599999999999995</v>
      </c>
      <c r="C405">
        <v>0.43028499999999997</v>
      </c>
      <c r="D405">
        <v>0.82987999999999995</v>
      </c>
      <c r="E405">
        <v>-5.6227</v>
      </c>
      <c r="F405">
        <v>0.28173799999999999</v>
      </c>
      <c r="G405">
        <v>58611157</v>
      </c>
      <c r="H405" t="s">
        <v>857</v>
      </c>
      <c r="I405" t="s">
        <v>858</v>
      </c>
    </row>
    <row r="406" spans="1:10">
      <c r="A406" t="s">
        <v>859</v>
      </c>
      <c r="B406">
        <v>0.82</v>
      </c>
      <c r="C406">
        <v>0.433527</v>
      </c>
      <c r="D406">
        <v>0.82382</v>
      </c>
      <c r="E406">
        <v>-5.6276000000000002</v>
      </c>
      <c r="F406">
        <v>0.52935200000000004</v>
      </c>
      <c r="G406">
        <v>58611412</v>
      </c>
      <c r="H406" t="s">
        <v>860</v>
      </c>
      <c r="I406" t="s">
        <v>861</v>
      </c>
    </row>
    <row r="407" spans="1:10">
      <c r="A407" t="s">
        <v>862</v>
      </c>
      <c r="B407">
        <v>0.82199999999999995</v>
      </c>
      <c r="C407">
        <v>0.43663600000000002</v>
      </c>
      <c r="D407">
        <v>0.81803999999999999</v>
      </c>
      <c r="E407">
        <v>-5.6321000000000003</v>
      </c>
      <c r="F407">
        <v>0.274312</v>
      </c>
      <c r="G407" t="s">
        <v>18</v>
      </c>
      <c r="I407" t="s">
        <v>12</v>
      </c>
      <c r="J407" t="e">
        <f>-- unknown clone: USD-314</f>
        <v>#NAME?</v>
      </c>
    </row>
    <row r="408" spans="1:10">
      <c r="A408" t="s">
        <v>863</v>
      </c>
      <c r="B408">
        <v>0.82199999999999995</v>
      </c>
      <c r="C408">
        <v>0.43747900000000001</v>
      </c>
      <c r="D408">
        <v>-0.81647999999999998</v>
      </c>
      <c r="E408">
        <v>-5.6334</v>
      </c>
      <c r="F408">
        <v>-0.367282</v>
      </c>
      <c r="G408">
        <v>58611034</v>
      </c>
      <c r="H408" t="s">
        <v>864</v>
      </c>
      <c r="I408" t="s">
        <v>865</v>
      </c>
    </row>
    <row r="409" spans="1:10">
      <c r="A409" t="s">
        <v>866</v>
      </c>
      <c r="B409">
        <v>0.82199999999999995</v>
      </c>
      <c r="C409">
        <v>0.43917899999999999</v>
      </c>
      <c r="D409">
        <v>0.81333999999999995</v>
      </c>
      <c r="E409">
        <v>-5.6359000000000004</v>
      </c>
      <c r="F409">
        <v>0.24631600000000001</v>
      </c>
      <c r="G409">
        <v>58611546</v>
      </c>
      <c r="H409" t="s">
        <v>867</v>
      </c>
      <c r="I409" t="s">
        <v>12</v>
      </c>
    </row>
    <row r="410" spans="1:10">
      <c r="A410" t="s">
        <v>868</v>
      </c>
      <c r="B410">
        <v>0.82199999999999995</v>
      </c>
      <c r="C410">
        <v>0.442027</v>
      </c>
      <c r="D410">
        <v>0.80808999999999997</v>
      </c>
      <c r="E410">
        <v>-5.64</v>
      </c>
      <c r="F410">
        <v>0.28952</v>
      </c>
      <c r="G410">
        <v>58611335</v>
      </c>
      <c r="H410" t="s">
        <v>869</v>
      </c>
      <c r="I410" t="s">
        <v>12</v>
      </c>
    </row>
    <row r="411" spans="1:10">
      <c r="A411" t="s">
        <v>870</v>
      </c>
      <c r="B411">
        <v>0.82199999999999995</v>
      </c>
      <c r="C411">
        <v>0.44216699999999998</v>
      </c>
      <c r="D411">
        <v>0.80783000000000005</v>
      </c>
      <c r="E411">
        <v>-5.6402000000000001</v>
      </c>
      <c r="F411">
        <v>0.39540199999999998</v>
      </c>
      <c r="G411" t="s">
        <v>18</v>
      </c>
      <c r="I411" t="s">
        <v>12</v>
      </c>
      <c r="J411" t="e">
        <f>-- unknown clone: USD-41</f>
        <v>#NAME?</v>
      </c>
    </row>
    <row r="412" spans="1:10">
      <c r="A412" t="s">
        <v>871</v>
      </c>
      <c r="B412">
        <v>0.82199999999999995</v>
      </c>
      <c r="C412">
        <v>0.44244600000000001</v>
      </c>
      <c r="D412">
        <v>0.80732000000000004</v>
      </c>
      <c r="E412">
        <v>-5.6406000000000001</v>
      </c>
      <c r="F412">
        <v>0.50703500000000001</v>
      </c>
      <c r="G412" t="s">
        <v>18</v>
      </c>
      <c r="I412" t="s">
        <v>12</v>
      </c>
      <c r="J412" t="e">
        <f>-- unknown clone: USD-127</f>
        <v>#NAME?</v>
      </c>
    </row>
    <row r="413" spans="1:10">
      <c r="A413" t="s">
        <v>872</v>
      </c>
      <c r="B413">
        <v>0.82199999999999995</v>
      </c>
      <c r="C413">
        <v>0.44276799999999999</v>
      </c>
      <c r="D413">
        <v>-0.80672999999999995</v>
      </c>
      <c r="E413">
        <v>-5.641</v>
      </c>
      <c r="F413">
        <v>-0.93120899999999995</v>
      </c>
      <c r="G413">
        <v>58611496</v>
      </c>
      <c r="H413" t="s">
        <v>873</v>
      </c>
      <c r="I413" t="s">
        <v>12</v>
      </c>
    </row>
    <row r="414" spans="1:10">
      <c r="A414" t="s">
        <v>874</v>
      </c>
      <c r="B414">
        <v>0.82199999999999995</v>
      </c>
      <c r="C414">
        <v>0.44332199999999999</v>
      </c>
      <c r="D414">
        <v>-0.80571000000000004</v>
      </c>
      <c r="E414">
        <v>-5.6417999999999999</v>
      </c>
      <c r="F414">
        <v>-1.1223240000000001</v>
      </c>
      <c r="G414">
        <v>58611319</v>
      </c>
      <c r="H414" t="s">
        <v>875</v>
      </c>
      <c r="I414" t="s">
        <v>12</v>
      </c>
    </row>
    <row r="415" spans="1:10">
      <c r="A415" t="s">
        <v>876</v>
      </c>
      <c r="B415">
        <v>0.82599999999999996</v>
      </c>
      <c r="C415">
        <v>0.44617899999999999</v>
      </c>
      <c r="D415">
        <v>-0.80047999999999997</v>
      </c>
      <c r="E415">
        <v>-5.6459000000000001</v>
      </c>
      <c r="F415">
        <v>-0.72891700000000004</v>
      </c>
      <c r="G415">
        <v>58611529</v>
      </c>
      <c r="H415" t="s">
        <v>877</v>
      </c>
      <c r="I415" t="s">
        <v>12</v>
      </c>
    </row>
    <row r="416" spans="1:10">
      <c r="A416" t="s">
        <v>878</v>
      </c>
      <c r="B416">
        <v>0.82599999999999996</v>
      </c>
      <c r="C416">
        <v>0.44841500000000001</v>
      </c>
      <c r="D416">
        <v>0.7964</v>
      </c>
      <c r="E416">
        <v>-5.6490999999999998</v>
      </c>
      <c r="F416">
        <v>0.55884400000000001</v>
      </c>
      <c r="G416" t="s">
        <v>18</v>
      </c>
      <c r="I416" t="s">
        <v>12</v>
      </c>
      <c r="J416" t="e">
        <f>-- unknown clone: USD-324</f>
        <v>#NAME?</v>
      </c>
    </row>
    <row r="417" spans="1:10">
      <c r="A417" t="s">
        <v>879</v>
      </c>
      <c r="B417">
        <v>0.82599999999999996</v>
      </c>
      <c r="C417">
        <v>0.44870199999999999</v>
      </c>
      <c r="D417">
        <v>0.79588000000000003</v>
      </c>
      <c r="E417">
        <v>-5.6494999999999997</v>
      </c>
      <c r="F417">
        <v>0.68435800000000002</v>
      </c>
      <c r="G417">
        <v>58611434</v>
      </c>
      <c r="H417" t="s">
        <v>880</v>
      </c>
      <c r="I417" t="s">
        <v>12</v>
      </c>
    </row>
    <row r="418" spans="1:10">
      <c r="A418" t="s">
        <v>881</v>
      </c>
      <c r="B418">
        <v>0.82599999999999996</v>
      </c>
      <c r="C418">
        <v>0.45005699999999998</v>
      </c>
      <c r="D418">
        <v>0.79340999999999995</v>
      </c>
      <c r="E418">
        <v>-5.6513999999999998</v>
      </c>
      <c r="F418">
        <v>0.315332</v>
      </c>
      <c r="G418">
        <v>58611023</v>
      </c>
      <c r="H418" t="s">
        <v>882</v>
      </c>
      <c r="I418" t="s">
        <v>12</v>
      </c>
    </row>
    <row r="419" spans="1:10">
      <c r="A419" t="s">
        <v>883</v>
      </c>
      <c r="B419">
        <v>0.82599999999999996</v>
      </c>
      <c r="C419">
        <v>0.452787</v>
      </c>
      <c r="D419">
        <v>-0.78846000000000005</v>
      </c>
      <c r="E419">
        <v>-5.6551999999999998</v>
      </c>
      <c r="F419">
        <v>-0.55203999999999998</v>
      </c>
      <c r="G419">
        <v>58610897</v>
      </c>
      <c r="H419" t="s">
        <v>884</v>
      </c>
      <c r="I419" t="s">
        <v>885</v>
      </c>
    </row>
    <row r="420" spans="1:10">
      <c r="A420" t="s">
        <v>886</v>
      </c>
      <c r="B420">
        <v>0.82599999999999996</v>
      </c>
      <c r="C420">
        <v>0.45293699999999998</v>
      </c>
      <c r="D420">
        <v>-0.78818999999999995</v>
      </c>
      <c r="E420">
        <v>-5.6554000000000002</v>
      </c>
      <c r="F420">
        <v>-1.112106</v>
      </c>
      <c r="G420">
        <v>58611305</v>
      </c>
      <c r="H420" t="s">
        <v>887</v>
      </c>
      <c r="I420" t="s">
        <v>12</v>
      </c>
    </row>
    <row r="421" spans="1:10">
      <c r="A421" t="s">
        <v>888</v>
      </c>
      <c r="B421">
        <v>0.82599999999999996</v>
      </c>
      <c r="C421">
        <v>0.453434</v>
      </c>
      <c r="D421">
        <v>0.78729000000000005</v>
      </c>
      <c r="E421">
        <v>-5.6561000000000003</v>
      </c>
      <c r="F421">
        <v>0.46103899999999998</v>
      </c>
      <c r="G421">
        <v>58611046</v>
      </c>
      <c r="H421" t="s">
        <v>889</v>
      </c>
      <c r="I421" t="s">
        <v>12</v>
      </c>
    </row>
    <row r="422" spans="1:10">
      <c r="A422" t="s">
        <v>890</v>
      </c>
      <c r="B422">
        <v>0.82599999999999996</v>
      </c>
      <c r="C422">
        <v>0.45416400000000001</v>
      </c>
      <c r="D422">
        <v>-0.78596999999999995</v>
      </c>
      <c r="E422">
        <v>-5.6570999999999998</v>
      </c>
      <c r="F422">
        <v>-0.36036200000000002</v>
      </c>
      <c r="G422">
        <v>58611135</v>
      </c>
      <c r="H422" t="s">
        <v>891</v>
      </c>
      <c r="I422" t="s">
        <v>892</v>
      </c>
    </row>
    <row r="423" spans="1:10">
      <c r="A423" t="s">
        <v>893</v>
      </c>
      <c r="B423">
        <v>0.82599999999999996</v>
      </c>
      <c r="C423">
        <v>0.455424</v>
      </c>
      <c r="D423">
        <v>0.78369999999999995</v>
      </c>
      <c r="E423">
        <v>-5.6588000000000003</v>
      </c>
      <c r="F423">
        <v>0.27982200000000002</v>
      </c>
      <c r="G423" t="s">
        <v>18</v>
      </c>
      <c r="I423" t="s">
        <v>12</v>
      </c>
      <c r="J423" t="e">
        <f>-- unknown clone: USD-739</f>
        <v>#NAME?</v>
      </c>
    </row>
    <row r="424" spans="1:10">
      <c r="A424" t="s">
        <v>894</v>
      </c>
      <c r="B424">
        <v>0.82599999999999996</v>
      </c>
      <c r="C424">
        <v>0.45640599999999998</v>
      </c>
      <c r="D424">
        <v>0.78193000000000001</v>
      </c>
      <c r="E424">
        <v>-5.6600999999999999</v>
      </c>
      <c r="F424">
        <v>0.36899300000000002</v>
      </c>
      <c r="G424" t="s">
        <v>18</v>
      </c>
      <c r="I424" t="s">
        <v>12</v>
      </c>
      <c r="J424" t="e">
        <f>-- unknown clone: USD-168</f>
        <v>#NAME?</v>
      </c>
    </row>
    <row r="425" spans="1:10">
      <c r="A425" t="s">
        <v>895</v>
      </c>
      <c r="B425">
        <v>0.82899999999999996</v>
      </c>
      <c r="C425">
        <v>0.45904600000000001</v>
      </c>
      <c r="D425">
        <v>-0.77719000000000005</v>
      </c>
      <c r="E425">
        <v>-5.6637000000000004</v>
      </c>
      <c r="F425">
        <v>-1.0495410000000001</v>
      </c>
      <c r="G425">
        <v>58611386</v>
      </c>
      <c r="H425" t="s">
        <v>896</v>
      </c>
      <c r="I425" t="s">
        <v>12</v>
      </c>
    </row>
    <row r="426" spans="1:10">
      <c r="A426" t="s">
        <v>897</v>
      </c>
      <c r="B426">
        <v>0.82899999999999996</v>
      </c>
      <c r="C426">
        <v>0.46110699999999999</v>
      </c>
      <c r="D426">
        <v>0.77349999999999997</v>
      </c>
      <c r="E426">
        <v>-5.6665000000000001</v>
      </c>
      <c r="F426">
        <v>0.430815</v>
      </c>
      <c r="G426">
        <v>58611203</v>
      </c>
      <c r="H426" t="s">
        <v>898</v>
      </c>
      <c r="I426" t="s">
        <v>12</v>
      </c>
    </row>
    <row r="427" spans="1:10">
      <c r="A427" t="s">
        <v>899</v>
      </c>
      <c r="B427">
        <v>0.82899999999999996</v>
      </c>
      <c r="C427">
        <v>0.46183099999999999</v>
      </c>
      <c r="D427">
        <v>0.77220999999999995</v>
      </c>
      <c r="E427">
        <v>-5.6675000000000004</v>
      </c>
      <c r="F427">
        <v>0.453629</v>
      </c>
      <c r="G427">
        <v>58611471</v>
      </c>
      <c r="H427" t="s">
        <v>900</v>
      </c>
      <c r="I427" t="s">
        <v>12</v>
      </c>
    </row>
    <row r="428" spans="1:10">
      <c r="A428" t="s">
        <v>901</v>
      </c>
      <c r="B428">
        <v>0.82899999999999996</v>
      </c>
      <c r="C428">
        <v>0.46305600000000002</v>
      </c>
      <c r="D428">
        <v>-0.77002999999999999</v>
      </c>
      <c r="E428">
        <v>-5.6691000000000003</v>
      </c>
      <c r="F428">
        <v>-0.66638299999999995</v>
      </c>
      <c r="G428" t="s">
        <v>18</v>
      </c>
      <c r="I428" t="s">
        <v>12</v>
      </c>
      <c r="J428" t="e">
        <f>-- unknown clone: USD-513</f>
        <v>#NAME?</v>
      </c>
    </row>
    <row r="429" spans="1:10">
      <c r="A429" t="s">
        <v>902</v>
      </c>
      <c r="B429">
        <v>0.82899999999999996</v>
      </c>
      <c r="C429">
        <v>0.463258</v>
      </c>
      <c r="D429">
        <v>0.76966999999999997</v>
      </c>
      <c r="E429">
        <v>-5.6694000000000004</v>
      </c>
      <c r="F429">
        <v>0.54720599999999997</v>
      </c>
      <c r="G429">
        <v>58610882</v>
      </c>
      <c r="H429" t="s">
        <v>903</v>
      </c>
      <c r="I429" t="s">
        <v>904</v>
      </c>
    </row>
    <row r="430" spans="1:10">
      <c r="A430" t="s">
        <v>905</v>
      </c>
      <c r="B430">
        <v>0.83299999999999996</v>
      </c>
      <c r="C430">
        <v>0.46646700000000002</v>
      </c>
      <c r="D430">
        <v>-0.76395999999999997</v>
      </c>
      <c r="E430">
        <v>-5.6737000000000002</v>
      </c>
      <c r="F430">
        <v>-0.81189299999999998</v>
      </c>
      <c r="G430">
        <v>58611462</v>
      </c>
      <c r="H430" t="s">
        <v>906</v>
      </c>
      <c r="I430" t="s">
        <v>907</v>
      </c>
    </row>
    <row r="431" spans="1:10">
      <c r="A431" t="s">
        <v>908</v>
      </c>
      <c r="B431">
        <v>0.84499999999999997</v>
      </c>
      <c r="C431">
        <v>0.47576099999999999</v>
      </c>
      <c r="D431">
        <v>0.74758999999999998</v>
      </c>
      <c r="E431">
        <v>-5.6858000000000004</v>
      </c>
      <c r="F431">
        <v>0.60351600000000005</v>
      </c>
      <c r="G431" t="s">
        <v>18</v>
      </c>
      <c r="I431" t="s">
        <v>19</v>
      </c>
      <c r="J431" t="s">
        <v>19</v>
      </c>
    </row>
    <row r="432" spans="1:10">
      <c r="A432" t="s">
        <v>909</v>
      </c>
      <c r="B432">
        <v>0.84499999999999997</v>
      </c>
      <c r="C432">
        <v>0.477908</v>
      </c>
      <c r="D432">
        <v>0.74382999999999999</v>
      </c>
      <c r="E432">
        <v>-5.6885000000000003</v>
      </c>
      <c r="F432">
        <v>0.65304399999999996</v>
      </c>
      <c r="G432">
        <v>58611128</v>
      </c>
      <c r="H432" t="s">
        <v>910</v>
      </c>
      <c r="I432" t="s">
        <v>12</v>
      </c>
    </row>
    <row r="433" spans="1:10">
      <c r="A433" t="s">
        <v>911</v>
      </c>
      <c r="B433">
        <v>0.84499999999999997</v>
      </c>
      <c r="C433">
        <v>0.47978599999999999</v>
      </c>
      <c r="D433">
        <v>-0.74056</v>
      </c>
      <c r="E433">
        <v>-5.6909000000000001</v>
      </c>
      <c r="F433">
        <v>-0.19447500000000001</v>
      </c>
      <c r="G433">
        <v>58610964</v>
      </c>
      <c r="H433" t="s">
        <v>912</v>
      </c>
      <c r="I433" t="s">
        <v>913</v>
      </c>
    </row>
    <row r="434" spans="1:10">
      <c r="A434" t="s">
        <v>914</v>
      </c>
      <c r="B434">
        <v>0.84499999999999997</v>
      </c>
      <c r="C434">
        <v>0.48167700000000002</v>
      </c>
      <c r="D434">
        <v>-0.73726999999999998</v>
      </c>
      <c r="E434">
        <v>-5.6932999999999998</v>
      </c>
      <c r="F434">
        <v>-0.172489</v>
      </c>
      <c r="G434" t="s">
        <v>18</v>
      </c>
      <c r="H434" t="s">
        <v>915</v>
      </c>
      <c r="I434" t="s">
        <v>916</v>
      </c>
    </row>
    <row r="435" spans="1:10">
      <c r="A435" t="s">
        <v>917</v>
      </c>
      <c r="B435">
        <v>0.84499999999999997</v>
      </c>
      <c r="C435">
        <v>0.48451100000000002</v>
      </c>
      <c r="D435">
        <v>0.73236000000000001</v>
      </c>
      <c r="E435">
        <v>-5.6967999999999996</v>
      </c>
      <c r="F435">
        <v>0.31340099999999999</v>
      </c>
      <c r="G435">
        <v>58611052</v>
      </c>
      <c r="H435" t="s">
        <v>918</v>
      </c>
      <c r="I435" t="s">
        <v>12</v>
      </c>
    </row>
    <row r="436" spans="1:10">
      <c r="A436" t="s">
        <v>919</v>
      </c>
      <c r="B436">
        <v>0.84499999999999997</v>
      </c>
      <c r="C436">
        <v>0.484711</v>
      </c>
      <c r="D436">
        <v>-0.73201000000000005</v>
      </c>
      <c r="E436">
        <v>-5.6970999999999998</v>
      </c>
      <c r="F436">
        <v>-0.697129</v>
      </c>
      <c r="G436">
        <v>58611170</v>
      </c>
      <c r="H436" t="s">
        <v>920</v>
      </c>
      <c r="I436" t="s">
        <v>12</v>
      </c>
    </row>
    <row r="437" spans="1:10">
      <c r="A437" t="s">
        <v>921</v>
      </c>
      <c r="B437">
        <v>0.84499999999999997</v>
      </c>
      <c r="C437">
        <v>0.485761</v>
      </c>
      <c r="D437">
        <v>0.73019999999999996</v>
      </c>
      <c r="E437">
        <v>-5.6984000000000004</v>
      </c>
      <c r="F437">
        <v>0.53502799999999995</v>
      </c>
      <c r="G437">
        <v>58611050</v>
      </c>
      <c r="H437" t="s">
        <v>922</v>
      </c>
      <c r="I437" t="s">
        <v>12</v>
      </c>
    </row>
    <row r="438" spans="1:10">
      <c r="A438" t="s">
        <v>923</v>
      </c>
      <c r="B438">
        <v>0.84499999999999997</v>
      </c>
      <c r="C438">
        <v>0.48742000000000002</v>
      </c>
      <c r="D438">
        <v>-0.72733999999999999</v>
      </c>
      <c r="E438">
        <v>-5.7004000000000001</v>
      </c>
      <c r="F438">
        <v>-0.83518599999999998</v>
      </c>
      <c r="G438">
        <v>58611309</v>
      </c>
      <c r="H438" t="s">
        <v>924</v>
      </c>
      <c r="I438" t="s">
        <v>12</v>
      </c>
    </row>
    <row r="439" spans="1:10">
      <c r="A439" t="s">
        <v>925</v>
      </c>
      <c r="B439">
        <v>0.84499999999999997</v>
      </c>
      <c r="C439">
        <v>0.48935299999999998</v>
      </c>
      <c r="D439">
        <v>0.72401000000000004</v>
      </c>
      <c r="E439">
        <v>-5.7027999999999999</v>
      </c>
      <c r="F439">
        <v>0.43482500000000002</v>
      </c>
      <c r="G439">
        <v>58610891</v>
      </c>
      <c r="H439" t="s">
        <v>926</v>
      </c>
      <c r="I439" t="s">
        <v>12</v>
      </c>
    </row>
    <row r="440" spans="1:10">
      <c r="A440" t="s">
        <v>927</v>
      </c>
      <c r="B440">
        <v>0.84499999999999997</v>
      </c>
      <c r="C440">
        <v>0.48942200000000002</v>
      </c>
      <c r="D440">
        <v>-0.72389000000000003</v>
      </c>
      <c r="E440">
        <v>-5.7028999999999996</v>
      </c>
      <c r="F440">
        <v>-0.88109300000000002</v>
      </c>
      <c r="G440">
        <v>58611230</v>
      </c>
      <c r="H440" t="s">
        <v>928</v>
      </c>
      <c r="I440" t="s">
        <v>929</v>
      </c>
    </row>
    <row r="441" spans="1:10">
      <c r="A441" t="s">
        <v>930</v>
      </c>
      <c r="B441">
        <v>0.84499999999999997</v>
      </c>
      <c r="C441">
        <v>0.49030200000000002</v>
      </c>
      <c r="D441">
        <v>-0.72238000000000002</v>
      </c>
      <c r="E441">
        <v>-5.7039999999999997</v>
      </c>
      <c r="F441">
        <v>-0.36402400000000001</v>
      </c>
      <c r="G441" t="s">
        <v>18</v>
      </c>
      <c r="I441" t="s">
        <v>12</v>
      </c>
      <c r="J441" t="e">
        <f>-- unknown clone: USD-545</f>
        <v>#NAME?</v>
      </c>
    </row>
    <row r="442" spans="1:10">
      <c r="A442" t="s">
        <v>931</v>
      </c>
      <c r="B442">
        <v>0.84499999999999997</v>
      </c>
      <c r="C442">
        <v>0.49094300000000002</v>
      </c>
      <c r="D442">
        <v>0.72128000000000003</v>
      </c>
      <c r="E442">
        <v>-5.7046999999999999</v>
      </c>
      <c r="F442">
        <v>0.41458499999999998</v>
      </c>
      <c r="G442">
        <v>58611224</v>
      </c>
      <c r="H442" t="s">
        <v>932</v>
      </c>
      <c r="I442" t="s">
        <v>933</v>
      </c>
    </row>
    <row r="443" spans="1:10">
      <c r="A443" t="s">
        <v>934</v>
      </c>
      <c r="B443">
        <v>0.84499999999999997</v>
      </c>
      <c r="C443">
        <v>0.491784</v>
      </c>
      <c r="D443">
        <v>0.71984000000000004</v>
      </c>
      <c r="E443">
        <v>-5.7058</v>
      </c>
      <c r="F443">
        <v>0.48187400000000002</v>
      </c>
      <c r="G443">
        <v>58611056</v>
      </c>
      <c r="H443" t="s">
        <v>935</v>
      </c>
      <c r="I443" t="s">
        <v>12</v>
      </c>
    </row>
    <row r="444" spans="1:10">
      <c r="A444" t="s">
        <v>936</v>
      </c>
      <c r="B444">
        <v>0.84499999999999997</v>
      </c>
      <c r="C444">
        <v>0.49185000000000001</v>
      </c>
      <c r="D444">
        <v>0.71972999999999998</v>
      </c>
      <c r="E444">
        <v>-5.7058999999999997</v>
      </c>
      <c r="F444">
        <v>0.48446600000000001</v>
      </c>
      <c r="G444">
        <v>58611272</v>
      </c>
      <c r="H444" t="s">
        <v>937</v>
      </c>
      <c r="I444" t="s">
        <v>12</v>
      </c>
    </row>
    <row r="445" spans="1:10">
      <c r="A445" t="s">
        <v>938</v>
      </c>
      <c r="B445">
        <v>0.84499999999999997</v>
      </c>
      <c r="C445">
        <v>0.49211199999999999</v>
      </c>
      <c r="D445">
        <v>-0.71928000000000003</v>
      </c>
      <c r="E445">
        <v>-5.7061999999999999</v>
      </c>
      <c r="F445">
        <v>-0.574465</v>
      </c>
      <c r="G445">
        <v>58610973</v>
      </c>
      <c r="H445" t="s">
        <v>939</v>
      </c>
      <c r="I445" t="s">
        <v>12</v>
      </c>
    </row>
    <row r="446" spans="1:10">
      <c r="A446" t="s">
        <v>940</v>
      </c>
      <c r="B446">
        <v>0.84499999999999997</v>
      </c>
      <c r="C446">
        <v>0.49252099999999999</v>
      </c>
      <c r="D446">
        <v>-0.71858</v>
      </c>
      <c r="E446">
        <v>-5.7066999999999997</v>
      </c>
      <c r="F446">
        <v>-0.855016</v>
      </c>
      <c r="G446">
        <v>58611102</v>
      </c>
      <c r="H446" t="s">
        <v>941</v>
      </c>
      <c r="I446" t="s">
        <v>942</v>
      </c>
    </row>
    <row r="447" spans="1:10">
      <c r="A447" t="s">
        <v>943</v>
      </c>
      <c r="B447">
        <v>0.84499999999999997</v>
      </c>
      <c r="C447">
        <v>0.492815</v>
      </c>
      <c r="D447">
        <v>-0.71806999999999999</v>
      </c>
      <c r="E447">
        <v>-5.7069999999999999</v>
      </c>
      <c r="F447">
        <v>-0.83024799999999999</v>
      </c>
      <c r="G447" t="s">
        <v>18</v>
      </c>
      <c r="I447" t="s">
        <v>12</v>
      </c>
      <c r="J447" t="e">
        <f>-- unknown clone: USD-648</f>
        <v>#NAME?</v>
      </c>
    </row>
    <row r="448" spans="1:10">
      <c r="A448" t="s">
        <v>944</v>
      </c>
      <c r="B448">
        <v>0.84499999999999997</v>
      </c>
      <c r="C448">
        <v>0.492977</v>
      </c>
      <c r="D448">
        <v>-0.71779999999999999</v>
      </c>
      <c r="E448">
        <v>-5.7072000000000003</v>
      </c>
      <c r="F448">
        <v>-1.677414</v>
      </c>
      <c r="G448">
        <v>58611283</v>
      </c>
      <c r="H448" t="s">
        <v>945</v>
      </c>
      <c r="I448" t="s">
        <v>12</v>
      </c>
    </row>
    <row r="449" spans="1:10">
      <c r="A449" t="s">
        <v>946</v>
      </c>
      <c r="B449">
        <v>0.84599999999999997</v>
      </c>
      <c r="C449">
        <v>0.496612</v>
      </c>
      <c r="D449">
        <v>0.71158999999999994</v>
      </c>
      <c r="E449">
        <v>-5.7115999999999998</v>
      </c>
      <c r="F449">
        <v>0.41318300000000002</v>
      </c>
      <c r="G449">
        <v>58610949</v>
      </c>
      <c r="H449" t="s">
        <v>947</v>
      </c>
      <c r="I449" t="s">
        <v>12</v>
      </c>
    </row>
    <row r="450" spans="1:10">
      <c r="A450" t="s">
        <v>948</v>
      </c>
      <c r="B450">
        <v>0.84599999999999997</v>
      </c>
      <c r="C450">
        <v>0.49762299999999998</v>
      </c>
      <c r="D450">
        <v>0.70987</v>
      </c>
      <c r="E450">
        <v>-5.7127999999999997</v>
      </c>
      <c r="F450">
        <v>0.36184500000000003</v>
      </c>
      <c r="G450">
        <v>58611424</v>
      </c>
      <c r="H450" t="s">
        <v>949</v>
      </c>
      <c r="I450" t="s">
        <v>12</v>
      </c>
    </row>
    <row r="451" spans="1:10">
      <c r="A451" t="s">
        <v>950</v>
      </c>
      <c r="B451">
        <v>0.84599999999999997</v>
      </c>
      <c r="C451">
        <v>0.50053700000000001</v>
      </c>
      <c r="D451">
        <v>0.70492999999999995</v>
      </c>
      <c r="E451">
        <v>-5.7161999999999997</v>
      </c>
      <c r="F451">
        <v>0.58145599999999997</v>
      </c>
      <c r="G451" t="s">
        <v>18</v>
      </c>
      <c r="I451" t="s">
        <v>12</v>
      </c>
      <c r="J451" t="e">
        <f>-- unknown clone: USD-232</f>
        <v>#NAME?</v>
      </c>
    </row>
    <row r="452" spans="1:10">
      <c r="A452" t="s">
        <v>951</v>
      </c>
      <c r="B452">
        <v>0.84599999999999997</v>
      </c>
      <c r="C452">
        <v>0.50078299999999998</v>
      </c>
      <c r="D452">
        <v>-0.70450999999999997</v>
      </c>
      <c r="E452">
        <v>-5.7164999999999999</v>
      </c>
      <c r="F452">
        <v>-0.35805799999999999</v>
      </c>
      <c r="G452">
        <v>58611221</v>
      </c>
      <c r="H452" t="s">
        <v>952</v>
      </c>
      <c r="I452" t="s">
        <v>12</v>
      </c>
    </row>
    <row r="453" spans="1:10">
      <c r="A453" t="s">
        <v>953</v>
      </c>
      <c r="B453">
        <v>0.84599999999999997</v>
      </c>
      <c r="C453">
        <v>0.50099700000000003</v>
      </c>
      <c r="D453">
        <v>-0.70415000000000005</v>
      </c>
      <c r="E453">
        <v>-5.7168000000000001</v>
      </c>
      <c r="F453">
        <v>-0.58155199999999996</v>
      </c>
      <c r="G453" t="s">
        <v>18</v>
      </c>
      <c r="I453" t="s">
        <v>12</v>
      </c>
      <c r="J453" t="e">
        <f>-- unknown clone: USD-585</f>
        <v>#NAME?</v>
      </c>
    </row>
    <row r="454" spans="1:10">
      <c r="A454" t="s">
        <v>954</v>
      </c>
      <c r="B454">
        <v>0.84599999999999997</v>
      </c>
      <c r="C454">
        <v>0.50229999999999997</v>
      </c>
      <c r="D454">
        <v>0.70194000000000001</v>
      </c>
      <c r="E454">
        <v>-5.7183000000000002</v>
      </c>
      <c r="F454">
        <v>0.33094899999999999</v>
      </c>
      <c r="G454">
        <v>58611071</v>
      </c>
      <c r="H454" t="s">
        <v>955</v>
      </c>
      <c r="I454" t="s">
        <v>12</v>
      </c>
    </row>
    <row r="455" spans="1:10">
      <c r="A455" t="s">
        <v>956</v>
      </c>
      <c r="B455">
        <v>0.84599999999999997</v>
      </c>
      <c r="C455">
        <v>0.503054</v>
      </c>
      <c r="D455">
        <v>0.70067000000000002</v>
      </c>
      <c r="E455">
        <v>-5.7191999999999998</v>
      </c>
      <c r="F455">
        <v>0.63180199999999997</v>
      </c>
      <c r="G455">
        <v>58610959</v>
      </c>
      <c r="H455" t="s">
        <v>957</v>
      </c>
      <c r="I455" t="s">
        <v>12</v>
      </c>
    </row>
    <row r="456" spans="1:10">
      <c r="A456" t="s">
        <v>958</v>
      </c>
      <c r="B456">
        <v>0.84599999999999997</v>
      </c>
      <c r="C456">
        <v>0.50400599999999995</v>
      </c>
      <c r="D456">
        <v>-0.69906000000000001</v>
      </c>
      <c r="E456">
        <v>-5.7202999999999999</v>
      </c>
      <c r="F456">
        <v>-0.54605700000000001</v>
      </c>
      <c r="G456">
        <v>58610920</v>
      </c>
      <c r="H456" t="s">
        <v>959</v>
      </c>
      <c r="I456" t="s">
        <v>960</v>
      </c>
    </row>
    <row r="457" spans="1:10">
      <c r="A457" t="s">
        <v>961</v>
      </c>
      <c r="B457">
        <v>0.84599999999999997</v>
      </c>
      <c r="C457">
        <v>0.50551800000000002</v>
      </c>
      <c r="D457">
        <v>0.69650999999999996</v>
      </c>
      <c r="E457">
        <v>-5.7221000000000002</v>
      </c>
      <c r="F457">
        <v>0.36782900000000002</v>
      </c>
      <c r="G457">
        <v>58610931</v>
      </c>
      <c r="H457" t="s">
        <v>962</v>
      </c>
      <c r="I457" t="s">
        <v>963</v>
      </c>
    </row>
    <row r="458" spans="1:10">
      <c r="A458" t="s">
        <v>964</v>
      </c>
      <c r="B458">
        <v>0.84599999999999997</v>
      </c>
      <c r="C458">
        <v>0.50618600000000002</v>
      </c>
      <c r="D458">
        <v>0.69538999999999995</v>
      </c>
      <c r="E458">
        <v>-5.7228000000000003</v>
      </c>
      <c r="F458">
        <v>0.36502099999999998</v>
      </c>
      <c r="G458">
        <v>58611021</v>
      </c>
      <c r="H458" t="s">
        <v>965</v>
      </c>
      <c r="I458" t="s">
        <v>12</v>
      </c>
    </row>
    <row r="459" spans="1:10">
      <c r="A459" t="s">
        <v>966</v>
      </c>
      <c r="B459">
        <v>0.84599999999999997</v>
      </c>
      <c r="C459">
        <v>0.50658300000000001</v>
      </c>
      <c r="D459">
        <v>0.69472</v>
      </c>
      <c r="E459">
        <v>-5.7233000000000001</v>
      </c>
      <c r="F459">
        <v>0.532115</v>
      </c>
      <c r="G459">
        <v>58611011</v>
      </c>
      <c r="H459" t="s">
        <v>967</v>
      </c>
      <c r="I459" t="s">
        <v>968</v>
      </c>
    </row>
    <row r="460" spans="1:10">
      <c r="A460" t="s">
        <v>969</v>
      </c>
      <c r="B460">
        <v>0.84599999999999997</v>
      </c>
      <c r="C460">
        <v>0.50701399999999996</v>
      </c>
      <c r="D460">
        <v>-0.69399999999999995</v>
      </c>
      <c r="E460">
        <v>-5.7237999999999998</v>
      </c>
      <c r="F460">
        <v>-1.365394</v>
      </c>
      <c r="G460">
        <v>58611207</v>
      </c>
      <c r="H460" t="s">
        <v>970</v>
      </c>
      <c r="I460" t="s">
        <v>12</v>
      </c>
    </row>
    <row r="461" spans="1:10">
      <c r="A461" t="s">
        <v>971</v>
      </c>
      <c r="B461">
        <v>0.84599999999999997</v>
      </c>
      <c r="C461">
        <v>0.50828200000000001</v>
      </c>
      <c r="D461">
        <v>-0.69186999999999999</v>
      </c>
      <c r="E461">
        <v>-5.7252000000000001</v>
      </c>
      <c r="F461">
        <v>-0.71992800000000001</v>
      </c>
      <c r="G461">
        <v>58611264</v>
      </c>
      <c r="H461" t="s">
        <v>972</v>
      </c>
      <c r="I461" t="s">
        <v>12</v>
      </c>
    </row>
    <row r="462" spans="1:10">
      <c r="A462" t="s">
        <v>973</v>
      </c>
      <c r="B462">
        <v>0.84799999999999998</v>
      </c>
      <c r="C462">
        <v>0.510162</v>
      </c>
      <c r="D462">
        <v>-0.68872</v>
      </c>
      <c r="E462">
        <v>-5.7274000000000003</v>
      </c>
      <c r="F462">
        <v>-0.51430600000000004</v>
      </c>
      <c r="G462" t="s">
        <v>18</v>
      </c>
      <c r="I462" t="s">
        <v>12</v>
      </c>
      <c r="J462" t="e">
        <f>-- unknown clone: USD-373</f>
        <v>#NAME?</v>
      </c>
    </row>
    <row r="463" spans="1:10">
      <c r="A463" t="s">
        <v>974</v>
      </c>
      <c r="B463">
        <v>0.84899999999999998</v>
      </c>
      <c r="C463">
        <v>0.51236499999999996</v>
      </c>
      <c r="D463">
        <v>0.68503000000000003</v>
      </c>
      <c r="E463">
        <v>-5.7298999999999998</v>
      </c>
      <c r="F463">
        <v>0.25306000000000001</v>
      </c>
      <c r="G463">
        <v>58611252</v>
      </c>
      <c r="H463" t="s">
        <v>975</v>
      </c>
      <c r="I463" t="s">
        <v>976</v>
      </c>
    </row>
    <row r="464" spans="1:10">
      <c r="A464" t="s">
        <v>977</v>
      </c>
      <c r="B464">
        <v>0.84899999999999998</v>
      </c>
      <c r="C464">
        <v>0.513324</v>
      </c>
      <c r="D464">
        <v>0.68342999999999998</v>
      </c>
      <c r="E464">
        <v>-5.7309999999999999</v>
      </c>
      <c r="F464">
        <v>0.413049</v>
      </c>
      <c r="G464" t="s">
        <v>18</v>
      </c>
      <c r="I464" t="s">
        <v>12</v>
      </c>
      <c r="J464" t="e">
        <f>-- unknown clone: USD-63</f>
        <v>#NAME?</v>
      </c>
    </row>
    <row r="465" spans="1:10">
      <c r="A465" t="s">
        <v>978</v>
      </c>
      <c r="B465">
        <v>0.85299999999999998</v>
      </c>
      <c r="C465">
        <v>0.51660799999999996</v>
      </c>
      <c r="D465">
        <v>0.67796999999999996</v>
      </c>
      <c r="E465">
        <v>-5.7347000000000001</v>
      </c>
      <c r="F465">
        <v>0.245088</v>
      </c>
      <c r="G465">
        <v>58611041</v>
      </c>
      <c r="H465" t="s">
        <v>979</v>
      </c>
      <c r="I465" t="s">
        <v>980</v>
      </c>
    </row>
    <row r="466" spans="1:10">
      <c r="A466" t="s">
        <v>981</v>
      </c>
      <c r="B466">
        <v>0.85299999999999998</v>
      </c>
      <c r="C466">
        <v>0.51770899999999997</v>
      </c>
      <c r="D466">
        <v>0.67613999999999996</v>
      </c>
      <c r="E466">
        <v>-5.7359</v>
      </c>
      <c r="F466">
        <v>0.28897600000000001</v>
      </c>
      <c r="G466">
        <v>58611158</v>
      </c>
      <c r="H466" t="s">
        <v>982</v>
      </c>
      <c r="I466" t="s">
        <v>983</v>
      </c>
    </row>
    <row r="467" spans="1:10">
      <c r="A467" t="s">
        <v>984</v>
      </c>
      <c r="B467">
        <v>0.85499999999999998</v>
      </c>
      <c r="C467">
        <v>0.51997000000000004</v>
      </c>
      <c r="D467">
        <v>-0.67239000000000004</v>
      </c>
      <c r="E467">
        <v>-5.7384000000000004</v>
      </c>
      <c r="F467">
        <v>-0.82260100000000003</v>
      </c>
      <c r="G467">
        <v>58611176</v>
      </c>
      <c r="H467" t="s">
        <v>985</v>
      </c>
      <c r="I467" t="s">
        <v>12</v>
      </c>
    </row>
    <row r="468" spans="1:10">
      <c r="A468" t="s">
        <v>986</v>
      </c>
      <c r="B468">
        <v>0.85499999999999998</v>
      </c>
      <c r="C468">
        <v>0.522702</v>
      </c>
      <c r="D468">
        <v>-0.66788000000000003</v>
      </c>
      <c r="E468">
        <v>-5.7413999999999996</v>
      </c>
      <c r="F468">
        <v>-0.16694300000000001</v>
      </c>
      <c r="G468" t="s">
        <v>18</v>
      </c>
      <c r="I468" t="s">
        <v>12</v>
      </c>
      <c r="J468" t="e">
        <f>-- unknown clone: USD-323</f>
        <v>#NAME?</v>
      </c>
    </row>
    <row r="469" spans="1:10">
      <c r="A469" t="s">
        <v>987</v>
      </c>
      <c r="B469">
        <v>0.85499999999999998</v>
      </c>
      <c r="C469">
        <v>0.52276400000000001</v>
      </c>
      <c r="D469">
        <v>-0.66778000000000004</v>
      </c>
      <c r="E469">
        <v>-5.7415000000000003</v>
      </c>
      <c r="F469">
        <v>-0.67166000000000003</v>
      </c>
      <c r="G469" t="s">
        <v>18</v>
      </c>
      <c r="I469" t="s">
        <v>12</v>
      </c>
      <c r="J469" t="e">
        <f>-- unknown clone: USD-444</f>
        <v>#NAME?</v>
      </c>
    </row>
    <row r="470" spans="1:10">
      <c r="A470" t="s">
        <v>988</v>
      </c>
      <c r="B470">
        <v>0.85499999999999998</v>
      </c>
      <c r="C470">
        <v>0.52390000000000003</v>
      </c>
      <c r="D470">
        <v>0.66591</v>
      </c>
      <c r="E470">
        <v>-5.7427000000000001</v>
      </c>
      <c r="F470">
        <v>0.241676</v>
      </c>
      <c r="G470">
        <v>58610957</v>
      </c>
      <c r="H470" t="s">
        <v>989</v>
      </c>
      <c r="I470" t="s">
        <v>990</v>
      </c>
    </row>
    <row r="471" spans="1:10">
      <c r="A471" t="s">
        <v>991</v>
      </c>
      <c r="B471">
        <v>0.85499999999999998</v>
      </c>
      <c r="C471">
        <v>0.52554800000000002</v>
      </c>
      <c r="D471">
        <v>0.66320000000000001</v>
      </c>
      <c r="E471">
        <v>-5.7445000000000004</v>
      </c>
      <c r="F471">
        <v>0.38435200000000003</v>
      </c>
      <c r="G471">
        <v>58611076</v>
      </c>
      <c r="H471" t="s">
        <v>992</v>
      </c>
      <c r="I471" t="s">
        <v>12</v>
      </c>
    </row>
    <row r="472" spans="1:10">
      <c r="A472" t="s">
        <v>993</v>
      </c>
      <c r="B472">
        <v>0.85499999999999998</v>
      </c>
      <c r="C472">
        <v>0.52616799999999997</v>
      </c>
      <c r="D472">
        <v>-0.66217999999999999</v>
      </c>
      <c r="E472">
        <v>-5.7451999999999996</v>
      </c>
      <c r="F472">
        <v>-0.63287199999999999</v>
      </c>
      <c r="G472">
        <v>58611308</v>
      </c>
      <c r="H472" t="s">
        <v>994</v>
      </c>
      <c r="I472" t="s">
        <v>12</v>
      </c>
    </row>
    <row r="473" spans="1:10">
      <c r="A473" t="s">
        <v>995</v>
      </c>
      <c r="B473">
        <v>0.85499999999999998</v>
      </c>
      <c r="C473">
        <v>0.52672300000000005</v>
      </c>
      <c r="D473">
        <v>-0.66125999999999996</v>
      </c>
      <c r="E473">
        <v>-5.7458</v>
      </c>
      <c r="F473">
        <v>-0.27887600000000001</v>
      </c>
      <c r="G473">
        <v>58611396</v>
      </c>
      <c r="H473" t="s">
        <v>996</v>
      </c>
      <c r="I473" t="s">
        <v>12</v>
      </c>
    </row>
    <row r="474" spans="1:10">
      <c r="A474" t="s">
        <v>997</v>
      </c>
      <c r="B474">
        <v>0.85799999999999998</v>
      </c>
      <c r="C474">
        <v>0.53145500000000001</v>
      </c>
      <c r="D474">
        <v>0.65351999999999999</v>
      </c>
      <c r="E474">
        <v>-5.7507999999999999</v>
      </c>
      <c r="F474">
        <v>0.188277</v>
      </c>
      <c r="G474">
        <v>58611274</v>
      </c>
      <c r="H474" t="s">
        <v>998</v>
      </c>
      <c r="I474" t="s">
        <v>999</v>
      </c>
    </row>
    <row r="475" spans="1:10">
      <c r="A475" t="s">
        <v>1000</v>
      </c>
      <c r="B475">
        <v>0.85799999999999998</v>
      </c>
      <c r="C475">
        <v>0.53152100000000002</v>
      </c>
      <c r="D475">
        <v>-0.65341000000000005</v>
      </c>
      <c r="E475">
        <v>-5.7508999999999997</v>
      </c>
      <c r="F475">
        <v>-0.25327100000000002</v>
      </c>
      <c r="G475">
        <v>58611038</v>
      </c>
      <c r="H475" t="s">
        <v>1001</v>
      </c>
      <c r="I475" t="s">
        <v>12</v>
      </c>
    </row>
    <row r="476" spans="1:10">
      <c r="A476" t="s">
        <v>1002</v>
      </c>
      <c r="B476">
        <v>0.85799999999999998</v>
      </c>
      <c r="C476">
        <v>0.53272600000000003</v>
      </c>
      <c r="D476">
        <v>-0.65144999999999997</v>
      </c>
      <c r="E476">
        <v>-5.7522000000000002</v>
      </c>
      <c r="F476">
        <v>-0.89423699999999995</v>
      </c>
      <c r="G476">
        <v>58610907</v>
      </c>
      <c r="H476" t="s">
        <v>1003</v>
      </c>
      <c r="I476" t="s">
        <v>12</v>
      </c>
    </row>
    <row r="477" spans="1:10">
      <c r="A477" t="s">
        <v>1004</v>
      </c>
      <c r="B477">
        <v>0.85799999999999998</v>
      </c>
      <c r="C477">
        <v>0.53341499999999997</v>
      </c>
      <c r="D477">
        <v>0.65032000000000001</v>
      </c>
      <c r="E477">
        <v>-5.7529000000000003</v>
      </c>
      <c r="F477">
        <v>0.33127200000000001</v>
      </c>
      <c r="G477">
        <v>58610876</v>
      </c>
      <c r="H477" t="s">
        <v>1005</v>
      </c>
      <c r="I477" t="s">
        <v>12</v>
      </c>
    </row>
    <row r="478" spans="1:10">
      <c r="A478" t="s">
        <v>1006</v>
      </c>
      <c r="B478">
        <v>0.85899999999999999</v>
      </c>
      <c r="C478">
        <v>0.53488500000000005</v>
      </c>
      <c r="D478">
        <v>0.64793000000000001</v>
      </c>
      <c r="E478">
        <v>-5.7545000000000002</v>
      </c>
      <c r="F478">
        <v>0.34695300000000001</v>
      </c>
      <c r="G478">
        <v>58611428</v>
      </c>
      <c r="H478" t="s">
        <v>1007</v>
      </c>
      <c r="I478" t="s">
        <v>12</v>
      </c>
    </row>
    <row r="479" spans="1:10">
      <c r="A479" t="s">
        <v>1008</v>
      </c>
      <c r="B479">
        <v>0.85899999999999999</v>
      </c>
      <c r="C479">
        <v>0.53572699999999995</v>
      </c>
      <c r="D479">
        <v>0.64656000000000002</v>
      </c>
      <c r="E479">
        <v>-5.7553000000000001</v>
      </c>
      <c r="F479">
        <v>0.25544899999999998</v>
      </c>
      <c r="G479">
        <v>58611131</v>
      </c>
      <c r="H479" t="s">
        <v>1009</v>
      </c>
      <c r="I479" t="s">
        <v>12</v>
      </c>
    </row>
    <row r="480" spans="1:10">
      <c r="A480" t="s">
        <v>1010</v>
      </c>
      <c r="B480">
        <v>0.86</v>
      </c>
      <c r="C480">
        <v>0.538053</v>
      </c>
      <c r="D480">
        <v>-0.64278999999999997</v>
      </c>
      <c r="E480">
        <v>-5.7577999999999996</v>
      </c>
      <c r="F480">
        <v>-1.5406679999999999</v>
      </c>
      <c r="G480">
        <v>58611316</v>
      </c>
      <c r="H480" t="s">
        <v>1011</v>
      </c>
      <c r="I480" t="s">
        <v>12</v>
      </c>
    </row>
    <row r="481" spans="1:10">
      <c r="A481" t="s">
        <v>1012</v>
      </c>
      <c r="B481">
        <v>0.86399999999999999</v>
      </c>
      <c r="C481">
        <v>0.54122899999999996</v>
      </c>
      <c r="D481">
        <v>0.63765000000000005</v>
      </c>
      <c r="E481">
        <v>-5.7610000000000001</v>
      </c>
      <c r="F481">
        <v>0.51625699999999997</v>
      </c>
      <c r="G481">
        <v>58611249</v>
      </c>
      <c r="H481" t="s">
        <v>1013</v>
      </c>
      <c r="I481" t="s">
        <v>816</v>
      </c>
    </row>
    <row r="482" spans="1:10">
      <c r="A482" t="s">
        <v>1014</v>
      </c>
      <c r="B482">
        <v>0.86499999999999999</v>
      </c>
      <c r="C482">
        <v>0.54539800000000005</v>
      </c>
      <c r="D482">
        <v>-0.63092999999999999</v>
      </c>
      <c r="E482">
        <v>-5.7652999999999999</v>
      </c>
      <c r="F482">
        <v>-1.5539970000000001</v>
      </c>
      <c r="G482">
        <v>58611270</v>
      </c>
      <c r="H482" t="s">
        <v>1015</v>
      </c>
      <c r="I482" t="s">
        <v>12</v>
      </c>
    </row>
    <row r="483" spans="1:10">
      <c r="A483" t="s">
        <v>1016</v>
      </c>
      <c r="B483">
        <v>0.86499999999999999</v>
      </c>
      <c r="C483">
        <v>0.54540900000000003</v>
      </c>
      <c r="D483">
        <v>-0.63090999999999997</v>
      </c>
      <c r="E483">
        <v>-5.7652999999999999</v>
      </c>
      <c r="F483">
        <v>-0.51752900000000002</v>
      </c>
      <c r="G483" t="s">
        <v>18</v>
      </c>
      <c r="I483" t="s">
        <v>12</v>
      </c>
      <c r="J483" t="e">
        <f>-- unknown clone: USD-198</f>
        <v>#NAME?</v>
      </c>
    </row>
    <row r="484" spans="1:10">
      <c r="A484" t="s">
        <v>1017</v>
      </c>
      <c r="B484">
        <v>0.86499999999999999</v>
      </c>
      <c r="C484">
        <v>0.54772900000000002</v>
      </c>
      <c r="D484">
        <v>-0.62719000000000003</v>
      </c>
      <c r="E484">
        <v>-5.7676999999999996</v>
      </c>
      <c r="F484">
        <v>-0.18743000000000001</v>
      </c>
      <c r="G484">
        <v>58610899</v>
      </c>
      <c r="H484" t="s">
        <v>1018</v>
      </c>
      <c r="I484" t="s">
        <v>1019</v>
      </c>
    </row>
    <row r="485" spans="1:10">
      <c r="A485" t="s">
        <v>1020</v>
      </c>
      <c r="B485">
        <v>0.86499999999999999</v>
      </c>
      <c r="C485">
        <v>0.54791100000000004</v>
      </c>
      <c r="D485">
        <v>-0.62690000000000001</v>
      </c>
      <c r="E485">
        <v>-5.7678000000000003</v>
      </c>
      <c r="F485">
        <v>-0.62195599999999995</v>
      </c>
      <c r="G485">
        <v>58610892</v>
      </c>
      <c r="H485" t="s">
        <v>1021</v>
      </c>
      <c r="I485" t="s">
        <v>1022</v>
      </c>
    </row>
    <row r="486" spans="1:10">
      <c r="A486" t="s">
        <v>1023</v>
      </c>
      <c r="B486">
        <v>0.86499999999999999</v>
      </c>
      <c r="C486">
        <v>0.54870399999999997</v>
      </c>
      <c r="D486">
        <v>-0.62563000000000002</v>
      </c>
      <c r="E486">
        <v>-5.7686000000000002</v>
      </c>
      <c r="F486">
        <v>-0.173702</v>
      </c>
      <c r="G486">
        <v>58611322</v>
      </c>
      <c r="H486" t="s">
        <v>1024</v>
      </c>
      <c r="I486" t="s">
        <v>1025</v>
      </c>
    </row>
    <row r="487" spans="1:10">
      <c r="A487" t="s">
        <v>1026</v>
      </c>
      <c r="B487">
        <v>0.86499999999999999</v>
      </c>
      <c r="C487">
        <v>0.54874800000000001</v>
      </c>
      <c r="D487">
        <v>-0.62556</v>
      </c>
      <c r="E487">
        <v>-5.7686999999999999</v>
      </c>
      <c r="F487">
        <v>-0.28401300000000002</v>
      </c>
      <c r="G487">
        <v>58610934</v>
      </c>
      <c r="H487" t="s">
        <v>1027</v>
      </c>
      <c r="I487" t="s">
        <v>12</v>
      </c>
    </row>
    <row r="488" spans="1:10">
      <c r="A488" t="s">
        <v>1028</v>
      </c>
      <c r="B488">
        <v>0.86599999999999999</v>
      </c>
      <c r="C488">
        <v>0.55121500000000001</v>
      </c>
      <c r="D488">
        <v>0.62161</v>
      </c>
      <c r="E488">
        <v>-5.7710999999999997</v>
      </c>
      <c r="F488">
        <v>0.226267</v>
      </c>
      <c r="G488">
        <v>58611553</v>
      </c>
      <c r="H488" t="s">
        <v>1029</v>
      </c>
      <c r="I488" t="s">
        <v>12</v>
      </c>
    </row>
    <row r="489" spans="1:10">
      <c r="A489" t="s">
        <v>1030</v>
      </c>
      <c r="B489">
        <v>0.86599999999999999</v>
      </c>
      <c r="C489">
        <v>0.55194299999999996</v>
      </c>
      <c r="D489">
        <v>0.62044999999999995</v>
      </c>
      <c r="E489">
        <v>-5.7718999999999996</v>
      </c>
      <c r="F489">
        <v>0.42759000000000003</v>
      </c>
      <c r="G489">
        <v>58610932</v>
      </c>
      <c r="H489" t="s">
        <v>1031</v>
      </c>
      <c r="I489" t="s">
        <v>1032</v>
      </c>
    </row>
    <row r="490" spans="1:10">
      <c r="A490" t="s">
        <v>1033</v>
      </c>
      <c r="B490">
        <v>0.86799999999999999</v>
      </c>
      <c r="C490">
        <v>0.55420000000000003</v>
      </c>
      <c r="D490">
        <v>0.61685000000000001</v>
      </c>
      <c r="E490">
        <v>-5.7740999999999998</v>
      </c>
      <c r="F490">
        <v>0.51205400000000001</v>
      </c>
      <c r="G490">
        <v>58611549</v>
      </c>
      <c r="H490" t="s">
        <v>1034</v>
      </c>
      <c r="I490" t="s">
        <v>12</v>
      </c>
    </row>
    <row r="491" spans="1:10">
      <c r="A491" t="s">
        <v>1035</v>
      </c>
      <c r="B491">
        <v>0.86899999999999999</v>
      </c>
      <c r="C491">
        <v>0.55658700000000005</v>
      </c>
      <c r="D491">
        <v>-0.61304999999999998</v>
      </c>
      <c r="E491">
        <v>-5.7763999999999998</v>
      </c>
      <c r="F491">
        <v>-0.34594000000000003</v>
      </c>
      <c r="G491">
        <v>58611295</v>
      </c>
      <c r="H491" t="s">
        <v>1036</v>
      </c>
      <c r="I491" t="s">
        <v>12</v>
      </c>
    </row>
    <row r="492" spans="1:10">
      <c r="A492" t="s">
        <v>1037</v>
      </c>
      <c r="B492">
        <v>0.86899999999999999</v>
      </c>
      <c r="C492">
        <v>0.55802099999999999</v>
      </c>
      <c r="D492">
        <v>0.61077999999999999</v>
      </c>
      <c r="E492">
        <v>-5.7778</v>
      </c>
      <c r="F492">
        <v>0.35216599999999998</v>
      </c>
      <c r="G492">
        <v>58611397</v>
      </c>
      <c r="H492" t="s">
        <v>1038</v>
      </c>
      <c r="I492" t="s">
        <v>12</v>
      </c>
    </row>
    <row r="493" spans="1:10">
      <c r="A493" t="s">
        <v>1039</v>
      </c>
      <c r="B493">
        <v>0.86899999999999999</v>
      </c>
      <c r="C493">
        <v>0.56113400000000002</v>
      </c>
      <c r="D493">
        <v>-0.60585</v>
      </c>
      <c r="E493">
        <v>-5.7808000000000002</v>
      </c>
      <c r="F493">
        <v>-0.24662100000000001</v>
      </c>
      <c r="G493">
        <v>58611513</v>
      </c>
      <c r="H493" t="s">
        <v>1040</v>
      </c>
      <c r="I493" t="s">
        <v>12</v>
      </c>
    </row>
    <row r="494" spans="1:10">
      <c r="A494" t="s">
        <v>1041</v>
      </c>
      <c r="B494">
        <v>0.86899999999999999</v>
      </c>
      <c r="C494">
        <v>0.56186100000000005</v>
      </c>
      <c r="D494">
        <v>0.60470000000000002</v>
      </c>
      <c r="E494">
        <v>-5.7815000000000003</v>
      </c>
      <c r="F494">
        <v>0.43717600000000001</v>
      </c>
      <c r="G494">
        <v>58611145</v>
      </c>
      <c r="H494" t="s">
        <v>1042</v>
      </c>
      <c r="I494" t="s">
        <v>1043</v>
      </c>
    </row>
    <row r="495" spans="1:10">
      <c r="A495" t="s">
        <v>1044</v>
      </c>
      <c r="B495">
        <v>0.86899999999999999</v>
      </c>
      <c r="C495">
        <v>0.56191899999999995</v>
      </c>
      <c r="D495">
        <v>0.60460999999999998</v>
      </c>
      <c r="E495">
        <v>-5.7816000000000001</v>
      </c>
      <c r="F495">
        <v>0.243174</v>
      </c>
      <c r="G495">
        <v>58611421</v>
      </c>
      <c r="H495" t="s">
        <v>1045</v>
      </c>
      <c r="I495" t="s">
        <v>12</v>
      </c>
    </row>
    <row r="496" spans="1:10">
      <c r="A496" t="s">
        <v>1046</v>
      </c>
      <c r="B496">
        <v>0.86899999999999999</v>
      </c>
      <c r="C496">
        <v>0.56281000000000003</v>
      </c>
      <c r="D496">
        <v>0.60319999999999996</v>
      </c>
      <c r="E496">
        <v>-5.7824</v>
      </c>
      <c r="F496">
        <v>0.170154</v>
      </c>
      <c r="G496">
        <v>58611080</v>
      </c>
      <c r="H496" t="s">
        <v>1047</v>
      </c>
      <c r="I496" t="s">
        <v>12</v>
      </c>
    </row>
    <row r="497" spans="1:10">
      <c r="A497" t="s">
        <v>1048</v>
      </c>
      <c r="B497">
        <v>0.86899999999999999</v>
      </c>
      <c r="C497">
        <v>0.56316299999999997</v>
      </c>
      <c r="D497">
        <v>0.60263999999999995</v>
      </c>
      <c r="E497">
        <v>-5.7827999999999999</v>
      </c>
      <c r="F497">
        <v>0.15613299999999999</v>
      </c>
      <c r="G497" t="s">
        <v>18</v>
      </c>
      <c r="I497" t="s">
        <v>12</v>
      </c>
      <c r="J497" t="e">
        <f>-- unknown clone: USD-371</f>
        <v>#NAME?</v>
      </c>
    </row>
    <row r="498" spans="1:10">
      <c r="A498" t="s">
        <v>1049</v>
      </c>
      <c r="B498">
        <v>0.86899999999999999</v>
      </c>
      <c r="C498">
        <v>0.56542499999999996</v>
      </c>
      <c r="D498">
        <v>0.59907999999999995</v>
      </c>
      <c r="E498">
        <v>-5.7849000000000004</v>
      </c>
      <c r="F498">
        <v>0.25168299999999999</v>
      </c>
      <c r="G498">
        <v>58611171</v>
      </c>
      <c r="H498" t="s">
        <v>1050</v>
      </c>
      <c r="I498" t="s">
        <v>12</v>
      </c>
    </row>
    <row r="499" spans="1:10">
      <c r="A499" t="s">
        <v>1051</v>
      </c>
      <c r="B499">
        <v>0.86899999999999999</v>
      </c>
      <c r="C499">
        <v>0.56582100000000002</v>
      </c>
      <c r="D499">
        <v>-0.59845999999999999</v>
      </c>
      <c r="E499">
        <v>-5.7853000000000003</v>
      </c>
      <c r="F499">
        <v>-0.33972000000000002</v>
      </c>
      <c r="G499" t="s">
        <v>18</v>
      </c>
      <c r="I499" t="s">
        <v>12</v>
      </c>
      <c r="J499" t="e">
        <f>-- unknown clone: USD-561</f>
        <v>#NAME?</v>
      </c>
    </row>
    <row r="500" spans="1:10">
      <c r="A500" t="s">
        <v>1052</v>
      </c>
      <c r="B500">
        <v>0.86899999999999999</v>
      </c>
      <c r="C500">
        <v>0.56631500000000001</v>
      </c>
      <c r="D500">
        <v>-0.59767999999999999</v>
      </c>
      <c r="E500">
        <v>-5.7858000000000001</v>
      </c>
      <c r="F500">
        <v>-0.34176200000000001</v>
      </c>
      <c r="G500">
        <v>58611385</v>
      </c>
      <c r="H500" t="s">
        <v>1053</v>
      </c>
      <c r="I500" t="s">
        <v>12</v>
      </c>
    </row>
    <row r="501" spans="1:10">
      <c r="A501" t="s">
        <v>1054</v>
      </c>
      <c r="B501">
        <v>0.873</v>
      </c>
      <c r="C501">
        <v>0.57070299999999996</v>
      </c>
      <c r="D501">
        <v>-0.59079000000000004</v>
      </c>
      <c r="E501">
        <v>-5.7899000000000003</v>
      </c>
      <c r="F501">
        <v>-0.16147600000000001</v>
      </c>
      <c r="G501">
        <v>58610878</v>
      </c>
      <c r="H501" t="s">
        <v>1055</v>
      </c>
      <c r="I501" t="s">
        <v>1056</v>
      </c>
    </row>
    <row r="502" spans="1:10">
      <c r="A502" t="s">
        <v>1057</v>
      </c>
      <c r="B502">
        <v>0.873</v>
      </c>
      <c r="C502">
        <v>0.57077</v>
      </c>
      <c r="D502">
        <v>0.59069000000000005</v>
      </c>
      <c r="E502">
        <v>-5.7899000000000003</v>
      </c>
      <c r="F502">
        <v>0.22728799999999999</v>
      </c>
      <c r="G502" t="s">
        <v>18</v>
      </c>
      <c r="I502" t="s">
        <v>12</v>
      </c>
      <c r="J502" t="e">
        <f>-- unknown clone: USD-9</f>
        <v>#NAME?</v>
      </c>
    </row>
    <row r="503" spans="1:10">
      <c r="A503" t="s">
        <v>1058</v>
      </c>
      <c r="B503">
        <v>0.877</v>
      </c>
      <c r="C503">
        <v>0.57550000000000001</v>
      </c>
      <c r="D503">
        <v>0.58330000000000004</v>
      </c>
      <c r="E503">
        <v>-5.7942999999999998</v>
      </c>
      <c r="F503">
        <v>0.19695399999999999</v>
      </c>
      <c r="G503" t="s">
        <v>18</v>
      </c>
      <c r="I503" t="s">
        <v>19</v>
      </c>
      <c r="J503" t="s">
        <v>19</v>
      </c>
    </row>
    <row r="504" spans="1:10">
      <c r="A504" t="s">
        <v>1059</v>
      </c>
      <c r="B504">
        <v>0.877</v>
      </c>
      <c r="C504">
        <v>0.57614900000000002</v>
      </c>
      <c r="D504">
        <v>-0.58228999999999997</v>
      </c>
      <c r="E504">
        <v>-5.7949000000000002</v>
      </c>
      <c r="F504">
        <v>-0.554562</v>
      </c>
      <c r="G504">
        <v>58611019</v>
      </c>
      <c r="H504" t="s">
        <v>1060</v>
      </c>
      <c r="I504" t="s">
        <v>1061</v>
      </c>
    </row>
    <row r="505" spans="1:10">
      <c r="A505" t="s">
        <v>1062</v>
      </c>
      <c r="B505">
        <v>0.877</v>
      </c>
      <c r="C505">
        <v>0.57773200000000002</v>
      </c>
      <c r="D505">
        <v>-0.57982999999999996</v>
      </c>
      <c r="E505">
        <v>-5.7962999999999996</v>
      </c>
      <c r="F505">
        <v>-0.36616799999999999</v>
      </c>
      <c r="G505">
        <v>58611467</v>
      </c>
      <c r="H505" t="s">
        <v>1063</v>
      </c>
      <c r="I505" t="s">
        <v>12</v>
      </c>
    </row>
    <row r="506" spans="1:10">
      <c r="A506" t="s">
        <v>1064</v>
      </c>
      <c r="B506">
        <v>0.877</v>
      </c>
      <c r="C506">
        <v>0.57854899999999998</v>
      </c>
      <c r="D506">
        <v>-0.57855999999999996</v>
      </c>
      <c r="E506">
        <v>-5.7971000000000004</v>
      </c>
      <c r="F506">
        <v>-0.32945799999999997</v>
      </c>
      <c r="G506">
        <v>58611148</v>
      </c>
      <c r="H506" t="s">
        <v>1065</v>
      </c>
      <c r="I506" t="s">
        <v>1066</v>
      </c>
    </row>
    <row r="507" spans="1:10">
      <c r="A507" t="s">
        <v>1067</v>
      </c>
      <c r="B507">
        <v>0.877</v>
      </c>
      <c r="C507">
        <v>0.57940599999999998</v>
      </c>
      <c r="D507">
        <v>0.57723000000000002</v>
      </c>
      <c r="E507">
        <v>-5.7977999999999996</v>
      </c>
      <c r="F507">
        <v>0.12917300000000001</v>
      </c>
      <c r="G507" t="s">
        <v>18</v>
      </c>
      <c r="I507" t="s">
        <v>12</v>
      </c>
      <c r="J507" t="e">
        <f>-- unknown clone: USD-663</f>
        <v>#NAME?</v>
      </c>
    </row>
    <row r="508" spans="1:10">
      <c r="A508" t="s">
        <v>1068</v>
      </c>
      <c r="B508">
        <v>0.878</v>
      </c>
      <c r="C508">
        <v>0.58207500000000001</v>
      </c>
      <c r="D508">
        <v>0.57308999999999999</v>
      </c>
      <c r="E508">
        <v>-5.8002000000000002</v>
      </c>
      <c r="F508">
        <v>0.365427</v>
      </c>
      <c r="G508">
        <v>58611466</v>
      </c>
      <c r="H508" t="s">
        <v>1069</v>
      </c>
      <c r="I508" t="s">
        <v>12</v>
      </c>
    </row>
    <row r="509" spans="1:10">
      <c r="A509" t="s">
        <v>1070</v>
      </c>
      <c r="B509">
        <v>0.878</v>
      </c>
      <c r="C509">
        <v>0.58293600000000001</v>
      </c>
      <c r="D509">
        <v>-0.57176000000000005</v>
      </c>
      <c r="E509">
        <v>-5.8010000000000002</v>
      </c>
      <c r="F509">
        <v>-0.14710999999999999</v>
      </c>
      <c r="G509">
        <v>58611485</v>
      </c>
      <c r="H509" t="s">
        <v>1071</v>
      </c>
      <c r="I509" t="s">
        <v>12</v>
      </c>
    </row>
    <row r="510" spans="1:10">
      <c r="A510" t="s">
        <v>1072</v>
      </c>
      <c r="B510">
        <v>0.878</v>
      </c>
      <c r="C510">
        <v>0.583955</v>
      </c>
      <c r="D510">
        <v>0.57018000000000002</v>
      </c>
      <c r="E510">
        <v>-5.8018999999999998</v>
      </c>
      <c r="F510">
        <v>0.36633199999999999</v>
      </c>
      <c r="G510">
        <v>58611390</v>
      </c>
      <c r="H510" t="s">
        <v>1073</v>
      </c>
      <c r="I510" t="s">
        <v>12</v>
      </c>
    </row>
    <row r="511" spans="1:10">
      <c r="A511" t="s">
        <v>1074</v>
      </c>
      <c r="B511">
        <v>0.878</v>
      </c>
      <c r="C511">
        <v>0.58449499999999999</v>
      </c>
      <c r="D511">
        <v>-0.56935000000000002</v>
      </c>
      <c r="E511">
        <v>-5.8023999999999996</v>
      </c>
      <c r="F511">
        <v>-0.26565100000000003</v>
      </c>
      <c r="G511">
        <v>58611375</v>
      </c>
      <c r="H511" t="s">
        <v>1075</v>
      </c>
      <c r="I511" t="s">
        <v>12</v>
      </c>
    </row>
    <row r="512" spans="1:10">
      <c r="A512" t="s">
        <v>1076</v>
      </c>
      <c r="B512">
        <v>0.88100000000000001</v>
      </c>
      <c r="C512">
        <v>0.587843</v>
      </c>
      <c r="D512">
        <v>-0.56418000000000001</v>
      </c>
      <c r="E512">
        <v>-5.8052999999999999</v>
      </c>
      <c r="F512">
        <v>-0.21879699999999999</v>
      </c>
      <c r="G512">
        <v>58611450</v>
      </c>
      <c r="H512" t="s">
        <v>1077</v>
      </c>
      <c r="I512" t="s">
        <v>1078</v>
      </c>
    </row>
    <row r="513" spans="1:10">
      <c r="A513" t="s">
        <v>1079</v>
      </c>
      <c r="B513">
        <v>0.89100000000000001</v>
      </c>
      <c r="C513">
        <v>0.59670800000000002</v>
      </c>
      <c r="D513">
        <v>-0.55059000000000002</v>
      </c>
      <c r="E513">
        <v>-5.8129999999999997</v>
      </c>
      <c r="F513">
        <v>-0.646513</v>
      </c>
      <c r="G513" t="s">
        <v>18</v>
      </c>
      <c r="I513" t="s">
        <v>12</v>
      </c>
      <c r="J513" t="e">
        <f>-- unknown clone: USD-501</f>
        <v>#NAME?</v>
      </c>
    </row>
    <row r="514" spans="1:10">
      <c r="A514" t="s">
        <v>1080</v>
      </c>
      <c r="B514">
        <v>0.89100000000000001</v>
      </c>
      <c r="C514">
        <v>0.59824200000000005</v>
      </c>
      <c r="D514">
        <v>0.54823999999999995</v>
      </c>
      <c r="E514">
        <v>-5.8143000000000002</v>
      </c>
      <c r="F514">
        <v>0.23524500000000001</v>
      </c>
      <c r="G514">
        <v>58611061</v>
      </c>
      <c r="H514" t="s">
        <v>1081</v>
      </c>
      <c r="I514" t="s">
        <v>12</v>
      </c>
    </row>
    <row r="515" spans="1:10">
      <c r="A515" t="s">
        <v>1082</v>
      </c>
      <c r="B515">
        <v>0.89100000000000001</v>
      </c>
      <c r="C515">
        <v>0.598329</v>
      </c>
      <c r="D515">
        <v>0.54810999999999999</v>
      </c>
      <c r="E515">
        <v>-5.8144</v>
      </c>
      <c r="F515">
        <v>0.38915300000000003</v>
      </c>
      <c r="G515">
        <v>58611043</v>
      </c>
      <c r="H515" t="s">
        <v>1083</v>
      </c>
      <c r="I515" t="s">
        <v>1084</v>
      </c>
    </row>
    <row r="516" spans="1:10">
      <c r="A516" t="s">
        <v>1085</v>
      </c>
      <c r="B516">
        <v>0.89100000000000001</v>
      </c>
      <c r="C516">
        <v>0.60015499999999999</v>
      </c>
      <c r="D516">
        <v>-0.54532999999999998</v>
      </c>
      <c r="E516">
        <v>-5.8159000000000001</v>
      </c>
      <c r="F516">
        <v>-0.16924500000000001</v>
      </c>
      <c r="G516">
        <v>58610985</v>
      </c>
      <c r="H516" t="s">
        <v>1086</v>
      </c>
      <c r="I516" t="s">
        <v>1087</v>
      </c>
    </row>
    <row r="517" spans="1:10">
      <c r="A517" t="s">
        <v>1088</v>
      </c>
      <c r="B517">
        <v>0.89100000000000001</v>
      </c>
      <c r="C517">
        <v>0.60033400000000003</v>
      </c>
      <c r="D517">
        <v>0.54505999999999999</v>
      </c>
      <c r="E517">
        <v>-5.8160999999999996</v>
      </c>
      <c r="F517">
        <v>0.254492</v>
      </c>
      <c r="G517">
        <v>58611136</v>
      </c>
      <c r="H517" t="s">
        <v>1089</v>
      </c>
      <c r="I517" t="s">
        <v>1090</v>
      </c>
    </row>
    <row r="518" spans="1:10">
      <c r="A518" t="s">
        <v>1091</v>
      </c>
      <c r="B518">
        <v>0.89100000000000001</v>
      </c>
      <c r="C518">
        <v>0.60618099999999997</v>
      </c>
      <c r="D518">
        <v>0.53617999999999999</v>
      </c>
      <c r="E518">
        <v>-5.8209</v>
      </c>
      <c r="F518">
        <v>0.28914400000000001</v>
      </c>
      <c r="G518">
        <v>58611077</v>
      </c>
      <c r="H518" t="s">
        <v>1092</v>
      </c>
      <c r="I518" t="s">
        <v>12</v>
      </c>
    </row>
    <row r="519" spans="1:10">
      <c r="A519" t="s">
        <v>1093</v>
      </c>
      <c r="B519">
        <v>0.89100000000000001</v>
      </c>
      <c r="C519">
        <v>0.60622500000000001</v>
      </c>
      <c r="D519">
        <v>-0.53610999999999998</v>
      </c>
      <c r="E519">
        <v>-5.8209999999999997</v>
      </c>
      <c r="F519">
        <v>-0.58757400000000004</v>
      </c>
      <c r="G519">
        <v>58611037</v>
      </c>
      <c r="H519" t="s">
        <v>1094</v>
      </c>
      <c r="I519" t="s">
        <v>1095</v>
      </c>
    </row>
    <row r="520" spans="1:10">
      <c r="A520" t="s">
        <v>1096</v>
      </c>
      <c r="B520">
        <v>0.89100000000000001</v>
      </c>
      <c r="C520">
        <v>0.61156600000000005</v>
      </c>
      <c r="D520">
        <v>0.52803999999999995</v>
      </c>
      <c r="E520">
        <v>-5.8253000000000004</v>
      </c>
      <c r="F520">
        <v>0.372033</v>
      </c>
      <c r="G520">
        <v>58611015</v>
      </c>
      <c r="H520" t="s">
        <v>1097</v>
      </c>
      <c r="I520" t="s">
        <v>12</v>
      </c>
    </row>
    <row r="521" spans="1:10">
      <c r="A521" t="s">
        <v>1098</v>
      </c>
      <c r="B521">
        <v>0.89100000000000001</v>
      </c>
      <c r="C521">
        <v>0.61312100000000003</v>
      </c>
      <c r="D521">
        <v>-0.52569999999999995</v>
      </c>
      <c r="E521">
        <v>-5.8266</v>
      </c>
      <c r="F521">
        <v>-0.53894699999999995</v>
      </c>
      <c r="G521">
        <v>58611197</v>
      </c>
      <c r="H521" t="s">
        <v>1099</v>
      </c>
      <c r="I521" t="s">
        <v>12</v>
      </c>
    </row>
    <row r="522" spans="1:10">
      <c r="A522" t="s">
        <v>1100</v>
      </c>
      <c r="B522">
        <v>0.89100000000000001</v>
      </c>
      <c r="C522">
        <v>0.61440600000000001</v>
      </c>
      <c r="D522">
        <v>-0.52376999999999996</v>
      </c>
      <c r="E522">
        <v>-5.8276000000000003</v>
      </c>
      <c r="F522">
        <v>-0.29757299999999998</v>
      </c>
      <c r="G522">
        <v>58611212</v>
      </c>
      <c r="H522" t="s">
        <v>1101</v>
      </c>
      <c r="I522" t="s">
        <v>12</v>
      </c>
    </row>
    <row r="523" spans="1:10">
      <c r="A523" t="s">
        <v>1102</v>
      </c>
      <c r="B523">
        <v>0.89100000000000001</v>
      </c>
      <c r="C523">
        <v>0.61489400000000005</v>
      </c>
      <c r="D523">
        <v>-0.52302999999999999</v>
      </c>
      <c r="E523">
        <v>-5.8280000000000003</v>
      </c>
      <c r="F523">
        <v>-0.53304099999999999</v>
      </c>
      <c r="G523">
        <v>58611455</v>
      </c>
      <c r="H523" t="s">
        <v>1103</v>
      </c>
      <c r="I523" t="s">
        <v>12</v>
      </c>
    </row>
    <row r="524" spans="1:10">
      <c r="A524" t="s">
        <v>1104</v>
      </c>
      <c r="B524">
        <v>0.89100000000000001</v>
      </c>
      <c r="C524">
        <v>0.61547300000000005</v>
      </c>
      <c r="D524">
        <v>0.52215999999999996</v>
      </c>
      <c r="E524">
        <v>-5.8284000000000002</v>
      </c>
      <c r="F524">
        <v>0.22984499999999999</v>
      </c>
      <c r="G524" t="s">
        <v>18</v>
      </c>
      <c r="I524" t="s">
        <v>12</v>
      </c>
      <c r="J524" t="e">
        <f>-- unknown clone: USD-196</f>
        <v>#NAME?</v>
      </c>
    </row>
    <row r="525" spans="1:10">
      <c r="A525" t="s">
        <v>1105</v>
      </c>
      <c r="B525">
        <v>0.89100000000000001</v>
      </c>
      <c r="C525">
        <v>0.61570599999999998</v>
      </c>
      <c r="D525">
        <v>0.52181</v>
      </c>
      <c r="E525">
        <v>-5.8285999999999998</v>
      </c>
      <c r="F525">
        <v>0.82337099999999996</v>
      </c>
      <c r="G525">
        <v>58611116</v>
      </c>
      <c r="H525" t="s">
        <v>1106</v>
      </c>
      <c r="I525" t="s">
        <v>12</v>
      </c>
    </row>
    <row r="526" spans="1:10">
      <c r="A526" t="s">
        <v>1107</v>
      </c>
      <c r="B526">
        <v>0.89100000000000001</v>
      </c>
      <c r="C526">
        <v>0.61639699999999997</v>
      </c>
      <c r="D526">
        <v>0.52078000000000002</v>
      </c>
      <c r="E526">
        <v>-5.8292000000000002</v>
      </c>
      <c r="F526">
        <v>0.23128599999999999</v>
      </c>
      <c r="G526">
        <v>58611154</v>
      </c>
      <c r="H526" t="s">
        <v>1108</v>
      </c>
      <c r="I526" t="s">
        <v>12</v>
      </c>
    </row>
    <row r="527" spans="1:10">
      <c r="A527" t="s">
        <v>1109</v>
      </c>
      <c r="B527">
        <v>0.89100000000000001</v>
      </c>
      <c r="C527">
        <v>0.61787400000000003</v>
      </c>
      <c r="D527">
        <v>0.51856000000000002</v>
      </c>
      <c r="E527">
        <v>-5.8303000000000003</v>
      </c>
      <c r="F527">
        <v>0.136544</v>
      </c>
      <c r="G527">
        <v>58611200</v>
      </c>
      <c r="H527" t="s">
        <v>1110</v>
      </c>
      <c r="I527" t="s">
        <v>12</v>
      </c>
    </row>
    <row r="528" spans="1:10">
      <c r="A528" t="s">
        <v>1111</v>
      </c>
      <c r="B528">
        <v>0.89100000000000001</v>
      </c>
      <c r="C528">
        <v>0.61866600000000005</v>
      </c>
      <c r="D528">
        <v>-0.51737</v>
      </c>
      <c r="E528">
        <v>-5.8310000000000004</v>
      </c>
      <c r="F528">
        <v>-0.57838400000000001</v>
      </c>
      <c r="G528">
        <v>58611118</v>
      </c>
      <c r="H528" t="s">
        <v>1112</v>
      </c>
      <c r="I528" t="s">
        <v>12</v>
      </c>
    </row>
    <row r="529" spans="1:10">
      <c r="A529" t="s">
        <v>1113</v>
      </c>
      <c r="B529">
        <v>0.89100000000000001</v>
      </c>
      <c r="C529">
        <v>0.61943199999999998</v>
      </c>
      <c r="D529">
        <v>0.51622999999999997</v>
      </c>
      <c r="E529">
        <v>-5.8315999999999999</v>
      </c>
      <c r="F529">
        <v>0.25288300000000002</v>
      </c>
      <c r="G529">
        <v>58611542</v>
      </c>
      <c r="H529" t="s">
        <v>1114</v>
      </c>
      <c r="I529" t="s">
        <v>12</v>
      </c>
    </row>
    <row r="530" spans="1:10">
      <c r="A530" t="s">
        <v>1115</v>
      </c>
      <c r="B530">
        <v>0.89100000000000001</v>
      </c>
      <c r="C530">
        <v>0.61977700000000002</v>
      </c>
      <c r="D530">
        <v>-0.51571</v>
      </c>
      <c r="E530">
        <v>-5.8318000000000003</v>
      </c>
      <c r="F530">
        <v>-0.31623299999999999</v>
      </c>
      <c r="G530" t="s">
        <v>18</v>
      </c>
      <c r="I530" t="s">
        <v>12</v>
      </c>
      <c r="J530" t="e">
        <f>-- unknown clone: USD-197</f>
        <v>#NAME?</v>
      </c>
    </row>
    <row r="531" spans="1:10">
      <c r="A531" t="s">
        <v>1116</v>
      </c>
      <c r="B531">
        <v>0.89100000000000001</v>
      </c>
      <c r="C531">
        <v>0.62054200000000004</v>
      </c>
      <c r="D531">
        <v>-0.51456000000000002</v>
      </c>
      <c r="E531">
        <v>-5.8323999999999998</v>
      </c>
      <c r="F531">
        <v>-0.31280599999999997</v>
      </c>
      <c r="G531" t="s">
        <v>18</v>
      </c>
      <c r="I531" t="s">
        <v>12</v>
      </c>
      <c r="J531" t="e">
        <f>-- unknown clone: USD-385</f>
        <v>#NAME?</v>
      </c>
    </row>
    <row r="532" spans="1:10">
      <c r="A532" t="s">
        <v>1117</v>
      </c>
      <c r="B532">
        <v>0.89100000000000001</v>
      </c>
      <c r="C532">
        <v>0.62150499999999997</v>
      </c>
      <c r="D532">
        <v>0.51312000000000002</v>
      </c>
      <c r="E532">
        <v>-5.8331999999999997</v>
      </c>
      <c r="F532">
        <v>0.35778100000000002</v>
      </c>
      <c r="G532">
        <v>58610918</v>
      </c>
      <c r="H532" t="s">
        <v>1118</v>
      </c>
      <c r="I532" t="s">
        <v>12</v>
      </c>
    </row>
    <row r="533" spans="1:10">
      <c r="A533" t="s">
        <v>1119</v>
      </c>
      <c r="B533">
        <v>0.89100000000000001</v>
      </c>
      <c r="C533">
        <v>0.62198699999999996</v>
      </c>
      <c r="D533">
        <v>-0.51239999999999997</v>
      </c>
      <c r="E533">
        <v>-5.8335999999999997</v>
      </c>
      <c r="F533">
        <v>-0.32650899999999999</v>
      </c>
      <c r="G533">
        <v>58611399</v>
      </c>
      <c r="H533" t="s">
        <v>1120</v>
      </c>
      <c r="I533" t="s">
        <v>12</v>
      </c>
    </row>
    <row r="534" spans="1:10">
      <c r="A534" t="s">
        <v>1121</v>
      </c>
      <c r="B534">
        <v>0.89100000000000001</v>
      </c>
      <c r="C534">
        <v>0.62213300000000005</v>
      </c>
      <c r="D534">
        <v>0.51219000000000003</v>
      </c>
      <c r="E534">
        <v>-5.8337000000000003</v>
      </c>
      <c r="F534">
        <v>0.242756</v>
      </c>
      <c r="G534">
        <v>58611311</v>
      </c>
      <c r="H534" t="s">
        <v>1122</v>
      </c>
      <c r="I534" t="s">
        <v>12</v>
      </c>
    </row>
    <row r="535" spans="1:10">
      <c r="A535" t="s">
        <v>1123</v>
      </c>
      <c r="B535">
        <v>0.89100000000000001</v>
      </c>
      <c r="C535">
        <v>0.622919</v>
      </c>
      <c r="D535">
        <v>-0.51100999999999996</v>
      </c>
      <c r="E535">
        <v>-5.8342999999999998</v>
      </c>
      <c r="F535">
        <v>-0.494251</v>
      </c>
      <c r="G535">
        <v>58611016</v>
      </c>
      <c r="H535" t="s">
        <v>1124</v>
      </c>
      <c r="I535" t="s">
        <v>12</v>
      </c>
    </row>
    <row r="536" spans="1:10">
      <c r="A536" t="s">
        <v>1125</v>
      </c>
      <c r="B536">
        <v>0.89100000000000001</v>
      </c>
      <c r="C536">
        <v>0.62313099999999999</v>
      </c>
      <c r="D536">
        <v>0.51068999999999998</v>
      </c>
      <c r="E536">
        <v>-5.8343999999999996</v>
      </c>
      <c r="F536">
        <v>0.29296299999999997</v>
      </c>
      <c r="G536">
        <v>58610996</v>
      </c>
      <c r="H536" t="s">
        <v>1126</v>
      </c>
      <c r="I536" t="s">
        <v>12</v>
      </c>
    </row>
    <row r="537" spans="1:10">
      <c r="A537" t="s">
        <v>1127</v>
      </c>
      <c r="B537">
        <v>0.89100000000000001</v>
      </c>
      <c r="C537">
        <v>0.62342799999999998</v>
      </c>
      <c r="D537">
        <v>-0.51024999999999998</v>
      </c>
      <c r="E537">
        <v>-5.8346999999999998</v>
      </c>
      <c r="F537">
        <v>-0.144985</v>
      </c>
      <c r="G537" t="s">
        <v>18</v>
      </c>
      <c r="I537" t="s">
        <v>12</v>
      </c>
      <c r="J537" t="e">
        <f>-- unknown clone: USD-46</f>
        <v>#NAME?</v>
      </c>
    </row>
    <row r="538" spans="1:10">
      <c r="A538" t="s">
        <v>1128</v>
      </c>
      <c r="B538">
        <v>0.89100000000000001</v>
      </c>
      <c r="C538">
        <v>0.62465800000000005</v>
      </c>
      <c r="D538">
        <v>0.50841999999999998</v>
      </c>
      <c r="E538">
        <v>-5.8356000000000003</v>
      </c>
      <c r="F538">
        <v>0.32134699999999999</v>
      </c>
      <c r="G538">
        <v>58611481</v>
      </c>
      <c r="H538" t="s">
        <v>1129</v>
      </c>
      <c r="I538" t="s">
        <v>1130</v>
      </c>
    </row>
    <row r="539" spans="1:10">
      <c r="A539" t="s">
        <v>1131</v>
      </c>
      <c r="B539">
        <v>0.89400000000000002</v>
      </c>
      <c r="C539">
        <v>0.62790299999999999</v>
      </c>
      <c r="D539">
        <v>0.50358999999999998</v>
      </c>
      <c r="E539">
        <v>-5.8380999999999998</v>
      </c>
      <c r="F539">
        <v>0.28692600000000001</v>
      </c>
      <c r="G539">
        <v>58611554</v>
      </c>
      <c r="H539" t="s">
        <v>1132</v>
      </c>
      <c r="I539" t="s">
        <v>1133</v>
      </c>
    </row>
    <row r="540" spans="1:10">
      <c r="A540" t="s">
        <v>1134</v>
      </c>
      <c r="B540">
        <v>0.89600000000000002</v>
      </c>
      <c r="C540">
        <v>0.63058000000000003</v>
      </c>
      <c r="D540">
        <v>-0.49961</v>
      </c>
      <c r="E540">
        <v>-5.8400999999999996</v>
      </c>
      <c r="F540">
        <v>-0.57514299999999996</v>
      </c>
      <c r="G540">
        <v>58611460</v>
      </c>
      <c r="H540" t="s">
        <v>1135</v>
      </c>
      <c r="I540" t="s">
        <v>12</v>
      </c>
    </row>
    <row r="541" spans="1:10">
      <c r="A541" t="s">
        <v>1136</v>
      </c>
      <c r="B541">
        <v>0.89800000000000002</v>
      </c>
      <c r="C541">
        <v>0.63296399999999997</v>
      </c>
      <c r="D541">
        <v>-0.49608000000000002</v>
      </c>
      <c r="E541">
        <v>-5.8418999999999999</v>
      </c>
      <c r="F541">
        <v>-0.38587100000000002</v>
      </c>
      <c r="G541">
        <v>58610910</v>
      </c>
      <c r="H541" t="s">
        <v>1137</v>
      </c>
      <c r="I541" t="s">
        <v>12</v>
      </c>
    </row>
    <row r="542" spans="1:10">
      <c r="A542" t="s">
        <v>1138</v>
      </c>
      <c r="B542">
        <v>0.89800000000000002</v>
      </c>
      <c r="C542">
        <v>0.63411600000000001</v>
      </c>
      <c r="D542">
        <v>-0.49436999999999998</v>
      </c>
      <c r="E542">
        <v>-5.8428000000000004</v>
      </c>
      <c r="F542">
        <v>-0.228377</v>
      </c>
      <c r="G542">
        <v>58611544</v>
      </c>
      <c r="H542" t="s">
        <v>1139</v>
      </c>
      <c r="I542" t="s">
        <v>12</v>
      </c>
    </row>
    <row r="543" spans="1:10">
      <c r="A543" t="s">
        <v>1140</v>
      </c>
      <c r="B543">
        <v>0.9</v>
      </c>
      <c r="C543">
        <v>0.63692099999999996</v>
      </c>
      <c r="D543">
        <v>0.49023</v>
      </c>
      <c r="E543">
        <v>-5.8449</v>
      </c>
      <c r="F543">
        <v>0.26361099999999998</v>
      </c>
      <c r="G543">
        <v>58611395</v>
      </c>
      <c r="H543" t="s">
        <v>1141</v>
      </c>
      <c r="I543" t="s">
        <v>12</v>
      </c>
    </row>
    <row r="544" spans="1:10">
      <c r="A544" t="s">
        <v>1142</v>
      </c>
      <c r="B544">
        <v>0.9</v>
      </c>
      <c r="C544">
        <v>0.63888599999999995</v>
      </c>
      <c r="D544">
        <v>0.48732999999999999</v>
      </c>
      <c r="E544">
        <v>-5.8463000000000003</v>
      </c>
      <c r="F544">
        <v>0.47101500000000002</v>
      </c>
      <c r="G544">
        <v>58611018</v>
      </c>
      <c r="H544" t="s">
        <v>1143</v>
      </c>
      <c r="I544" t="s">
        <v>12</v>
      </c>
    </row>
    <row r="545" spans="1:10">
      <c r="A545" t="s">
        <v>1144</v>
      </c>
      <c r="B545">
        <v>0.9</v>
      </c>
      <c r="C545">
        <v>0.63943399999999995</v>
      </c>
      <c r="D545">
        <v>-0.48652000000000001</v>
      </c>
      <c r="E545">
        <v>-5.8467000000000002</v>
      </c>
      <c r="F545">
        <v>-0.12546399999999999</v>
      </c>
      <c r="G545" t="s">
        <v>18</v>
      </c>
      <c r="I545" t="s">
        <v>12</v>
      </c>
      <c r="J545" t="e">
        <f>-- unknown clone: USD-558</f>
        <v>#NAME?</v>
      </c>
    </row>
    <row r="546" spans="1:10">
      <c r="A546" t="s">
        <v>1145</v>
      </c>
      <c r="B546">
        <v>0.90400000000000003</v>
      </c>
      <c r="C546">
        <v>0.643042</v>
      </c>
      <c r="D546">
        <v>-0.48121000000000003</v>
      </c>
      <c r="E546">
        <v>-5.8493000000000004</v>
      </c>
      <c r="F546">
        <v>-0.30671999999999999</v>
      </c>
      <c r="G546">
        <v>58610881</v>
      </c>
      <c r="H546" t="s">
        <v>1146</v>
      </c>
      <c r="I546" t="s">
        <v>12</v>
      </c>
    </row>
    <row r="547" spans="1:10">
      <c r="A547" t="s">
        <v>1147</v>
      </c>
      <c r="B547">
        <v>0.90500000000000003</v>
      </c>
      <c r="C547">
        <v>0.646347</v>
      </c>
      <c r="D547">
        <v>-0.47636000000000001</v>
      </c>
      <c r="E547">
        <v>-5.8517000000000001</v>
      </c>
      <c r="F547">
        <v>-0.244336</v>
      </c>
      <c r="G547">
        <v>58611044</v>
      </c>
      <c r="H547" t="s">
        <v>1148</v>
      </c>
      <c r="I547" t="s">
        <v>12</v>
      </c>
    </row>
    <row r="548" spans="1:10">
      <c r="A548" t="s">
        <v>1149</v>
      </c>
      <c r="B548">
        <v>0.90500000000000003</v>
      </c>
      <c r="C548">
        <v>0.64838099999999999</v>
      </c>
      <c r="D548">
        <v>-0.47338999999999998</v>
      </c>
      <c r="E548">
        <v>-5.8531000000000004</v>
      </c>
      <c r="F548">
        <v>-1.201403</v>
      </c>
      <c r="G548">
        <v>58611479</v>
      </c>
      <c r="H548" t="s">
        <v>1150</v>
      </c>
      <c r="I548" t="s">
        <v>12</v>
      </c>
    </row>
    <row r="549" spans="1:10">
      <c r="A549" t="s">
        <v>1151</v>
      </c>
      <c r="B549">
        <v>0.90500000000000003</v>
      </c>
      <c r="C549">
        <v>0.64940200000000003</v>
      </c>
      <c r="D549">
        <v>-0.47188999999999998</v>
      </c>
      <c r="E549">
        <v>-5.8539000000000003</v>
      </c>
      <c r="F549">
        <v>-0.15282699999999999</v>
      </c>
      <c r="G549">
        <v>58611114</v>
      </c>
      <c r="H549" t="s">
        <v>1152</v>
      </c>
      <c r="I549" t="s">
        <v>12</v>
      </c>
    </row>
    <row r="550" spans="1:10">
      <c r="A550" t="s">
        <v>1153</v>
      </c>
      <c r="B550">
        <v>0.90500000000000003</v>
      </c>
      <c r="C550">
        <v>0.64950200000000002</v>
      </c>
      <c r="D550">
        <v>0.47175</v>
      </c>
      <c r="E550">
        <v>-5.8539000000000003</v>
      </c>
      <c r="F550">
        <v>0.41983199999999998</v>
      </c>
      <c r="G550">
        <v>58610995</v>
      </c>
      <c r="H550" t="s">
        <v>1154</v>
      </c>
      <c r="I550" t="s">
        <v>12</v>
      </c>
    </row>
    <row r="551" spans="1:10">
      <c r="A551" t="s">
        <v>1155</v>
      </c>
      <c r="B551">
        <v>0.90500000000000003</v>
      </c>
      <c r="C551">
        <v>0.65247500000000003</v>
      </c>
      <c r="D551">
        <v>-0.46739999999999998</v>
      </c>
      <c r="E551">
        <v>-5.8559999999999999</v>
      </c>
      <c r="F551">
        <v>-0.246946</v>
      </c>
      <c r="G551">
        <v>58611501</v>
      </c>
      <c r="H551" t="s">
        <v>1156</v>
      </c>
      <c r="I551" t="s">
        <v>12</v>
      </c>
    </row>
    <row r="552" spans="1:10">
      <c r="A552" t="s">
        <v>1157</v>
      </c>
      <c r="B552">
        <v>0.90500000000000003</v>
      </c>
      <c r="C552">
        <v>0.65324199999999999</v>
      </c>
      <c r="D552">
        <v>0.46628999999999998</v>
      </c>
      <c r="E552">
        <v>-5.8566000000000003</v>
      </c>
      <c r="F552">
        <v>0.46877099999999999</v>
      </c>
      <c r="G552">
        <v>58611022</v>
      </c>
      <c r="H552" t="s">
        <v>1158</v>
      </c>
      <c r="I552" t="s">
        <v>12</v>
      </c>
    </row>
    <row r="553" spans="1:10">
      <c r="A553" t="s">
        <v>1159</v>
      </c>
      <c r="B553">
        <v>0.90500000000000003</v>
      </c>
      <c r="C553">
        <v>0.65350799999999998</v>
      </c>
      <c r="D553">
        <v>0.46589999999999998</v>
      </c>
      <c r="E553">
        <v>-5.8567</v>
      </c>
      <c r="F553">
        <v>0.135884</v>
      </c>
      <c r="G553">
        <v>58610972</v>
      </c>
      <c r="H553" t="s">
        <v>1160</v>
      </c>
      <c r="I553" t="s">
        <v>12</v>
      </c>
    </row>
    <row r="554" spans="1:10">
      <c r="A554" t="s">
        <v>1161</v>
      </c>
      <c r="B554">
        <v>0.90500000000000003</v>
      </c>
      <c r="C554">
        <v>0.65528600000000004</v>
      </c>
      <c r="D554">
        <v>-0.46331</v>
      </c>
      <c r="E554">
        <v>-5.8579999999999997</v>
      </c>
      <c r="F554">
        <v>-0.329343</v>
      </c>
      <c r="G554">
        <v>58611482</v>
      </c>
      <c r="H554" t="s">
        <v>1162</v>
      </c>
      <c r="I554" t="s">
        <v>12</v>
      </c>
    </row>
    <row r="555" spans="1:10">
      <c r="A555" t="s">
        <v>1163</v>
      </c>
      <c r="B555">
        <v>0.90500000000000003</v>
      </c>
      <c r="C555">
        <v>0.65581599999999995</v>
      </c>
      <c r="D555">
        <v>0.46254000000000001</v>
      </c>
      <c r="E555">
        <v>-5.8582999999999998</v>
      </c>
      <c r="F555">
        <v>0.29710300000000001</v>
      </c>
      <c r="G555">
        <v>58610975</v>
      </c>
      <c r="H555" t="s">
        <v>1164</v>
      </c>
      <c r="I555" t="s">
        <v>256</v>
      </c>
    </row>
    <row r="556" spans="1:10">
      <c r="A556" t="s">
        <v>1165</v>
      </c>
      <c r="B556">
        <v>0.90500000000000003</v>
      </c>
      <c r="C556">
        <v>0.65606100000000001</v>
      </c>
      <c r="D556">
        <v>0.46217999999999998</v>
      </c>
      <c r="E556">
        <v>-5.8585000000000003</v>
      </c>
      <c r="F556">
        <v>0.29962800000000001</v>
      </c>
      <c r="G556" t="s">
        <v>18</v>
      </c>
      <c r="I556" t="s">
        <v>12</v>
      </c>
      <c r="J556" t="e">
        <f>-- unknown clone: USD-346</f>
        <v>#NAME?</v>
      </c>
    </row>
    <row r="557" spans="1:10">
      <c r="A557" t="s">
        <v>1166</v>
      </c>
      <c r="B557">
        <v>0.90500000000000003</v>
      </c>
      <c r="C557">
        <v>0.65703500000000004</v>
      </c>
      <c r="D557">
        <v>0.46076</v>
      </c>
      <c r="E557">
        <v>-5.8592000000000004</v>
      </c>
      <c r="F557">
        <v>0.34958800000000001</v>
      </c>
      <c r="G557" t="s">
        <v>18</v>
      </c>
      <c r="I557" t="s">
        <v>12</v>
      </c>
      <c r="J557" t="e">
        <f>-- unknown clone: USD-331</f>
        <v>#NAME?</v>
      </c>
    </row>
    <row r="558" spans="1:10">
      <c r="A558" t="s">
        <v>1167</v>
      </c>
      <c r="B558">
        <v>0.90600000000000003</v>
      </c>
      <c r="C558">
        <v>0.65854699999999999</v>
      </c>
      <c r="D558">
        <v>0.45856999999999998</v>
      </c>
      <c r="E558">
        <v>-5.8601999999999999</v>
      </c>
      <c r="F558">
        <v>0.108246</v>
      </c>
      <c r="G558">
        <v>58611120</v>
      </c>
      <c r="H558" t="s">
        <v>1168</v>
      </c>
      <c r="I558" t="s">
        <v>1169</v>
      </c>
    </row>
    <row r="559" spans="1:10">
      <c r="A559" t="s">
        <v>1170</v>
      </c>
      <c r="B559">
        <v>0.90800000000000003</v>
      </c>
      <c r="C559">
        <v>0.66318900000000003</v>
      </c>
      <c r="D559">
        <v>-0.45184000000000002</v>
      </c>
      <c r="E559">
        <v>-5.8632999999999997</v>
      </c>
      <c r="F559">
        <v>-0.19881399999999999</v>
      </c>
      <c r="G559">
        <v>58611327</v>
      </c>
      <c r="H559" t="s">
        <v>1171</v>
      </c>
      <c r="I559" t="s">
        <v>12</v>
      </c>
    </row>
    <row r="560" spans="1:10">
      <c r="A560" t="s">
        <v>1172</v>
      </c>
      <c r="B560">
        <v>0.90800000000000003</v>
      </c>
      <c r="C560">
        <v>0.66479200000000005</v>
      </c>
      <c r="D560">
        <v>0.44951999999999998</v>
      </c>
      <c r="E560">
        <v>-5.8643999999999998</v>
      </c>
      <c r="F560">
        <v>0.39179999999999998</v>
      </c>
      <c r="G560">
        <v>58611126</v>
      </c>
      <c r="H560" t="s">
        <v>1173</v>
      </c>
      <c r="I560" t="s">
        <v>12</v>
      </c>
    </row>
    <row r="561" spans="1:10">
      <c r="A561" t="s">
        <v>1174</v>
      </c>
      <c r="B561">
        <v>0.90800000000000003</v>
      </c>
      <c r="C561">
        <v>0.66564400000000001</v>
      </c>
      <c r="D561">
        <v>0.44829000000000002</v>
      </c>
      <c r="E561">
        <v>-5.8650000000000002</v>
      </c>
      <c r="F561">
        <v>0.14871400000000001</v>
      </c>
      <c r="G561">
        <v>58611138</v>
      </c>
      <c r="H561" t="s">
        <v>1175</v>
      </c>
      <c r="I561" t="s">
        <v>12</v>
      </c>
    </row>
    <row r="562" spans="1:10">
      <c r="A562" t="s">
        <v>1176</v>
      </c>
      <c r="B562">
        <v>0.90800000000000003</v>
      </c>
      <c r="C562">
        <v>0.66722199999999998</v>
      </c>
      <c r="D562">
        <v>-0.44601000000000002</v>
      </c>
      <c r="E562">
        <v>-5.8659999999999997</v>
      </c>
      <c r="F562">
        <v>-0.54391599999999996</v>
      </c>
      <c r="G562">
        <v>58611533</v>
      </c>
      <c r="H562" t="s">
        <v>1177</v>
      </c>
      <c r="I562" t="s">
        <v>12</v>
      </c>
    </row>
    <row r="563" spans="1:10">
      <c r="A563" t="s">
        <v>1178</v>
      </c>
      <c r="B563">
        <v>0.90800000000000003</v>
      </c>
      <c r="C563">
        <v>0.66833799999999999</v>
      </c>
      <c r="D563">
        <v>-0.44440000000000002</v>
      </c>
      <c r="E563">
        <v>-5.8667999999999996</v>
      </c>
      <c r="F563">
        <v>-0.17910599999999999</v>
      </c>
      <c r="G563">
        <v>58611218</v>
      </c>
      <c r="H563" t="s">
        <v>1179</v>
      </c>
      <c r="I563" t="s">
        <v>12</v>
      </c>
    </row>
    <row r="564" spans="1:10">
      <c r="A564" t="s">
        <v>1180</v>
      </c>
      <c r="B564">
        <v>0.90800000000000003</v>
      </c>
      <c r="C564">
        <v>0.67071999999999998</v>
      </c>
      <c r="D564">
        <v>-0.44096999999999997</v>
      </c>
      <c r="E564">
        <v>-5.8682999999999996</v>
      </c>
      <c r="F564">
        <v>-0.427427</v>
      </c>
      <c r="G564">
        <v>58611445</v>
      </c>
      <c r="H564" t="s">
        <v>1181</v>
      </c>
      <c r="I564" t="s">
        <v>12</v>
      </c>
    </row>
    <row r="565" spans="1:10">
      <c r="A565" t="s">
        <v>1182</v>
      </c>
      <c r="B565">
        <v>0.90800000000000003</v>
      </c>
      <c r="C565">
        <v>0.672288</v>
      </c>
      <c r="D565">
        <v>0.43870999999999999</v>
      </c>
      <c r="E565">
        <v>-5.8693</v>
      </c>
      <c r="F565">
        <v>0.152835</v>
      </c>
      <c r="G565">
        <v>58611235</v>
      </c>
      <c r="H565" t="s">
        <v>1183</v>
      </c>
      <c r="I565" t="s">
        <v>12</v>
      </c>
    </row>
    <row r="566" spans="1:10">
      <c r="A566" t="s">
        <v>1184</v>
      </c>
      <c r="B566">
        <v>0.90800000000000003</v>
      </c>
      <c r="C566">
        <v>0.67349400000000004</v>
      </c>
      <c r="D566">
        <v>-0.43697999999999998</v>
      </c>
      <c r="E566">
        <v>-5.8700999999999999</v>
      </c>
      <c r="F566">
        <v>-0.187388</v>
      </c>
      <c r="G566">
        <v>58611507</v>
      </c>
      <c r="H566" t="s">
        <v>1185</v>
      </c>
      <c r="I566" t="s">
        <v>12</v>
      </c>
    </row>
    <row r="567" spans="1:10">
      <c r="A567" t="s">
        <v>1186</v>
      </c>
      <c r="B567">
        <v>0.90800000000000003</v>
      </c>
      <c r="C567">
        <v>0.67563200000000001</v>
      </c>
      <c r="D567">
        <v>0.43391000000000002</v>
      </c>
      <c r="E567">
        <v>-5.8715000000000002</v>
      </c>
      <c r="F567">
        <v>0.30144399999999999</v>
      </c>
      <c r="G567">
        <v>58610927</v>
      </c>
      <c r="H567" t="s">
        <v>1187</v>
      </c>
      <c r="I567" t="s">
        <v>12</v>
      </c>
    </row>
    <row r="568" spans="1:10">
      <c r="A568" t="s">
        <v>1188</v>
      </c>
      <c r="B568">
        <v>0.90800000000000003</v>
      </c>
      <c r="C568">
        <v>0.67616699999999996</v>
      </c>
      <c r="D568">
        <v>0.43314000000000002</v>
      </c>
      <c r="E568">
        <v>-5.8718000000000004</v>
      </c>
      <c r="F568">
        <v>0.17924200000000001</v>
      </c>
      <c r="G568">
        <v>58611458</v>
      </c>
      <c r="H568" t="s">
        <v>1189</v>
      </c>
      <c r="I568" t="s">
        <v>12</v>
      </c>
    </row>
    <row r="569" spans="1:10">
      <c r="A569" t="s">
        <v>1190</v>
      </c>
      <c r="B569">
        <v>0.90800000000000003</v>
      </c>
      <c r="C569">
        <v>0.67661499999999997</v>
      </c>
      <c r="D569">
        <v>-0.4325</v>
      </c>
      <c r="E569">
        <v>-5.8720999999999997</v>
      </c>
      <c r="F569">
        <v>-0.30244300000000002</v>
      </c>
      <c r="G569">
        <v>58611374</v>
      </c>
      <c r="H569" t="s">
        <v>1191</v>
      </c>
      <c r="I569" t="s">
        <v>12</v>
      </c>
    </row>
    <row r="570" spans="1:10">
      <c r="A570" t="s">
        <v>1192</v>
      </c>
      <c r="B570">
        <v>0.90800000000000003</v>
      </c>
      <c r="C570">
        <v>0.678531</v>
      </c>
      <c r="D570">
        <v>0.42975000000000002</v>
      </c>
      <c r="E570">
        <v>-5.8733000000000004</v>
      </c>
      <c r="F570">
        <v>0.164794</v>
      </c>
      <c r="G570">
        <v>58611285</v>
      </c>
      <c r="H570" t="s">
        <v>1193</v>
      </c>
      <c r="I570" t="s">
        <v>12</v>
      </c>
    </row>
    <row r="571" spans="1:10">
      <c r="A571" t="s">
        <v>1194</v>
      </c>
      <c r="B571">
        <v>0.90800000000000003</v>
      </c>
      <c r="C571">
        <v>0.67972900000000003</v>
      </c>
      <c r="D571">
        <v>-0.42803999999999998</v>
      </c>
      <c r="E571">
        <v>-5.8741000000000003</v>
      </c>
      <c r="F571">
        <v>-0.14799499999999999</v>
      </c>
      <c r="G571">
        <v>58611174</v>
      </c>
      <c r="H571" t="s">
        <v>1195</v>
      </c>
      <c r="I571" t="s">
        <v>851</v>
      </c>
    </row>
    <row r="572" spans="1:10">
      <c r="A572" t="s">
        <v>1196</v>
      </c>
      <c r="B572">
        <v>0.90800000000000003</v>
      </c>
      <c r="C572">
        <v>0.68030500000000005</v>
      </c>
      <c r="D572">
        <v>-0.42721999999999999</v>
      </c>
      <c r="E572">
        <v>-5.8743999999999996</v>
      </c>
      <c r="F572">
        <v>-0.28660200000000002</v>
      </c>
      <c r="G572">
        <v>58611454</v>
      </c>
      <c r="H572" t="s">
        <v>1197</v>
      </c>
      <c r="I572" t="s">
        <v>12</v>
      </c>
    </row>
    <row r="573" spans="1:10">
      <c r="A573" t="s">
        <v>1198</v>
      </c>
      <c r="B573">
        <v>0.90800000000000003</v>
      </c>
      <c r="C573">
        <v>0.68072900000000003</v>
      </c>
      <c r="D573">
        <v>-0.42660999999999999</v>
      </c>
      <c r="E573">
        <v>-5.8746999999999998</v>
      </c>
      <c r="F573">
        <v>-0.61105100000000001</v>
      </c>
      <c r="G573">
        <v>58611323</v>
      </c>
      <c r="H573" t="s">
        <v>1199</v>
      </c>
      <c r="I573" t="s">
        <v>1200</v>
      </c>
    </row>
    <row r="574" spans="1:10">
      <c r="A574" t="s">
        <v>1201</v>
      </c>
      <c r="B574">
        <v>0.90800000000000003</v>
      </c>
      <c r="C574">
        <v>0.68218100000000004</v>
      </c>
      <c r="D574">
        <v>0.42453000000000002</v>
      </c>
      <c r="E574">
        <v>-5.8756000000000004</v>
      </c>
      <c r="F574">
        <v>0.33633600000000002</v>
      </c>
      <c r="G574">
        <v>58611381</v>
      </c>
      <c r="H574" t="s">
        <v>1202</v>
      </c>
      <c r="I574" t="s">
        <v>12</v>
      </c>
    </row>
    <row r="575" spans="1:10">
      <c r="A575" t="s">
        <v>1203</v>
      </c>
      <c r="B575">
        <v>0.90800000000000003</v>
      </c>
      <c r="C575">
        <v>0.68381400000000003</v>
      </c>
      <c r="D575">
        <v>-0.42220000000000002</v>
      </c>
      <c r="E575">
        <v>-5.8765999999999998</v>
      </c>
      <c r="F575">
        <v>-0.47565299999999999</v>
      </c>
      <c r="G575" t="s">
        <v>18</v>
      </c>
      <c r="I575" t="s">
        <v>12</v>
      </c>
      <c r="J575" t="e">
        <f>-- unknown clone: USD-178</f>
        <v>#NAME?</v>
      </c>
    </row>
    <row r="576" spans="1:10">
      <c r="A576" t="s">
        <v>1204</v>
      </c>
      <c r="B576">
        <v>0.90800000000000003</v>
      </c>
      <c r="C576">
        <v>0.68415899999999996</v>
      </c>
      <c r="D576">
        <v>-0.42170999999999997</v>
      </c>
      <c r="E576">
        <v>-5.8768000000000002</v>
      </c>
      <c r="F576">
        <v>-0.19545599999999999</v>
      </c>
      <c r="G576">
        <v>58611543</v>
      </c>
      <c r="H576" t="s">
        <v>1205</v>
      </c>
      <c r="I576" t="s">
        <v>1206</v>
      </c>
    </row>
    <row r="577" spans="1:10">
      <c r="A577" t="s">
        <v>1207</v>
      </c>
      <c r="B577">
        <v>0.90800000000000003</v>
      </c>
      <c r="C577">
        <v>0.68567199999999995</v>
      </c>
      <c r="D577">
        <v>-0.41954999999999998</v>
      </c>
      <c r="E577">
        <v>-5.8777999999999997</v>
      </c>
      <c r="F577">
        <v>-0.50520100000000001</v>
      </c>
      <c r="G577">
        <v>58611400</v>
      </c>
      <c r="H577" t="s">
        <v>1208</v>
      </c>
      <c r="I577" t="s">
        <v>12</v>
      </c>
    </row>
    <row r="578" spans="1:10">
      <c r="A578" t="s">
        <v>1209</v>
      </c>
      <c r="B578">
        <v>0.90800000000000003</v>
      </c>
      <c r="C578">
        <v>0.68822899999999998</v>
      </c>
      <c r="D578">
        <v>0.41591</v>
      </c>
      <c r="E578">
        <v>-5.8792999999999997</v>
      </c>
      <c r="F578">
        <v>0.38599099999999997</v>
      </c>
      <c r="G578">
        <v>58611214</v>
      </c>
      <c r="H578" t="s">
        <v>1210</v>
      </c>
      <c r="I578" t="s">
        <v>12</v>
      </c>
    </row>
    <row r="579" spans="1:10">
      <c r="A579" t="s">
        <v>1211</v>
      </c>
      <c r="B579">
        <v>0.90800000000000003</v>
      </c>
      <c r="C579">
        <v>0.68879699999999999</v>
      </c>
      <c r="D579">
        <v>0.41510999999999998</v>
      </c>
      <c r="E579">
        <v>-5.8796999999999997</v>
      </c>
      <c r="F579">
        <v>0.25670100000000001</v>
      </c>
      <c r="G579">
        <v>58611536</v>
      </c>
      <c r="H579" t="s">
        <v>1212</v>
      </c>
      <c r="I579" t="s">
        <v>12</v>
      </c>
    </row>
    <row r="580" spans="1:10">
      <c r="A580" t="s">
        <v>1213</v>
      </c>
      <c r="B580">
        <v>0.90800000000000003</v>
      </c>
      <c r="C580">
        <v>0.68925000000000003</v>
      </c>
      <c r="D580">
        <v>-0.41446</v>
      </c>
      <c r="E580">
        <v>-5.8799000000000001</v>
      </c>
      <c r="F580">
        <v>-0.177673</v>
      </c>
      <c r="G580">
        <v>58611512</v>
      </c>
      <c r="H580" t="s">
        <v>1214</v>
      </c>
      <c r="I580" t="s">
        <v>12</v>
      </c>
    </row>
    <row r="581" spans="1:10">
      <c r="A581" t="s">
        <v>1215</v>
      </c>
      <c r="B581">
        <v>0.90800000000000003</v>
      </c>
      <c r="C581">
        <v>0.689438</v>
      </c>
      <c r="D581">
        <v>-0.41419</v>
      </c>
      <c r="E581">
        <v>-5.8800999999999997</v>
      </c>
      <c r="F581">
        <v>-0.31473699999999999</v>
      </c>
      <c r="G581">
        <v>58611195</v>
      </c>
      <c r="H581" t="s">
        <v>1216</v>
      </c>
      <c r="I581" t="s">
        <v>12</v>
      </c>
    </row>
    <row r="582" spans="1:10">
      <c r="A582" t="s">
        <v>1217</v>
      </c>
      <c r="B582">
        <v>0.90800000000000003</v>
      </c>
      <c r="C582">
        <v>0.69326200000000004</v>
      </c>
      <c r="D582">
        <v>-0.40876000000000001</v>
      </c>
      <c r="E582">
        <v>-5.8823999999999996</v>
      </c>
      <c r="F582">
        <v>-0.52008200000000004</v>
      </c>
      <c r="G582">
        <v>58611357</v>
      </c>
      <c r="H582" t="s">
        <v>1218</v>
      </c>
      <c r="I582" t="s">
        <v>12</v>
      </c>
    </row>
    <row r="583" spans="1:10">
      <c r="A583" t="s">
        <v>1219</v>
      </c>
      <c r="B583">
        <v>0.90800000000000003</v>
      </c>
      <c r="C583">
        <v>0.69493899999999997</v>
      </c>
      <c r="D583">
        <v>0.40638999999999997</v>
      </c>
      <c r="E583">
        <v>-5.8834</v>
      </c>
      <c r="F583">
        <v>0.204651</v>
      </c>
      <c r="G583">
        <v>58611461</v>
      </c>
      <c r="H583" t="s">
        <v>1220</v>
      </c>
      <c r="I583" t="s">
        <v>1221</v>
      </c>
    </row>
    <row r="584" spans="1:10">
      <c r="A584" t="s">
        <v>1222</v>
      </c>
      <c r="B584">
        <v>0.90800000000000003</v>
      </c>
      <c r="C584">
        <v>0.695357</v>
      </c>
      <c r="D584">
        <v>-0.40578999999999998</v>
      </c>
      <c r="E584">
        <v>-5.8836000000000004</v>
      </c>
      <c r="F584">
        <v>-1.149438</v>
      </c>
      <c r="G584" t="s">
        <v>18</v>
      </c>
      <c r="I584" t="s">
        <v>12</v>
      </c>
      <c r="J584" t="e">
        <f>-- unknown clone: USD-490</f>
        <v>#NAME?</v>
      </c>
    </row>
    <row r="585" spans="1:10">
      <c r="A585" t="s">
        <v>1223</v>
      </c>
      <c r="B585">
        <v>0.90800000000000003</v>
      </c>
      <c r="C585">
        <v>0.69578200000000001</v>
      </c>
      <c r="D585">
        <v>0.40518999999999999</v>
      </c>
      <c r="E585">
        <v>-5.8838999999999997</v>
      </c>
      <c r="F585">
        <v>0.21462700000000001</v>
      </c>
      <c r="G585" t="s">
        <v>18</v>
      </c>
      <c r="I585" t="s">
        <v>12</v>
      </c>
      <c r="J585" t="e">
        <f>-- unknown clone: USD-14</f>
        <v>#NAME?</v>
      </c>
    </row>
    <row r="586" spans="1:10">
      <c r="A586" t="s">
        <v>1224</v>
      </c>
      <c r="B586">
        <v>0.90800000000000003</v>
      </c>
      <c r="C586">
        <v>0.69616900000000004</v>
      </c>
      <c r="D586">
        <v>-0.40465000000000001</v>
      </c>
      <c r="E586">
        <v>-5.8841000000000001</v>
      </c>
      <c r="F586">
        <v>-0.58697100000000002</v>
      </c>
      <c r="G586">
        <v>58611340</v>
      </c>
      <c r="H586" t="s">
        <v>1225</v>
      </c>
      <c r="I586" t="s">
        <v>1226</v>
      </c>
    </row>
    <row r="587" spans="1:10">
      <c r="A587" t="s">
        <v>1227</v>
      </c>
      <c r="B587">
        <v>0.90800000000000003</v>
      </c>
      <c r="C587">
        <v>0.69716500000000003</v>
      </c>
      <c r="D587">
        <v>-0.40323999999999999</v>
      </c>
      <c r="E587">
        <v>-5.8846999999999996</v>
      </c>
      <c r="F587">
        <v>-0.13458600000000001</v>
      </c>
      <c r="G587">
        <v>58611468</v>
      </c>
      <c r="H587" t="s">
        <v>1228</v>
      </c>
      <c r="I587" t="s">
        <v>1229</v>
      </c>
    </row>
    <row r="588" spans="1:10">
      <c r="A588" t="s">
        <v>1230</v>
      </c>
      <c r="B588">
        <v>0.90800000000000003</v>
      </c>
      <c r="C588">
        <v>0.69729099999999999</v>
      </c>
      <c r="D588">
        <v>-0.40305999999999997</v>
      </c>
      <c r="E588">
        <v>-5.8846999999999996</v>
      </c>
      <c r="F588">
        <v>-0.22953000000000001</v>
      </c>
      <c r="G588">
        <v>58611031</v>
      </c>
      <c r="H588" t="s">
        <v>1231</v>
      </c>
      <c r="I588" t="s">
        <v>12</v>
      </c>
    </row>
    <row r="589" spans="1:10">
      <c r="A589" t="s">
        <v>1232</v>
      </c>
      <c r="B589">
        <v>0.90800000000000003</v>
      </c>
      <c r="C589">
        <v>0.69908499999999996</v>
      </c>
      <c r="D589">
        <v>-0.40051999999999999</v>
      </c>
      <c r="E589">
        <v>-5.8857999999999997</v>
      </c>
      <c r="F589">
        <v>-0.46226499999999998</v>
      </c>
      <c r="G589">
        <v>58611226</v>
      </c>
      <c r="H589" t="s">
        <v>1233</v>
      </c>
      <c r="I589" t="s">
        <v>12</v>
      </c>
    </row>
    <row r="590" spans="1:10">
      <c r="A590" t="s">
        <v>1234</v>
      </c>
      <c r="B590">
        <v>0.90800000000000003</v>
      </c>
      <c r="C590">
        <v>0.70054799999999995</v>
      </c>
      <c r="D590">
        <v>-0.39845999999999998</v>
      </c>
      <c r="E590">
        <v>-5.8865999999999996</v>
      </c>
      <c r="F590">
        <v>-0.25643500000000002</v>
      </c>
      <c r="G590">
        <v>58611281</v>
      </c>
      <c r="H590" t="s">
        <v>1235</v>
      </c>
      <c r="I590" t="s">
        <v>12</v>
      </c>
    </row>
    <row r="591" spans="1:10">
      <c r="A591" t="s">
        <v>1236</v>
      </c>
      <c r="B591">
        <v>0.90800000000000003</v>
      </c>
      <c r="C591">
        <v>0.70170500000000002</v>
      </c>
      <c r="D591">
        <v>0.39682000000000001</v>
      </c>
      <c r="E591">
        <v>-5.8872999999999998</v>
      </c>
      <c r="F591">
        <v>0.19256899999999999</v>
      </c>
      <c r="G591">
        <v>58611504</v>
      </c>
      <c r="H591" t="s">
        <v>1237</v>
      </c>
      <c r="I591" t="s">
        <v>12</v>
      </c>
    </row>
    <row r="592" spans="1:10">
      <c r="A592" t="s">
        <v>1238</v>
      </c>
      <c r="B592">
        <v>0.90800000000000003</v>
      </c>
      <c r="C592">
        <v>0.70429900000000001</v>
      </c>
      <c r="D592">
        <v>0.39317000000000002</v>
      </c>
      <c r="E592">
        <v>-5.8887999999999998</v>
      </c>
      <c r="F592">
        <v>0.16079499999999999</v>
      </c>
      <c r="G592">
        <v>58611261</v>
      </c>
      <c r="H592" t="s">
        <v>1239</v>
      </c>
      <c r="I592" t="s">
        <v>12</v>
      </c>
    </row>
    <row r="593" spans="1:9">
      <c r="A593" t="s">
        <v>1240</v>
      </c>
      <c r="B593">
        <v>0.90800000000000003</v>
      </c>
      <c r="C593">
        <v>0.70460400000000001</v>
      </c>
      <c r="D593">
        <v>-0.39273999999999998</v>
      </c>
      <c r="E593">
        <v>-5.8890000000000002</v>
      </c>
      <c r="F593">
        <v>-0.223221</v>
      </c>
      <c r="G593">
        <v>58611557</v>
      </c>
      <c r="H593" t="s">
        <v>1241</v>
      </c>
      <c r="I593" t="s">
        <v>12</v>
      </c>
    </row>
    <row r="594" spans="1:9">
      <c r="A594" t="s">
        <v>1242</v>
      </c>
      <c r="B594">
        <v>0.90800000000000003</v>
      </c>
      <c r="C594">
        <v>0.70493600000000001</v>
      </c>
      <c r="D594">
        <v>0.39227000000000001</v>
      </c>
      <c r="E594">
        <v>-5.8891999999999998</v>
      </c>
      <c r="F594">
        <v>9.7053E-2</v>
      </c>
      <c r="G594">
        <v>58611153</v>
      </c>
      <c r="H594" t="s">
        <v>1243</v>
      </c>
      <c r="I594" t="s">
        <v>12</v>
      </c>
    </row>
    <row r="595" spans="1:9">
      <c r="A595" t="s">
        <v>1244</v>
      </c>
      <c r="B595">
        <v>0.90800000000000003</v>
      </c>
      <c r="C595">
        <v>0.70508199999999999</v>
      </c>
      <c r="D595">
        <v>-0.39206000000000002</v>
      </c>
      <c r="E595">
        <v>-5.8891999999999998</v>
      </c>
      <c r="F595">
        <v>-0.17541000000000001</v>
      </c>
      <c r="G595">
        <v>58611063</v>
      </c>
      <c r="H595" t="s">
        <v>1245</v>
      </c>
      <c r="I595" t="s">
        <v>12</v>
      </c>
    </row>
    <row r="596" spans="1:9">
      <c r="A596" t="s">
        <v>1246</v>
      </c>
      <c r="B596">
        <v>0.90800000000000003</v>
      </c>
      <c r="C596">
        <v>0.70555999999999996</v>
      </c>
      <c r="D596">
        <v>-0.39139000000000002</v>
      </c>
      <c r="E596">
        <v>-5.8895</v>
      </c>
      <c r="F596">
        <v>-0.60034399999999999</v>
      </c>
      <c r="G596">
        <v>58611032</v>
      </c>
      <c r="H596" t="s">
        <v>1247</v>
      </c>
      <c r="I596" t="s">
        <v>12</v>
      </c>
    </row>
    <row r="597" spans="1:9">
      <c r="A597" t="s">
        <v>1248</v>
      </c>
      <c r="B597">
        <v>0.90800000000000003</v>
      </c>
      <c r="C597">
        <v>0.70690399999999998</v>
      </c>
      <c r="D597">
        <v>0.38950000000000001</v>
      </c>
      <c r="E597">
        <v>-5.8902999999999999</v>
      </c>
      <c r="F597">
        <v>0.29162300000000002</v>
      </c>
      <c r="G597">
        <v>58611346</v>
      </c>
      <c r="H597" t="s">
        <v>1249</v>
      </c>
      <c r="I597" t="s">
        <v>12</v>
      </c>
    </row>
    <row r="598" spans="1:9">
      <c r="A598" t="s">
        <v>1250</v>
      </c>
      <c r="B598">
        <v>0.90800000000000003</v>
      </c>
      <c r="C598">
        <v>0.70749399999999996</v>
      </c>
      <c r="D598">
        <v>-0.38867000000000002</v>
      </c>
      <c r="E598">
        <v>-5.8906000000000001</v>
      </c>
      <c r="F598">
        <v>-0.341837</v>
      </c>
      <c r="G598">
        <v>58610914</v>
      </c>
      <c r="H598" t="s">
        <v>1251</v>
      </c>
      <c r="I598" t="s">
        <v>12</v>
      </c>
    </row>
    <row r="599" spans="1:9">
      <c r="A599" t="s">
        <v>1252</v>
      </c>
      <c r="B599">
        <v>0.90800000000000003</v>
      </c>
      <c r="C599">
        <v>0.70873600000000003</v>
      </c>
      <c r="D599">
        <v>-0.38693</v>
      </c>
      <c r="E599">
        <v>-5.8913000000000002</v>
      </c>
      <c r="F599">
        <v>-0.14796000000000001</v>
      </c>
      <c r="G599">
        <v>58611156</v>
      </c>
      <c r="H599" t="s">
        <v>1253</v>
      </c>
      <c r="I599" t="s">
        <v>12</v>
      </c>
    </row>
    <row r="600" spans="1:9">
      <c r="A600" t="s">
        <v>1254</v>
      </c>
      <c r="B600">
        <v>0.91</v>
      </c>
      <c r="C600">
        <v>0.71176300000000003</v>
      </c>
      <c r="D600">
        <v>0.38268000000000002</v>
      </c>
      <c r="E600">
        <v>-5.8929999999999998</v>
      </c>
      <c r="F600">
        <v>0.21948400000000001</v>
      </c>
      <c r="G600">
        <v>58611205</v>
      </c>
      <c r="H600" t="s">
        <v>1255</v>
      </c>
      <c r="I600" t="s">
        <v>12</v>
      </c>
    </row>
    <row r="601" spans="1:9">
      <c r="A601" t="s">
        <v>1256</v>
      </c>
      <c r="B601">
        <v>0.91</v>
      </c>
      <c r="C601">
        <v>0.71266499999999999</v>
      </c>
      <c r="D601">
        <v>-0.38141000000000003</v>
      </c>
      <c r="E601">
        <v>-5.8935000000000004</v>
      </c>
      <c r="F601">
        <v>-0.371305</v>
      </c>
      <c r="G601">
        <v>58610885</v>
      </c>
      <c r="H601" t="s">
        <v>1257</v>
      </c>
      <c r="I601" t="s">
        <v>12</v>
      </c>
    </row>
    <row r="602" spans="1:9">
      <c r="A602" t="s">
        <v>1258</v>
      </c>
      <c r="B602">
        <v>0.91100000000000003</v>
      </c>
      <c r="C602">
        <v>0.71469300000000002</v>
      </c>
      <c r="D602">
        <v>-0.37857000000000002</v>
      </c>
      <c r="E602">
        <v>-5.8945999999999996</v>
      </c>
      <c r="F602">
        <v>-0.29102699999999998</v>
      </c>
      <c r="G602">
        <v>58611517</v>
      </c>
      <c r="H602" t="s">
        <v>1259</v>
      </c>
      <c r="I602" t="s">
        <v>12</v>
      </c>
    </row>
    <row r="603" spans="1:9">
      <c r="A603" t="s">
        <v>1260</v>
      </c>
      <c r="B603">
        <v>0.91100000000000003</v>
      </c>
      <c r="C603">
        <v>0.71604500000000004</v>
      </c>
      <c r="D603">
        <v>0.37668000000000001</v>
      </c>
      <c r="E603">
        <v>-5.8952999999999998</v>
      </c>
      <c r="F603">
        <v>0.34860600000000003</v>
      </c>
      <c r="G603">
        <v>58611039</v>
      </c>
      <c r="H603" t="s">
        <v>1261</v>
      </c>
      <c r="I603" t="s">
        <v>1262</v>
      </c>
    </row>
    <row r="604" spans="1:9">
      <c r="A604" t="s">
        <v>1263</v>
      </c>
      <c r="B604">
        <v>0.91100000000000003</v>
      </c>
      <c r="C604">
        <v>0.71732300000000004</v>
      </c>
      <c r="D604">
        <v>-0.37490000000000001</v>
      </c>
      <c r="E604">
        <v>-5.8959999999999999</v>
      </c>
      <c r="F604">
        <v>-0.29952899999999999</v>
      </c>
      <c r="G604">
        <v>58611152</v>
      </c>
      <c r="H604" t="s">
        <v>1264</v>
      </c>
      <c r="I604" t="s">
        <v>12</v>
      </c>
    </row>
    <row r="605" spans="1:9">
      <c r="A605" t="s">
        <v>1265</v>
      </c>
      <c r="B605">
        <v>0.91400000000000003</v>
      </c>
      <c r="C605">
        <v>0.72164600000000001</v>
      </c>
      <c r="D605">
        <v>0.36886000000000002</v>
      </c>
      <c r="E605">
        <v>-5.8982999999999999</v>
      </c>
      <c r="F605">
        <v>0.37376999999999999</v>
      </c>
      <c r="G605">
        <v>58611423</v>
      </c>
      <c r="H605" t="s">
        <v>1266</v>
      </c>
      <c r="I605" t="s">
        <v>12</v>
      </c>
    </row>
    <row r="606" spans="1:9">
      <c r="A606" t="s">
        <v>1267</v>
      </c>
      <c r="B606">
        <v>0.91400000000000003</v>
      </c>
      <c r="C606">
        <v>0.72399599999999997</v>
      </c>
      <c r="D606">
        <v>-0.36559000000000003</v>
      </c>
      <c r="E606">
        <v>-5.8996000000000004</v>
      </c>
      <c r="F606">
        <v>-8.7999999999999995E-2</v>
      </c>
      <c r="G606">
        <v>58611354</v>
      </c>
      <c r="H606" t="s">
        <v>1268</v>
      </c>
      <c r="I606" t="s">
        <v>12</v>
      </c>
    </row>
    <row r="607" spans="1:9">
      <c r="A607" t="s">
        <v>1269</v>
      </c>
      <c r="B607">
        <v>0.91400000000000003</v>
      </c>
      <c r="C607">
        <v>0.72628499999999996</v>
      </c>
      <c r="D607">
        <v>0.3624</v>
      </c>
      <c r="E607">
        <v>-5.9008000000000003</v>
      </c>
      <c r="F607">
        <v>0.28701199999999999</v>
      </c>
      <c r="G607">
        <v>58610941</v>
      </c>
      <c r="H607" t="s">
        <v>1270</v>
      </c>
      <c r="I607" t="s">
        <v>851</v>
      </c>
    </row>
    <row r="608" spans="1:9">
      <c r="A608" t="s">
        <v>1271</v>
      </c>
      <c r="B608">
        <v>0.91400000000000003</v>
      </c>
      <c r="C608">
        <v>0.73012200000000005</v>
      </c>
      <c r="D608">
        <v>0.35707</v>
      </c>
      <c r="E608">
        <v>-5.9028</v>
      </c>
      <c r="F608">
        <v>0.19872799999999999</v>
      </c>
      <c r="G608">
        <v>58611324</v>
      </c>
      <c r="H608" t="s">
        <v>1272</v>
      </c>
      <c r="I608" t="s">
        <v>12</v>
      </c>
    </row>
    <row r="609" spans="1:10">
      <c r="A609" t="s">
        <v>1273</v>
      </c>
      <c r="B609">
        <v>0.91400000000000003</v>
      </c>
      <c r="C609">
        <v>0.73077499999999995</v>
      </c>
      <c r="D609">
        <v>0.35616999999999999</v>
      </c>
      <c r="E609">
        <v>-5.9031000000000002</v>
      </c>
      <c r="F609">
        <v>0.45185199999999998</v>
      </c>
      <c r="G609">
        <v>58611084</v>
      </c>
      <c r="H609" t="s">
        <v>1274</v>
      </c>
      <c r="I609" t="s">
        <v>1275</v>
      </c>
    </row>
    <row r="610" spans="1:10">
      <c r="A610" t="s">
        <v>1276</v>
      </c>
      <c r="B610">
        <v>0.91400000000000003</v>
      </c>
      <c r="C610">
        <v>0.73095200000000005</v>
      </c>
      <c r="D610">
        <v>0.35592000000000001</v>
      </c>
      <c r="E610">
        <v>-5.9032</v>
      </c>
      <c r="F610">
        <v>0.124679</v>
      </c>
      <c r="G610">
        <v>58611020</v>
      </c>
      <c r="H610" t="s">
        <v>1277</v>
      </c>
      <c r="I610" t="s">
        <v>12</v>
      </c>
    </row>
    <row r="611" spans="1:10">
      <c r="A611" t="s">
        <v>1278</v>
      </c>
      <c r="B611">
        <v>0.91400000000000003</v>
      </c>
      <c r="C611">
        <v>0.73139699999999996</v>
      </c>
      <c r="D611">
        <v>-0.35531000000000001</v>
      </c>
      <c r="E611">
        <v>-5.9034000000000004</v>
      </c>
      <c r="F611">
        <v>-0.27715800000000002</v>
      </c>
      <c r="G611">
        <v>58611435</v>
      </c>
      <c r="H611" t="s">
        <v>1279</v>
      </c>
      <c r="I611" t="s">
        <v>12</v>
      </c>
    </row>
    <row r="612" spans="1:10">
      <c r="A612" t="s">
        <v>1280</v>
      </c>
      <c r="B612">
        <v>0.91400000000000003</v>
      </c>
      <c r="C612">
        <v>0.73335499999999998</v>
      </c>
      <c r="D612">
        <v>-0.35259000000000001</v>
      </c>
      <c r="E612">
        <v>-5.9043999999999999</v>
      </c>
      <c r="F612">
        <v>-0.198742</v>
      </c>
      <c r="G612">
        <v>58611255</v>
      </c>
      <c r="H612" t="s">
        <v>1281</v>
      </c>
      <c r="I612" t="s">
        <v>12</v>
      </c>
    </row>
    <row r="613" spans="1:10">
      <c r="A613" t="s">
        <v>1282</v>
      </c>
      <c r="B613">
        <v>0.91400000000000003</v>
      </c>
      <c r="C613">
        <v>0.73378600000000005</v>
      </c>
      <c r="D613">
        <v>-0.35199000000000003</v>
      </c>
      <c r="E613">
        <v>-5.9046000000000003</v>
      </c>
      <c r="F613">
        <v>-0.21904699999999999</v>
      </c>
      <c r="G613">
        <v>58611331</v>
      </c>
      <c r="H613" t="s">
        <v>1283</v>
      </c>
      <c r="I613" t="s">
        <v>12</v>
      </c>
    </row>
    <row r="614" spans="1:10">
      <c r="A614" t="s">
        <v>1284</v>
      </c>
      <c r="B614">
        <v>0.91400000000000003</v>
      </c>
      <c r="C614">
        <v>0.73583900000000002</v>
      </c>
      <c r="D614">
        <v>-0.34915000000000002</v>
      </c>
      <c r="E614">
        <v>-5.9057000000000004</v>
      </c>
      <c r="F614">
        <v>-0.25103700000000001</v>
      </c>
      <c r="G614" t="s">
        <v>18</v>
      </c>
      <c r="I614" t="s">
        <v>12</v>
      </c>
      <c r="J614" t="e">
        <f>-- unknown clone: USD-211</f>
        <v>#NAME?</v>
      </c>
    </row>
    <row r="615" spans="1:10">
      <c r="A615" t="s">
        <v>1285</v>
      </c>
      <c r="B615">
        <v>0.91400000000000003</v>
      </c>
      <c r="C615">
        <v>0.73615799999999998</v>
      </c>
      <c r="D615">
        <v>0.34871000000000002</v>
      </c>
      <c r="E615">
        <v>-5.9058000000000002</v>
      </c>
      <c r="F615">
        <v>0.14238799999999999</v>
      </c>
      <c r="G615">
        <v>58611391</v>
      </c>
      <c r="H615" t="s">
        <v>1286</v>
      </c>
      <c r="I615" t="s">
        <v>12</v>
      </c>
    </row>
    <row r="616" spans="1:10">
      <c r="A616" t="s">
        <v>1287</v>
      </c>
      <c r="B616">
        <v>0.91400000000000003</v>
      </c>
      <c r="C616">
        <v>0.73804800000000004</v>
      </c>
      <c r="D616">
        <v>0.34610000000000002</v>
      </c>
      <c r="E616">
        <v>-5.9067999999999996</v>
      </c>
      <c r="F616">
        <v>0.27753299999999997</v>
      </c>
      <c r="G616" t="s">
        <v>18</v>
      </c>
      <c r="I616" t="s">
        <v>12</v>
      </c>
      <c r="J616" t="e">
        <f>-- unknown clone: USD-763</f>
        <v>#NAME?</v>
      </c>
    </row>
    <row r="617" spans="1:10">
      <c r="A617" t="s">
        <v>1288</v>
      </c>
      <c r="B617">
        <v>0.91400000000000003</v>
      </c>
      <c r="C617">
        <v>0.73910299999999995</v>
      </c>
      <c r="D617">
        <v>-0.34464</v>
      </c>
      <c r="E617">
        <v>-5.9073000000000002</v>
      </c>
      <c r="F617">
        <v>-0.14888499999999999</v>
      </c>
      <c r="G617">
        <v>58610978</v>
      </c>
      <c r="H617" t="s">
        <v>1289</v>
      </c>
      <c r="I617" t="s">
        <v>12</v>
      </c>
    </row>
    <row r="618" spans="1:10">
      <c r="A618" t="s">
        <v>1290</v>
      </c>
      <c r="B618">
        <v>0.91400000000000003</v>
      </c>
      <c r="C618">
        <v>0.73956299999999997</v>
      </c>
      <c r="D618">
        <v>0.34400999999999998</v>
      </c>
      <c r="E618">
        <v>-5.9074999999999998</v>
      </c>
      <c r="F618">
        <v>0.33522000000000002</v>
      </c>
      <c r="G618" t="s">
        <v>18</v>
      </c>
      <c r="I618" t="s">
        <v>12</v>
      </c>
      <c r="J618" t="e">
        <f>-- unknown clone: USD-424</f>
        <v>#NAME?</v>
      </c>
    </row>
    <row r="619" spans="1:10">
      <c r="A619" t="s">
        <v>1291</v>
      </c>
      <c r="B619">
        <v>0.91400000000000003</v>
      </c>
      <c r="C619">
        <v>0.74216499999999996</v>
      </c>
      <c r="D619">
        <v>0.34042</v>
      </c>
      <c r="E619">
        <v>-5.9088000000000003</v>
      </c>
      <c r="F619">
        <v>9.0852000000000002E-2</v>
      </c>
      <c r="G619">
        <v>58611376</v>
      </c>
      <c r="H619" t="s">
        <v>1292</v>
      </c>
      <c r="I619" t="s">
        <v>1293</v>
      </c>
    </row>
    <row r="620" spans="1:10">
      <c r="A620" t="s">
        <v>1294</v>
      </c>
      <c r="B620">
        <v>0.91400000000000003</v>
      </c>
      <c r="C620">
        <v>0.74317200000000005</v>
      </c>
      <c r="D620">
        <v>0.33903</v>
      </c>
      <c r="E620">
        <v>-5.9093</v>
      </c>
      <c r="F620">
        <v>0.16170799999999999</v>
      </c>
      <c r="G620">
        <v>58610904</v>
      </c>
      <c r="H620" t="s">
        <v>1295</v>
      </c>
      <c r="I620" t="s">
        <v>1296</v>
      </c>
    </row>
    <row r="621" spans="1:10">
      <c r="A621" t="s">
        <v>1297</v>
      </c>
      <c r="B621">
        <v>0.91400000000000003</v>
      </c>
      <c r="C621">
        <v>0.74412500000000004</v>
      </c>
      <c r="D621">
        <v>-0.33772000000000002</v>
      </c>
      <c r="E621">
        <v>-5.9097</v>
      </c>
      <c r="F621">
        <v>-0.38683000000000001</v>
      </c>
      <c r="G621" t="s">
        <v>18</v>
      </c>
      <c r="I621" t="s">
        <v>19</v>
      </c>
      <c r="J621" t="s">
        <v>19</v>
      </c>
    </row>
    <row r="622" spans="1:10">
      <c r="A622" t="s">
        <v>1298</v>
      </c>
      <c r="B622">
        <v>0.91400000000000003</v>
      </c>
      <c r="C622">
        <v>0.744278</v>
      </c>
      <c r="D622">
        <v>0.33750999999999998</v>
      </c>
      <c r="E622">
        <v>-5.9097999999999997</v>
      </c>
      <c r="F622">
        <v>0.20297299999999999</v>
      </c>
      <c r="G622" t="s">
        <v>18</v>
      </c>
      <c r="I622" t="s">
        <v>12</v>
      </c>
      <c r="J622" t="e">
        <f>-- unknown clone: USD-50</f>
        <v>#NAME?</v>
      </c>
    </row>
    <row r="623" spans="1:10">
      <c r="A623" t="s">
        <v>1299</v>
      </c>
      <c r="B623">
        <v>0.91400000000000003</v>
      </c>
      <c r="C623">
        <v>0.74458500000000005</v>
      </c>
      <c r="D623">
        <v>0.33709</v>
      </c>
      <c r="E623">
        <v>-5.9099000000000004</v>
      </c>
      <c r="F623">
        <v>0.103036</v>
      </c>
      <c r="G623">
        <v>58611444</v>
      </c>
      <c r="H623" t="s">
        <v>1300</v>
      </c>
      <c r="I623" t="s">
        <v>1301</v>
      </c>
    </row>
    <row r="624" spans="1:10">
      <c r="A624" t="s">
        <v>1302</v>
      </c>
      <c r="B624">
        <v>0.91400000000000003</v>
      </c>
      <c r="C624">
        <v>0.74480400000000002</v>
      </c>
      <c r="D624">
        <v>0.33678000000000002</v>
      </c>
      <c r="E624">
        <v>-5.9100999999999999</v>
      </c>
      <c r="F624">
        <v>0.27249800000000002</v>
      </c>
      <c r="G624">
        <v>58611509</v>
      </c>
      <c r="H624" t="s">
        <v>1303</v>
      </c>
      <c r="I624" t="s">
        <v>12</v>
      </c>
    </row>
    <row r="625" spans="1:10">
      <c r="A625" t="s">
        <v>1304</v>
      </c>
      <c r="B625">
        <v>0.91400000000000003</v>
      </c>
      <c r="C625">
        <v>0.74577199999999999</v>
      </c>
      <c r="D625">
        <v>0.33545000000000003</v>
      </c>
      <c r="E625">
        <v>-5.9104999999999999</v>
      </c>
      <c r="F625">
        <v>0.10942300000000001</v>
      </c>
      <c r="G625">
        <v>58611104</v>
      </c>
      <c r="H625" t="s">
        <v>1305</v>
      </c>
      <c r="I625" t="s">
        <v>1306</v>
      </c>
    </row>
    <row r="626" spans="1:10">
      <c r="A626" t="s">
        <v>1307</v>
      </c>
      <c r="B626">
        <v>0.91400000000000003</v>
      </c>
      <c r="C626">
        <v>0.74612900000000004</v>
      </c>
      <c r="D626">
        <v>0.33495999999999998</v>
      </c>
      <c r="E626">
        <v>-5.9107000000000003</v>
      </c>
      <c r="F626">
        <v>0.48245900000000003</v>
      </c>
      <c r="G626">
        <v>58611499</v>
      </c>
      <c r="H626" t="s">
        <v>1308</v>
      </c>
      <c r="I626" t="s">
        <v>1309</v>
      </c>
    </row>
    <row r="627" spans="1:10">
      <c r="A627" t="s">
        <v>1310</v>
      </c>
      <c r="B627">
        <v>0.91600000000000004</v>
      </c>
      <c r="C627">
        <v>0.74844999999999995</v>
      </c>
      <c r="D627">
        <v>0.33177000000000001</v>
      </c>
      <c r="E627">
        <v>-5.9118000000000004</v>
      </c>
      <c r="F627">
        <v>7.6134999999999994E-2</v>
      </c>
      <c r="G627">
        <v>58611067</v>
      </c>
      <c r="H627" t="s">
        <v>1311</v>
      </c>
      <c r="I627" t="s">
        <v>1312</v>
      </c>
    </row>
    <row r="628" spans="1:10">
      <c r="A628" t="s">
        <v>1313</v>
      </c>
      <c r="B628">
        <v>0.91600000000000004</v>
      </c>
      <c r="C628">
        <v>0.74945200000000001</v>
      </c>
      <c r="D628">
        <v>-0.33039000000000002</v>
      </c>
      <c r="E628">
        <v>-5.9123000000000001</v>
      </c>
      <c r="F628">
        <v>-0.29229100000000002</v>
      </c>
      <c r="G628">
        <v>58610986</v>
      </c>
      <c r="H628" t="s">
        <v>1314</v>
      </c>
      <c r="I628" t="s">
        <v>12</v>
      </c>
    </row>
    <row r="629" spans="1:10">
      <c r="A629" t="s">
        <v>1315</v>
      </c>
      <c r="B629">
        <v>0.91600000000000004</v>
      </c>
      <c r="C629">
        <v>0.75086399999999998</v>
      </c>
      <c r="D629">
        <v>-0.32845000000000002</v>
      </c>
      <c r="E629">
        <v>-5.9128999999999996</v>
      </c>
      <c r="F629">
        <v>-0.46610600000000002</v>
      </c>
      <c r="G629">
        <v>58611523</v>
      </c>
      <c r="H629" t="s">
        <v>1316</v>
      </c>
      <c r="I629" t="s">
        <v>1317</v>
      </c>
    </row>
    <row r="630" spans="1:10">
      <c r="A630" t="s">
        <v>1318</v>
      </c>
      <c r="B630">
        <v>0.91700000000000004</v>
      </c>
      <c r="C630">
        <v>0.75443899999999997</v>
      </c>
      <c r="D630">
        <v>-0.32355</v>
      </c>
      <c r="E630">
        <v>-5.9146000000000001</v>
      </c>
      <c r="F630">
        <v>-0.43519999999999998</v>
      </c>
      <c r="G630">
        <v>58611099</v>
      </c>
      <c r="H630" t="s">
        <v>1319</v>
      </c>
      <c r="I630" t="s">
        <v>12</v>
      </c>
    </row>
    <row r="631" spans="1:10">
      <c r="A631" t="s">
        <v>1320</v>
      </c>
      <c r="B631">
        <v>0.91700000000000004</v>
      </c>
      <c r="C631">
        <v>0.75629599999999997</v>
      </c>
      <c r="D631">
        <v>-0.32101000000000002</v>
      </c>
      <c r="E631">
        <v>-5.9154</v>
      </c>
      <c r="F631">
        <v>-0.79944400000000004</v>
      </c>
      <c r="G631" t="s">
        <v>18</v>
      </c>
      <c r="I631" t="s">
        <v>12</v>
      </c>
      <c r="J631" t="e">
        <f>-- unknown clone: USD-691</f>
        <v>#NAME?</v>
      </c>
    </row>
    <row r="632" spans="1:10">
      <c r="A632" t="s">
        <v>1321</v>
      </c>
      <c r="B632">
        <v>0.91700000000000004</v>
      </c>
      <c r="C632">
        <v>0.75729299999999999</v>
      </c>
      <c r="D632">
        <v>-0.31963999999999998</v>
      </c>
      <c r="E632">
        <v>-5.9158999999999997</v>
      </c>
      <c r="F632">
        <v>-0.18512300000000001</v>
      </c>
      <c r="G632">
        <v>58610894</v>
      </c>
      <c r="H632" t="s">
        <v>1322</v>
      </c>
      <c r="I632" t="s">
        <v>1323</v>
      </c>
    </row>
    <row r="633" spans="1:10">
      <c r="A633" t="s">
        <v>1324</v>
      </c>
      <c r="B633">
        <v>0.91700000000000004</v>
      </c>
      <c r="C633">
        <v>0.75757600000000003</v>
      </c>
      <c r="D633">
        <v>-0.31925999999999999</v>
      </c>
      <c r="E633">
        <v>-5.9160000000000004</v>
      </c>
      <c r="F633">
        <v>-0.41935099999999997</v>
      </c>
      <c r="G633">
        <v>58611366</v>
      </c>
      <c r="H633" t="s">
        <v>1325</v>
      </c>
      <c r="I633" t="s">
        <v>12</v>
      </c>
    </row>
    <row r="634" spans="1:10">
      <c r="A634" t="s">
        <v>1326</v>
      </c>
      <c r="B634">
        <v>0.91700000000000004</v>
      </c>
      <c r="C634">
        <v>0.75804300000000002</v>
      </c>
      <c r="D634">
        <v>0.31862000000000001</v>
      </c>
      <c r="E634">
        <v>-5.9161999999999999</v>
      </c>
      <c r="F634">
        <v>7.4173000000000003E-2</v>
      </c>
      <c r="G634">
        <v>58611194</v>
      </c>
      <c r="H634" t="s">
        <v>1327</v>
      </c>
      <c r="I634" t="s">
        <v>12</v>
      </c>
    </row>
    <row r="635" spans="1:10">
      <c r="A635" t="s">
        <v>1328</v>
      </c>
      <c r="B635">
        <v>0.91800000000000004</v>
      </c>
      <c r="C635">
        <v>0.75973900000000005</v>
      </c>
      <c r="D635">
        <v>-0.31630000000000003</v>
      </c>
      <c r="E635">
        <v>-5.9169999999999998</v>
      </c>
      <c r="F635">
        <v>-0.16106100000000001</v>
      </c>
      <c r="G635">
        <v>58611253</v>
      </c>
      <c r="H635" t="s">
        <v>1329</v>
      </c>
      <c r="I635" t="s">
        <v>12</v>
      </c>
    </row>
    <row r="636" spans="1:10">
      <c r="A636" t="s">
        <v>1330</v>
      </c>
      <c r="B636">
        <v>0.91900000000000004</v>
      </c>
      <c r="C636">
        <v>0.76173900000000005</v>
      </c>
      <c r="D636">
        <v>0.31357000000000002</v>
      </c>
      <c r="E636">
        <v>-5.9179000000000004</v>
      </c>
      <c r="F636">
        <v>0.184228</v>
      </c>
      <c r="G636" t="s">
        <v>18</v>
      </c>
      <c r="I636" t="s">
        <v>19</v>
      </c>
      <c r="J636" t="s">
        <v>19</v>
      </c>
    </row>
    <row r="637" spans="1:10">
      <c r="A637" t="s">
        <v>1331</v>
      </c>
      <c r="B637">
        <v>0.92</v>
      </c>
      <c r="C637">
        <v>0.76451499999999994</v>
      </c>
      <c r="D637">
        <v>0.30978</v>
      </c>
      <c r="E637">
        <v>-5.9191000000000003</v>
      </c>
      <c r="F637">
        <v>0.26468000000000003</v>
      </c>
      <c r="G637">
        <v>58611058</v>
      </c>
      <c r="H637" t="s">
        <v>1332</v>
      </c>
      <c r="I637" t="s">
        <v>1333</v>
      </c>
    </row>
    <row r="638" spans="1:10">
      <c r="A638" t="s">
        <v>1334</v>
      </c>
      <c r="B638">
        <v>0.92</v>
      </c>
      <c r="C638">
        <v>0.764903</v>
      </c>
      <c r="D638">
        <v>0.30925000000000002</v>
      </c>
      <c r="E638">
        <v>-5.9192999999999998</v>
      </c>
      <c r="F638">
        <v>0.13070699999999999</v>
      </c>
      <c r="G638" t="s">
        <v>18</v>
      </c>
      <c r="I638" t="s">
        <v>12</v>
      </c>
      <c r="J638" t="e">
        <f>-- unknown clone: USD-115</f>
        <v>#NAME?</v>
      </c>
    </row>
    <row r="639" spans="1:10">
      <c r="A639" t="s">
        <v>1335</v>
      </c>
      <c r="B639">
        <v>0.92100000000000004</v>
      </c>
      <c r="C639">
        <v>0.76780700000000002</v>
      </c>
      <c r="D639">
        <v>-0.30529000000000001</v>
      </c>
      <c r="E639">
        <v>-5.9204999999999997</v>
      </c>
      <c r="F639">
        <v>-0.26147199999999998</v>
      </c>
      <c r="G639">
        <v>58610943</v>
      </c>
      <c r="H639" t="s">
        <v>1336</v>
      </c>
      <c r="I639" t="s">
        <v>1337</v>
      </c>
    </row>
    <row r="640" spans="1:10">
      <c r="A640" t="s">
        <v>1338</v>
      </c>
      <c r="B640">
        <v>0.92100000000000004</v>
      </c>
      <c r="C640">
        <v>0.76836899999999997</v>
      </c>
      <c r="D640">
        <v>0.30453000000000002</v>
      </c>
      <c r="E640">
        <v>-5.9207999999999998</v>
      </c>
      <c r="F640">
        <v>0.144737</v>
      </c>
      <c r="G640">
        <v>58611009</v>
      </c>
      <c r="H640" t="s">
        <v>1339</v>
      </c>
      <c r="I640" t="s">
        <v>12</v>
      </c>
    </row>
    <row r="641" spans="1:10">
      <c r="A641" t="s">
        <v>1340</v>
      </c>
      <c r="B641">
        <v>0.92300000000000004</v>
      </c>
      <c r="C641">
        <v>0.77188199999999996</v>
      </c>
      <c r="D641">
        <v>-0.29975000000000002</v>
      </c>
      <c r="E641">
        <v>-5.9222999999999999</v>
      </c>
      <c r="F641">
        <v>-0.180892</v>
      </c>
      <c r="G641" t="s">
        <v>18</v>
      </c>
      <c r="I641" t="s">
        <v>12</v>
      </c>
      <c r="J641" t="e">
        <f>-- unknown clone: USD-89</f>
        <v>#NAME?</v>
      </c>
    </row>
    <row r="642" spans="1:10">
      <c r="A642" t="s">
        <v>1341</v>
      </c>
      <c r="B642">
        <v>0.92300000000000004</v>
      </c>
      <c r="C642">
        <v>0.77277700000000005</v>
      </c>
      <c r="D642">
        <v>-0.29854000000000003</v>
      </c>
      <c r="E642">
        <v>-5.9226999999999999</v>
      </c>
      <c r="F642">
        <v>-0.15203900000000001</v>
      </c>
      <c r="G642" t="s">
        <v>18</v>
      </c>
      <c r="I642" t="s">
        <v>12</v>
      </c>
      <c r="J642" t="e">
        <f>-- unknown clone: USD-192</f>
        <v>#NAME?</v>
      </c>
    </row>
    <row r="643" spans="1:10">
      <c r="A643" t="s">
        <v>1342</v>
      </c>
      <c r="B643">
        <v>0.92300000000000004</v>
      </c>
      <c r="C643">
        <v>0.77350300000000005</v>
      </c>
      <c r="D643">
        <v>0.29754999999999998</v>
      </c>
      <c r="E643">
        <v>-5.923</v>
      </c>
      <c r="F643">
        <v>0.213893</v>
      </c>
      <c r="G643">
        <v>58611134</v>
      </c>
      <c r="H643" t="s">
        <v>1343</v>
      </c>
      <c r="I643" t="s">
        <v>12</v>
      </c>
    </row>
    <row r="644" spans="1:10">
      <c r="A644" t="s">
        <v>1344</v>
      </c>
      <c r="B644">
        <v>0.92400000000000004</v>
      </c>
      <c r="C644">
        <v>0.77653399999999995</v>
      </c>
      <c r="D644">
        <v>0.29343999999999998</v>
      </c>
      <c r="E644">
        <v>-5.9241999999999999</v>
      </c>
      <c r="F644">
        <v>0.118405</v>
      </c>
      <c r="G644">
        <v>58611089</v>
      </c>
      <c r="H644" t="s">
        <v>1345</v>
      </c>
      <c r="I644" t="s">
        <v>1346</v>
      </c>
    </row>
    <row r="645" spans="1:10">
      <c r="A645" t="s">
        <v>1347</v>
      </c>
      <c r="B645">
        <v>0.92400000000000004</v>
      </c>
      <c r="C645">
        <v>0.77859</v>
      </c>
      <c r="D645">
        <v>-0.29065000000000002</v>
      </c>
      <c r="E645">
        <v>-5.9250999999999996</v>
      </c>
      <c r="F645">
        <v>-0.203093</v>
      </c>
      <c r="G645">
        <v>58610926</v>
      </c>
      <c r="H645" t="s">
        <v>1348</v>
      </c>
      <c r="I645" t="s">
        <v>12</v>
      </c>
    </row>
    <row r="646" spans="1:10">
      <c r="A646" t="s">
        <v>1349</v>
      </c>
      <c r="B646">
        <v>0.92400000000000004</v>
      </c>
      <c r="C646">
        <v>0.77920500000000004</v>
      </c>
      <c r="D646">
        <v>-0.28982000000000002</v>
      </c>
      <c r="E646">
        <v>-5.9253</v>
      </c>
      <c r="F646">
        <v>-0.107373</v>
      </c>
      <c r="G646">
        <v>58611351</v>
      </c>
      <c r="H646" t="s">
        <v>1350</v>
      </c>
      <c r="I646" t="s">
        <v>12</v>
      </c>
    </row>
    <row r="647" spans="1:10">
      <c r="A647" t="s">
        <v>1351</v>
      </c>
      <c r="B647">
        <v>0.92400000000000004</v>
      </c>
      <c r="C647">
        <v>0.77971500000000005</v>
      </c>
      <c r="D647">
        <v>-0.28913</v>
      </c>
      <c r="E647">
        <v>-5.9255000000000004</v>
      </c>
      <c r="F647">
        <v>-0.24554000000000001</v>
      </c>
      <c r="G647">
        <v>58611276</v>
      </c>
      <c r="H647" t="s">
        <v>1352</v>
      </c>
      <c r="I647" t="s">
        <v>1353</v>
      </c>
    </row>
    <row r="648" spans="1:10">
      <c r="A648" t="s">
        <v>1354</v>
      </c>
      <c r="B648">
        <v>0.92400000000000004</v>
      </c>
      <c r="C648">
        <v>0.78012999999999999</v>
      </c>
      <c r="D648">
        <v>0.28856999999999999</v>
      </c>
      <c r="E648">
        <v>-5.9257</v>
      </c>
      <c r="F648">
        <v>0.13067599999999999</v>
      </c>
      <c r="G648">
        <v>58611251</v>
      </c>
      <c r="H648" t="s">
        <v>1355</v>
      </c>
      <c r="I648" t="s">
        <v>12</v>
      </c>
    </row>
    <row r="649" spans="1:10">
      <c r="A649" t="s">
        <v>1356</v>
      </c>
      <c r="B649">
        <v>0.92400000000000004</v>
      </c>
      <c r="C649">
        <v>0.78400999999999998</v>
      </c>
      <c r="D649">
        <v>-0.28332000000000002</v>
      </c>
      <c r="E649">
        <v>-5.9272999999999998</v>
      </c>
      <c r="F649">
        <v>-0.31744899999999998</v>
      </c>
      <c r="G649">
        <v>58611026</v>
      </c>
      <c r="H649" t="s">
        <v>1357</v>
      </c>
      <c r="I649" t="s">
        <v>12</v>
      </c>
    </row>
    <row r="650" spans="1:10">
      <c r="A650" t="s">
        <v>1358</v>
      </c>
      <c r="B650">
        <v>0.92400000000000004</v>
      </c>
      <c r="C650">
        <v>0.78576599999999996</v>
      </c>
      <c r="D650">
        <v>-0.28094000000000002</v>
      </c>
      <c r="E650">
        <v>-5.9279999999999999</v>
      </c>
      <c r="F650">
        <v>-0.24740999999999999</v>
      </c>
      <c r="G650">
        <v>58611452</v>
      </c>
      <c r="H650" t="s">
        <v>1359</v>
      </c>
      <c r="I650" t="s">
        <v>12</v>
      </c>
    </row>
    <row r="651" spans="1:10">
      <c r="A651" t="s">
        <v>1360</v>
      </c>
      <c r="B651">
        <v>0.92400000000000004</v>
      </c>
      <c r="C651">
        <v>0.78597399999999995</v>
      </c>
      <c r="D651">
        <v>-0.28066000000000002</v>
      </c>
      <c r="E651">
        <v>-5.9279999999999999</v>
      </c>
      <c r="F651">
        <v>-0.14407300000000001</v>
      </c>
      <c r="G651">
        <v>58611472</v>
      </c>
      <c r="H651" t="s">
        <v>1361</v>
      </c>
      <c r="I651" t="s">
        <v>12</v>
      </c>
    </row>
    <row r="652" spans="1:10">
      <c r="A652" t="s">
        <v>1362</v>
      </c>
      <c r="B652">
        <v>0.92400000000000004</v>
      </c>
      <c r="C652">
        <v>0.78697899999999998</v>
      </c>
      <c r="D652">
        <v>-0.27931</v>
      </c>
      <c r="E652">
        <v>-5.9283999999999999</v>
      </c>
      <c r="F652">
        <v>-0.195438</v>
      </c>
      <c r="G652">
        <v>58611127</v>
      </c>
      <c r="H652" t="s">
        <v>1363</v>
      </c>
      <c r="I652" t="s">
        <v>12</v>
      </c>
    </row>
    <row r="653" spans="1:10">
      <c r="A653" t="s">
        <v>1364</v>
      </c>
      <c r="B653">
        <v>0.92400000000000004</v>
      </c>
      <c r="C653">
        <v>0.78764400000000001</v>
      </c>
      <c r="D653">
        <v>0.27840999999999999</v>
      </c>
      <c r="E653">
        <v>-5.9287000000000001</v>
      </c>
      <c r="F653">
        <v>0.10277</v>
      </c>
      <c r="G653">
        <v>58611347</v>
      </c>
      <c r="H653" t="s">
        <v>1365</v>
      </c>
      <c r="I653" t="s">
        <v>12</v>
      </c>
    </row>
    <row r="654" spans="1:10">
      <c r="A654" t="s">
        <v>1366</v>
      </c>
      <c r="B654">
        <v>0.92400000000000004</v>
      </c>
      <c r="C654">
        <v>0.78922999999999999</v>
      </c>
      <c r="D654">
        <v>-0.27627000000000002</v>
      </c>
      <c r="E654">
        <v>-5.9292999999999996</v>
      </c>
      <c r="F654">
        <v>-0.14779100000000001</v>
      </c>
      <c r="G654">
        <v>58611095</v>
      </c>
      <c r="H654" t="s">
        <v>1367</v>
      </c>
      <c r="I654" t="s">
        <v>12</v>
      </c>
    </row>
    <row r="655" spans="1:10">
      <c r="A655" t="s">
        <v>1368</v>
      </c>
      <c r="B655">
        <v>0.92400000000000004</v>
      </c>
      <c r="C655">
        <v>0.78984299999999996</v>
      </c>
      <c r="D655">
        <v>-0.27544000000000002</v>
      </c>
      <c r="E655">
        <v>-5.9295</v>
      </c>
      <c r="F655">
        <v>-0.109988</v>
      </c>
      <c r="G655">
        <v>58611149</v>
      </c>
      <c r="H655" t="s">
        <v>1369</v>
      </c>
      <c r="I655" t="s">
        <v>1370</v>
      </c>
    </row>
    <row r="656" spans="1:10">
      <c r="A656" t="s">
        <v>1371</v>
      </c>
      <c r="B656">
        <v>0.92400000000000004</v>
      </c>
      <c r="C656">
        <v>0.79039099999999995</v>
      </c>
      <c r="D656">
        <v>0.2747</v>
      </c>
      <c r="E656">
        <v>-5.9298000000000002</v>
      </c>
      <c r="F656">
        <v>9.6333000000000002E-2</v>
      </c>
      <c r="G656">
        <v>58611360</v>
      </c>
      <c r="H656" t="s">
        <v>1372</v>
      </c>
      <c r="I656" t="s">
        <v>12</v>
      </c>
    </row>
    <row r="657" spans="1:10">
      <c r="A657" t="s">
        <v>1373</v>
      </c>
      <c r="B657">
        <v>0.92400000000000004</v>
      </c>
      <c r="C657">
        <v>0.79133200000000004</v>
      </c>
      <c r="D657">
        <v>0.27344000000000002</v>
      </c>
      <c r="E657">
        <v>-5.9301000000000004</v>
      </c>
      <c r="F657">
        <v>9.9626000000000006E-2</v>
      </c>
      <c r="G657">
        <v>58611193</v>
      </c>
      <c r="H657" t="s">
        <v>1374</v>
      </c>
      <c r="I657" t="s">
        <v>12</v>
      </c>
    </row>
    <row r="658" spans="1:10">
      <c r="A658" t="s">
        <v>1375</v>
      </c>
      <c r="B658">
        <v>0.92700000000000005</v>
      </c>
      <c r="C658">
        <v>0.79544800000000004</v>
      </c>
      <c r="D658">
        <v>-0.26789000000000002</v>
      </c>
      <c r="E658">
        <v>-5.9317000000000002</v>
      </c>
      <c r="F658">
        <v>-0.137632</v>
      </c>
      <c r="G658">
        <v>58611480</v>
      </c>
      <c r="H658" t="s">
        <v>1376</v>
      </c>
      <c r="I658" t="s">
        <v>12</v>
      </c>
    </row>
    <row r="659" spans="1:10">
      <c r="A659" t="s">
        <v>1377</v>
      </c>
      <c r="B659">
        <v>0.92700000000000005</v>
      </c>
      <c r="C659">
        <v>0.79668399999999995</v>
      </c>
      <c r="D659">
        <v>0.26623000000000002</v>
      </c>
      <c r="E659">
        <v>-5.9321000000000002</v>
      </c>
      <c r="F659">
        <v>0.17647299999999999</v>
      </c>
      <c r="G659">
        <v>58610923</v>
      </c>
      <c r="H659" t="s">
        <v>1378</v>
      </c>
      <c r="I659" t="s">
        <v>12</v>
      </c>
    </row>
    <row r="660" spans="1:10">
      <c r="A660" t="s">
        <v>1379</v>
      </c>
      <c r="B660">
        <v>0.92800000000000005</v>
      </c>
      <c r="C660">
        <v>0.79911799999999999</v>
      </c>
      <c r="D660">
        <v>-0.26296000000000003</v>
      </c>
      <c r="E660">
        <v>-5.9329999999999998</v>
      </c>
      <c r="F660">
        <v>-9.8533999999999997E-2</v>
      </c>
      <c r="G660" t="s">
        <v>18</v>
      </c>
      <c r="I660" t="s">
        <v>19</v>
      </c>
      <c r="J660" t="s">
        <v>19</v>
      </c>
    </row>
    <row r="661" spans="1:10">
      <c r="A661" t="s">
        <v>1380</v>
      </c>
      <c r="B661">
        <v>0.92800000000000005</v>
      </c>
      <c r="C661">
        <v>0.80078099999999997</v>
      </c>
      <c r="D661">
        <v>0.26073000000000002</v>
      </c>
      <c r="E661">
        <v>-5.9337</v>
      </c>
      <c r="F661">
        <v>0.139568</v>
      </c>
      <c r="G661">
        <v>58611233</v>
      </c>
      <c r="H661" t="s">
        <v>1381</v>
      </c>
      <c r="I661" t="s">
        <v>12</v>
      </c>
    </row>
    <row r="662" spans="1:10">
      <c r="A662" t="s">
        <v>1382</v>
      </c>
      <c r="B662">
        <v>0.92800000000000005</v>
      </c>
      <c r="C662">
        <v>0.80097600000000002</v>
      </c>
      <c r="D662">
        <v>0.26046999999999998</v>
      </c>
      <c r="E662">
        <v>-5.9337</v>
      </c>
      <c r="F662">
        <v>7.4552999999999994E-2</v>
      </c>
      <c r="G662">
        <v>58610997</v>
      </c>
      <c r="H662" t="s">
        <v>1383</v>
      </c>
      <c r="I662" t="s">
        <v>1384</v>
      </c>
    </row>
    <row r="663" spans="1:10">
      <c r="A663" t="s">
        <v>1385</v>
      </c>
      <c r="B663">
        <v>0.92800000000000005</v>
      </c>
      <c r="C663">
        <v>0.802701</v>
      </c>
      <c r="D663">
        <v>0.25814999999999999</v>
      </c>
      <c r="E663">
        <v>-5.9343000000000004</v>
      </c>
      <c r="F663">
        <v>0.33102500000000001</v>
      </c>
      <c r="G663" t="s">
        <v>18</v>
      </c>
      <c r="I663" t="s">
        <v>12</v>
      </c>
      <c r="J663" t="e">
        <f>-- unknown clone: USD-673</f>
        <v>#NAME?</v>
      </c>
    </row>
    <row r="664" spans="1:10">
      <c r="A664" t="s">
        <v>1386</v>
      </c>
      <c r="B664">
        <v>0.92800000000000005</v>
      </c>
      <c r="C664">
        <v>0.80305499999999996</v>
      </c>
      <c r="D664">
        <v>0.25768000000000002</v>
      </c>
      <c r="E664">
        <v>-5.9344999999999999</v>
      </c>
      <c r="F664">
        <v>9.1343999999999995E-2</v>
      </c>
      <c r="G664">
        <v>58611247</v>
      </c>
      <c r="H664" t="s">
        <v>1387</v>
      </c>
      <c r="I664" t="s">
        <v>1388</v>
      </c>
    </row>
    <row r="665" spans="1:10">
      <c r="A665" t="s">
        <v>1389</v>
      </c>
      <c r="B665">
        <v>0.93</v>
      </c>
      <c r="C665">
        <v>0.80628200000000005</v>
      </c>
      <c r="D665">
        <v>-0.25335000000000002</v>
      </c>
      <c r="E665">
        <v>-5.9356</v>
      </c>
      <c r="F665">
        <v>-0.220446</v>
      </c>
      <c r="G665">
        <v>58611447</v>
      </c>
      <c r="H665" t="s">
        <v>1390</v>
      </c>
      <c r="I665" t="s">
        <v>1391</v>
      </c>
    </row>
    <row r="666" spans="1:10">
      <c r="A666" t="s">
        <v>1392</v>
      </c>
      <c r="B666">
        <v>0.93200000000000005</v>
      </c>
      <c r="C666">
        <v>0.80934399999999995</v>
      </c>
      <c r="D666">
        <v>0.24925</v>
      </c>
      <c r="E666">
        <v>-5.9367000000000001</v>
      </c>
      <c r="F666">
        <v>0.22664599999999999</v>
      </c>
      <c r="G666" t="s">
        <v>18</v>
      </c>
      <c r="I666" t="s">
        <v>12</v>
      </c>
      <c r="J666" t="e">
        <f>-- unknown clone: USD-32</f>
        <v>#NAME?</v>
      </c>
    </row>
    <row r="667" spans="1:10">
      <c r="A667" t="s">
        <v>1393</v>
      </c>
      <c r="B667">
        <v>0.93200000000000005</v>
      </c>
      <c r="C667">
        <v>0.81004100000000001</v>
      </c>
      <c r="D667">
        <v>0.24832000000000001</v>
      </c>
      <c r="E667">
        <v>-5.9368999999999996</v>
      </c>
      <c r="F667">
        <v>0.12793599999999999</v>
      </c>
      <c r="G667" t="s">
        <v>18</v>
      </c>
      <c r="I667" t="s">
        <v>12</v>
      </c>
      <c r="J667" t="e">
        <f>-- unknown clone: USD-208</f>
        <v>#NAME?</v>
      </c>
    </row>
    <row r="668" spans="1:10">
      <c r="A668" t="s">
        <v>1394</v>
      </c>
      <c r="B668">
        <v>0.93200000000000005</v>
      </c>
      <c r="C668">
        <v>0.81123199999999995</v>
      </c>
      <c r="D668">
        <v>0.24673</v>
      </c>
      <c r="E668">
        <v>-5.9374000000000002</v>
      </c>
      <c r="F668">
        <v>0.10301299999999999</v>
      </c>
      <c r="G668">
        <v>58610925</v>
      </c>
      <c r="H668" t="s">
        <v>1395</v>
      </c>
      <c r="I668" t="s">
        <v>12</v>
      </c>
    </row>
    <row r="669" spans="1:10">
      <c r="A669" t="s">
        <v>1396</v>
      </c>
      <c r="B669">
        <v>0.93200000000000005</v>
      </c>
      <c r="C669">
        <v>0.81351099999999998</v>
      </c>
      <c r="D669">
        <v>-0.24368000000000001</v>
      </c>
      <c r="E669">
        <v>-5.9381000000000004</v>
      </c>
      <c r="F669">
        <v>-0.14596999999999999</v>
      </c>
      <c r="G669">
        <v>58611278</v>
      </c>
      <c r="H669" t="s">
        <v>1397</v>
      </c>
      <c r="I669" t="s">
        <v>12</v>
      </c>
    </row>
    <row r="670" spans="1:10">
      <c r="A670" t="s">
        <v>1398</v>
      </c>
      <c r="B670">
        <v>0.93200000000000005</v>
      </c>
      <c r="C670">
        <v>0.81423900000000005</v>
      </c>
      <c r="D670">
        <v>0.24271000000000001</v>
      </c>
      <c r="E670">
        <v>-5.9383999999999997</v>
      </c>
      <c r="F670">
        <v>5.4264E-2</v>
      </c>
      <c r="G670" t="s">
        <v>18</v>
      </c>
      <c r="H670" t="s">
        <v>1399</v>
      </c>
      <c r="I670" t="s">
        <v>1400</v>
      </c>
    </row>
    <row r="671" spans="1:10">
      <c r="A671" t="s">
        <v>1401</v>
      </c>
      <c r="B671">
        <v>0.93500000000000005</v>
      </c>
      <c r="C671">
        <v>0.81847599999999998</v>
      </c>
      <c r="D671">
        <v>0.23705000000000001</v>
      </c>
      <c r="E671">
        <v>-5.9398</v>
      </c>
      <c r="F671">
        <v>0.117409</v>
      </c>
      <c r="G671">
        <v>58611178</v>
      </c>
      <c r="H671" t="s">
        <v>1402</v>
      </c>
      <c r="I671" t="s">
        <v>1403</v>
      </c>
    </row>
    <row r="672" spans="1:10">
      <c r="A672" t="s">
        <v>1404</v>
      </c>
      <c r="B672">
        <v>0.93500000000000005</v>
      </c>
      <c r="C672">
        <v>0.81863200000000003</v>
      </c>
      <c r="D672">
        <v>-0.23685</v>
      </c>
      <c r="E672">
        <v>-5.9398</v>
      </c>
      <c r="F672">
        <v>-0.28111700000000001</v>
      </c>
      <c r="G672">
        <v>58611433</v>
      </c>
      <c r="H672" t="s">
        <v>1405</v>
      </c>
      <c r="I672" t="s">
        <v>12</v>
      </c>
    </row>
    <row r="673" spans="1:10">
      <c r="A673" t="s">
        <v>1406</v>
      </c>
      <c r="B673">
        <v>0.93500000000000005</v>
      </c>
      <c r="C673">
        <v>0.82001800000000002</v>
      </c>
      <c r="D673">
        <v>0.23499999999999999</v>
      </c>
      <c r="E673">
        <v>-5.9402999999999997</v>
      </c>
      <c r="F673">
        <v>0.178228</v>
      </c>
      <c r="G673">
        <v>58611035</v>
      </c>
      <c r="H673" t="s">
        <v>1407</v>
      </c>
      <c r="I673" t="s">
        <v>1408</v>
      </c>
    </row>
    <row r="674" spans="1:10">
      <c r="A674" t="s">
        <v>1409</v>
      </c>
      <c r="B674">
        <v>0.93600000000000005</v>
      </c>
      <c r="C674">
        <v>0.82262900000000005</v>
      </c>
      <c r="D674">
        <v>-0.23152</v>
      </c>
      <c r="E674">
        <v>-5.9410999999999996</v>
      </c>
      <c r="F674">
        <v>-9.4270999999999994E-2</v>
      </c>
      <c r="G674">
        <v>58610965</v>
      </c>
      <c r="H674" t="s">
        <v>1410</v>
      </c>
      <c r="I674" t="s">
        <v>1411</v>
      </c>
    </row>
    <row r="675" spans="1:10">
      <c r="A675" t="s">
        <v>1412</v>
      </c>
      <c r="B675">
        <v>0.93600000000000005</v>
      </c>
      <c r="C675">
        <v>0.82488799999999995</v>
      </c>
      <c r="D675">
        <v>-0.22850999999999999</v>
      </c>
      <c r="E675">
        <v>-5.9419000000000004</v>
      </c>
      <c r="F675">
        <v>-5.8984000000000002E-2</v>
      </c>
      <c r="G675">
        <v>58611325</v>
      </c>
      <c r="H675" t="s">
        <v>1413</v>
      </c>
      <c r="I675" t="s">
        <v>1414</v>
      </c>
    </row>
    <row r="676" spans="1:10">
      <c r="A676" t="s">
        <v>1415</v>
      </c>
      <c r="B676">
        <v>0.93600000000000005</v>
      </c>
      <c r="C676">
        <v>0.82687699999999997</v>
      </c>
      <c r="D676">
        <v>-0.22586999999999999</v>
      </c>
      <c r="E676">
        <v>-5.9424999999999999</v>
      </c>
      <c r="F676">
        <v>-0.10710600000000001</v>
      </c>
      <c r="G676">
        <v>58611515</v>
      </c>
      <c r="H676" t="s">
        <v>1416</v>
      </c>
      <c r="I676" t="s">
        <v>1403</v>
      </c>
    </row>
    <row r="677" spans="1:10">
      <c r="A677" t="s">
        <v>1417</v>
      </c>
      <c r="B677">
        <v>0.93600000000000005</v>
      </c>
      <c r="C677">
        <v>0.82766300000000004</v>
      </c>
      <c r="D677">
        <v>-0.22481999999999999</v>
      </c>
      <c r="E677">
        <v>-5.9427000000000003</v>
      </c>
      <c r="F677">
        <v>-9.6226999999999993E-2</v>
      </c>
      <c r="G677">
        <v>58611094</v>
      </c>
      <c r="H677" t="s">
        <v>1418</v>
      </c>
      <c r="I677" t="s">
        <v>1419</v>
      </c>
    </row>
    <row r="678" spans="1:10">
      <c r="A678" t="s">
        <v>1420</v>
      </c>
      <c r="B678">
        <v>0.93600000000000005</v>
      </c>
      <c r="C678">
        <v>0.82814699999999997</v>
      </c>
      <c r="D678">
        <v>0.22417999999999999</v>
      </c>
      <c r="E678">
        <v>-5.9428999999999998</v>
      </c>
      <c r="F678">
        <v>0.13591800000000001</v>
      </c>
      <c r="G678">
        <v>58610883</v>
      </c>
      <c r="H678" t="s">
        <v>1421</v>
      </c>
      <c r="I678" t="s">
        <v>1422</v>
      </c>
    </row>
    <row r="679" spans="1:10">
      <c r="A679" t="s">
        <v>1423</v>
      </c>
      <c r="B679">
        <v>0.93600000000000005</v>
      </c>
      <c r="C679">
        <v>0.82858100000000001</v>
      </c>
      <c r="D679">
        <v>0.22359999999999999</v>
      </c>
      <c r="E679">
        <v>-5.9429999999999996</v>
      </c>
      <c r="F679">
        <v>0.129416</v>
      </c>
      <c r="G679">
        <v>58611096</v>
      </c>
      <c r="H679" t="s">
        <v>1424</v>
      </c>
      <c r="I679" t="s">
        <v>12</v>
      </c>
    </row>
    <row r="680" spans="1:10">
      <c r="A680" t="s">
        <v>1425</v>
      </c>
      <c r="B680">
        <v>0.93600000000000005</v>
      </c>
      <c r="C680">
        <v>0.82981199999999999</v>
      </c>
      <c r="D680">
        <v>-0.22195999999999999</v>
      </c>
      <c r="E680">
        <v>-5.9433999999999996</v>
      </c>
      <c r="F680">
        <v>-8.6235999999999993E-2</v>
      </c>
      <c r="G680">
        <v>58611320</v>
      </c>
      <c r="H680" t="s">
        <v>1426</v>
      </c>
      <c r="I680" t="s">
        <v>12</v>
      </c>
    </row>
    <row r="681" spans="1:10">
      <c r="A681" t="s">
        <v>1427</v>
      </c>
      <c r="B681">
        <v>0.93600000000000005</v>
      </c>
      <c r="C681">
        <v>0.83054300000000003</v>
      </c>
      <c r="D681">
        <v>-0.22098999999999999</v>
      </c>
      <c r="E681">
        <v>-5.9436</v>
      </c>
      <c r="F681">
        <v>-0.19383</v>
      </c>
      <c r="G681">
        <v>58611231</v>
      </c>
      <c r="H681" t="s">
        <v>1428</v>
      </c>
      <c r="I681" t="s">
        <v>755</v>
      </c>
    </row>
    <row r="682" spans="1:10">
      <c r="A682" t="s">
        <v>1429</v>
      </c>
      <c r="B682">
        <v>0.93600000000000005</v>
      </c>
      <c r="C682">
        <v>0.83198700000000003</v>
      </c>
      <c r="D682">
        <v>-0.21908</v>
      </c>
      <c r="E682">
        <v>-5.9440999999999997</v>
      </c>
      <c r="F682">
        <v>-5.9434000000000001E-2</v>
      </c>
      <c r="G682" t="s">
        <v>18</v>
      </c>
      <c r="I682" t="s">
        <v>12</v>
      </c>
      <c r="J682" t="e">
        <f>-- unknown clone: USD-209</f>
        <v>#NAME?</v>
      </c>
    </row>
    <row r="683" spans="1:10">
      <c r="A683" t="s">
        <v>1430</v>
      </c>
      <c r="B683">
        <v>0.93700000000000006</v>
      </c>
      <c r="C683">
        <v>0.83398799999999995</v>
      </c>
      <c r="D683">
        <v>-0.21642</v>
      </c>
      <c r="E683">
        <v>-5.9447000000000001</v>
      </c>
      <c r="F683">
        <v>-9.9240999999999996E-2</v>
      </c>
      <c r="G683" t="s">
        <v>18</v>
      </c>
      <c r="I683" t="s">
        <v>12</v>
      </c>
      <c r="J683" t="e">
        <f>-- unknown clone: USD-748</f>
        <v>#NAME?</v>
      </c>
    </row>
    <row r="684" spans="1:10">
      <c r="A684" t="s">
        <v>1431</v>
      </c>
      <c r="B684">
        <v>0.93700000000000006</v>
      </c>
      <c r="C684">
        <v>0.83578799999999998</v>
      </c>
      <c r="D684">
        <v>0.21403</v>
      </c>
      <c r="E684">
        <v>-5.9451999999999998</v>
      </c>
      <c r="F684">
        <v>8.3477999999999997E-2</v>
      </c>
      <c r="G684">
        <v>58610994</v>
      </c>
      <c r="H684" t="s">
        <v>1432</v>
      </c>
      <c r="I684" t="s">
        <v>12</v>
      </c>
    </row>
    <row r="685" spans="1:10">
      <c r="A685" t="s">
        <v>1433</v>
      </c>
      <c r="B685">
        <v>0.94</v>
      </c>
      <c r="C685">
        <v>0.83977599999999997</v>
      </c>
      <c r="D685">
        <v>-0.20874999999999999</v>
      </c>
      <c r="E685">
        <v>-5.9463999999999997</v>
      </c>
      <c r="F685">
        <v>-8.0060999999999993E-2</v>
      </c>
      <c r="G685" t="s">
        <v>18</v>
      </c>
      <c r="I685" t="s">
        <v>12</v>
      </c>
      <c r="J685" t="e">
        <f>-- unknown clone: USD-296</f>
        <v>#NAME?</v>
      </c>
    </row>
    <row r="686" spans="1:10">
      <c r="A686" t="s">
        <v>1434</v>
      </c>
      <c r="B686">
        <v>0.94</v>
      </c>
      <c r="C686">
        <v>0.84127399999999997</v>
      </c>
      <c r="D686">
        <v>-0.20677000000000001</v>
      </c>
      <c r="E686">
        <v>-5.9467999999999996</v>
      </c>
      <c r="F686">
        <v>-0.155783</v>
      </c>
      <c r="G686">
        <v>58611298</v>
      </c>
      <c r="H686" t="s">
        <v>1435</v>
      </c>
      <c r="I686" t="s">
        <v>12</v>
      </c>
    </row>
    <row r="687" spans="1:10">
      <c r="A687" t="s">
        <v>1436</v>
      </c>
      <c r="B687">
        <v>0.94</v>
      </c>
      <c r="C687">
        <v>0.84169499999999997</v>
      </c>
      <c r="D687">
        <v>-0.20621</v>
      </c>
      <c r="E687">
        <v>-5.9469000000000003</v>
      </c>
      <c r="F687">
        <v>-0.102188</v>
      </c>
      <c r="G687">
        <v>58611344</v>
      </c>
      <c r="H687" t="s">
        <v>1437</v>
      </c>
      <c r="I687" t="s">
        <v>1438</v>
      </c>
    </row>
    <row r="688" spans="1:10">
      <c r="A688" t="s">
        <v>1439</v>
      </c>
      <c r="B688">
        <v>0.94</v>
      </c>
      <c r="C688">
        <v>0.842665</v>
      </c>
      <c r="D688">
        <v>-0.20491999999999999</v>
      </c>
      <c r="E688">
        <v>-5.9471999999999996</v>
      </c>
      <c r="F688">
        <v>-0.33951199999999998</v>
      </c>
      <c r="G688">
        <v>58611326</v>
      </c>
      <c r="H688" t="s">
        <v>1440</v>
      </c>
      <c r="I688" t="s">
        <v>1441</v>
      </c>
    </row>
    <row r="689" spans="1:10">
      <c r="A689" t="s">
        <v>1442</v>
      </c>
      <c r="B689">
        <v>0.94</v>
      </c>
      <c r="C689">
        <v>0.84415700000000005</v>
      </c>
      <c r="D689">
        <v>0.20294999999999999</v>
      </c>
      <c r="E689">
        <v>-5.9476000000000004</v>
      </c>
      <c r="F689">
        <v>0.12670300000000001</v>
      </c>
      <c r="G689" t="s">
        <v>18</v>
      </c>
      <c r="I689" t="s">
        <v>12</v>
      </c>
      <c r="J689" t="e">
        <f>-- unknown clone: USD-538</f>
        <v>#NAME?</v>
      </c>
    </row>
    <row r="690" spans="1:10">
      <c r="A690" t="s">
        <v>1443</v>
      </c>
      <c r="B690">
        <v>0.94299999999999995</v>
      </c>
      <c r="C690">
        <v>0.84807999999999995</v>
      </c>
      <c r="D690">
        <v>-0.19777</v>
      </c>
      <c r="E690">
        <v>-5.9486999999999997</v>
      </c>
      <c r="F690">
        <v>-0.15534899999999999</v>
      </c>
      <c r="G690">
        <v>58611555</v>
      </c>
      <c r="H690" t="s">
        <v>1444</v>
      </c>
      <c r="I690" t="s">
        <v>12</v>
      </c>
    </row>
    <row r="691" spans="1:10">
      <c r="A691" t="s">
        <v>1445</v>
      </c>
      <c r="B691">
        <v>0.94299999999999995</v>
      </c>
      <c r="C691">
        <v>0.84946100000000002</v>
      </c>
      <c r="D691">
        <v>-0.19594</v>
      </c>
      <c r="E691">
        <v>-5.9490999999999996</v>
      </c>
      <c r="F691">
        <v>-8.8378999999999999E-2</v>
      </c>
      <c r="G691">
        <v>58611242</v>
      </c>
      <c r="H691" t="s">
        <v>1446</v>
      </c>
      <c r="I691" t="s">
        <v>12</v>
      </c>
    </row>
    <row r="692" spans="1:10">
      <c r="A692" t="s">
        <v>1447</v>
      </c>
      <c r="B692">
        <v>0.94399999999999995</v>
      </c>
      <c r="C692">
        <v>0.85161500000000001</v>
      </c>
      <c r="D692">
        <v>0.19309999999999999</v>
      </c>
      <c r="E692">
        <v>-5.9497</v>
      </c>
      <c r="F692">
        <v>0.26321</v>
      </c>
      <c r="G692">
        <v>58611282</v>
      </c>
      <c r="H692" t="s">
        <v>1448</v>
      </c>
      <c r="I692" t="s">
        <v>12</v>
      </c>
    </row>
    <row r="693" spans="1:10">
      <c r="A693" t="s">
        <v>1449</v>
      </c>
      <c r="B693">
        <v>0.94799999999999995</v>
      </c>
      <c r="C693">
        <v>0.86243099999999995</v>
      </c>
      <c r="D693">
        <v>0.17885000000000001</v>
      </c>
      <c r="E693">
        <v>-5.9523999999999999</v>
      </c>
      <c r="F693">
        <v>0.109955</v>
      </c>
      <c r="G693">
        <v>58611139</v>
      </c>
      <c r="H693" t="s">
        <v>1450</v>
      </c>
      <c r="I693" t="s">
        <v>12</v>
      </c>
    </row>
    <row r="694" spans="1:10">
      <c r="A694" t="s">
        <v>1451</v>
      </c>
      <c r="B694">
        <v>0.94799999999999995</v>
      </c>
      <c r="C694">
        <v>0.86279799999999995</v>
      </c>
      <c r="D694">
        <v>0.17837</v>
      </c>
      <c r="E694">
        <v>-5.9524999999999997</v>
      </c>
      <c r="F694">
        <v>5.8721000000000002E-2</v>
      </c>
      <c r="G694">
        <v>58611413</v>
      </c>
      <c r="H694" t="s">
        <v>1452</v>
      </c>
      <c r="I694" t="s">
        <v>12</v>
      </c>
    </row>
    <row r="695" spans="1:10">
      <c r="A695" t="s">
        <v>1453</v>
      </c>
      <c r="B695">
        <v>0.94799999999999995</v>
      </c>
      <c r="C695">
        <v>0.86389800000000005</v>
      </c>
      <c r="D695">
        <v>0.17691999999999999</v>
      </c>
      <c r="E695">
        <v>-5.9527999999999999</v>
      </c>
      <c r="F695">
        <v>4.5228999999999998E-2</v>
      </c>
      <c r="G695" t="s">
        <v>18</v>
      </c>
      <c r="I695" t="s">
        <v>12</v>
      </c>
      <c r="J695" t="e">
        <f>-- unknown clone: USD-740</f>
        <v>#NAME?</v>
      </c>
    </row>
    <row r="696" spans="1:10">
      <c r="A696" t="s">
        <v>1454</v>
      </c>
      <c r="B696">
        <v>0.94799999999999995</v>
      </c>
      <c r="C696">
        <v>0.86594700000000002</v>
      </c>
      <c r="D696">
        <v>0.17422000000000001</v>
      </c>
      <c r="E696">
        <v>-5.9532999999999996</v>
      </c>
      <c r="F696">
        <v>6.7155999999999993E-2</v>
      </c>
      <c r="G696">
        <v>58611036</v>
      </c>
      <c r="H696" t="s">
        <v>1455</v>
      </c>
      <c r="I696" t="s">
        <v>12</v>
      </c>
    </row>
    <row r="697" spans="1:10">
      <c r="A697" t="s">
        <v>1456</v>
      </c>
      <c r="B697">
        <v>0.94799999999999995</v>
      </c>
      <c r="C697">
        <v>0.86718300000000004</v>
      </c>
      <c r="D697">
        <v>-0.1726</v>
      </c>
      <c r="E697">
        <v>-5.9535999999999998</v>
      </c>
      <c r="F697">
        <v>-0.20228299999999999</v>
      </c>
      <c r="G697">
        <v>58611299</v>
      </c>
      <c r="H697" t="s">
        <v>1457</v>
      </c>
      <c r="I697" t="s">
        <v>1458</v>
      </c>
    </row>
    <row r="698" spans="1:10">
      <c r="A698" t="s">
        <v>1459</v>
      </c>
      <c r="B698">
        <v>0.94799999999999995</v>
      </c>
      <c r="C698">
        <v>0.86805500000000002</v>
      </c>
      <c r="D698">
        <v>-0.17144999999999999</v>
      </c>
      <c r="E698">
        <v>-5.9538000000000002</v>
      </c>
      <c r="F698">
        <v>-0.21143200000000001</v>
      </c>
      <c r="G698">
        <v>58611003</v>
      </c>
      <c r="H698" t="s">
        <v>1460</v>
      </c>
      <c r="I698" t="s">
        <v>1461</v>
      </c>
    </row>
    <row r="699" spans="1:10">
      <c r="A699" t="s">
        <v>1462</v>
      </c>
      <c r="B699">
        <v>0.94799999999999995</v>
      </c>
      <c r="C699">
        <v>0.86831599999999998</v>
      </c>
      <c r="D699">
        <v>0.17111000000000001</v>
      </c>
      <c r="E699">
        <v>-5.9539</v>
      </c>
      <c r="F699">
        <v>5.0328999999999999E-2</v>
      </c>
      <c r="G699">
        <v>58611069</v>
      </c>
      <c r="H699" t="s">
        <v>1463</v>
      </c>
      <c r="I699" t="s">
        <v>1464</v>
      </c>
    </row>
    <row r="700" spans="1:10">
      <c r="A700" t="s">
        <v>1465</v>
      </c>
      <c r="B700">
        <v>0.94799999999999995</v>
      </c>
      <c r="C700">
        <v>0.86929999999999996</v>
      </c>
      <c r="D700">
        <v>0.16982</v>
      </c>
      <c r="E700">
        <v>-5.9541000000000004</v>
      </c>
      <c r="F700">
        <v>9.0137999999999996E-2</v>
      </c>
      <c r="G700" t="s">
        <v>18</v>
      </c>
      <c r="I700" t="s">
        <v>12</v>
      </c>
      <c r="J700" t="e">
        <f>-- unknown clone: USD-562</f>
        <v>#NAME?</v>
      </c>
    </row>
    <row r="701" spans="1:10">
      <c r="A701" t="s">
        <v>1466</v>
      </c>
      <c r="B701">
        <v>0.94799999999999995</v>
      </c>
      <c r="C701">
        <v>0.87058500000000005</v>
      </c>
      <c r="D701">
        <v>0.16813</v>
      </c>
      <c r="E701">
        <v>-5.9543999999999997</v>
      </c>
      <c r="F701">
        <v>5.2653999999999999E-2</v>
      </c>
      <c r="G701">
        <v>58611417</v>
      </c>
      <c r="H701" t="s">
        <v>1467</v>
      </c>
      <c r="I701" t="s">
        <v>12</v>
      </c>
    </row>
    <row r="702" spans="1:10">
      <c r="A702" t="s">
        <v>1468</v>
      </c>
      <c r="B702">
        <v>0.94799999999999995</v>
      </c>
      <c r="C702">
        <v>0.87215600000000004</v>
      </c>
      <c r="D702">
        <v>0.16607</v>
      </c>
      <c r="E702">
        <v>-5.9547999999999996</v>
      </c>
      <c r="F702">
        <v>4.3550999999999999E-2</v>
      </c>
      <c r="G702" t="s">
        <v>18</v>
      </c>
      <c r="I702" t="s">
        <v>12</v>
      </c>
      <c r="J702" t="e">
        <f>-- unknown clone: USD-146</f>
        <v>#NAME?</v>
      </c>
    </row>
    <row r="703" spans="1:10">
      <c r="A703" t="s">
        <v>1469</v>
      </c>
      <c r="B703">
        <v>0.94799999999999995</v>
      </c>
      <c r="C703">
        <v>0.87313099999999999</v>
      </c>
      <c r="D703">
        <v>0.16478999999999999</v>
      </c>
      <c r="E703">
        <v>-5.9550000000000001</v>
      </c>
      <c r="F703">
        <v>5.6427999999999999E-2</v>
      </c>
      <c r="G703">
        <v>58611506</v>
      </c>
      <c r="H703" t="s">
        <v>1470</v>
      </c>
      <c r="I703" t="s">
        <v>12</v>
      </c>
    </row>
    <row r="704" spans="1:10">
      <c r="A704" t="s">
        <v>1471</v>
      </c>
      <c r="B704">
        <v>0.94799999999999995</v>
      </c>
      <c r="C704">
        <v>0.873691</v>
      </c>
      <c r="D704">
        <v>0.16406000000000001</v>
      </c>
      <c r="E704">
        <v>-5.9550999999999998</v>
      </c>
      <c r="F704">
        <v>4.1128999999999999E-2</v>
      </c>
      <c r="G704">
        <v>58611141</v>
      </c>
      <c r="H704" t="s">
        <v>1472</v>
      </c>
      <c r="I704" t="s">
        <v>1473</v>
      </c>
    </row>
    <row r="705" spans="1:9">
      <c r="A705" t="s">
        <v>1474</v>
      </c>
      <c r="B705">
        <v>0.94799999999999995</v>
      </c>
      <c r="C705">
        <v>0.87515799999999999</v>
      </c>
      <c r="D705">
        <v>-0.16213</v>
      </c>
      <c r="E705">
        <v>-5.9554</v>
      </c>
      <c r="F705">
        <v>-8.9518E-2</v>
      </c>
      <c r="G705">
        <v>58611556</v>
      </c>
      <c r="H705" t="s">
        <v>1475</v>
      </c>
      <c r="I705" t="s">
        <v>12</v>
      </c>
    </row>
    <row r="706" spans="1:9">
      <c r="A706" t="s">
        <v>1476</v>
      </c>
      <c r="B706">
        <v>0.94799999999999995</v>
      </c>
      <c r="C706">
        <v>0.87647200000000003</v>
      </c>
      <c r="D706">
        <v>-0.16041</v>
      </c>
      <c r="E706">
        <v>-5.9557000000000002</v>
      </c>
      <c r="F706">
        <v>-0.143368</v>
      </c>
      <c r="G706">
        <v>58611349</v>
      </c>
      <c r="H706" t="s">
        <v>1477</v>
      </c>
      <c r="I706" t="s">
        <v>1478</v>
      </c>
    </row>
    <row r="707" spans="1:9">
      <c r="A707" t="s">
        <v>1479</v>
      </c>
      <c r="B707">
        <v>0.94799999999999995</v>
      </c>
      <c r="C707">
        <v>0.877749</v>
      </c>
      <c r="D707">
        <v>-0.15873000000000001</v>
      </c>
      <c r="E707">
        <v>-5.9560000000000004</v>
      </c>
      <c r="F707">
        <v>-0.105305</v>
      </c>
      <c r="G707">
        <v>58611162</v>
      </c>
      <c r="H707" t="s">
        <v>1480</v>
      </c>
      <c r="I707" t="s">
        <v>1481</v>
      </c>
    </row>
    <row r="708" spans="1:9">
      <c r="A708" t="s">
        <v>1482</v>
      </c>
      <c r="B708">
        <v>0.94799999999999995</v>
      </c>
      <c r="C708">
        <v>0.87927500000000003</v>
      </c>
      <c r="D708">
        <v>-0.15673000000000001</v>
      </c>
      <c r="E708">
        <v>-5.9562999999999997</v>
      </c>
      <c r="F708">
        <v>-0.15048300000000001</v>
      </c>
      <c r="G708">
        <v>58611497</v>
      </c>
      <c r="H708" t="s">
        <v>1483</v>
      </c>
      <c r="I708" t="s">
        <v>12</v>
      </c>
    </row>
    <row r="709" spans="1:9">
      <c r="A709" t="s">
        <v>1484</v>
      </c>
      <c r="B709">
        <v>0.94799999999999995</v>
      </c>
      <c r="C709">
        <v>0.87977099999999997</v>
      </c>
      <c r="D709">
        <v>0.15608</v>
      </c>
      <c r="E709">
        <v>-5.9564000000000004</v>
      </c>
      <c r="F709">
        <v>0.141371</v>
      </c>
      <c r="G709">
        <v>58611097</v>
      </c>
      <c r="H709" t="s">
        <v>1485</v>
      </c>
      <c r="I709" t="s">
        <v>12</v>
      </c>
    </row>
    <row r="710" spans="1:9">
      <c r="A710" t="s">
        <v>1486</v>
      </c>
      <c r="B710">
        <v>0.94799999999999995</v>
      </c>
      <c r="C710">
        <v>0.88021799999999994</v>
      </c>
      <c r="D710">
        <v>-0.1555</v>
      </c>
      <c r="E710">
        <v>-5.9565000000000001</v>
      </c>
      <c r="F710">
        <v>-6.6184999999999994E-2</v>
      </c>
      <c r="G710">
        <v>58611475</v>
      </c>
      <c r="H710" t="s">
        <v>1487</v>
      </c>
      <c r="I710" t="s">
        <v>12</v>
      </c>
    </row>
    <row r="711" spans="1:9">
      <c r="A711" t="s">
        <v>1488</v>
      </c>
      <c r="B711">
        <v>0.94799999999999995</v>
      </c>
      <c r="C711">
        <v>0.88028799999999996</v>
      </c>
      <c r="D711">
        <v>0.15540999999999999</v>
      </c>
      <c r="E711">
        <v>-5.9565000000000001</v>
      </c>
      <c r="F711">
        <v>4.8549000000000002E-2</v>
      </c>
      <c r="G711">
        <v>58611477</v>
      </c>
      <c r="H711" t="s">
        <v>1489</v>
      </c>
      <c r="I711" t="s">
        <v>1490</v>
      </c>
    </row>
    <row r="712" spans="1:9">
      <c r="A712" t="s">
        <v>1491</v>
      </c>
      <c r="B712">
        <v>0.94799999999999995</v>
      </c>
      <c r="C712">
        <v>0.88032699999999997</v>
      </c>
      <c r="D712">
        <v>-0.15536</v>
      </c>
      <c r="E712">
        <v>-5.9565999999999999</v>
      </c>
      <c r="F712">
        <v>-0.17710300000000001</v>
      </c>
      <c r="G712">
        <v>58611286</v>
      </c>
      <c r="H712" t="s">
        <v>1492</v>
      </c>
      <c r="I712" t="s">
        <v>12</v>
      </c>
    </row>
    <row r="713" spans="1:9">
      <c r="A713" t="s">
        <v>1493</v>
      </c>
      <c r="B713">
        <v>0.94899999999999995</v>
      </c>
      <c r="C713">
        <v>0.88257300000000005</v>
      </c>
      <c r="D713">
        <v>-0.15240999999999999</v>
      </c>
      <c r="E713">
        <v>-5.9569999999999999</v>
      </c>
      <c r="F713">
        <v>-0.16061300000000001</v>
      </c>
      <c r="G713">
        <v>58611081</v>
      </c>
      <c r="H713" t="s">
        <v>1494</v>
      </c>
      <c r="I713" t="s">
        <v>12</v>
      </c>
    </row>
    <row r="714" spans="1:9">
      <c r="A714" t="s">
        <v>1495</v>
      </c>
      <c r="B714">
        <v>0.94899999999999995</v>
      </c>
      <c r="C714">
        <v>0.88436000000000003</v>
      </c>
      <c r="D714">
        <v>-0.15007999999999999</v>
      </c>
      <c r="E714">
        <v>-5.9573999999999998</v>
      </c>
      <c r="F714">
        <v>-5.6613999999999998E-2</v>
      </c>
      <c r="G714">
        <v>58611192</v>
      </c>
      <c r="H714" t="s">
        <v>1496</v>
      </c>
      <c r="I714" t="s">
        <v>1497</v>
      </c>
    </row>
    <row r="715" spans="1:9">
      <c r="A715" t="s">
        <v>1498</v>
      </c>
      <c r="B715">
        <v>0.94899999999999995</v>
      </c>
      <c r="C715">
        <v>0.88463099999999995</v>
      </c>
      <c r="D715">
        <v>-0.14971999999999999</v>
      </c>
      <c r="E715">
        <v>-5.9574999999999996</v>
      </c>
      <c r="F715">
        <v>-0.14377499999999999</v>
      </c>
      <c r="G715">
        <v>58611073</v>
      </c>
      <c r="H715" t="s">
        <v>1499</v>
      </c>
      <c r="I715" t="s">
        <v>12</v>
      </c>
    </row>
    <row r="716" spans="1:9">
      <c r="A716" t="s">
        <v>1500</v>
      </c>
      <c r="B716">
        <v>0.94899999999999995</v>
      </c>
      <c r="C716">
        <v>0.88736099999999996</v>
      </c>
      <c r="D716">
        <v>0.14615</v>
      </c>
      <c r="E716">
        <v>-5.9580000000000002</v>
      </c>
      <c r="F716">
        <v>0.16645399999999999</v>
      </c>
      <c r="G716">
        <v>58611541</v>
      </c>
      <c r="H716" t="s">
        <v>1501</v>
      </c>
      <c r="I716" t="s">
        <v>1502</v>
      </c>
    </row>
    <row r="717" spans="1:9">
      <c r="A717" t="s">
        <v>1503</v>
      </c>
      <c r="B717">
        <v>0.94899999999999995</v>
      </c>
      <c r="C717">
        <v>0.88798200000000005</v>
      </c>
      <c r="D717">
        <v>-0.14534</v>
      </c>
      <c r="E717">
        <v>-5.9581</v>
      </c>
      <c r="F717">
        <v>-0.130768</v>
      </c>
      <c r="G717">
        <v>58610947</v>
      </c>
      <c r="H717" t="s">
        <v>1504</v>
      </c>
      <c r="I717" t="s">
        <v>12</v>
      </c>
    </row>
    <row r="718" spans="1:9">
      <c r="A718" t="s">
        <v>1505</v>
      </c>
      <c r="B718">
        <v>0.94899999999999995</v>
      </c>
      <c r="C718">
        <v>0.88895599999999997</v>
      </c>
      <c r="D718">
        <v>0.14405999999999999</v>
      </c>
      <c r="E718">
        <v>-5.9583000000000004</v>
      </c>
      <c r="F718">
        <v>6.0054000000000003E-2</v>
      </c>
      <c r="G718">
        <v>58611088</v>
      </c>
      <c r="H718" t="s">
        <v>1506</v>
      </c>
      <c r="I718" t="s">
        <v>1507</v>
      </c>
    </row>
    <row r="719" spans="1:9">
      <c r="A719" t="s">
        <v>1508</v>
      </c>
      <c r="B719">
        <v>0.94899999999999995</v>
      </c>
      <c r="C719">
        <v>0.889123</v>
      </c>
      <c r="D719">
        <v>0.14384</v>
      </c>
      <c r="E719">
        <v>-5.9584000000000001</v>
      </c>
      <c r="F719">
        <v>3.9753999999999998E-2</v>
      </c>
      <c r="G719">
        <v>58610874</v>
      </c>
      <c r="H719" t="s">
        <v>1509</v>
      </c>
      <c r="I719" t="s">
        <v>1510</v>
      </c>
    </row>
    <row r="720" spans="1:9">
      <c r="A720" t="s">
        <v>1511</v>
      </c>
      <c r="B720">
        <v>0.95299999999999996</v>
      </c>
      <c r="C720">
        <v>0.89510599999999996</v>
      </c>
      <c r="D720">
        <v>0.13603000000000001</v>
      </c>
      <c r="E720">
        <v>-5.9595000000000002</v>
      </c>
      <c r="F720">
        <v>9.5842999999999998E-2</v>
      </c>
      <c r="G720">
        <v>58611484</v>
      </c>
      <c r="H720" t="s">
        <v>1512</v>
      </c>
      <c r="I720" t="s">
        <v>1513</v>
      </c>
    </row>
    <row r="721" spans="1:10">
      <c r="A721" t="s">
        <v>1514</v>
      </c>
      <c r="B721">
        <v>0.95299999999999996</v>
      </c>
      <c r="C721">
        <v>0.89611200000000002</v>
      </c>
      <c r="D721">
        <v>0.13471</v>
      </c>
      <c r="E721">
        <v>-5.9596999999999998</v>
      </c>
      <c r="F721">
        <v>8.0165E-2</v>
      </c>
      <c r="G721">
        <v>58611387</v>
      </c>
      <c r="H721" t="s">
        <v>1515</v>
      </c>
      <c r="I721" t="s">
        <v>12</v>
      </c>
    </row>
    <row r="722" spans="1:10">
      <c r="A722" t="s">
        <v>1516</v>
      </c>
      <c r="B722">
        <v>0.95399999999999996</v>
      </c>
      <c r="C722">
        <v>0.89756899999999995</v>
      </c>
      <c r="D722">
        <v>-0.13281000000000001</v>
      </c>
      <c r="E722">
        <v>-5.96</v>
      </c>
      <c r="F722">
        <v>-4.1200000000000001E-2</v>
      </c>
      <c r="G722" t="s">
        <v>18</v>
      </c>
      <c r="I722" t="s">
        <v>19</v>
      </c>
      <c r="J722" t="s">
        <v>19</v>
      </c>
    </row>
    <row r="723" spans="1:10">
      <c r="A723" t="s">
        <v>1517</v>
      </c>
      <c r="B723">
        <v>0.95599999999999996</v>
      </c>
      <c r="C723">
        <v>0.90356400000000003</v>
      </c>
      <c r="D723">
        <v>0.12499</v>
      </c>
      <c r="E723">
        <v>-5.9610000000000003</v>
      </c>
      <c r="F723">
        <v>4.6129000000000003E-2</v>
      </c>
      <c r="G723">
        <v>58611042</v>
      </c>
      <c r="H723" t="s">
        <v>1518</v>
      </c>
      <c r="I723" t="s">
        <v>1519</v>
      </c>
    </row>
    <row r="724" spans="1:10">
      <c r="A724" t="s">
        <v>1520</v>
      </c>
      <c r="B724">
        <v>0.95599999999999996</v>
      </c>
      <c r="C724">
        <v>0.90407099999999996</v>
      </c>
      <c r="D724">
        <v>-0.12433</v>
      </c>
      <c r="E724">
        <v>-5.9611000000000001</v>
      </c>
      <c r="F724">
        <v>-0.14046800000000001</v>
      </c>
      <c r="G724">
        <v>58611144</v>
      </c>
      <c r="H724" t="s">
        <v>1521</v>
      </c>
      <c r="I724" t="s">
        <v>1522</v>
      </c>
    </row>
    <row r="725" spans="1:10">
      <c r="A725" t="s">
        <v>1523</v>
      </c>
      <c r="B725">
        <v>0.95599999999999996</v>
      </c>
      <c r="C725">
        <v>0.90479100000000001</v>
      </c>
      <c r="D725">
        <v>-0.12339</v>
      </c>
      <c r="E725">
        <v>-5.9611999999999998</v>
      </c>
      <c r="F725">
        <v>-0.111371</v>
      </c>
      <c r="G725">
        <v>58611307</v>
      </c>
      <c r="H725" t="s">
        <v>1524</v>
      </c>
      <c r="I725" t="s">
        <v>1525</v>
      </c>
    </row>
    <row r="726" spans="1:10">
      <c r="A726" t="s">
        <v>1526</v>
      </c>
      <c r="B726">
        <v>0.95599999999999996</v>
      </c>
      <c r="C726">
        <v>0.90573199999999998</v>
      </c>
      <c r="D726">
        <v>0.12217</v>
      </c>
      <c r="E726">
        <v>-5.9614000000000003</v>
      </c>
      <c r="F726">
        <v>0.12892200000000001</v>
      </c>
      <c r="G726">
        <v>58611002</v>
      </c>
      <c r="H726" t="s">
        <v>1527</v>
      </c>
      <c r="I726" t="s">
        <v>1528</v>
      </c>
    </row>
    <row r="727" spans="1:10">
      <c r="A727" t="s">
        <v>1529</v>
      </c>
      <c r="B727">
        <v>0.95599999999999996</v>
      </c>
      <c r="C727">
        <v>0.90602000000000005</v>
      </c>
      <c r="D727">
        <v>-0.12179</v>
      </c>
      <c r="E727">
        <v>-5.9614000000000003</v>
      </c>
      <c r="F727">
        <v>-7.1400000000000005E-2</v>
      </c>
      <c r="G727" t="s">
        <v>18</v>
      </c>
      <c r="I727" t="s">
        <v>12</v>
      </c>
      <c r="J727" t="e">
        <f>-- unknown clone: USD-98</f>
        <v>#NAME?</v>
      </c>
    </row>
    <row r="728" spans="1:10">
      <c r="A728" t="s">
        <v>1530</v>
      </c>
      <c r="B728">
        <v>0.95699999999999996</v>
      </c>
      <c r="C728">
        <v>0.90841700000000003</v>
      </c>
      <c r="D728">
        <v>0.11867</v>
      </c>
      <c r="E728">
        <v>-5.9618000000000002</v>
      </c>
      <c r="F728">
        <v>6.7380999999999996E-2</v>
      </c>
      <c r="G728">
        <v>58611232</v>
      </c>
      <c r="H728" t="s">
        <v>1531</v>
      </c>
      <c r="I728" t="s">
        <v>12</v>
      </c>
    </row>
    <row r="729" spans="1:10">
      <c r="A729" t="s">
        <v>1532</v>
      </c>
      <c r="B729">
        <v>0.95799999999999996</v>
      </c>
      <c r="C729">
        <v>0.91129000000000004</v>
      </c>
      <c r="D729">
        <v>0.11493</v>
      </c>
      <c r="E729">
        <v>-5.9622999999999999</v>
      </c>
      <c r="F729">
        <v>0.16512099999999999</v>
      </c>
      <c r="G729" t="s">
        <v>18</v>
      </c>
      <c r="I729" t="s">
        <v>12</v>
      </c>
      <c r="J729" t="e">
        <f>-- unknown clone: USD-1</f>
        <v>#NAME?</v>
      </c>
    </row>
    <row r="730" spans="1:10">
      <c r="A730" t="s">
        <v>1533</v>
      </c>
      <c r="B730">
        <v>0.95799999999999996</v>
      </c>
      <c r="C730">
        <v>0.91170600000000002</v>
      </c>
      <c r="D730">
        <v>0.11438</v>
      </c>
      <c r="E730">
        <v>-5.9622999999999999</v>
      </c>
      <c r="F730">
        <v>8.2436999999999996E-2</v>
      </c>
      <c r="G730" t="s">
        <v>18</v>
      </c>
      <c r="I730" t="s">
        <v>12</v>
      </c>
      <c r="J730" t="e">
        <f>-- unknown clone: USD-173</f>
        <v>#NAME?</v>
      </c>
    </row>
    <row r="731" spans="1:10">
      <c r="A731" t="s">
        <v>1534</v>
      </c>
      <c r="B731">
        <v>0.95799999999999996</v>
      </c>
      <c r="C731">
        <v>0.91256800000000005</v>
      </c>
      <c r="D731">
        <v>-0.11326</v>
      </c>
      <c r="E731">
        <v>-5.9625000000000004</v>
      </c>
      <c r="F731">
        <v>-7.0765999999999996E-2</v>
      </c>
      <c r="G731">
        <v>58611476</v>
      </c>
      <c r="H731" t="s">
        <v>1535</v>
      </c>
      <c r="I731" t="s">
        <v>12</v>
      </c>
    </row>
    <row r="732" spans="1:10">
      <c r="A732" t="s">
        <v>1536</v>
      </c>
      <c r="B732">
        <v>0.96199999999999997</v>
      </c>
      <c r="C732">
        <v>0.91837400000000002</v>
      </c>
      <c r="D732">
        <v>-0.10571</v>
      </c>
      <c r="E732">
        <v>-5.9633000000000003</v>
      </c>
      <c r="F732">
        <v>-2.5412000000000001E-2</v>
      </c>
      <c r="G732">
        <v>58611422</v>
      </c>
      <c r="H732" t="s">
        <v>1537</v>
      </c>
      <c r="I732" t="s">
        <v>1538</v>
      </c>
    </row>
    <row r="733" spans="1:10">
      <c r="A733" t="s">
        <v>1539</v>
      </c>
      <c r="B733">
        <v>0.96599999999999997</v>
      </c>
      <c r="C733">
        <v>0.92315800000000003</v>
      </c>
      <c r="D733">
        <v>9.9489999999999995E-2</v>
      </c>
      <c r="E733">
        <v>-5.9640000000000004</v>
      </c>
      <c r="F733">
        <v>0.11444600000000001</v>
      </c>
      <c r="G733">
        <v>58611401</v>
      </c>
      <c r="H733" t="s">
        <v>1540</v>
      </c>
      <c r="I733" t="s">
        <v>12</v>
      </c>
    </row>
    <row r="734" spans="1:10">
      <c r="A734" t="s">
        <v>1541</v>
      </c>
      <c r="B734">
        <v>0.96599999999999997</v>
      </c>
      <c r="C734">
        <v>0.92391299999999998</v>
      </c>
      <c r="D734">
        <v>-9.851E-2</v>
      </c>
      <c r="E734">
        <v>-5.9641000000000002</v>
      </c>
      <c r="F734">
        <v>-4.0906999999999999E-2</v>
      </c>
      <c r="G734">
        <v>58611288</v>
      </c>
      <c r="H734" t="s">
        <v>1542</v>
      </c>
      <c r="I734" t="s">
        <v>12</v>
      </c>
    </row>
    <row r="735" spans="1:10">
      <c r="A735" t="s">
        <v>1543</v>
      </c>
      <c r="B735">
        <v>0.96599999999999997</v>
      </c>
      <c r="C735">
        <v>0.92542199999999997</v>
      </c>
      <c r="D735">
        <v>9.6549999999999997E-2</v>
      </c>
      <c r="E735">
        <v>-5.9642999999999997</v>
      </c>
      <c r="F735">
        <v>0.12733</v>
      </c>
      <c r="G735">
        <v>58611151</v>
      </c>
      <c r="H735" t="s">
        <v>1544</v>
      </c>
      <c r="I735" t="s">
        <v>12</v>
      </c>
    </row>
    <row r="736" spans="1:10">
      <c r="A736" t="s">
        <v>1545</v>
      </c>
      <c r="B736">
        <v>0.96699999999999997</v>
      </c>
      <c r="C736">
        <v>0.92971499999999996</v>
      </c>
      <c r="D736">
        <v>9.0969999999999995E-2</v>
      </c>
      <c r="E736">
        <v>-5.9649000000000001</v>
      </c>
      <c r="F736">
        <v>0.13137799999999999</v>
      </c>
      <c r="G736">
        <v>58611446</v>
      </c>
      <c r="H736" t="s">
        <v>1546</v>
      </c>
      <c r="I736" t="s">
        <v>12</v>
      </c>
    </row>
    <row r="737" spans="1:10">
      <c r="A737" t="s">
        <v>1547</v>
      </c>
      <c r="B737">
        <v>0.96699999999999997</v>
      </c>
      <c r="C737">
        <v>0.930616</v>
      </c>
      <c r="D737">
        <v>8.9800000000000005E-2</v>
      </c>
      <c r="E737">
        <v>-5.9649999999999999</v>
      </c>
      <c r="F737">
        <v>2.4188999999999999E-2</v>
      </c>
      <c r="G737" t="s">
        <v>18</v>
      </c>
      <c r="I737" t="s">
        <v>12</v>
      </c>
      <c r="J737" t="e">
        <f>-- unknown clone: USD-298</f>
        <v>#NAME?</v>
      </c>
    </row>
    <row r="738" spans="1:10">
      <c r="A738" t="s">
        <v>1548</v>
      </c>
      <c r="B738">
        <v>0.96699999999999997</v>
      </c>
      <c r="C738">
        <v>0.93124200000000001</v>
      </c>
      <c r="D738">
        <v>8.899E-2</v>
      </c>
      <c r="E738">
        <v>-5.9650999999999996</v>
      </c>
      <c r="F738">
        <v>0.130829</v>
      </c>
      <c r="G738">
        <v>58611012</v>
      </c>
      <c r="H738" t="s">
        <v>1549</v>
      </c>
      <c r="I738" t="s">
        <v>12</v>
      </c>
    </row>
    <row r="739" spans="1:10">
      <c r="A739" t="s">
        <v>1550</v>
      </c>
      <c r="B739">
        <v>0.96699999999999997</v>
      </c>
      <c r="C739">
        <v>0.93152699999999999</v>
      </c>
      <c r="D739">
        <v>8.8620000000000004E-2</v>
      </c>
      <c r="E739">
        <v>-5.9650999999999996</v>
      </c>
      <c r="F739">
        <v>5.6607999999999999E-2</v>
      </c>
      <c r="G739">
        <v>58611355</v>
      </c>
      <c r="H739" t="s">
        <v>1551</v>
      </c>
      <c r="I739" t="s">
        <v>12</v>
      </c>
    </row>
    <row r="740" spans="1:10">
      <c r="A740" t="s">
        <v>1552</v>
      </c>
      <c r="B740">
        <v>0.96799999999999997</v>
      </c>
      <c r="C740">
        <v>0.93388499999999997</v>
      </c>
      <c r="D740">
        <v>-8.5559999999999997E-2</v>
      </c>
      <c r="E740">
        <v>-5.9653999999999998</v>
      </c>
      <c r="F740">
        <v>-4.3334999999999999E-2</v>
      </c>
      <c r="G740">
        <v>58611297</v>
      </c>
      <c r="H740" t="s">
        <v>1553</v>
      </c>
      <c r="I740" t="s">
        <v>12</v>
      </c>
    </row>
    <row r="741" spans="1:10">
      <c r="A741" t="s">
        <v>1554</v>
      </c>
      <c r="B741">
        <v>0.96799999999999997</v>
      </c>
      <c r="C741">
        <v>0.93567100000000003</v>
      </c>
      <c r="D741">
        <v>-8.3239999999999995E-2</v>
      </c>
      <c r="E741">
        <v>-5.9656000000000002</v>
      </c>
      <c r="F741">
        <v>-0.13274</v>
      </c>
      <c r="G741">
        <v>58611453</v>
      </c>
      <c r="H741" t="s">
        <v>1555</v>
      </c>
      <c r="I741" t="s">
        <v>12</v>
      </c>
    </row>
    <row r="742" spans="1:10">
      <c r="A742" t="s">
        <v>1556</v>
      </c>
      <c r="B742">
        <v>0.96799999999999997</v>
      </c>
      <c r="C742">
        <v>0.93627700000000003</v>
      </c>
      <c r="D742">
        <v>-8.2460000000000006E-2</v>
      </c>
      <c r="E742">
        <v>-5.9656000000000002</v>
      </c>
      <c r="F742">
        <v>-2.7535E-2</v>
      </c>
      <c r="G742">
        <v>58610963</v>
      </c>
      <c r="H742" t="s">
        <v>1557</v>
      </c>
      <c r="I742" t="s">
        <v>12</v>
      </c>
    </row>
    <row r="743" spans="1:10">
      <c r="A743" t="s">
        <v>1558</v>
      </c>
      <c r="B743">
        <v>0.96899999999999997</v>
      </c>
      <c r="C743">
        <v>0.93895200000000001</v>
      </c>
      <c r="D743">
        <v>7.8990000000000005E-2</v>
      </c>
      <c r="E743">
        <v>-5.9659000000000004</v>
      </c>
      <c r="F743">
        <v>4.9783000000000001E-2</v>
      </c>
      <c r="G743">
        <v>58611534</v>
      </c>
      <c r="H743" t="s">
        <v>1559</v>
      </c>
      <c r="I743" t="s">
        <v>1560</v>
      </c>
    </row>
    <row r="744" spans="1:10">
      <c r="A744" t="s">
        <v>1561</v>
      </c>
      <c r="B744">
        <v>0.97099999999999997</v>
      </c>
      <c r="C744">
        <v>0.942083</v>
      </c>
      <c r="D744">
        <v>-7.4929999999999997E-2</v>
      </c>
      <c r="E744">
        <v>-5.9663000000000004</v>
      </c>
      <c r="F744">
        <v>-1.9051999999999999E-2</v>
      </c>
      <c r="G744">
        <v>58611473</v>
      </c>
      <c r="H744" t="s">
        <v>1562</v>
      </c>
      <c r="I744" t="s">
        <v>12</v>
      </c>
    </row>
    <row r="745" spans="1:10">
      <c r="A745" t="s">
        <v>1563</v>
      </c>
      <c r="B745">
        <v>0.97299999999999998</v>
      </c>
      <c r="C745">
        <v>0.94495099999999999</v>
      </c>
      <c r="D745">
        <v>7.1209999999999996E-2</v>
      </c>
      <c r="E745">
        <v>-5.9665999999999997</v>
      </c>
      <c r="F745">
        <v>2.3512999999999999E-2</v>
      </c>
      <c r="G745">
        <v>58610901</v>
      </c>
      <c r="H745" t="s">
        <v>1564</v>
      </c>
      <c r="I745" t="s">
        <v>1565</v>
      </c>
    </row>
    <row r="746" spans="1:10">
      <c r="A746" t="s">
        <v>1566</v>
      </c>
      <c r="B746">
        <v>0.97299999999999998</v>
      </c>
      <c r="C746">
        <v>0.94621699999999997</v>
      </c>
      <c r="D746">
        <v>-6.9570000000000007E-2</v>
      </c>
      <c r="E746">
        <v>-5.9667000000000003</v>
      </c>
      <c r="F746">
        <v>-9.3635999999999997E-2</v>
      </c>
      <c r="G746">
        <v>58611342</v>
      </c>
      <c r="H746" t="s">
        <v>1567</v>
      </c>
      <c r="I746" t="s">
        <v>390</v>
      </c>
    </row>
    <row r="747" spans="1:10">
      <c r="A747" t="s">
        <v>1568</v>
      </c>
      <c r="B747">
        <v>0.97299999999999998</v>
      </c>
      <c r="C747">
        <v>0.94730499999999995</v>
      </c>
      <c r="D747">
        <v>6.8159999999999998E-2</v>
      </c>
      <c r="E747">
        <v>-5.9668000000000001</v>
      </c>
      <c r="F747">
        <v>6.1434999999999997E-2</v>
      </c>
      <c r="G747">
        <v>58610998</v>
      </c>
      <c r="H747" t="s">
        <v>1569</v>
      </c>
      <c r="I747" t="s">
        <v>12</v>
      </c>
    </row>
    <row r="748" spans="1:10">
      <c r="A748" t="s">
        <v>1570</v>
      </c>
      <c r="B748">
        <v>0.97399999999999998</v>
      </c>
      <c r="C748">
        <v>0.94999299999999998</v>
      </c>
      <c r="D748">
        <v>-6.4680000000000001E-2</v>
      </c>
      <c r="E748">
        <v>-5.9669999999999996</v>
      </c>
      <c r="F748">
        <v>-4.6745000000000002E-2</v>
      </c>
      <c r="G748">
        <v>58611420</v>
      </c>
      <c r="H748" t="s">
        <v>1571</v>
      </c>
      <c r="I748" t="s">
        <v>12</v>
      </c>
    </row>
    <row r="749" spans="1:10">
      <c r="A749" t="s">
        <v>1572</v>
      </c>
      <c r="B749">
        <v>0.97499999999999998</v>
      </c>
      <c r="C749">
        <v>0.95240800000000003</v>
      </c>
      <c r="D749">
        <v>6.1550000000000001E-2</v>
      </c>
      <c r="E749">
        <v>-5.9672000000000001</v>
      </c>
      <c r="F749">
        <v>4.0433999999999998E-2</v>
      </c>
      <c r="G749" t="s">
        <v>18</v>
      </c>
      <c r="I749" t="s">
        <v>12</v>
      </c>
      <c r="J749" t="e">
        <f>-- unknown clone: USD-25</f>
        <v>#NAME?</v>
      </c>
    </row>
    <row r="750" spans="1:10">
      <c r="A750" t="s">
        <v>1573</v>
      </c>
      <c r="B750">
        <v>0.97499999999999998</v>
      </c>
      <c r="C750">
        <v>0.95426299999999997</v>
      </c>
      <c r="D750">
        <v>5.9150000000000001E-2</v>
      </c>
      <c r="E750">
        <v>-5.9673999999999996</v>
      </c>
      <c r="F750">
        <v>4.3756999999999997E-2</v>
      </c>
      <c r="G750">
        <v>58611410</v>
      </c>
      <c r="H750" t="s">
        <v>1574</v>
      </c>
      <c r="I750" t="s">
        <v>12</v>
      </c>
    </row>
    <row r="751" spans="1:10">
      <c r="A751" t="s">
        <v>1575</v>
      </c>
      <c r="B751">
        <v>0.97499999999999998</v>
      </c>
      <c r="C751">
        <v>0.95522099999999999</v>
      </c>
      <c r="D751">
        <v>-5.7910000000000003E-2</v>
      </c>
      <c r="E751">
        <v>-5.9675000000000002</v>
      </c>
      <c r="F751">
        <v>-5.4761999999999998E-2</v>
      </c>
      <c r="G751" t="s">
        <v>18</v>
      </c>
      <c r="I751" t="s">
        <v>12</v>
      </c>
      <c r="J751" t="e">
        <f>-- unknown clone: USD-645</f>
        <v>#NAME?</v>
      </c>
    </row>
    <row r="752" spans="1:10">
      <c r="A752" t="s">
        <v>1576</v>
      </c>
      <c r="B752">
        <v>0.97499999999999998</v>
      </c>
      <c r="C752">
        <v>0.95625300000000002</v>
      </c>
      <c r="D752">
        <v>-5.6570000000000002E-2</v>
      </c>
      <c r="E752">
        <v>-5.9675000000000002</v>
      </c>
      <c r="F752">
        <v>-7.6680999999999999E-2</v>
      </c>
      <c r="G752">
        <v>58611051</v>
      </c>
      <c r="H752" t="s">
        <v>1577</v>
      </c>
      <c r="I752" t="s">
        <v>12</v>
      </c>
    </row>
    <row r="753" spans="1:10">
      <c r="A753" t="s">
        <v>1578</v>
      </c>
      <c r="B753">
        <v>0.97599999999999998</v>
      </c>
      <c r="C753">
        <v>0.95899199999999996</v>
      </c>
      <c r="D753">
        <v>5.3019999999999998E-2</v>
      </c>
      <c r="E753">
        <v>-5.9676999999999998</v>
      </c>
      <c r="F753">
        <v>3.4612999999999998E-2</v>
      </c>
      <c r="G753">
        <v>58611202</v>
      </c>
      <c r="H753" t="s">
        <v>1579</v>
      </c>
      <c r="I753" t="s">
        <v>1580</v>
      </c>
    </row>
    <row r="754" spans="1:10">
      <c r="A754" t="s">
        <v>1581</v>
      </c>
      <c r="B754">
        <v>0.97599999999999998</v>
      </c>
      <c r="C754">
        <v>0.95992</v>
      </c>
      <c r="D754">
        <v>5.1819999999999998E-2</v>
      </c>
      <c r="E754">
        <v>-5.9678000000000004</v>
      </c>
      <c r="F754">
        <v>4.0312000000000001E-2</v>
      </c>
      <c r="G754">
        <v>58611168</v>
      </c>
      <c r="H754" t="s">
        <v>1582</v>
      </c>
      <c r="I754" t="s">
        <v>12</v>
      </c>
    </row>
    <row r="755" spans="1:10">
      <c r="A755" t="s">
        <v>1583</v>
      </c>
      <c r="B755">
        <v>0.97699999999999998</v>
      </c>
      <c r="C755">
        <v>0.96122799999999997</v>
      </c>
      <c r="D755">
        <v>-5.0130000000000001E-2</v>
      </c>
      <c r="E755">
        <v>-5.9679000000000002</v>
      </c>
      <c r="F755">
        <v>-1.8242999999999999E-2</v>
      </c>
      <c r="G755">
        <v>58611486</v>
      </c>
      <c r="H755" t="s">
        <v>1584</v>
      </c>
      <c r="I755" t="s">
        <v>1585</v>
      </c>
    </row>
    <row r="756" spans="1:10">
      <c r="A756" t="s">
        <v>1586</v>
      </c>
      <c r="B756">
        <v>0.98</v>
      </c>
      <c r="C756">
        <v>0.96616400000000002</v>
      </c>
      <c r="D756">
        <v>-4.3740000000000001E-2</v>
      </c>
      <c r="E756">
        <v>-5.9682000000000004</v>
      </c>
      <c r="F756">
        <v>-4.6292E-2</v>
      </c>
      <c r="G756">
        <v>58611217</v>
      </c>
      <c r="H756" t="s">
        <v>1587</v>
      </c>
      <c r="I756" t="s">
        <v>328</v>
      </c>
    </row>
    <row r="757" spans="1:10">
      <c r="A757" t="s">
        <v>1588</v>
      </c>
      <c r="B757">
        <v>0.98</v>
      </c>
      <c r="C757">
        <v>0.96750100000000006</v>
      </c>
      <c r="D757">
        <v>4.2009999999999999E-2</v>
      </c>
      <c r="E757">
        <v>-5.9683000000000002</v>
      </c>
      <c r="F757">
        <v>1.9729E-2</v>
      </c>
      <c r="G757">
        <v>58611548</v>
      </c>
      <c r="H757" t="s">
        <v>1589</v>
      </c>
      <c r="I757" t="s">
        <v>12</v>
      </c>
    </row>
    <row r="758" spans="1:10">
      <c r="A758" t="s">
        <v>1590</v>
      </c>
      <c r="B758">
        <v>0.98299999999999998</v>
      </c>
      <c r="C758">
        <v>0.972634</v>
      </c>
      <c r="D758">
        <v>3.5369999999999999E-2</v>
      </c>
      <c r="E758">
        <v>-5.9686000000000003</v>
      </c>
      <c r="F758">
        <v>2.0400000000000001E-2</v>
      </c>
      <c r="G758">
        <v>58611438</v>
      </c>
      <c r="H758" t="s">
        <v>1591</v>
      </c>
      <c r="I758" t="s">
        <v>12</v>
      </c>
    </row>
    <row r="759" spans="1:10">
      <c r="A759">
        <v>89</v>
      </c>
      <c r="B759">
        <v>0.98299999999999998</v>
      </c>
      <c r="C759">
        <v>0.97270199999999996</v>
      </c>
      <c r="D759">
        <v>-3.5290000000000002E-2</v>
      </c>
      <c r="E759">
        <v>-5.9686000000000003</v>
      </c>
      <c r="F759">
        <v>-4.7841000000000002E-2</v>
      </c>
      <c r="G759" t="s">
        <v>18</v>
      </c>
      <c r="I759" t="s">
        <v>19</v>
      </c>
      <c r="J759" t="s">
        <v>19</v>
      </c>
    </row>
    <row r="760" spans="1:10">
      <c r="A760" t="s">
        <v>1592</v>
      </c>
      <c r="B760">
        <v>0.98499999999999999</v>
      </c>
      <c r="C760">
        <v>0.97604800000000003</v>
      </c>
      <c r="D760">
        <v>3.0960000000000001E-2</v>
      </c>
      <c r="E760">
        <v>-5.9687000000000001</v>
      </c>
      <c r="F760">
        <v>1.537E-2</v>
      </c>
      <c r="G760">
        <v>58611279</v>
      </c>
      <c r="H760" t="s">
        <v>1593</v>
      </c>
      <c r="I760" t="s">
        <v>12</v>
      </c>
    </row>
    <row r="761" spans="1:10">
      <c r="A761" t="s">
        <v>1594</v>
      </c>
      <c r="B761">
        <v>0.98499999999999999</v>
      </c>
      <c r="C761">
        <v>0.97765199999999997</v>
      </c>
      <c r="D761">
        <v>2.8889999999999999E-2</v>
      </c>
      <c r="E761">
        <v>-5.9687999999999999</v>
      </c>
      <c r="F761">
        <v>1.8699E-2</v>
      </c>
      <c r="G761" t="s">
        <v>18</v>
      </c>
      <c r="I761" t="s">
        <v>12</v>
      </c>
      <c r="J761" t="e">
        <f>-- unknown clone: USD-535</f>
        <v>#NAME?</v>
      </c>
    </row>
    <row r="762" spans="1:10">
      <c r="A762" t="s">
        <v>1595</v>
      </c>
      <c r="B762">
        <v>0.98499999999999999</v>
      </c>
      <c r="C762">
        <v>0.97872700000000001</v>
      </c>
      <c r="D762">
        <v>2.75E-2</v>
      </c>
      <c r="E762">
        <v>-5.9687999999999999</v>
      </c>
      <c r="F762">
        <v>2.3507E-2</v>
      </c>
      <c r="G762">
        <v>58611328</v>
      </c>
      <c r="H762" t="s">
        <v>1596</v>
      </c>
      <c r="I762" t="s">
        <v>12</v>
      </c>
    </row>
    <row r="763" spans="1:10">
      <c r="A763" t="s">
        <v>1597</v>
      </c>
      <c r="B763">
        <v>0.99</v>
      </c>
      <c r="C763">
        <v>0.98629999999999995</v>
      </c>
      <c r="D763">
        <v>-1.771E-2</v>
      </c>
      <c r="E763">
        <v>-5.9691000000000001</v>
      </c>
      <c r="F763">
        <v>-1.6947E-2</v>
      </c>
      <c r="G763">
        <v>58610971</v>
      </c>
      <c r="H763" t="s">
        <v>1598</v>
      </c>
      <c r="I763" t="s">
        <v>12</v>
      </c>
    </row>
    <row r="764" spans="1:10">
      <c r="A764" t="s">
        <v>1599</v>
      </c>
      <c r="B764">
        <v>0.99</v>
      </c>
      <c r="C764">
        <v>0.98698900000000001</v>
      </c>
      <c r="D764">
        <v>-1.6820000000000002E-2</v>
      </c>
      <c r="E764">
        <v>-5.9691000000000001</v>
      </c>
      <c r="F764">
        <v>-1.1936E-2</v>
      </c>
      <c r="G764">
        <v>58611204</v>
      </c>
      <c r="H764" t="s">
        <v>1600</v>
      </c>
      <c r="I764" t="s">
        <v>12</v>
      </c>
    </row>
    <row r="765" spans="1:10">
      <c r="A765" t="s">
        <v>1601</v>
      </c>
      <c r="B765">
        <v>0.99</v>
      </c>
      <c r="C765">
        <v>0.98724999999999996</v>
      </c>
      <c r="D765">
        <v>1.6480000000000002E-2</v>
      </c>
      <c r="E765">
        <v>-5.9691000000000001</v>
      </c>
      <c r="F765">
        <v>4.5869999999999999E-3</v>
      </c>
      <c r="G765" t="s">
        <v>18</v>
      </c>
      <c r="I765" t="s">
        <v>12</v>
      </c>
      <c r="J765" t="e">
        <f>-- unknown clone: USD-617</f>
        <v>#NAME?</v>
      </c>
    </row>
    <row r="766" spans="1:10">
      <c r="A766" t="s">
        <v>1602</v>
      </c>
      <c r="B766">
        <v>0.99399999999999999</v>
      </c>
      <c r="C766">
        <v>0.99318700000000004</v>
      </c>
      <c r="D766">
        <v>8.8000000000000005E-3</v>
      </c>
      <c r="E766">
        <v>-5.9691999999999998</v>
      </c>
      <c r="F766">
        <v>3.3800000000000002E-3</v>
      </c>
      <c r="G766">
        <v>58611315</v>
      </c>
      <c r="H766" t="s">
        <v>1603</v>
      </c>
      <c r="I766" t="s">
        <v>12</v>
      </c>
    </row>
    <row r="767" spans="1:10">
      <c r="A767" t="s">
        <v>1604</v>
      </c>
      <c r="B767">
        <v>0.999</v>
      </c>
      <c r="C767">
        <v>0.99873599999999996</v>
      </c>
      <c r="D767">
        <v>-1.6299999999999999E-3</v>
      </c>
      <c r="E767">
        <v>-5.9691999999999998</v>
      </c>
      <c r="F767">
        <v>-5.0699999999999996E-4</v>
      </c>
      <c r="G767">
        <v>58611551</v>
      </c>
      <c r="H767" t="s">
        <v>1605</v>
      </c>
      <c r="I76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67"/>
  <sheetViews>
    <sheetView topLeftCell="E392" workbookViewId="0">
      <selection sqref="A1:J405"/>
    </sheetView>
  </sheetViews>
  <sheetFormatPr defaultRowHeight="15"/>
  <cols>
    <col min="2" max="2" width="15.42578125" customWidth="1"/>
    <col min="3" max="3" width="18" customWidth="1"/>
    <col min="4" max="4" width="21.28515625" customWidth="1"/>
    <col min="5" max="5" width="16.140625" customWidth="1"/>
    <col min="6" max="6" width="22.85546875" customWidth="1"/>
    <col min="7" max="7" width="18.5703125" customWidth="1"/>
    <col min="8" max="8" width="20.7109375" customWidth="1"/>
    <col min="9" max="9" width="44.5703125" customWidth="1"/>
    <col min="10" max="10" width="64.2851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419</v>
      </c>
      <c r="B2">
        <v>0.58599999999999997</v>
      </c>
      <c r="C2">
        <v>0.149893</v>
      </c>
      <c r="D2">
        <v>1.5899000000000001</v>
      </c>
      <c r="E2">
        <v>-4.8232999999999997</v>
      </c>
      <c r="F2" s="1">
        <v>2.0410469999999998</v>
      </c>
      <c r="G2">
        <v>58610895</v>
      </c>
      <c r="H2" t="s">
        <v>420</v>
      </c>
      <c r="I2" t="s">
        <v>12</v>
      </c>
    </row>
    <row r="3" spans="1:10">
      <c r="A3" t="s">
        <v>15</v>
      </c>
      <c r="B3">
        <v>0.14599999999999999</v>
      </c>
      <c r="C3">
        <v>7.0500000000000001E-4</v>
      </c>
      <c r="D3">
        <v>5.2816000000000001</v>
      </c>
      <c r="E3">
        <v>-7.8600000000000003E-2</v>
      </c>
      <c r="F3" s="1">
        <v>1.770543</v>
      </c>
      <c r="G3">
        <v>58610898</v>
      </c>
      <c r="H3" t="s">
        <v>16</v>
      </c>
      <c r="I3" t="s">
        <v>12</v>
      </c>
    </row>
    <row r="4" spans="1:10">
      <c r="A4" t="s">
        <v>646</v>
      </c>
      <c r="B4">
        <v>0.72599999999999998</v>
      </c>
      <c r="C4">
        <v>0.28984500000000002</v>
      </c>
      <c r="D4">
        <v>1.1321300000000001</v>
      </c>
      <c r="E4">
        <v>-5.3468</v>
      </c>
      <c r="F4" s="1">
        <v>1.7417549999999999</v>
      </c>
      <c r="G4">
        <v>58611330</v>
      </c>
      <c r="H4" t="s">
        <v>647</v>
      </c>
      <c r="I4" t="s">
        <v>648</v>
      </c>
    </row>
    <row r="5" spans="1:10">
      <c r="A5" t="s">
        <v>74</v>
      </c>
      <c r="B5">
        <v>0.20100000000000001</v>
      </c>
      <c r="C5">
        <v>8.8540000000000008E-3</v>
      </c>
      <c r="D5">
        <v>3.42055</v>
      </c>
      <c r="E5">
        <v>-2.3007</v>
      </c>
      <c r="F5" s="1">
        <v>1.6913860000000001</v>
      </c>
      <c r="G5">
        <v>58611064</v>
      </c>
      <c r="H5" t="s">
        <v>75</v>
      </c>
      <c r="I5" t="s">
        <v>12</v>
      </c>
    </row>
    <row r="6" spans="1:10">
      <c r="A6" t="s">
        <v>24</v>
      </c>
      <c r="B6">
        <v>0.14599999999999999</v>
      </c>
      <c r="C6">
        <v>1.5610000000000001E-3</v>
      </c>
      <c r="D6">
        <v>4.6558700000000002</v>
      </c>
      <c r="E6">
        <v>-0.75680000000000003</v>
      </c>
      <c r="F6" s="1">
        <v>1.5898779999999999</v>
      </c>
      <c r="G6">
        <v>58610961</v>
      </c>
      <c r="H6" t="s">
        <v>25</v>
      </c>
      <c r="I6" t="s">
        <v>12</v>
      </c>
    </row>
    <row r="7" spans="1:10">
      <c r="A7" t="s">
        <v>29</v>
      </c>
      <c r="B7">
        <v>0.14599999999999999</v>
      </c>
      <c r="C7">
        <v>1.761E-3</v>
      </c>
      <c r="D7">
        <v>4.5643900000000004</v>
      </c>
      <c r="E7">
        <v>-0.8619</v>
      </c>
      <c r="F7" s="1">
        <v>1.564729</v>
      </c>
      <c r="G7" t="s">
        <v>18</v>
      </c>
      <c r="I7" t="s">
        <v>12</v>
      </c>
      <c r="J7" t="e">
        <f>-- unknown clone: USD-203</f>
        <v>#NAME?</v>
      </c>
    </row>
    <row r="8" spans="1:10">
      <c r="A8" t="s">
        <v>250</v>
      </c>
      <c r="B8">
        <v>0.35099999999999998</v>
      </c>
      <c r="C8">
        <v>5.5063000000000001E-2</v>
      </c>
      <c r="D8">
        <v>2.2379600000000002</v>
      </c>
      <c r="E8">
        <v>-3.9546000000000001</v>
      </c>
      <c r="F8" s="1">
        <v>1.5164299999999999</v>
      </c>
      <c r="G8">
        <v>58611124</v>
      </c>
      <c r="H8" t="s">
        <v>251</v>
      </c>
      <c r="I8" t="s">
        <v>12</v>
      </c>
    </row>
    <row r="9" spans="1:10">
      <c r="A9" t="s">
        <v>626</v>
      </c>
      <c r="B9">
        <v>0.69399999999999995</v>
      </c>
      <c r="C9">
        <v>0.26722400000000002</v>
      </c>
      <c r="D9">
        <v>1.1910499999999999</v>
      </c>
      <c r="E9">
        <v>-5.2858000000000001</v>
      </c>
      <c r="F9" s="1">
        <v>1.4959960000000001</v>
      </c>
      <c r="G9" t="s">
        <v>18</v>
      </c>
      <c r="I9" t="s">
        <v>12</v>
      </c>
      <c r="J9" t="e">
        <f>-- unknown clone: USD-749</f>
        <v>#NAME?</v>
      </c>
    </row>
    <row r="10" spans="1:10">
      <c r="A10" t="s">
        <v>20</v>
      </c>
      <c r="B10">
        <v>0.14599999999999999</v>
      </c>
      <c r="C10">
        <v>1.2260000000000001E-3</v>
      </c>
      <c r="D10">
        <v>4.8416499999999996</v>
      </c>
      <c r="E10">
        <v>-0.54800000000000004</v>
      </c>
      <c r="F10" s="1">
        <v>1.4686490000000001</v>
      </c>
      <c r="G10">
        <v>58611033</v>
      </c>
      <c r="H10" t="s">
        <v>21</v>
      </c>
      <c r="I10" t="s">
        <v>22</v>
      </c>
    </row>
    <row r="11" spans="1:10">
      <c r="A11" t="s">
        <v>49</v>
      </c>
      <c r="B11">
        <v>0.17899999999999999</v>
      </c>
      <c r="C11">
        <v>5.1570000000000001E-3</v>
      </c>
      <c r="D11">
        <v>3.7890799999999998</v>
      </c>
      <c r="E11">
        <v>-1.8131999999999999</v>
      </c>
      <c r="F11" s="1">
        <v>1.4271739999999999</v>
      </c>
      <c r="G11" t="s">
        <v>18</v>
      </c>
      <c r="I11" t="s">
        <v>12</v>
      </c>
      <c r="J11" t="e">
        <f>-- unknown clone: USD-99</f>
        <v>#NAME?</v>
      </c>
    </row>
    <row r="12" spans="1:10">
      <c r="A12" t="s">
        <v>35</v>
      </c>
      <c r="B12">
        <v>0.155</v>
      </c>
      <c r="C12">
        <v>2.6310000000000001E-3</v>
      </c>
      <c r="D12">
        <v>4.2673899999999998</v>
      </c>
      <c r="E12">
        <v>-1.2137</v>
      </c>
      <c r="F12" s="1">
        <v>1.3707199999999999</v>
      </c>
      <c r="G12">
        <v>58610880</v>
      </c>
      <c r="H12" t="s">
        <v>36</v>
      </c>
      <c r="I12" t="s">
        <v>37</v>
      </c>
    </row>
    <row r="13" spans="1:10">
      <c r="A13" t="s">
        <v>58</v>
      </c>
      <c r="B13">
        <v>0.17899999999999999</v>
      </c>
      <c r="C13">
        <v>5.829E-3</v>
      </c>
      <c r="D13">
        <v>3.7044700000000002</v>
      </c>
      <c r="E13">
        <v>-1.9232</v>
      </c>
      <c r="F13" s="1">
        <v>1.3393790000000001</v>
      </c>
      <c r="G13">
        <v>58611338</v>
      </c>
      <c r="H13" t="s">
        <v>59</v>
      </c>
      <c r="I13" t="s">
        <v>12</v>
      </c>
    </row>
    <row r="14" spans="1:10">
      <c r="A14" t="s">
        <v>30</v>
      </c>
      <c r="B14">
        <v>0.14599999999999999</v>
      </c>
      <c r="C14">
        <v>2.016E-3</v>
      </c>
      <c r="D14">
        <v>4.4633900000000004</v>
      </c>
      <c r="E14">
        <v>-0.97970000000000002</v>
      </c>
      <c r="F14" s="1">
        <v>1.2898149999999999</v>
      </c>
      <c r="G14">
        <v>58611048</v>
      </c>
      <c r="H14" t="s">
        <v>31</v>
      </c>
      <c r="I14" t="s">
        <v>12</v>
      </c>
    </row>
    <row r="15" spans="1:10">
      <c r="A15" t="s">
        <v>64</v>
      </c>
      <c r="B15">
        <v>0.19700000000000001</v>
      </c>
      <c r="C15">
        <v>7.5599999999999999E-3</v>
      </c>
      <c r="D15">
        <v>3.5270100000000002</v>
      </c>
      <c r="E15">
        <v>-2.1577999999999999</v>
      </c>
      <c r="F15" s="1">
        <v>1.2652460000000001</v>
      </c>
      <c r="G15">
        <v>58611503</v>
      </c>
      <c r="H15" t="s">
        <v>65</v>
      </c>
      <c r="I15" t="s">
        <v>12</v>
      </c>
    </row>
    <row r="16" spans="1:10">
      <c r="A16" t="s">
        <v>70</v>
      </c>
      <c r="B16">
        <v>0.20100000000000001</v>
      </c>
      <c r="C16">
        <v>8.3029999999999996E-3</v>
      </c>
      <c r="D16">
        <v>3.4637199999999999</v>
      </c>
      <c r="E16">
        <v>-2.2425000000000002</v>
      </c>
      <c r="F16" s="1">
        <v>1.2520739999999999</v>
      </c>
      <c r="G16">
        <v>58611107</v>
      </c>
      <c r="H16" t="s">
        <v>71</v>
      </c>
      <c r="I16" t="s">
        <v>12</v>
      </c>
    </row>
    <row r="17" spans="1:10">
      <c r="A17" t="s">
        <v>173</v>
      </c>
      <c r="B17">
        <v>0.25800000000000001</v>
      </c>
      <c r="C17">
        <v>2.8223000000000002E-2</v>
      </c>
      <c r="D17">
        <v>2.66371</v>
      </c>
      <c r="E17">
        <v>-3.3531</v>
      </c>
      <c r="F17" s="1">
        <v>1.188339</v>
      </c>
      <c r="G17">
        <v>58610877</v>
      </c>
      <c r="H17" t="s">
        <v>174</v>
      </c>
      <c r="I17" t="s">
        <v>175</v>
      </c>
    </row>
    <row r="18" spans="1:10">
      <c r="A18" t="s">
        <v>118</v>
      </c>
      <c r="B18">
        <v>0.24199999999999999</v>
      </c>
      <c r="C18">
        <v>1.7578E-2</v>
      </c>
      <c r="D18">
        <v>2.9685999999999999</v>
      </c>
      <c r="E18">
        <v>-2.9232</v>
      </c>
      <c r="F18" s="1">
        <v>1.1873739999999999</v>
      </c>
      <c r="G18">
        <v>58611365</v>
      </c>
      <c r="H18" t="s">
        <v>119</v>
      </c>
      <c r="I18" t="s">
        <v>12</v>
      </c>
    </row>
    <row r="19" spans="1:10">
      <c r="A19" t="s">
        <v>68</v>
      </c>
      <c r="B19">
        <v>0.19700000000000001</v>
      </c>
      <c r="C19">
        <v>7.7140000000000004E-3</v>
      </c>
      <c r="D19">
        <v>3.5133800000000002</v>
      </c>
      <c r="E19">
        <v>-2.1760000000000002</v>
      </c>
      <c r="F19" s="1">
        <v>1.1835059999999999</v>
      </c>
      <c r="G19">
        <v>58611000</v>
      </c>
      <c r="H19" t="s">
        <v>69</v>
      </c>
      <c r="I19" t="s">
        <v>12</v>
      </c>
    </row>
    <row r="20" spans="1:10">
      <c r="A20" t="s">
        <v>146</v>
      </c>
      <c r="B20">
        <v>0.246</v>
      </c>
      <c r="C20">
        <v>2.2186999999999998E-2</v>
      </c>
      <c r="D20">
        <v>2.8180999999999998</v>
      </c>
      <c r="E20">
        <v>-3.1347999999999998</v>
      </c>
      <c r="F20" s="1">
        <v>1.17574</v>
      </c>
      <c r="G20">
        <v>58611057</v>
      </c>
      <c r="H20" t="s">
        <v>147</v>
      </c>
      <c r="I20" t="s">
        <v>12</v>
      </c>
    </row>
    <row r="21" spans="1:10">
      <c r="A21" t="s">
        <v>56</v>
      </c>
      <c r="B21">
        <v>0.17899999999999999</v>
      </c>
      <c r="C21">
        <v>5.751E-3</v>
      </c>
      <c r="D21">
        <v>3.7137500000000001</v>
      </c>
      <c r="E21">
        <v>-1.9111</v>
      </c>
      <c r="F21" s="1">
        <v>1.1709830000000001</v>
      </c>
      <c r="G21">
        <v>58610946</v>
      </c>
      <c r="H21" t="s">
        <v>57</v>
      </c>
      <c r="I21" t="s">
        <v>12</v>
      </c>
    </row>
    <row r="22" spans="1:10">
      <c r="A22" t="s">
        <v>91</v>
      </c>
      <c r="B22">
        <v>0.22800000000000001</v>
      </c>
      <c r="C22">
        <v>1.2423E-2</v>
      </c>
      <c r="D22">
        <v>3.1954899999999999</v>
      </c>
      <c r="E22">
        <v>-2.6078000000000001</v>
      </c>
      <c r="F22" s="1">
        <v>1.1625760000000001</v>
      </c>
      <c r="G22">
        <v>58611059</v>
      </c>
      <c r="H22" t="s">
        <v>92</v>
      </c>
      <c r="I22" t="s">
        <v>12</v>
      </c>
    </row>
    <row r="23" spans="1:10">
      <c r="A23" t="s">
        <v>202</v>
      </c>
      <c r="B23">
        <v>0.29299999999999998</v>
      </c>
      <c r="C23">
        <v>3.7215999999999999E-2</v>
      </c>
      <c r="D23">
        <v>2.4872200000000002</v>
      </c>
      <c r="E23">
        <v>-3.6032000000000002</v>
      </c>
      <c r="F23" s="1">
        <v>1.1462019999999999</v>
      </c>
      <c r="G23">
        <v>58610938</v>
      </c>
      <c r="H23" t="s">
        <v>203</v>
      </c>
      <c r="I23" t="s">
        <v>12</v>
      </c>
    </row>
    <row r="24" spans="1:10">
      <c r="A24" t="s">
        <v>819</v>
      </c>
      <c r="B24">
        <v>0.79300000000000004</v>
      </c>
      <c r="C24">
        <v>0.400779</v>
      </c>
      <c r="D24">
        <v>0.88653000000000004</v>
      </c>
      <c r="E24">
        <v>-5.5762</v>
      </c>
      <c r="F24" s="1">
        <v>1.1296219999999999</v>
      </c>
      <c r="G24" t="s">
        <v>18</v>
      </c>
      <c r="I24" t="s">
        <v>12</v>
      </c>
      <c r="J24" t="e">
        <f>-- unknown clone: USD-706</f>
        <v>#NAME?</v>
      </c>
    </row>
    <row r="25" spans="1:10">
      <c r="A25" t="s">
        <v>283</v>
      </c>
      <c r="B25">
        <v>0.433</v>
      </c>
      <c r="C25">
        <v>7.6862E-2</v>
      </c>
      <c r="D25">
        <v>2.0250400000000002</v>
      </c>
      <c r="E25">
        <v>-4.2499000000000002</v>
      </c>
      <c r="F25" s="1">
        <v>1.1145609999999999</v>
      </c>
      <c r="G25">
        <v>58611103</v>
      </c>
      <c r="H25" t="s">
        <v>284</v>
      </c>
      <c r="I25" t="s">
        <v>12</v>
      </c>
    </row>
    <row r="26" spans="1:10">
      <c r="A26" t="s">
        <v>326</v>
      </c>
      <c r="B26">
        <v>0.52900000000000003</v>
      </c>
      <c r="C26">
        <v>0.10631400000000001</v>
      </c>
      <c r="D26">
        <v>1.8158099999999999</v>
      </c>
      <c r="E26">
        <v>-4.5320999999999998</v>
      </c>
      <c r="F26" s="1">
        <v>1.101934</v>
      </c>
      <c r="G26">
        <v>58610952</v>
      </c>
      <c r="H26" t="s">
        <v>327</v>
      </c>
      <c r="I26" t="s">
        <v>328</v>
      </c>
    </row>
    <row r="27" spans="1:10">
      <c r="A27" t="s">
        <v>39</v>
      </c>
      <c r="B27">
        <v>0.159</v>
      </c>
      <c r="C27">
        <v>3.1080000000000001E-3</v>
      </c>
      <c r="D27">
        <v>4.1467299999999998</v>
      </c>
      <c r="E27">
        <v>-1.3611</v>
      </c>
      <c r="F27" s="1">
        <v>1.0973729999999999</v>
      </c>
      <c r="G27" t="s">
        <v>18</v>
      </c>
      <c r="I27" t="s">
        <v>12</v>
      </c>
      <c r="J27" t="e">
        <f>-- unknown clone: USD-131</f>
        <v>#NAME?</v>
      </c>
    </row>
    <row r="28" spans="1:10">
      <c r="A28" t="s">
        <v>171</v>
      </c>
      <c r="B28">
        <v>0.25600000000000001</v>
      </c>
      <c r="C28">
        <v>2.7431000000000001E-2</v>
      </c>
      <c r="D28">
        <v>2.6819199999999999</v>
      </c>
      <c r="E28">
        <v>-3.3273000000000001</v>
      </c>
      <c r="F28" s="1">
        <v>1.0919220000000001</v>
      </c>
      <c r="G28">
        <v>58611547</v>
      </c>
      <c r="H28" t="s">
        <v>172</v>
      </c>
      <c r="I28" t="s">
        <v>12</v>
      </c>
    </row>
    <row r="29" spans="1:10">
      <c r="A29" t="s">
        <v>153</v>
      </c>
      <c r="B29">
        <v>0.246</v>
      </c>
      <c r="C29">
        <v>2.3449000000000001E-2</v>
      </c>
      <c r="D29">
        <v>2.7825099999999998</v>
      </c>
      <c r="E29">
        <v>-3.1850999999999998</v>
      </c>
      <c r="F29" s="1">
        <v>1.0870150000000001</v>
      </c>
      <c r="G29">
        <v>58611362</v>
      </c>
      <c r="H29" t="s">
        <v>154</v>
      </c>
      <c r="I29" t="s">
        <v>12</v>
      </c>
    </row>
    <row r="30" spans="1:10">
      <c r="A30" t="s">
        <v>66</v>
      </c>
      <c r="B30">
        <v>0.19700000000000001</v>
      </c>
      <c r="C30">
        <v>7.6680000000000003E-3</v>
      </c>
      <c r="D30">
        <v>3.5174099999999999</v>
      </c>
      <c r="E30">
        <v>-2.1705999999999999</v>
      </c>
      <c r="F30" s="1">
        <v>1.0848370000000001</v>
      </c>
      <c r="G30">
        <v>58611333</v>
      </c>
      <c r="H30" t="s">
        <v>67</v>
      </c>
      <c r="I30" t="s">
        <v>12</v>
      </c>
    </row>
    <row r="31" spans="1:10">
      <c r="A31" t="s">
        <v>60</v>
      </c>
      <c r="B31">
        <v>0.184</v>
      </c>
      <c r="C31">
        <v>6.2620000000000002E-3</v>
      </c>
      <c r="D31">
        <v>3.6553399999999998</v>
      </c>
      <c r="E31">
        <v>-1.9877</v>
      </c>
      <c r="F31" s="1">
        <v>1.084104</v>
      </c>
      <c r="G31">
        <v>58611155</v>
      </c>
      <c r="H31" t="s">
        <v>61</v>
      </c>
      <c r="I31" t="s">
        <v>12</v>
      </c>
    </row>
    <row r="32" spans="1:10">
      <c r="A32" t="s">
        <v>97</v>
      </c>
      <c r="B32">
        <v>0.22800000000000001</v>
      </c>
      <c r="C32">
        <v>1.3228999999999999E-2</v>
      </c>
      <c r="D32">
        <v>3.1541600000000001</v>
      </c>
      <c r="E32">
        <v>-2.6648999999999998</v>
      </c>
      <c r="F32" s="1">
        <v>1.08067</v>
      </c>
      <c r="G32" t="s">
        <v>18</v>
      </c>
      <c r="I32" t="s">
        <v>12</v>
      </c>
      <c r="J32" t="e">
        <f>-- unknown clone: USD-94</f>
        <v>#NAME?</v>
      </c>
    </row>
    <row r="33" spans="1:10">
      <c r="A33" t="s">
        <v>244</v>
      </c>
      <c r="B33">
        <v>0.35099999999999998</v>
      </c>
      <c r="C33">
        <v>5.3983999999999997E-2</v>
      </c>
      <c r="D33">
        <v>2.2505600000000001</v>
      </c>
      <c r="E33">
        <v>-3.9369000000000001</v>
      </c>
      <c r="F33" s="1">
        <v>1.0785979999999999</v>
      </c>
      <c r="G33">
        <v>58611425</v>
      </c>
      <c r="H33" t="s">
        <v>245</v>
      </c>
      <c r="I33" t="s">
        <v>12</v>
      </c>
    </row>
    <row r="34" spans="1:10">
      <c r="A34" t="s">
        <v>93</v>
      </c>
      <c r="B34">
        <v>0.22800000000000001</v>
      </c>
      <c r="C34">
        <v>1.2571000000000001E-2</v>
      </c>
      <c r="D34">
        <v>3.1877</v>
      </c>
      <c r="E34">
        <v>-2.6185999999999998</v>
      </c>
      <c r="F34" s="1">
        <v>1.066338</v>
      </c>
      <c r="G34">
        <v>58611045</v>
      </c>
      <c r="H34" t="s">
        <v>94</v>
      </c>
      <c r="I34" t="s">
        <v>12</v>
      </c>
    </row>
    <row r="35" spans="1:10">
      <c r="A35" t="s">
        <v>309</v>
      </c>
      <c r="B35">
        <v>0.499</v>
      </c>
      <c r="C35">
        <v>9.5776E-2</v>
      </c>
      <c r="D35">
        <v>1.88347</v>
      </c>
      <c r="E35">
        <v>-4.4420000000000002</v>
      </c>
      <c r="F35" s="1">
        <v>1.0649599999999999</v>
      </c>
      <c r="G35">
        <v>58611053</v>
      </c>
      <c r="H35" t="s">
        <v>310</v>
      </c>
      <c r="I35" t="s">
        <v>311</v>
      </c>
    </row>
    <row r="36" spans="1:10">
      <c r="A36" t="s">
        <v>503</v>
      </c>
      <c r="B36">
        <v>0.66</v>
      </c>
      <c r="C36">
        <v>0.203879</v>
      </c>
      <c r="D36">
        <v>1.3815</v>
      </c>
      <c r="E36">
        <v>-5.0747</v>
      </c>
      <c r="F36" s="1">
        <v>1.0630710000000001</v>
      </c>
      <c r="G36">
        <v>58611494</v>
      </c>
      <c r="H36" t="s">
        <v>504</v>
      </c>
      <c r="I36" t="s">
        <v>12</v>
      </c>
    </row>
    <row r="37" spans="1:10">
      <c r="A37" t="s">
        <v>340</v>
      </c>
      <c r="B37">
        <v>0.53400000000000003</v>
      </c>
      <c r="C37">
        <v>0.11104799999999999</v>
      </c>
      <c r="D37">
        <v>1.78746</v>
      </c>
      <c r="E37">
        <v>-4.5696000000000003</v>
      </c>
      <c r="F37" s="1">
        <v>1.061178</v>
      </c>
      <c r="G37">
        <v>58611109</v>
      </c>
      <c r="H37" t="s">
        <v>341</v>
      </c>
      <c r="I37" t="s">
        <v>12</v>
      </c>
    </row>
    <row r="38" spans="1:10">
      <c r="A38" t="s">
        <v>164</v>
      </c>
      <c r="B38">
        <v>0.253</v>
      </c>
      <c r="C38">
        <v>2.5446E-2</v>
      </c>
      <c r="D38">
        <v>2.7300399999999998</v>
      </c>
      <c r="E38">
        <v>-3.2591999999999999</v>
      </c>
      <c r="F38" s="1">
        <v>1.0470539999999999</v>
      </c>
      <c r="G38" t="s">
        <v>18</v>
      </c>
      <c r="I38" t="s">
        <v>12</v>
      </c>
      <c r="J38" t="e">
        <f>-- unknown clone: USD-351</f>
        <v>#NAME?</v>
      </c>
    </row>
    <row r="39" spans="1:10">
      <c r="A39" t="s">
        <v>129</v>
      </c>
      <c r="B39">
        <v>0.246</v>
      </c>
      <c r="C39">
        <v>1.9647000000000001E-2</v>
      </c>
      <c r="D39">
        <v>2.8965100000000001</v>
      </c>
      <c r="E39">
        <v>-3.0244</v>
      </c>
      <c r="F39" s="1">
        <v>1.0423009999999999</v>
      </c>
      <c r="G39">
        <v>58610987</v>
      </c>
      <c r="H39" t="s">
        <v>130</v>
      </c>
      <c r="I39" t="s">
        <v>12</v>
      </c>
    </row>
    <row r="40" spans="1:10">
      <c r="A40" t="s">
        <v>150</v>
      </c>
      <c r="B40">
        <v>0.246</v>
      </c>
      <c r="C40">
        <v>2.3061999999999999E-2</v>
      </c>
      <c r="D40">
        <v>2.7932199999999998</v>
      </c>
      <c r="E40">
        <v>-3.1699000000000002</v>
      </c>
      <c r="F40" s="1">
        <v>1.0158609999999999</v>
      </c>
      <c r="G40" t="s">
        <v>18</v>
      </c>
      <c r="I40" t="s">
        <v>12</v>
      </c>
      <c r="J40" t="e">
        <f>-- unknown clone: USD-147</f>
        <v>#NAME?</v>
      </c>
    </row>
    <row r="41" spans="1:10">
      <c r="A41" t="s">
        <v>501</v>
      </c>
      <c r="B41">
        <v>0.66</v>
      </c>
      <c r="C41">
        <v>0.20235800000000001</v>
      </c>
      <c r="D41">
        <v>1.38666</v>
      </c>
      <c r="E41">
        <v>-5.0686999999999998</v>
      </c>
      <c r="F41" s="1">
        <v>1.0158180000000001</v>
      </c>
      <c r="G41">
        <v>58611049</v>
      </c>
      <c r="H41" t="s">
        <v>502</v>
      </c>
      <c r="I41" t="s">
        <v>12</v>
      </c>
    </row>
    <row r="42" spans="1:10">
      <c r="A42" t="s">
        <v>189</v>
      </c>
      <c r="B42">
        <v>0.28699999999999998</v>
      </c>
      <c r="C42">
        <v>3.3766999999999998E-2</v>
      </c>
      <c r="D42">
        <v>2.5491899999999998</v>
      </c>
      <c r="E42">
        <v>-3.5154000000000001</v>
      </c>
      <c r="F42" s="1">
        <v>1.0121329999999999</v>
      </c>
      <c r="G42">
        <v>58611005</v>
      </c>
      <c r="H42" t="s">
        <v>190</v>
      </c>
      <c r="I42" t="s">
        <v>191</v>
      </c>
    </row>
    <row r="43" spans="1:10">
      <c r="A43" t="s">
        <v>835</v>
      </c>
      <c r="B43">
        <v>0.80300000000000005</v>
      </c>
      <c r="C43">
        <v>0.41299200000000003</v>
      </c>
      <c r="D43">
        <v>0.86273999999999995</v>
      </c>
      <c r="E43">
        <v>-5.5960000000000001</v>
      </c>
      <c r="F43" s="1">
        <v>1.0055050000000001</v>
      </c>
      <c r="G43" t="s">
        <v>18</v>
      </c>
      <c r="I43" t="s">
        <v>12</v>
      </c>
      <c r="J43" t="e">
        <f>-- unknown clone: USD-6</f>
        <v>#NAME?</v>
      </c>
    </row>
    <row r="44" spans="1:10">
      <c r="A44" t="s">
        <v>135</v>
      </c>
      <c r="B44">
        <v>0.246</v>
      </c>
      <c r="C44">
        <v>2.1042000000000002E-2</v>
      </c>
      <c r="D44">
        <v>2.85222</v>
      </c>
      <c r="E44">
        <v>-3.0867</v>
      </c>
      <c r="F44" s="1">
        <v>1.002508</v>
      </c>
      <c r="G44">
        <v>58611160</v>
      </c>
      <c r="H44" t="s">
        <v>136</v>
      </c>
      <c r="I44" t="s">
        <v>12</v>
      </c>
    </row>
    <row r="45" spans="1:10">
      <c r="A45" t="s">
        <v>269</v>
      </c>
      <c r="B45">
        <v>0.36099999999999999</v>
      </c>
      <c r="C45">
        <v>6.0846999999999998E-2</v>
      </c>
      <c r="D45">
        <v>2.1743399999999999</v>
      </c>
      <c r="E45">
        <v>-4.0434999999999999</v>
      </c>
      <c r="F45" s="1">
        <v>1.0008360000000001</v>
      </c>
      <c r="G45">
        <v>58611075</v>
      </c>
      <c r="H45" t="s">
        <v>270</v>
      </c>
      <c r="I45" t="s">
        <v>12</v>
      </c>
    </row>
    <row r="46" spans="1:10">
      <c r="A46" t="s">
        <v>349</v>
      </c>
      <c r="B46">
        <v>0.53500000000000003</v>
      </c>
      <c r="C46">
        <v>0.114299</v>
      </c>
      <c r="D46">
        <v>1.76864</v>
      </c>
      <c r="E46">
        <v>-4.5942999999999996</v>
      </c>
      <c r="F46" s="1">
        <v>0.996776</v>
      </c>
      <c r="G46">
        <v>58611520</v>
      </c>
      <c r="H46" t="s">
        <v>350</v>
      </c>
      <c r="I46" t="s">
        <v>12</v>
      </c>
    </row>
    <row r="47" spans="1:10">
      <c r="A47" t="s">
        <v>102</v>
      </c>
      <c r="B47">
        <v>0.23300000000000001</v>
      </c>
      <c r="C47">
        <v>1.4399E-2</v>
      </c>
      <c r="D47">
        <v>3.0985900000000002</v>
      </c>
      <c r="E47">
        <v>-2.7418999999999998</v>
      </c>
      <c r="F47" s="1">
        <v>0.99028300000000002</v>
      </c>
      <c r="G47">
        <v>58610919</v>
      </c>
      <c r="H47" t="s">
        <v>103</v>
      </c>
      <c r="I47" t="s">
        <v>12</v>
      </c>
    </row>
    <row r="48" spans="1:10">
      <c r="A48" t="s">
        <v>114</v>
      </c>
      <c r="B48">
        <v>0.24199999999999999</v>
      </c>
      <c r="C48">
        <v>1.6955999999999999E-2</v>
      </c>
      <c r="D48">
        <v>2.992</v>
      </c>
      <c r="E48">
        <v>-2.8904999999999998</v>
      </c>
      <c r="F48" s="1">
        <v>0.98295699999999997</v>
      </c>
      <c r="G48">
        <v>58611074</v>
      </c>
      <c r="H48" t="s">
        <v>115</v>
      </c>
      <c r="I48" t="s">
        <v>12</v>
      </c>
    </row>
    <row r="49" spans="1:9">
      <c r="A49" t="s">
        <v>431</v>
      </c>
      <c r="B49">
        <v>0.59499999999999997</v>
      </c>
      <c r="C49">
        <v>0.15712899999999999</v>
      </c>
      <c r="D49">
        <v>1.5584100000000001</v>
      </c>
      <c r="E49">
        <v>-4.8624999999999998</v>
      </c>
      <c r="F49" s="1">
        <v>0.98257700000000003</v>
      </c>
      <c r="G49">
        <v>58611029</v>
      </c>
      <c r="H49" t="s">
        <v>432</v>
      </c>
      <c r="I49" t="s">
        <v>12</v>
      </c>
    </row>
    <row r="50" spans="1:9">
      <c r="A50" t="s">
        <v>72</v>
      </c>
      <c r="B50">
        <v>0.20100000000000001</v>
      </c>
      <c r="C50">
        <v>8.5929999999999999E-3</v>
      </c>
      <c r="D50">
        <v>3.4406599999999998</v>
      </c>
      <c r="E50">
        <v>-2.2736000000000001</v>
      </c>
      <c r="F50" s="1">
        <v>0.98124</v>
      </c>
      <c r="G50">
        <v>58610984</v>
      </c>
      <c r="H50" t="s">
        <v>73</v>
      </c>
      <c r="I50" t="s">
        <v>12</v>
      </c>
    </row>
    <row r="51" spans="1:9">
      <c r="A51" t="s">
        <v>95</v>
      </c>
      <c r="B51">
        <v>0.22800000000000001</v>
      </c>
      <c r="C51">
        <v>1.2851E-2</v>
      </c>
      <c r="D51">
        <v>3.1731799999999999</v>
      </c>
      <c r="E51">
        <v>-2.6385999999999998</v>
      </c>
      <c r="F51" s="1">
        <v>0.97031199999999995</v>
      </c>
      <c r="G51">
        <v>58611284</v>
      </c>
      <c r="H51" t="s">
        <v>96</v>
      </c>
      <c r="I51" t="s">
        <v>12</v>
      </c>
    </row>
    <row r="52" spans="1:9">
      <c r="A52" t="s">
        <v>47</v>
      </c>
      <c r="B52">
        <v>0.17899999999999999</v>
      </c>
      <c r="C52">
        <v>5.084E-3</v>
      </c>
      <c r="D52">
        <v>3.79901</v>
      </c>
      <c r="E52">
        <v>-1.8003</v>
      </c>
      <c r="F52" s="1">
        <v>0.96589499999999995</v>
      </c>
      <c r="G52">
        <v>58610902</v>
      </c>
      <c r="H52" t="s">
        <v>48</v>
      </c>
      <c r="I52" t="s">
        <v>12</v>
      </c>
    </row>
    <row r="53" spans="1:9">
      <c r="A53" t="s">
        <v>104</v>
      </c>
      <c r="B53">
        <v>0.23300000000000001</v>
      </c>
      <c r="C53">
        <v>1.4618000000000001E-2</v>
      </c>
      <c r="D53">
        <v>3.0886999999999998</v>
      </c>
      <c r="E53">
        <v>-2.7557</v>
      </c>
      <c r="F53" s="1">
        <v>0.95173200000000002</v>
      </c>
      <c r="G53">
        <v>58611427</v>
      </c>
      <c r="H53" t="s">
        <v>105</v>
      </c>
      <c r="I53" t="s">
        <v>12</v>
      </c>
    </row>
    <row r="54" spans="1:9">
      <c r="A54" t="s">
        <v>151</v>
      </c>
      <c r="B54">
        <v>0.246</v>
      </c>
      <c r="C54">
        <v>2.3432000000000001E-2</v>
      </c>
      <c r="D54">
        <v>2.7829700000000002</v>
      </c>
      <c r="E54">
        <v>-3.1844000000000001</v>
      </c>
      <c r="F54" s="1">
        <v>0.942635</v>
      </c>
      <c r="G54">
        <v>58611090</v>
      </c>
      <c r="H54" t="s">
        <v>152</v>
      </c>
      <c r="I54" t="s">
        <v>12</v>
      </c>
    </row>
    <row r="55" spans="1:9">
      <c r="A55" t="s">
        <v>200</v>
      </c>
      <c r="B55">
        <v>0.29299999999999998</v>
      </c>
      <c r="C55">
        <v>3.6783999999999997E-2</v>
      </c>
      <c r="D55">
        <v>2.49465</v>
      </c>
      <c r="E55">
        <v>-3.5926</v>
      </c>
      <c r="F55" s="1">
        <v>0.931921</v>
      </c>
      <c r="G55">
        <v>58611140</v>
      </c>
      <c r="H55" t="s">
        <v>201</v>
      </c>
      <c r="I55" t="s">
        <v>12</v>
      </c>
    </row>
    <row r="56" spans="1:9">
      <c r="A56" t="s">
        <v>206</v>
      </c>
      <c r="B56">
        <v>0.29299999999999998</v>
      </c>
      <c r="C56">
        <v>3.7453E-2</v>
      </c>
      <c r="D56">
        <v>2.4831699999999999</v>
      </c>
      <c r="E56">
        <v>-3.6089000000000002</v>
      </c>
      <c r="F56" s="1">
        <v>0.93128500000000003</v>
      </c>
      <c r="G56">
        <v>58611500</v>
      </c>
      <c r="H56" t="s">
        <v>207</v>
      </c>
      <c r="I56" t="s">
        <v>12</v>
      </c>
    </row>
    <row r="57" spans="1:9">
      <c r="A57" t="s">
        <v>87</v>
      </c>
      <c r="B57">
        <v>0.20499999999999999</v>
      </c>
      <c r="C57">
        <v>1.0449E-2</v>
      </c>
      <c r="D57">
        <v>3.3100200000000002</v>
      </c>
      <c r="E57">
        <v>-2.4508000000000001</v>
      </c>
      <c r="F57" s="1">
        <v>0.91785099999999997</v>
      </c>
      <c r="G57">
        <v>58611105</v>
      </c>
      <c r="H57" t="s">
        <v>88</v>
      </c>
      <c r="I57" t="s">
        <v>12</v>
      </c>
    </row>
    <row r="58" spans="1:9">
      <c r="A58" t="s">
        <v>342</v>
      </c>
      <c r="B58">
        <v>0.53400000000000003</v>
      </c>
      <c r="C58">
        <v>0.11162900000000001</v>
      </c>
      <c r="D58">
        <v>1.78406</v>
      </c>
      <c r="E58">
        <v>-4.5739999999999998</v>
      </c>
      <c r="F58" s="1">
        <v>0.90673999999999999</v>
      </c>
      <c r="G58">
        <v>58610950</v>
      </c>
      <c r="H58" t="s">
        <v>343</v>
      </c>
      <c r="I58" t="s">
        <v>344</v>
      </c>
    </row>
    <row r="59" spans="1:9">
      <c r="A59" t="s">
        <v>491</v>
      </c>
      <c r="B59">
        <v>0.64900000000000002</v>
      </c>
      <c r="C59">
        <v>0.19564200000000001</v>
      </c>
      <c r="D59">
        <v>1.40987</v>
      </c>
      <c r="E59">
        <v>-5.0415999999999999</v>
      </c>
      <c r="F59" s="1">
        <v>0.90177399999999996</v>
      </c>
      <c r="G59">
        <v>58611199</v>
      </c>
      <c r="H59" t="s">
        <v>492</v>
      </c>
      <c r="I59" t="s">
        <v>493</v>
      </c>
    </row>
    <row r="60" spans="1:9">
      <c r="A60" t="s">
        <v>208</v>
      </c>
      <c r="B60">
        <v>0.30399999999999999</v>
      </c>
      <c r="C60">
        <v>3.9501000000000001E-2</v>
      </c>
      <c r="D60">
        <v>2.44929</v>
      </c>
      <c r="E60">
        <v>-3.6568000000000001</v>
      </c>
      <c r="F60" s="1">
        <v>0.90095599999999998</v>
      </c>
      <c r="G60">
        <v>58611254</v>
      </c>
      <c r="H60" t="s">
        <v>209</v>
      </c>
      <c r="I60" t="s">
        <v>12</v>
      </c>
    </row>
    <row r="61" spans="1:9">
      <c r="A61" t="s">
        <v>224</v>
      </c>
      <c r="B61">
        <v>0.313</v>
      </c>
      <c r="C61">
        <v>4.4220000000000002E-2</v>
      </c>
      <c r="D61">
        <v>2.3774799999999998</v>
      </c>
      <c r="E61">
        <v>-3.7583000000000002</v>
      </c>
      <c r="F61" s="1">
        <v>0.888876</v>
      </c>
      <c r="G61">
        <v>58611269</v>
      </c>
      <c r="H61" t="s">
        <v>225</v>
      </c>
      <c r="I61" t="s">
        <v>226</v>
      </c>
    </row>
    <row r="62" spans="1:9">
      <c r="A62" t="s">
        <v>414</v>
      </c>
      <c r="B62">
        <v>0.58599999999999997</v>
      </c>
      <c r="C62">
        <v>0.14895800000000001</v>
      </c>
      <c r="D62">
        <v>1.5940700000000001</v>
      </c>
      <c r="E62">
        <v>-4.8181000000000003</v>
      </c>
      <c r="F62" s="1">
        <v>0.888714</v>
      </c>
      <c r="G62">
        <v>58610980</v>
      </c>
      <c r="H62" t="s">
        <v>415</v>
      </c>
      <c r="I62" t="s">
        <v>416</v>
      </c>
    </row>
    <row r="63" spans="1:9">
      <c r="A63" t="s">
        <v>214</v>
      </c>
      <c r="B63">
        <v>0.30599999999999999</v>
      </c>
      <c r="C63">
        <v>4.0813000000000002E-2</v>
      </c>
      <c r="D63">
        <v>2.42849</v>
      </c>
      <c r="E63">
        <v>-3.6863000000000001</v>
      </c>
      <c r="F63" s="1">
        <v>0.88277700000000003</v>
      </c>
      <c r="G63">
        <v>58611550</v>
      </c>
      <c r="H63" t="s">
        <v>215</v>
      </c>
      <c r="I63" t="s">
        <v>12</v>
      </c>
    </row>
    <row r="64" spans="1:9">
      <c r="A64" t="s">
        <v>292</v>
      </c>
      <c r="B64">
        <v>0.46899999999999997</v>
      </c>
      <c r="C64">
        <v>8.5797999999999999E-2</v>
      </c>
      <c r="D64">
        <v>1.95442</v>
      </c>
      <c r="E64">
        <v>-4.3463000000000003</v>
      </c>
      <c r="F64" s="1">
        <v>0.87820900000000002</v>
      </c>
      <c r="G64">
        <v>58611244</v>
      </c>
      <c r="H64" t="s">
        <v>293</v>
      </c>
      <c r="I64" t="s">
        <v>12</v>
      </c>
    </row>
    <row r="65" spans="1:10">
      <c r="A65" t="s">
        <v>111</v>
      </c>
      <c r="B65">
        <v>0.24199999999999999</v>
      </c>
      <c r="C65">
        <v>1.6652E-2</v>
      </c>
      <c r="D65">
        <v>3.0037400000000001</v>
      </c>
      <c r="E65">
        <v>-2.8740999999999999</v>
      </c>
      <c r="F65" s="1">
        <v>0.87186799999999998</v>
      </c>
      <c r="G65">
        <v>58611456</v>
      </c>
      <c r="H65" t="s">
        <v>112</v>
      </c>
      <c r="I65" t="s">
        <v>113</v>
      </c>
    </row>
    <row r="66" spans="1:10">
      <c r="A66" t="s">
        <v>576</v>
      </c>
      <c r="B66">
        <v>0.68799999999999994</v>
      </c>
      <c r="C66">
        <v>0.24384400000000001</v>
      </c>
      <c r="D66">
        <v>1.25641</v>
      </c>
      <c r="E66">
        <v>-5.2156000000000002</v>
      </c>
      <c r="F66" s="1">
        <v>0.87038499999999996</v>
      </c>
      <c r="G66">
        <v>58610966</v>
      </c>
      <c r="H66" t="s">
        <v>577</v>
      </c>
      <c r="I66" t="s">
        <v>12</v>
      </c>
    </row>
    <row r="67" spans="1:10">
      <c r="A67" t="s">
        <v>254</v>
      </c>
      <c r="B67">
        <v>0.35499999999999998</v>
      </c>
      <c r="C67">
        <v>5.6530999999999998E-2</v>
      </c>
      <c r="D67">
        <v>2.2212100000000001</v>
      </c>
      <c r="E67">
        <v>-3.9780000000000002</v>
      </c>
      <c r="F67" s="1">
        <v>0.86502100000000004</v>
      </c>
      <c r="G67">
        <v>58610928</v>
      </c>
      <c r="H67" t="s">
        <v>255</v>
      </c>
      <c r="I67" t="s">
        <v>256</v>
      </c>
    </row>
    <row r="68" spans="1:10">
      <c r="A68" t="s">
        <v>155</v>
      </c>
      <c r="B68">
        <v>0.253</v>
      </c>
      <c r="C68">
        <v>2.5027000000000001E-2</v>
      </c>
      <c r="D68">
        <v>2.7406999999999999</v>
      </c>
      <c r="E68">
        <v>-3.2442000000000002</v>
      </c>
      <c r="F68" s="1">
        <v>0.85569799999999996</v>
      </c>
      <c r="G68">
        <v>58610976</v>
      </c>
      <c r="H68" t="s">
        <v>156</v>
      </c>
      <c r="I68" t="s">
        <v>157</v>
      </c>
    </row>
    <row r="69" spans="1:10">
      <c r="A69" t="s">
        <v>538</v>
      </c>
      <c r="B69">
        <v>0.66</v>
      </c>
      <c r="C69">
        <v>0.21832299999999999</v>
      </c>
      <c r="D69">
        <v>1.33405</v>
      </c>
      <c r="E69">
        <v>-5.1291000000000002</v>
      </c>
      <c r="F69" s="1">
        <v>0.85180299999999998</v>
      </c>
      <c r="G69">
        <v>58610906</v>
      </c>
      <c r="H69" t="s">
        <v>539</v>
      </c>
      <c r="I69" t="s">
        <v>12</v>
      </c>
    </row>
    <row r="70" spans="1:10">
      <c r="A70" t="s">
        <v>218</v>
      </c>
      <c r="B70">
        <v>0.31</v>
      </c>
      <c r="C70">
        <v>4.2553000000000001E-2</v>
      </c>
      <c r="D70">
        <v>2.4019300000000001</v>
      </c>
      <c r="E70">
        <v>-3.7238000000000002</v>
      </c>
      <c r="F70" s="1">
        <v>0.85087100000000004</v>
      </c>
      <c r="G70">
        <v>58611552</v>
      </c>
      <c r="H70" t="s">
        <v>219</v>
      </c>
      <c r="I70" t="s">
        <v>12</v>
      </c>
    </row>
    <row r="71" spans="1:10">
      <c r="A71" t="s">
        <v>98</v>
      </c>
      <c r="B71">
        <v>0.22800000000000001</v>
      </c>
      <c r="C71">
        <v>1.3410999999999999E-2</v>
      </c>
      <c r="D71">
        <v>3.1451500000000001</v>
      </c>
      <c r="E71">
        <v>-2.6774</v>
      </c>
      <c r="F71" s="1">
        <v>0.84919</v>
      </c>
      <c r="G71">
        <v>58611027</v>
      </c>
      <c r="H71" t="s">
        <v>99</v>
      </c>
      <c r="I71" t="s">
        <v>12</v>
      </c>
    </row>
    <row r="72" spans="1:10">
      <c r="A72" t="s">
        <v>198</v>
      </c>
      <c r="B72">
        <v>0.29299999999999998</v>
      </c>
      <c r="C72">
        <v>3.6137000000000002E-2</v>
      </c>
      <c r="D72">
        <v>2.5059499999999999</v>
      </c>
      <c r="E72">
        <v>-3.5766</v>
      </c>
      <c r="F72" s="1">
        <v>0.84845999999999999</v>
      </c>
      <c r="G72">
        <v>58611414</v>
      </c>
      <c r="H72" t="s">
        <v>199</v>
      </c>
      <c r="I72" t="s">
        <v>12</v>
      </c>
    </row>
    <row r="73" spans="1:10">
      <c r="A73" t="s">
        <v>612</v>
      </c>
      <c r="B73">
        <v>0.69099999999999995</v>
      </c>
      <c r="C73">
        <v>0.26150800000000002</v>
      </c>
      <c r="D73">
        <v>1.2065699999999999</v>
      </c>
      <c r="E73">
        <v>-5.2693000000000003</v>
      </c>
      <c r="F73" s="1">
        <v>0.84844299999999995</v>
      </c>
      <c r="G73" t="s">
        <v>18</v>
      </c>
      <c r="I73" t="s">
        <v>12</v>
      </c>
      <c r="J73" t="e">
        <f>-- unknown clone: USD-747</f>
        <v>#NAME?</v>
      </c>
    </row>
    <row r="74" spans="1:10">
      <c r="A74" t="s">
        <v>144</v>
      </c>
      <c r="B74">
        <v>0.246</v>
      </c>
      <c r="C74">
        <v>2.1953E-2</v>
      </c>
      <c r="D74">
        <v>2.8249300000000002</v>
      </c>
      <c r="E74">
        <v>-3.1252</v>
      </c>
      <c r="F74" s="1">
        <v>0.84746600000000005</v>
      </c>
      <c r="G74">
        <v>58611516</v>
      </c>
      <c r="H74" t="s">
        <v>145</v>
      </c>
      <c r="I74" t="s">
        <v>12</v>
      </c>
    </row>
    <row r="75" spans="1:10">
      <c r="A75" t="s">
        <v>148</v>
      </c>
      <c r="B75">
        <v>0.246</v>
      </c>
      <c r="C75">
        <v>2.2526999999999998E-2</v>
      </c>
      <c r="D75">
        <v>2.80829</v>
      </c>
      <c r="E75">
        <v>-3.1486999999999998</v>
      </c>
      <c r="F75" s="1">
        <v>0.84722699999999995</v>
      </c>
      <c r="G75">
        <v>58611540</v>
      </c>
      <c r="H75" t="s">
        <v>149</v>
      </c>
      <c r="I75" t="s">
        <v>12</v>
      </c>
    </row>
    <row r="76" spans="1:10">
      <c r="A76" t="s">
        <v>365</v>
      </c>
      <c r="B76">
        <v>0.55900000000000005</v>
      </c>
      <c r="C76">
        <v>0.12521699999999999</v>
      </c>
      <c r="D76">
        <v>1.7089000000000001</v>
      </c>
      <c r="E76">
        <v>-4.6719999999999997</v>
      </c>
      <c r="F76" s="1">
        <v>0.84677999999999998</v>
      </c>
      <c r="G76">
        <v>58611172</v>
      </c>
      <c r="H76" t="s">
        <v>366</v>
      </c>
      <c r="I76" t="s">
        <v>367</v>
      </c>
    </row>
    <row r="77" spans="1:10">
      <c r="A77" t="s">
        <v>440</v>
      </c>
      <c r="B77">
        <v>0.59899999999999998</v>
      </c>
      <c r="C77">
        <v>0.16178699999999999</v>
      </c>
      <c r="D77">
        <v>1.53881</v>
      </c>
      <c r="E77">
        <v>-4.8867000000000003</v>
      </c>
      <c r="F77" s="1">
        <v>0.84423999999999999</v>
      </c>
      <c r="G77" t="s">
        <v>18</v>
      </c>
      <c r="I77" t="s">
        <v>12</v>
      </c>
      <c r="J77" t="e">
        <f>-- unknown clone: USD-79</f>
        <v>#NAME?</v>
      </c>
    </row>
    <row r="78" spans="1:10">
      <c r="A78" t="s">
        <v>321</v>
      </c>
      <c r="B78">
        <v>0.51900000000000002</v>
      </c>
      <c r="C78">
        <v>0.103064</v>
      </c>
      <c r="D78">
        <v>1.8359799999999999</v>
      </c>
      <c r="E78">
        <v>-4.5053999999999998</v>
      </c>
      <c r="F78" s="1">
        <v>0.83538299999999999</v>
      </c>
      <c r="G78">
        <v>58611173</v>
      </c>
      <c r="H78" t="s">
        <v>322</v>
      </c>
      <c r="I78" t="s">
        <v>12</v>
      </c>
    </row>
    <row r="79" spans="1:10">
      <c r="A79" t="s">
        <v>393</v>
      </c>
      <c r="B79">
        <v>0.58199999999999996</v>
      </c>
      <c r="C79">
        <v>0.13944300000000001</v>
      </c>
      <c r="D79">
        <v>1.63792</v>
      </c>
      <c r="E79">
        <v>-4.7629000000000001</v>
      </c>
      <c r="F79" s="1">
        <v>0.83014399999999999</v>
      </c>
      <c r="G79">
        <v>58611150</v>
      </c>
      <c r="H79" t="s">
        <v>394</v>
      </c>
      <c r="I79" t="s">
        <v>12</v>
      </c>
    </row>
    <row r="80" spans="1:10">
      <c r="A80" t="s">
        <v>116</v>
      </c>
      <c r="B80">
        <v>0.24199999999999999</v>
      </c>
      <c r="C80">
        <v>1.7257999999999999E-2</v>
      </c>
      <c r="D80">
        <v>2.9805199999999998</v>
      </c>
      <c r="E80">
        <v>-2.9066000000000001</v>
      </c>
      <c r="F80" s="1">
        <v>0.828731</v>
      </c>
      <c r="G80">
        <v>58611528</v>
      </c>
      <c r="H80" t="s">
        <v>117</v>
      </c>
      <c r="I80" t="s">
        <v>12</v>
      </c>
    </row>
    <row r="81" spans="1:10">
      <c r="A81" t="s">
        <v>1105</v>
      </c>
      <c r="B81">
        <v>0.89100000000000001</v>
      </c>
      <c r="C81">
        <v>0.61570599999999998</v>
      </c>
      <c r="D81">
        <v>0.52181</v>
      </c>
      <c r="E81">
        <v>-5.8285999999999998</v>
      </c>
      <c r="F81" s="1">
        <v>0.82337099999999996</v>
      </c>
      <c r="G81">
        <v>58611116</v>
      </c>
      <c r="H81" t="s">
        <v>1106</v>
      </c>
      <c r="I81" t="s">
        <v>12</v>
      </c>
    </row>
    <row r="82" spans="1:10">
      <c r="A82" t="s">
        <v>89</v>
      </c>
      <c r="B82">
        <v>0.224</v>
      </c>
      <c r="C82">
        <v>1.1689E-2</v>
      </c>
      <c r="D82">
        <v>3.2356500000000001</v>
      </c>
      <c r="E82">
        <v>-2.5526</v>
      </c>
      <c r="F82" s="1">
        <v>0.82332300000000003</v>
      </c>
      <c r="G82">
        <v>58611024</v>
      </c>
      <c r="H82" t="s">
        <v>90</v>
      </c>
      <c r="I82" t="s">
        <v>12</v>
      </c>
    </row>
    <row r="83" spans="1:10">
      <c r="A83" t="s">
        <v>237</v>
      </c>
      <c r="B83">
        <v>0.34100000000000003</v>
      </c>
      <c r="C83">
        <v>5.0750000000000003E-2</v>
      </c>
      <c r="D83">
        <v>2.2898700000000001</v>
      </c>
      <c r="E83">
        <v>-3.8818000000000001</v>
      </c>
      <c r="F83" s="1">
        <v>0.822465</v>
      </c>
      <c r="G83">
        <v>58611125</v>
      </c>
      <c r="H83" t="s">
        <v>238</v>
      </c>
      <c r="I83" t="s">
        <v>12</v>
      </c>
    </row>
    <row r="84" spans="1:10">
      <c r="A84" t="s">
        <v>106</v>
      </c>
      <c r="B84">
        <v>0.23799999999999999</v>
      </c>
      <c r="C84">
        <v>1.5204000000000001E-2</v>
      </c>
      <c r="D84">
        <v>3.0630000000000002</v>
      </c>
      <c r="E84">
        <v>-2.7913999999999999</v>
      </c>
      <c r="F84" s="1">
        <v>0.82125300000000001</v>
      </c>
      <c r="G84">
        <v>58611083</v>
      </c>
      <c r="H84" t="s">
        <v>107</v>
      </c>
      <c r="I84" t="s">
        <v>12</v>
      </c>
    </row>
    <row r="85" spans="1:10">
      <c r="A85" t="s">
        <v>217</v>
      </c>
      <c r="B85">
        <v>0.309</v>
      </c>
      <c r="C85">
        <v>4.1971000000000001E-2</v>
      </c>
      <c r="D85">
        <v>2.4106999999999998</v>
      </c>
      <c r="E85">
        <v>-3.7113999999999998</v>
      </c>
      <c r="F85" s="1">
        <v>0.81735500000000005</v>
      </c>
      <c r="G85" t="s">
        <v>18</v>
      </c>
      <c r="I85" t="s">
        <v>12</v>
      </c>
      <c r="J85" t="e">
        <f>-- unknown clone: USD-185</f>
        <v>#NAME?</v>
      </c>
    </row>
    <row r="86" spans="1:10">
      <c r="A86" t="s">
        <v>142</v>
      </c>
      <c r="B86">
        <v>0.246</v>
      </c>
      <c r="C86">
        <v>2.1902000000000001E-2</v>
      </c>
      <c r="D86">
        <v>2.8264200000000002</v>
      </c>
      <c r="E86">
        <v>-3.1231</v>
      </c>
      <c r="F86" s="1">
        <v>0.81615700000000002</v>
      </c>
      <c r="G86">
        <v>58611111</v>
      </c>
      <c r="H86" t="s">
        <v>143</v>
      </c>
      <c r="I86" t="s">
        <v>12</v>
      </c>
    </row>
    <row r="87" spans="1:10">
      <c r="A87" t="s">
        <v>386</v>
      </c>
      <c r="B87">
        <v>0.57899999999999996</v>
      </c>
      <c r="C87">
        <v>0.13608200000000001</v>
      </c>
      <c r="D87">
        <v>1.6540699999999999</v>
      </c>
      <c r="E87">
        <v>-4.7423000000000002</v>
      </c>
      <c r="F87" s="1">
        <v>0.81593199999999999</v>
      </c>
      <c r="G87">
        <v>58611177</v>
      </c>
      <c r="H87" t="s">
        <v>387</v>
      </c>
      <c r="I87" t="s">
        <v>12</v>
      </c>
    </row>
    <row r="88" spans="1:10">
      <c r="A88" t="s">
        <v>319</v>
      </c>
      <c r="B88">
        <v>0.504</v>
      </c>
      <c r="C88">
        <v>9.9365999999999996E-2</v>
      </c>
      <c r="D88">
        <v>1.8596699999999999</v>
      </c>
      <c r="E88">
        <v>-4.4737999999999998</v>
      </c>
      <c r="F88" s="1">
        <v>0.81563099999999999</v>
      </c>
      <c r="G88">
        <v>58610958</v>
      </c>
      <c r="H88" t="s">
        <v>320</v>
      </c>
      <c r="I88" t="s">
        <v>12</v>
      </c>
    </row>
    <row r="89" spans="1:10">
      <c r="A89" t="s">
        <v>246</v>
      </c>
      <c r="B89">
        <v>0.35099999999999998</v>
      </c>
      <c r="C89">
        <v>5.4042E-2</v>
      </c>
      <c r="D89">
        <v>2.24987</v>
      </c>
      <c r="E89">
        <v>-3.9379</v>
      </c>
      <c r="F89" s="1">
        <v>0.81157599999999996</v>
      </c>
      <c r="G89">
        <v>58610908</v>
      </c>
      <c r="H89" t="s">
        <v>247</v>
      </c>
      <c r="I89" t="s">
        <v>12</v>
      </c>
    </row>
    <row r="90" spans="1:10">
      <c r="A90" t="s">
        <v>229</v>
      </c>
      <c r="B90">
        <v>0.31900000000000001</v>
      </c>
      <c r="C90">
        <v>4.6049E-2</v>
      </c>
      <c r="D90">
        <v>2.3517000000000001</v>
      </c>
      <c r="E90">
        <v>-3.7947000000000002</v>
      </c>
      <c r="F90" s="1">
        <v>0.80718599999999996</v>
      </c>
      <c r="G90" t="s">
        <v>18</v>
      </c>
      <c r="I90" t="s">
        <v>12</v>
      </c>
      <c r="J90" t="e">
        <f>-- unknown clone: USD-410</f>
        <v>#NAME?</v>
      </c>
    </row>
    <row r="91" spans="1:10">
      <c r="A91" t="s">
        <v>353</v>
      </c>
      <c r="B91">
        <v>0.54</v>
      </c>
      <c r="C91">
        <v>0.116385</v>
      </c>
      <c r="D91">
        <v>1.7568299999999999</v>
      </c>
      <c r="E91">
        <v>-4.6097000000000001</v>
      </c>
      <c r="F91" s="1">
        <v>0.80596500000000004</v>
      </c>
      <c r="G91" t="s">
        <v>18</v>
      </c>
      <c r="I91" t="s">
        <v>12</v>
      </c>
      <c r="J91" t="e">
        <f>-- unknown clone: USD-476</f>
        <v>#NAME?</v>
      </c>
    </row>
    <row r="92" spans="1:10">
      <c r="A92" t="s">
        <v>220</v>
      </c>
      <c r="B92">
        <v>0.313</v>
      </c>
      <c r="C92">
        <v>4.3708999999999998E-2</v>
      </c>
      <c r="D92">
        <v>2.3848799999999999</v>
      </c>
      <c r="E92">
        <v>-3.7479</v>
      </c>
      <c r="F92" s="1">
        <v>0.80058700000000005</v>
      </c>
      <c r="G92">
        <v>58611488</v>
      </c>
      <c r="H92" t="s">
        <v>221</v>
      </c>
      <c r="I92" t="s">
        <v>12</v>
      </c>
    </row>
    <row r="93" spans="1:10">
      <c r="A93" t="s">
        <v>137</v>
      </c>
      <c r="B93">
        <v>0.246</v>
      </c>
      <c r="C93">
        <v>2.1363E-2</v>
      </c>
      <c r="D93">
        <v>2.8424800000000001</v>
      </c>
      <c r="E93">
        <v>-3.1004999999999998</v>
      </c>
      <c r="F93" s="1">
        <v>0.79724799999999996</v>
      </c>
      <c r="G93">
        <v>58611535</v>
      </c>
      <c r="H93" t="s">
        <v>138</v>
      </c>
      <c r="I93" t="s">
        <v>12</v>
      </c>
    </row>
    <row r="94" spans="1:10">
      <c r="A94" t="s">
        <v>274</v>
      </c>
      <c r="B94">
        <v>0.37</v>
      </c>
      <c r="C94">
        <v>6.3664999999999999E-2</v>
      </c>
      <c r="D94">
        <v>2.14547</v>
      </c>
      <c r="E94">
        <v>-4.0837000000000003</v>
      </c>
      <c r="F94" s="1">
        <v>0.79709799999999997</v>
      </c>
      <c r="G94">
        <v>58611122</v>
      </c>
      <c r="H94" t="s">
        <v>275</v>
      </c>
      <c r="I94" t="s">
        <v>12</v>
      </c>
    </row>
    <row r="95" spans="1:10">
      <c r="A95" t="s">
        <v>276</v>
      </c>
      <c r="B95">
        <v>0.37</v>
      </c>
      <c r="C95">
        <v>6.3677999999999998E-2</v>
      </c>
      <c r="D95">
        <v>2.14533</v>
      </c>
      <c r="E95">
        <v>-4.0838000000000001</v>
      </c>
      <c r="F95" s="1">
        <v>0.79004700000000005</v>
      </c>
      <c r="G95" t="s">
        <v>18</v>
      </c>
      <c r="I95" t="s">
        <v>12</v>
      </c>
      <c r="J95" t="e">
        <f>-- unknown clone: USD-164</f>
        <v>#NAME?</v>
      </c>
    </row>
    <row r="96" spans="1:10">
      <c r="A96" t="s">
        <v>131</v>
      </c>
      <c r="B96">
        <v>0.246</v>
      </c>
      <c r="C96">
        <v>2.0313000000000001E-2</v>
      </c>
      <c r="D96">
        <v>2.8749799999999999</v>
      </c>
      <c r="E96">
        <v>-3.0547</v>
      </c>
      <c r="F96" s="1">
        <v>0.78607300000000002</v>
      </c>
      <c r="G96" t="s">
        <v>18</v>
      </c>
      <c r="I96" t="s">
        <v>12</v>
      </c>
      <c r="J96" t="e">
        <f>-- unknown clone: USD-315</f>
        <v>#NAME?</v>
      </c>
    </row>
    <row r="97" spans="1:10">
      <c r="A97" t="s">
        <v>133</v>
      </c>
      <c r="B97">
        <v>0.246</v>
      </c>
      <c r="C97">
        <v>2.0924000000000002E-2</v>
      </c>
      <c r="D97">
        <v>2.8558699999999999</v>
      </c>
      <c r="E97">
        <v>-3.0815999999999999</v>
      </c>
      <c r="F97" s="1">
        <v>0.78336300000000003</v>
      </c>
      <c r="G97">
        <v>58611004</v>
      </c>
      <c r="H97" t="s">
        <v>134</v>
      </c>
      <c r="I97" t="s">
        <v>12</v>
      </c>
    </row>
    <row r="98" spans="1:10">
      <c r="A98" t="s">
        <v>109</v>
      </c>
      <c r="B98">
        <v>0.24199999999999999</v>
      </c>
      <c r="C98">
        <v>1.6490000000000001E-2</v>
      </c>
      <c r="D98">
        <v>3.0101100000000001</v>
      </c>
      <c r="E98">
        <v>-2.8652000000000002</v>
      </c>
      <c r="F98" s="1">
        <v>0.78128900000000001</v>
      </c>
      <c r="G98">
        <v>58611161</v>
      </c>
      <c r="H98" t="s">
        <v>110</v>
      </c>
      <c r="I98" t="s">
        <v>12</v>
      </c>
    </row>
    <row r="99" spans="1:10">
      <c r="A99" t="s">
        <v>196</v>
      </c>
      <c r="B99">
        <v>0.29299999999999998</v>
      </c>
      <c r="C99">
        <v>3.6061000000000003E-2</v>
      </c>
      <c r="D99">
        <v>2.5072999999999999</v>
      </c>
      <c r="E99">
        <v>-3.5747</v>
      </c>
      <c r="F99" s="1">
        <v>0.76661800000000002</v>
      </c>
      <c r="G99">
        <v>58610989</v>
      </c>
      <c r="H99" t="s">
        <v>197</v>
      </c>
      <c r="I99" t="s">
        <v>12</v>
      </c>
    </row>
    <row r="100" spans="1:10">
      <c r="A100" t="s">
        <v>263</v>
      </c>
      <c r="B100">
        <v>0.35799999999999998</v>
      </c>
      <c r="C100">
        <v>5.9659999999999998E-2</v>
      </c>
      <c r="D100">
        <v>2.18689</v>
      </c>
      <c r="E100">
        <v>-4.0259999999999998</v>
      </c>
      <c r="F100" s="1">
        <v>0.76634599999999997</v>
      </c>
      <c r="G100">
        <v>58611066</v>
      </c>
      <c r="H100" t="s">
        <v>264</v>
      </c>
      <c r="I100" t="s">
        <v>12</v>
      </c>
    </row>
    <row r="101" spans="1:10">
      <c r="A101" t="s">
        <v>167</v>
      </c>
      <c r="B101">
        <v>0.254</v>
      </c>
      <c r="C101">
        <v>2.6206E-2</v>
      </c>
      <c r="D101">
        <v>2.7111700000000001</v>
      </c>
      <c r="E101">
        <v>-3.2858999999999998</v>
      </c>
      <c r="F101" s="1">
        <v>0.75377300000000003</v>
      </c>
      <c r="G101" t="s">
        <v>18</v>
      </c>
      <c r="I101" t="s">
        <v>12</v>
      </c>
      <c r="J101" t="e">
        <f>-- unknown clone: USD-320</f>
        <v>#NAME?</v>
      </c>
    </row>
    <row r="102" spans="1:10">
      <c r="A102" t="s">
        <v>165</v>
      </c>
      <c r="B102">
        <v>0.254</v>
      </c>
      <c r="C102">
        <v>2.5824E-2</v>
      </c>
      <c r="D102">
        <v>2.72058</v>
      </c>
      <c r="E102">
        <v>-3.2726000000000002</v>
      </c>
      <c r="F102" s="1">
        <v>0.75348599999999999</v>
      </c>
      <c r="G102">
        <v>58610929</v>
      </c>
      <c r="H102" t="s">
        <v>166</v>
      </c>
      <c r="I102" t="s">
        <v>12</v>
      </c>
    </row>
    <row r="103" spans="1:10">
      <c r="A103" t="s">
        <v>428</v>
      </c>
      <c r="B103">
        <v>0.59499999999999997</v>
      </c>
      <c r="C103">
        <v>0.15673599999999999</v>
      </c>
      <c r="D103">
        <v>1.5600799999999999</v>
      </c>
      <c r="E103">
        <v>-4.8604000000000003</v>
      </c>
      <c r="F103" s="1">
        <v>0.74552399999999996</v>
      </c>
      <c r="G103" t="s">
        <v>18</v>
      </c>
      <c r="I103" t="s">
        <v>12</v>
      </c>
      <c r="J103" t="e">
        <f>-- unknown clone: USD-306</f>
        <v>#NAME?</v>
      </c>
    </row>
    <row r="104" spans="1:10">
      <c r="A104" t="s">
        <v>743</v>
      </c>
      <c r="B104">
        <v>0.76900000000000002</v>
      </c>
      <c r="C104">
        <v>0.35107300000000002</v>
      </c>
      <c r="D104">
        <v>0.98919000000000001</v>
      </c>
      <c r="E104">
        <v>-5.4855</v>
      </c>
      <c r="F104" s="1">
        <v>0.73900900000000003</v>
      </c>
      <c r="G104">
        <v>58610974</v>
      </c>
      <c r="H104" t="s">
        <v>744</v>
      </c>
      <c r="I104" t="s">
        <v>12</v>
      </c>
    </row>
    <row r="105" spans="1:10">
      <c r="A105" t="s">
        <v>252</v>
      </c>
      <c r="B105">
        <v>0.35099999999999998</v>
      </c>
      <c r="C105">
        <v>5.5465E-2</v>
      </c>
      <c r="D105">
        <v>2.23333</v>
      </c>
      <c r="E105">
        <v>-3.9611000000000001</v>
      </c>
      <c r="F105" s="1">
        <v>0.73398799999999997</v>
      </c>
      <c r="G105">
        <v>58611490</v>
      </c>
      <c r="H105" t="s">
        <v>253</v>
      </c>
      <c r="I105" t="s">
        <v>12</v>
      </c>
    </row>
    <row r="106" spans="1:10">
      <c r="A106" t="s">
        <v>351</v>
      </c>
      <c r="B106">
        <v>0.53500000000000003</v>
      </c>
      <c r="C106">
        <v>0.11448700000000001</v>
      </c>
      <c r="D106">
        <v>1.7675700000000001</v>
      </c>
      <c r="E106">
        <v>-4.5956999999999999</v>
      </c>
      <c r="F106" s="1">
        <v>0.72719699999999998</v>
      </c>
      <c r="G106">
        <v>58611201</v>
      </c>
      <c r="H106" t="s">
        <v>352</v>
      </c>
      <c r="I106" t="s">
        <v>86</v>
      </c>
    </row>
    <row r="107" spans="1:10">
      <c r="A107" t="s">
        <v>354</v>
      </c>
      <c r="B107">
        <v>0.54200000000000004</v>
      </c>
      <c r="C107">
        <v>0.118155</v>
      </c>
      <c r="D107">
        <v>1.74695</v>
      </c>
      <c r="E107">
        <v>-4.6226000000000003</v>
      </c>
      <c r="F107" s="1">
        <v>0.71132600000000001</v>
      </c>
      <c r="G107">
        <v>58610999</v>
      </c>
      <c r="H107" t="s">
        <v>355</v>
      </c>
      <c r="I107" t="s">
        <v>12</v>
      </c>
    </row>
    <row r="108" spans="1:10">
      <c r="A108" t="s">
        <v>335</v>
      </c>
      <c r="B108">
        <v>0.53400000000000003</v>
      </c>
      <c r="C108">
        <v>0.110207</v>
      </c>
      <c r="D108">
        <v>1.7924100000000001</v>
      </c>
      <c r="E108">
        <v>-4.5629999999999997</v>
      </c>
      <c r="F108" s="1">
        <v>0.70755199999999996</v>
      </c>
      <c r="G108">
        <v>58611240</v>
      </c>
      <c r="H108" t="s">
        <v>336</v>
      </c>
      <c r="I108" t="s">
        <v>12</v>
      </c>
    </row>
    <row r="109" spans="1:10">
      <c r="A109" t="s">
        <v>814</v>
      </c>
      <c r="B109">
        <v>0.79300000000000004</v>
      </c>
      <c r="C109">
        <v>0.397843</v>
      </c>
      <c r="D109">
        <v>0.89232999999999996</v>
      </c>
      <c r="E109">
        <v>-5.5712000000000002</v>
      </c>
      <c r="F109" s="1">
        <v>0.70296099999999995</v>
      </c>
      <c r="G109">
        <v>58610967</v>
      </c>
      <c r="H109" t="s">
        <v>815</v>
      </c>
      <c r="I109" t="s">
        <v>816</v>
      </c>
    </row>
    <row r="110" spans="1:10">
      <c r="A110" t="s">
        <v>168</v>
      </c>
      <c r="B110">
        <v>0.255</v>
      </c>
      <c r="C110">
        <v>2.664E-2</v>
      </c>
      <c r="D110">
        <v>2.70065</v>
      </c>
      <c r="E110">
        <v>-3.3008000000000002</v>
      </c>
      <c r="F110" s="1">
        <v>0.69644600000000001</v>
      </c>
      <c r="G110">
        <v>58610948</v>
      </c>
      <c r="H110" t="s">
        <v>169</v>
      </c>
      <c r="I110" t="s">
        <v>12</v>
      </c>
    </row>
    <row r="111" spans="1:10">
      <c r="A111" t="s">
        <v>257</v>
      </c>
      <c r="B111">
        <v>0.35799999999999998</v>
      </c>
      <c r="C111">
        <v>5.8826000000000003E-2</v>
      </c>
      <c r="D111">
        <v>2.1958600000000001</v>
      </c>
      <c r="E111">
        <v>-4.0134999999999996</v>
      </c>
      <c r="F111" s="1">
        <v>0.69198099999999996</v>
      </c>
      <c r="G111">
        <v>58611072</v>
      </c>
      <c r="H111" t="s">
        <v>258</v>
      </c>
      <c r="I111" t="s">
        <v>12</v>
      </c>
    </row>
    <row r="112" spans="1:10">
      <c r="A112" t="s">
        <v>558</v>
      </c>
      <c r="B112">
        <v>0.67800000000000005</v>
      </c>
      <c r="C112">
        <v>0.230874</v>
      </c>
      <c r="D112">
        <v>1.2949600000000001</v>
      </c>
      <c r="E112">
        <v>-5.1730999999999998</v>
      </c>
      <c r="F112" s="1">
        <v>0.69092100000000001</v>
      </c>
      <c r="G112">
        <v>58610935</v>
      </c>
      <c r="H112" t="s">
        <v>559</v>
      </c>
      <c r="I112" t="s">
        <v>560</v>
      </c>
    </row>
    <row r="113" spans="1:10">
      <c r="A113" t="s">
        <v>689</v>
      </c>
      <c r="B113">
        <v>0.73799999999999999</v>
      </c>
      <c r="C113">
        <v>0.31323200000000001</v>
      </c>
      <c r="D113">
        <v>1.07497</v>
      </c>
      <c r="E113">
        <v>-5.4039000000000001</v>
      </c>
      <c r="F113" s="1">
        <v>0.69000899999999998</v>
      </c>
      <c r="G113" t="s">
        <v>18</v>
      </c>
      <c r="I113" t="s">
        <v>12</v>
      </c>
      <c r="J113" t="e">
        <f>-- unknown clone: USD-733</f>
        <v>#NAME?</v>
      </c>
    </row>
    <row r="114" spans="1:10">
      <c r="A114" t="s">
        <v>184</v>
      </c>
      <c r="B114">
        <v>0.28599999999999998</v>
      </c>
      <c r="C114">
        <v>3.2854000000000001E-2</v>
      </c>
      <c r="D114">
        <v>2.5666600000000002</v>
      </c>
      <c r="E114">
        <v>-3.4906000000000001</v>
      </c>
      <c r="F114" s="1">
        <v>0.68624600000000002</v>
      </c>
      <c r="G114">
        <v>58611068</v>
      </c>
      <c r="H114" t="s">
        <v>185</v>
      </c>
      <c r="I114" t="s">
        <v>12</v>
      </c>
    </row>
    <row r="115" spans="1:10">
      <c r="A115" t="s">
        <v>182</v>
      </c>
      <c r="B115">
        <v>0.27300000000000002</v>
      </c>
      <c r="C115">
        <v>3.1040999999999999E-2</v>
      </c>
      <c r="D115">
        <v>2.6028799999999999</v>
      </c>
      <c r="E115">
        <v>-3.4392999999999998</v>
      </c>
      <c r="F115" s="1">
        <v>0.68610099999999996</v>
      </c>
      <c r="G115">
        <v>58611163</v>
      </c>
      <c r="H115" t="s">
        <v>183</v>
      </c>
      <c r="I115" t="s">
        <v>12</v>
      </c>
    </row>
    <row r="116" spans="1:10">
      <c r="A116" t="s">
        <v>879</v>
      </c>
      <c r="B116">
        <v>0.82599999999999996</v>
      </c>
      <c r="C116">
        <v>0.44870199999999999</v>
      </c>
      <c r="D116">
        <v>0.79588000000000003</v>
      </c>
      <c r="E116">
        <v>-5.6494999999999997</v>
      </c>
      <c r="F116" s="1">
        <v>0.68435800000000002</v>
      </c>
      <c r="G116">
        <v>58611434</v>
      </c>
      <c r="H116" t="s">
        <v>880</v>
      </c>
      <c r="I116" t="s">
        <v>12</v>
      </c>
    </row>
    <row r="117" spans="1:10">
      <c r="A117" t="s">
        <v>724</v>
      </c>
      <c r="B117">
        <v>0.76500000000000001</v>
      </c>
      <c r="C117">
        <v>0.34252700000000003</v>
      </c>
      <c r="D117">
        <v>1.0079199999999999</v>
      </c>
      <c r="E117">
        <v>-5.4680999999999997</v>
      </c>
      <c r="F117" s="1">
        <v>0.68191299999999999</v>
      </c>
      <c r="G117">
        <v>58611382</v>
      </c>
      <c r="H117" t="s">
        <v>725</v>
      </c>
      <c r="I117" t="s">
        <v>12</v>
      </c>
    </row>
    <row r="118" spans="1:10">
      <c r="A118" t="s">
        <v>596</v>
      </c>
      <c r="B118">
        <v>0.69099999999999995</v>
      </c>
      <c r="C118">
        <v>0.253695</v>
      </c>
      <c r="D118">
        <v>1.2282599999999999</v>
      </c>
      <c r="E118">
        <v>-5.2461000000000002</v>
      </c>
      <c r="F118" s="1">
        <v>0.68073700000000004</v>
      </c>
      <c r="G118">
        <v>58611146</v>
      </c>
      <c r="H118" t="s">
        <v>597</v>
      </c>
      <c r="I118" t="s">
        <v>12</v>
      </c>
    </row>
    <row r="119" spans="1:10">
      <c r="A119" t="s">
        <v>438</v>
      </c>
      <c r="B119">
        <v>0.59899999999999998</v>
      </c>
      <c r="C119">
        <v>0.16108800000000001</v>
      </c>
      <c r="D119">
        <v>1.54172</v>
      </c>
      <c r="E119">
        <v>-4.8830999999999998</v>
      </c>
      <c r="F119" s="1">
        <v>0.68066599999999999</v>
      </c>
      <c r="G119">
        <v>58611025</v>
      </c>
      <c r="H119" t="s">
        <v>439</v>
      </c>
      <c r="I119" t="s">
        <v>86</v>
      </c>
    </row>
    <row r="120" spans="1:10">
      <c r="A120" t="s">
        <v>261</v>
      </c>
      <c r="B120">
        <v>0.35799999999999998</v>
      </c>
      <c r="C120">
        <v>5.9417999999999999E-2</v>
      </c>
      <c r="D120">
        <v>2.1894800000000001</v>
      </c>
      <c r="E120">
        <v>-4.0224000000000002</v>
      </c>
      <c r="F120" s="1">
        <v>0.67997799999999997</v>
      </c>
      <c r="G120">
        <v>58611539</v>
      </c>
      <c r="H120" t="s">
        <v>262</v>
      </c>
      <c r="I120" t="s">
        <v>12</v>
      </c>
    </row>
    <row r="121" spans="1:10">
      <c r="A121" t="s">
        <v>406</v>
      </c>
      <c r="B121">
        <v>0.58599999999999997</v>
      </c>
      <c r="C121">
        <v>0.14702499999999999</v>
      </c>
      <c r="D121">
        <v>1.60277</v>
      </c>
      <c r="E121">
        <v>-4.8071999999999999</v>
      </c>
      <c r="F121" s="1">
        <v>0.67890600000000001</v>
      </c>
      <c r="G121">
        <v>58611439</v>
      </c>
      <c r="H121" t="s">
        <v>407</v>
      </c>
      <c r="I121" t="s">
        <v>12</v>
      </c>
    </row>
    <row r="122" spans="1:10">
      <c r="A122" t="s">
        <v>771</v>
      </c>
      <c r="B122">
        <v>0.77700000000000002</v>
      </c>
      <c r="C122">
        <v>0.36953999999999998</v>
      </c>
      <c r="D122">
        <v>0.94986999999999999</v>
      </c>
      <c r="E122">
        <v>-5.5210999999999997</v>
      </c>
      <c r="F122" s="1">
        <v>0.67574999999999996</v>
      </c>
      <c r="G122">
        <v>58611348</v>
      </c>
      <c r="H122" t="s">
        <v>772</v>
      </c>
      <c r="I122" t="s">
        <v>12</v>
      </c>
    </row>
    <row r="123" spans="1:10">
      <c r="A123" t="s">
        <v>762</v>
      </c>
      <c r="B123">
        <v>0.77700000000000002</v>
      </c>
      <c r="C123">
        <v>0.36253800000000003</v>
      </c>
      <c r="D123">
        <v>0.96460000000000001</v>
      </c>
      <c r="E123">
        <v>-5.5079000000000002</v>
      </c>
      <c r="F123" s="1">
        <v>0.67049499999999995</v>
      </c>
      <c r="G123">
        <v>58611470</v>
      </c>
      <c r="H123" t="s">
        <v>763</v>
      </c>
      <c r="I123" t="s">
        <v>12</v>
      </c>
    </row>
    <row r="124" spans="1:10">
      <c r="A124" t="s">
        <v>402</v>
      </c>
      <c r="B124">
        <v>0.58199999999999996</v>
      </c>
      <c r="C124">
        <v>0.14258399999999999</v>
      </c>
      <c r="D124">
        <v>1.6231500000000001</v>
      </c>
      <c r="E124">
        <v>-4.7816000000000001</v>
      </c>
      <c r="F124" s="1">
        <v>0.65539499999999995</v>
      </c>
      <c r="G124" t="s">
        <v>18</v>
      </c>
      <c r="I124" t="s">
        <v>12</v>
      </c>
      <c r="J124" t="e">
        <f>-- unknown clone: USD-473</f>
        <v>#NAME?</v>
      </c>
    </row>
    <row r="125" spans="1:10">
      <c r="A125" t="s">
        <v>909</v>
      </c>
      <c r="B125">
        <v>0.84499999999999997</v>
      </c>
      <c r="C125">
        <v>0.477908</v>
      </c>
      <c r="D125">
        <v>0.74382999999999999</v>
      </c>
      <c r="E125">
        <v>-5.6885000000000003</v>
      </c>
      <c r="F125" s="1">
        <v>0.65304399999999996</v>
      </c>
      <c r="G125">
        <v>58611128</v>
      </c>
      <c r="H125" t="s">
        <v>910</v>
      </c>
      <c r="I125" t="s">
        <v>12</v>
      </c>
    </row>
    <row r="126" spans="1:10">
      <c r="A126" t="s">
        <v>304</v>
      </c>
      <c r="B126">
        <v>0.48899999999999999</v>
      </c>
      <c r="C126">
        <v>9.2646000000000006E-2</v>
      </c>
      <c r="D126">
        <v>1.9049400000000001</v>
      </c>
      <c r="E126">
        <v>-4.4131</v>
      </c>
      <c r="F126" s="1">
        <v>0.65154699999999999</v>
      </c>
      <c r="G126">
        <v>58611483</v>
      </c>
      <c r="H126" t="s">
        <v>305</v>
      </c>
      <c r="I126" t="s">
        <v>306</v>
      </c>
    </row>
    <row r="127" spans="1:10">
      <c r="A127" t="s">
        <v>779</v>
      </c>
      <c r="B127">
        <v>0.77700000000000002</v>
      </c>
      <c r="C127">
        <v>0.37267800000000001</v>
      </c>
      <c r="D127">
        <v>0.94333</v>
      </c>
      <c r="E127">
        <v>-5.5270000000000001</v>
      </c>
      <c r="F127" s="1">
        <v>0.64888500000000005</v>
      </c>
      <c r="G127">
        <v>58611378</v>
      </c>
      <c r="H127" t="s">
        <v>780</v>
      </c>
      <c r="I127" t="s">
        <v>12</v>
      </c>
    </row>
    <row r="128" spans="1:10">
      <c r="A128" t="s">
        <v>712</v>
      </c>
      <c r="B128">
        <v>0.76500000000000001</v>
      </c>
      <c r="C128">
        <v>0.33610600000000002</v>
      </c>
      <c r="D128">
        <v>1.02223</v>
      </c>
      <c r="E128">
        <v>-5.4546999999999999</v>
      </c>
      <c r="F128" s="1">
        <v>0.64244999999999997</v>
      </c>
      <c r="G128">
        <v>58611065</v>
      </c>
      <c r="H128" t="s">
        <v>713</v>
      </c>
      <c r="I128" t="s">
        <v>714</v>
      </c>
    </row>
    <row r="129" spans="1:10">
      <c r="A129" t="s">
        <v>697</v>
      </c>
      <c r="B129">
        <v>0.751</v>
      </c>
      <c r="C129">
        <v>0.32240999999999997</v>
      </c>
      <c r="D129">
        <v>1.0534600000000001</v>
      </c>
      <c r="E129">
        <v>-5.4248000000000003</v>
      </c>
      <c r="F129" s="1">
        <v>0.63930200000000004</v>
      </c>
      <c r="G129">
        <v>58610893</v>
      </c>
      <c r="H129" t="s">
        <v>698</v>
      </c>
      <c r="I129" t="s">
        <v>12</v>
      </c>
    </row>
    <row r="130" spans="1:10">
      <c r="A130" t="s">
        <v>956</v>
      </c>
      <c r="B130">
        <v>0.84599999999999997</v>
      </c>
      <c r="C130">
        <v>0.503054</v>
      </c>
      <c r="D130">
        <v>0.70067000000000002</v>
      </c>
      <c r="E130">
        <v>-5.7191999999999998</v>
      </c>
      <c r="F130" s="1">
        <v>0.63180199999999997</v>
      </c>
      <c r="G130">
        <v>58610959</v>
      </c>
      <c r="H130" t="s">
        <v>957</v>
      </c>
      <c r="I130" t="s">
        <v>12</v>
      </c>
    </row>
    <row r="131" spans="1:10">
      <c r="A131" t="s">
        <v>376</v>
      </c>
      <c r="B131">
        <v>0.55900000000000005</v>
      </c>
      <c r="C131">
        <v>0.12844900000000001</v>
      </c>
      <c r="D131">
        <v>1.69214</v>
      </c>
      <c r="E131">
        <v>-4.6936</v>
      </c>
      <c r="F131" s="1">
        <v>0.62612800000000002</v>
      </c>
      <c r="G131">
        <v>58610990</v>
      </c>
      <c r="H131" t="s">
        <v>377</v>
      </c>
      <c r="I131" t="s">
        <v>378</v>
      </c>
    </row>
    <row r="132" spans="1:10">
      <c r="A132" t="s">
        <v>790</v>
      </c>
      <c r="B132">
        <v>0.77700000000000002</v>
      </c>
      <c r="C132">
        <v>0.376716</v>
      </c>
      <c r="D132">
        <v>0.93498000000000003</v>
      </c>
      <c r="E132">
        <v>-5.5343</v>
      </c>
      <c r="F132" s="1">
        <v>0.62552600000000003</v>
      </c>
      <c r="G132">
        <v>58610890</v>
      </c>
      <c r="H132" t="s">
        <v>791</v>
      </c>
      <c r="I132" t="s">
        <v>463</v>
      </c>
    </row>
    <row r="133" spans="1:10">
      <c r="A133" t="s">
        <v>750</v>
      </c>
      <c r="B133">
        <v>0.77200000000000002</v>
      </c>
      <c r="C133">
        <v>0.35476600000000003</v>
      </c>
      <c r="D133">
        <v>0.98121000000000003</v>
      </c>
      <c r="E133">
        <v>-5.4927999999999999</v>
      </c>
      <c r="F133" s="1">
        <v>0.62311700000000003</v>
      </c>
      <c r="G133">
        <v>58610884</v>
      </c>
      <c r="H133" t="s">
        <v>751</v>
      </c>
      <c r="I133" t="s">
        <v>752</v>
      </c>
    </row>
    <row r="134" spans="1:10">
      <c r="A134" t="s">
        <v>465</v>
      </c>
      <c r="B134">
        <v>0.63</v>
      </c>
      <c r="C134">
        <v>0.18135499999999999</v>
      </c>
      <c r="D134">
        <v>1.46167</v>
      </c>
      <c r="E134">
        <v>-4.9802999999999997</v>
      </c>
      <c r="F134" s="1">
        <v>0.62193299999999996</v>
      </c>
      <c r="G134">
        <v>58610903</v>
      </c>
      <c r="H134" t="s">
        <v>466</v>
      </c>
      <c r="I134" t="s">
        <v>12</v>
      </c>
    </row>
    <row r="135" spans="1:10">
      <c r="A135" t="s">
        <v>404</v>
      </c>
      <c r="B135">
        <v>0.58199999999999996</v>
      </c>
      <c r="C135">
        <v>0.14348</v>
      </c>
      <c r="D135">
        <v>1.619</v>
      </c>
      <c r="E135">
        <v>-4.7868000000000004</v>
      </c>
      <c r="F135" s="1">
        <v>0.61864600000000003</v>
      </c>
      <c r="G135">
        <v>58610956</v>
      </c>
      <c r="H135" t="s">
        <v>405</v>
      </c>
      <c r="I135" t="s">
        <v>12</v>
      </c>
    </row>
    <row r="136" spans="1:10">
      <c r="A136" t="s">
        <v>408</v>
      </c>
      <c r="B136">
        <v>0.58599999999999997</v>
      </c>
      <c r="C136">
        <v>0.14814099999999999</v>
      </c>
      <c r="D136">
        <v>1.5977399999999999</v>
      </c>
      <c r="E136">
        <v>-4.8135000000000003</v>
      </c>
      <c r="F136" s="1">
        <v>0.61806700000000003</v>
      </c>
      <c r="G136">
        <v>58611545</v>
      </c>
      <c r="H136" t="s">
        <v>409</v>
      </c>
      <c r="I136" t="s">
        <v>12</v>
      </c>
    </row>
    <row r="137" spans="1:10">
      <c r="A137" t="s">
        <v>379</v>
      </c>
      <c r="B137">
        <v>0.55900000000000005</v>
      </c>
      <c r="C137">
        <v>0.128967</v>
      </c>
      <c r="D137">
        <v>1.6895</v>
      </c>
      <c r="E137">
        <v>-4.6970000000000001</v>
      </c>
      <c r="F137" s="1">
        <v>0.61682499999999996</v>
      </c>
      <c r="G137">
        <v>58611113</v>
      </c>
      <c r="H137" t="s">
        <v>380</v>
      </c>
      <c r="I137" t="s">
        <v>12</v>
      </c>
    </row>
    <row r="138" spans="1:10">
      <c r="A138" t="s">
        <v>527</v>
      </c>
      <c r="B138">
        <v>0.66</v>
      </c>
      <c r="C138">
        <v>0.21430299999999999</v>
      </c>
      <c r="D138">
        <v>1.3469800000000001</v>
      </c>
      <c r="E138">
        <v>-5.1143999999999998</v>
      </c>
      <c r="F138" s="1">
        <v>0.60988299999999995</v>
      </c>
      <c r="G138">
        <v>58611222</v>
      </c>
      <c r="H138" t="s">
        <v>528</v>
      </c>
      <c r="I138" t="s">
        <v>344</v>
      </c>
    </row>
    <row r="139" spans="1:10">
      <c r="A139" t="s">
        <v>447</v>
      </c>
      <c r="B139">
        <v>0.60799999999999998</v>
      </c>
      <c r="C139">
        <v>0.16756399999999999</v>
      </c>
      <c r="D139">
        <v>1.5152099999999999</v>
      </c>
      <c r="E139">
        <v>-4.9156000000000004</v>
      </c>
      <c r="F139" s="1">
        <v>0.60928800000000005</v>
      </c>
      <c r="G139">
        <v>58611332</v>
      </c>
      <c r="H139" t="s">
        <v>448</v>
      </c>
      <c r="I139" t="s">
        <v>12</v>
      </c>
    </row>
    <row r="140" spans="1:10">
      <c r="A140" t="s">
        <v>908</v>
      </c>
      <c r="B140">
        <v>0.84499999999999997</v>
      </c>
      <c r="C140">
        <v>0.47576099999999999</v>
      </c>
      <c r="D140">
        <v>0.74758999999999998</v>
      </c>
      <c r="E140">
        <v>-5.6858000000000004</v>
      </c>
      <c r="F140" s="1">
        <v>0.60351600000000005</v>
      </c>
      <c r="G140" t="s">
        <v>18</v>
      </c>
      <c r="I140" t="s">
        <v>19</v>
      </c>
      <c r="J140" t="s">
        <v>19</v>
      </c>
    </row>
    <row r="141" spans="1:10">
      <c r="A141" t="s">
        <v>230</v>
      </c>
      <c r="B141">
        <v>0.31900000000000001</v>
      </c>
      <c r="C141">
        <v>4.6240000000000003E-2</v>
      </c>
      <c r="D141">
        <v>2.3490700000000002</v>
      </c>
      <c r="E141">
        <v>-3.7984</v>
      </c>
      <c r="F141" s="1">
        <v>0.58976899999999999</v>
      </c>
      <c r="G141">
        <v>58611078</v>
      </c>
      <c r="H141" t="s">
        <v>231</v>
      </c>
      <c r="I141" t="s">
        <v>232</v>
      </c>
    </row>
    <row r="142" spans="1:10">
      <c r="A142" t="s">
        <v>332</v>
      </c>
      <c r="B142">
        <v>0.53400000000000003</v>
      </c>
      <c r="C142">
        <v>0.10932699999999999</v>
      </c>
      <c r="D142">
        <v>1.7976300000000001</v>
      </c>
      <c r="E142">
        <v>-4.5561999999999996</v>
      </c>
      <c r="F142" s="1">
        <v>0.58771300000000004</v>
      </c>
      <c r="G142">
        <v>58611341</v>
      </c>
      <c r="H142" t="s">
        <v>333</v>
      </c>
      <c r="I142" t="s">
        <v>334</v>
      </c>
    </row>
    <row r="143" spans="1:10">
      <c r="A143" t="s">
        <v>210</v>
      </c>
      <c r="B143">
        <v>0.30399999999999999</v>
      </c>
      <c r="C143">
        <v>3.9737000000000001E-2</v>
      </c>
      <c r="D143">
        <v>2.4455</v>
      </c>
      <c r="E143">
        <v>-3.6621999999999999</v>
      </c>
      <c r="F143" s="1">
        <v>0.58418499999999995</v>
      </c>
      <c r="G143">
        <v>58611236</v>
      </c>
      <c r="H143" t="s">
        <v>211</v>
      </c>
      <c r="I143" t="s">
        <v>12</v>
      </c>
    </row>
    <row r="144" spans="1:10">
      <c r="A144" t="s">
        <v>950</v>
      </c>
      <c r="B144">
        <v>0.84599999999999997</v>
      </c>
      <c r="C144">
        <v>0.50053700000000001</v>
      </c>
      <c r="D144">
        <v>0.70492999999999995</v>
      </c>
      <c r="E144">
        <v>-5.7161999999999997</v>
      </c>
      <c r="F144" s="1">
        <v>0.58145599999999997</v>
      </c>
      <c r="G144" t="s">
        <v>18</v>
      </c>
      <c r="I144" t="s">
        <v>12</v>
      </c>
      <c r="J144" t="e">
        <f>-- unknown clone: USD-232</f>
        <v>#NAME?</v>
      </c>
    </row>
    <row r="145" spans="1:10">
      <c r="A145" t="s">
        <v>540</v>
      </c>
      <c r="B145">
        <v>0.66</v>
      </c>
      <c r="C145">
        <v>0.218468</v>
      </c>
      <c r="D145">
        <v>1.3335900000000001</v>
      </c>
      <c r="E145">
        <v>-5.1295999999999999</v>
      </c>
      <c r="F145" s="1">
        <v>0.57595099999999999</v>
      </c>
      <c r="G145">
        <v>58611377</v>
      </c>
      <c r="H145" t="s">
        <v>541</v>
      </c>
      <c r="I145" t="s">
        <v>542</v>
      </c>
    </row>
    <row r="146" spans="1:10">
      <c r="A146" t="s">
        <v>395</v>
      </c>
      <c r="B146">
        <v>0.58199999999999996</v>
      </c>
      <c r="C146">
        <v>0.14022799999999999</v>
      </c>
      <c r="D146">
        <v>1.6342000000000001</v>
      </c>
      <c r="E146">
        <v>-4.7675999999999998</v>
      </c>
      <c r="F146" s="1">
        <v>0.57513599999999998</v>
      </c>
      <c r="G146">
        <v>58611062</v>
      </c>
      <c r="H146" t="s">
        <v>396</v>
      </c>
      <c r="I146" t="s">
        <v>397</v>
      </c>
    </row>
    <row r="147" spans="1:10">
      <c r="A147" t="s">
        <v>675</v>
      </c>
      <c r="B147">
        <v>0.73299999999999998</v>
      </c>
      <c r="C147">
        <v>0.30336800000000003</v>
      </c>
      <c r="D147">
        <v>1.0986499999999999</v>
      </c>
      <c r="E147">
        <v>-5.3804999999999996</v>
      </c>
      <c r="F147" s="1">
        <v>0.57215800000000006</v>
      </c>
      <c r="G147" t="s">
        <v>18</v>
      </c>
      <c r="I147" t="s">
        <v>12</v>
      </c>
      <c r="J147" t="e">
        <f>-- unknown clone: USD-293</f>
        <v>#NAME?</v>
      </c>
    </row>
    <row r="148" spans="1:10">
      <c r="A148" t="s">
        <v>820</v>
      </c>
      <c r="B148">
        <v>0.79300000000000004</v>
      </c>
      <c r="C148">
        <v>0.400897</v>
      </c>
      <c r="D148">
        <v>0.88629999999999998</v>
      </c>
      <c r="E148">
        <v>-5.5763999999999996</v>
      </c>
      <c r="F148" s="1">
        <v>0.57208000000000003</v>
      </c>
      <c r="G148">
        <v>58611271</v>
      </c>
      <c r="H148" t="s">
        <v>821</v>
      </c>
      <c r="I148" t="s">
        <v>12</v>
      </c>
    </row>
    <row r="149" spans="1:10">
      <c r="A149" t="s">
        <v>854</v>
      </c>
      <c r="B149">
        <v>0.81599999999999995</v>
      </c>
      <c r="C149">
        <v>0.42938500000000002</v>
      </c>
      <c r="D149">
        <v>0.83155999999999997</v>
      </c>
      <c r="E149">
        <v>-5.6214000000000004</v>
      </c>
      <c r="F149" s="1">
        <v>0.57184199999999996</v>
      </c>
      <c r="G149">
        <v>58611184</v>
      </c>
      <c r="H149" t="s">
        <v>855</v>
      </c>
      <c r="I149" t="s">
        <v>12</v>
      </c>
    </row>
    <row r="150" spans="1:10">
      <c r="A150" t="s">
        <v>574</v>
      </c>
      <c r="B150">
        <v>0.68400000000000005</v>
      </c>
      <c r="C150">
        <v>0.23929400000000001</v>
      </c>
      <c r="D150">
        <v>1.26973</v>
      </c>
      <c r="E150">
        <v>-5.2009999999999996</v>
      </c>
      <c r="F150" s="1">
        <v>0.56858299999999995</v>
      </c>
      <c r="G150" t="s">
        <v>18</v>
      </c>
      <c r="I150" t="s">
        <v>12</v>
      </c>
      <c r="J150" t="e">
        <f>-- unknown clone: USD-572</f>
        <v>#NAME?</v>
      </c>
    </row>
    <row r="151" spans="1:10">
      <c r="A151" t="s">
        <v>356</v>
      </c>
      <c r="B151">
        <v>0.54200000000000004</v>
      </c>
      <c r="C151">
        <v>0.118183</v>
      </c>
      <c r="D151">
        <v>1.7467999999999999</v>
      </c>
      <c r="E151">
        <v>-4.6227999999999998</v>
      </c>
      <c r="F151" s="1">
        <v>0.56849400000000005</v>
      </c>
      <c r="G151">
        <v>58611474</v>
      </c>
      <c r="H151" t="s">
        <v>357</v>
      </c>
      <c r="I151" t="s">
        <v>12</v>
      </c>
    </row>
    <row r="152" spans="1:10">
      <c r="A152" t="s">
        <v>412</v>
      </c>
      <c r="B152">
        <v>0.58599999999999997</v>
      </c>
      <c r="C152">
        <v>0.148812</v>
      </c>
      <c r="D152">
        <v>1.59473</v>
      </c>
      <c r="E152">
        <v>-4.8173000000000004</v>
      </c>
      <c r="F152" s="1">
        <v>0.56440699999999999</v>
      </c>
      <c r="G152">
        <v>58611292</v>
      </c>
      <c r="H152" t="s">
        <v>413</v>
      </c>
      <c r="I152" t="s">
        <v>12</v>
      </c>
    </row>
    <row r="153" spans="1:10">
      <c r="A153" t="s">
        <v>878</v>
      </c>
      <c r="B153">
        <v>0.82599999999999996</v>
      </c>
      <c r="C153">
        <v>0.44841500000000001</v>
      </c>
      <c r="D153">
        <v>0.7964</v>
      </c>
      <c r="E153">
        <v>-5.6490999999999998</v>
      </c>
      <c r="F153" s="1">
        <v>0.55884400000000001</v>
      </c>
      <c r="G153" t="s">
        <v>18</v>
      </c>
      <c r="I153" t="s">
        <v>12</v>
      </c>
      <c r="J153" t="e">
        <f>-- unknown clone: USD-324</f>
        <v>#NAME?</v>
      </c>
    </row>
    <row r="154" spans="1:10">
      <c r="A154" t="s">
        <v>778</v>
      </c>
      <c r="B154">
        <v>0.77700000000000002</v>
      </c>
      <c r="C154">
        <v>0.37234299999999998</v>
      </c>
      <c r="D154">
        <v>0.94403000000000004</v>
      </c>
      <c r="E154">
        <v>-5.5263</v>
      </c>
      <c r="F154" s="1">
        <v>0.556369</v>
      </c>
      <c r="G154" t="s">
        <v>18</v>
      </c>
      <c r="I154" t="s">
        <v>12</v>
      </c>
      <c r="J154" t="e">
        <f>-- unknown clone: USD-2</f>
        <v>#NAME?</v>
      </c>
    </row>
    <row r="155" spans="1:10">
      <c r="A155" t="s">
        <v>429</v>
      </c>
      <c r="B155">
        <v>0.59499999999999997</v>
      </c>
      <c r="C155">
        <v>0.156829</v>
      </c>
      <c r="D155">
        <v>1.55968</v>
      </c>
      <c r="E155">
        <v>-4.8609</v>
      </c>
      <c r="F155" s="1">
        <v>0.54945600000000006</v>
      </c>
      <c r="G155">
        <v>58611519</v>
      </c>
      <c r="H155" t="s">
        <v>430</v>
      </c>
      <c r="I155" t="s">
        <v>12</v>
      </c>
    </row>
    <row r="156" spans="1:10">
      <c r="A156" t="s">
        <v>902</v>
      </c>
      <c r="B156">
        <v>0.82899999999999996</v>
      </c>
      <c r="C156">
        <v>0.463258</v>
      </c>
      <c r="D156">
        <v>0.76966999999999997</v>
      </c>
      <c r="E156">
        <v>-5.6694000000000004</v>
      </c>
      <c r="F156" s="1">
        <v>0.54720599999999997</v>
      </c>
      <c r="G156">
        <v>58610882</v>
      </c>
      <c r="H156" t="s">
        <v>903</v>
      </c>
      <c r="I156" t="s">
        <v>904</v>
      </c>
    </row>
    <row r="157" spans="1:10">
      <c r="A157" t="s">
        <v>489</v>
      </c>
      <c r="B157">
        <v>0.64900000000000002</v>
      </c>
      <c r="C157">
        <v>0.19564200000000001</v>
      </c>
      <c r="D157">
        <v>1.40987</v>
      </c>
      <c r="E157">
        <v>-5.0415999999999999</v>
      </c>
      <c r="F157" s="1">
        <v>0.54378700000000002</v>
      </c>
      <c r="G157">
        <v>58611106</v>
      </c>
      <c r="H157" t="s">
        <v>490</v>
      </c>
      <c r="I157" t="s">
        <v>12</v>
      </c>
    </row>
    <row r="158" spans="1:10">
      <c r="A158" t="s">
        <v>586</v>
      </c>
      <c r="B158">
        <v>0.68799999999999994</v>
      </c>
      <c r="C158">
        <v>0.24709300000000001</v>
      </c>
      <c r="D158">
        <v>1.24702</v>
      </c>
      <c r="E158">
        <v>-5.2257999999999996</v>
      </c>
      <c r="F158" s="1">
        <v>0.54245900000000002</v>
      </c>
      <c r="G158">
        <v>58611302</v>
      </c>
      <c r="H158" t="s">
        <v>587</v>
      </c>
      <c r="I158" t="s">
        <v>12</v>
      </c>
    </row>
    <row r="159" spans="1:10">
      <c r="A159" t="s">
        <v>383</v>
      </c>
      <c r="B159">
        <v>0.56899999999999995</v>
      </c>
      <c r="C159">
        <v>0.132128</v>
      </c>
      <c r="D159">
        <v>1.67354</v>
      </c>
      <c r="E159">
        <v>-4.7175000000000002</v>
      </c>
      <c r="F159" s="1">
        <v>0.53994200000000003</v>
      </c>
      <c r="G159" t="s">
        <v>18</v>
      </c>
      <c r="I159" t="s">
        <v>12</v>
      </c>
      <c r="J159" t="e">
        <f>-- unknown clone: USD-4</f>
        <v>#NAME?</v>
      </c>
    </row>
    <row r="160" spans="1:10">
      <c r="A160" t="s">
        <v>281</v>
      </c>
      <c r="B160">
        <v>0.42599999999999999</v>
      </c>
      <c r="C160">
        <v>7.5149999999999995E-2</v>
      </c>
      <c r="D160">
        <v>2.0394700000000001</v>
      </c>
      <c r="E160">
        <v>-4.2301000000000002</v>
      </c>
      <c r="F160" s="1">
        <v>0.53958700000000004</v>
      </c>
      <c r="G160">
        <v>58611215</v>
      </c>
      <c r="H160" t="s">
        <v>282</v>
      </c>
      <c r="I160" t="s">
        <v>12</v>
      </c>
    </row>
    <row r="161" spans="1:10">
      <c r="A161" t="s">
        <v>921</v>
      </c>
      <c r="B161">
        <v>0.84499999999999997</v>
      </c>
      <c r="C161">
        <v>0.485761</v>
      </c>
      <c r="D161">
        <v>0.73019999999999996</v>
      </c>
      <c r="E161">
        <v>-5.6984000000000004</v>
      </c>
      <c r="F161" s="1">
        <v>0.53502799999999995</v>
      </c>
      <c r="G161">
        <v>58611050</v>
      </c>
      <c r="H161" t="s">
        <v>922</v>
      </c>
      <c r="I161" t="s">
        <v>12</v>
      </c>
    </row>
    <row r="162" spans="1:10">
      <c r="A162" t="s">
        <v>966</v>
      </c>
      <c r="B162">
        <v>0.84599999999999997</v>
      </c>
      <c r="C162">
        <v>0.50658300000000001</v>
      </c>
      <c r="D162">
        <v>0.69472</v>
      </c>
      <c r="E162">
        <v>-5.7233000000000001</v>
      </c>
      <c r="F162" s="1">
        <v>0.532115</v>
      </c>
      <c r="G162">
        <v>58611011</v>
      </c>
      <c r="H162" t="s">
        <v>967</v>
      </c>
      <c r="I162" t="s">
        <v>968</v>
      </c>
    </row>
    <row r="163" spans="1:10">
      <c r="A163" t="s">
        <v>859</v>
      </c>
      <c r="B163">
        <v>0.82</v>
      </c>
      <c r="C163">
        <v>0.433527</v>
      </c>
      <c r="D163">
        <v>0.82382</v>
      </c>
      <c r="E163">
        <v>-5.6276000000000002</v>
      </c>
      <c r="F163" s="1">
        <v>0.52935200000000004</v>
      </c>
      <c r="G163">
        <v>58611412</v>
      </c>
      <c r="H163" t="s">
        <v>860</v>
      </c>
      <c r="I163" t="s">
        <v>861</v>
      </c>
    </row>
    <row r="164" spans="1:10">
      <c r="A164" t="s">
        <v>370</v>
      </c>
      <c r="B164">
        <v>0.55900000000000005</v>
      </c>
      <c r="C164">
        <v>0.12781000000000001</v>
      </c>
      <c r="D164">
        <v>1.69543</v>
      </c>
      <c r="E164">
        <v>-4.6894</v>
      </c>
      <c r="F164" s="1">
        <v>0.52027900000000005</v>
      </c>
      <c r="G164">
        <v>58611047</v>
      </c>
      <c r="H164" t="s">
        <v>371</v>
      </c>
      <c r="I164" t="s">
        <v>372</v>
      </c>
    </row>
    <row r="165" spans="1:10">
      <c r="A165" t="s">
        <v>410</v>
      </c>
      <c r="B165">
        <v>0.58599999999999997</v>
      </c>
      <c r="C165">
        <v>0.14847299999999999</v>
      </c>
      <c r="D165">
        <v>1.5962499999999999</v>
      </c>
      <c r="E165">
        <v>-4.8154000000000003</v>
      </c>
      <c r="F165" s="1">
        <v>0.51827199999999995</v>
      </c>
      <c r="G165">
        <v>58611300</v>
      </c>
      <c r="H165" t="s">
        <v>411</v>
      </c>
      <c r="I165" t="s">
        <v>12</v>
      </c>
    </row>
    <row r="166" spans="1:10">
      <c r="A166" t="s">
        <v>1012</v>
      </c>
      <c r="B166">
        <v>0.86399999999999999</v>
      </c>
      <c r="C166">
        <v>0.54122899999999996</v>
      </c>
      <c r="D166">
        <v>0.63765000000000005</v>
      </c>
      <c r="E166">
        <v>-5.7610000000000001</v>
      </c>
      <c r="F166" s="1">
        <v>0.51625699999999997</v>
      </c>
      <c r="G166">
        <v>58611249</v>
      </c>
      <c r="H166" t="s">
        <v>1013</v>
      </c>
      <c r="I166" t="s">
        <v>816</v>
      </c>
    </row>
    <row r="167" spans="1:10">
      <c r="A167" t="s">
        <v>1033</v>
      </c>
      <c r="B167">
        <v>0.86799999999999999</v>
      </c>
      <c r="C167">
        <v>0.55420000000000003</v>
      </c>
      <c r="D167">
        <v>0.61685000000000001</v>
      </c>
      <c r="E167">
        <v>-5.7740999999999998</v>
      </c>
      <c r="F167" s="1">
        <v>0.51205400000000001</v>
      </c>
      <c r="G167">
        <v>58611549</v>
      </c>
      <c r="H167" t="s">
        <v>1034</v>
      </c>
      <c r="I167" t="s">
        <v>12</v>
      </c>
    </row>
    <row r="168" spans="1:10">
      <c r="A168" t="s">
        <v>663</v>
      </c>
      <c r="B168">
        <v>0.72699999999999998</v>
      </c>
      <c r="C168">
        <v>0.29620299999999999</v>
      </c>
      <c r="D168">
        <v>1.1162399999999999</v>
      </c>
      <c r="E168">
        <v>-5.3628999999999998</v>
      </c>
      <c r="F168" s="1">
        <v>0.511239</v>
      </c>
      <c r="G168">
        <v>58611123</v>
      </c>
      <c r="H168" t="s">
        <v>664</v>
      </c>
      <c r="I168" t="s">
        <v>12</v>
      </c>
    </row>
    <row r="169" spans="1:10">
      <c r="A169" t="s">
        <v>461</v>
      </c>
      <c r="B169">
        <v>0.63</v>
      </c>
      <c r="C169">
        <v>0.18110000000000001</v>
      </c>
      <c r="D169">
        <v>1.46262</v>
      </c>
      <c r="E169">
        <v>-4.9790999999999999</v>
      </c>
      <c r="F169" s="1">
        <v>0.51056299999999999</v>
      </c>
      <c r="G169">
        <v>58610924</v>
      </c>
      <c r="H169" t="s">
        <v>462</v>
      </c>
      <c r="I169" t="s">
        <v>463</v>
      </c>
    </row>
    <row r="170" spans="1:10">
      <c r="A170" t="s">
        <v>433</v>
      </c>
      <c r="B170">
        <v>0.59499999999999997</v>
      </c>
      <c r="C170">
        <v>0.157697</v>
      </c>
      <c r="D170">
        <v>1.55599</v>
      </c>
      <c r="E170">
        <v>-4.8654999999999999</v>
      </c>
      <c r="F170" s="1">
        <v>0.50825900000000002</v>
      </c>
      <c r="G170" t="s">
        <v>18</v>
      </c>
      <c r="I170" t="s">
        <v>12</v>
      </c>
      <c r="J170" t="e">
        <f>-- unknown clone: USD-311</f>
        <v>#NAME?</v>
      </c>
    </row>
    <row r="171" spans="1:10">
      <c r="A171" t="s">
        <v>871</v>
      </c>
      <c r="B171">
        <v>0.82199999999999995</v>
      </c>
      <c r="C171">
        <v>0.44244600000000001</v>
      </c>
      <c r="D171">
        <v>0.80732000000000004</v>
      </c>
      <c r="E171">
        <v>-5.6406000000000001</v>
      </c>
      <c r="F171" s="1">
        <v>0.50703500000000001</v>
      </c>
      <c r="G171" t="s">
        <v>18</v>
      </c>
      <c r="I171" t="s">
        <v>12</v>
      </c>
      <c r="J171" t="e">
        <f>-- unknown clone: USD-127</f>
        <v>#NAME?</v>
      </c>
    </row>
    <row r="172" spans="1:10">
      <c r="A172" t="s">
        <v>833</v>
      </c>
      <c r="B172">
        <v>0.80300000000000005</v>
      </c>
      <c r="C172">
        <v>0.41266799999999998</v>
      </c>
      <c r="D172">
        <v>0.86336000000000002</v>
      </c>
      <c r="E172">
        <v>-5.5955000000000004</v>
      </c>
      <c r="F172" s="1">
        <v>0.50690000000000002</v>
      </c>
      <c r="G172">
        <v>58611017</v>
      </c>
      <c r="H172" t="s">
        <v>834</v>
      </c>
      <c r="I172" t="s">
        <v>12</v>
      </c>
    </row>
    <row r="173" spans="1:10">
      <c r="A173" t="s">
        <v>391</v>
      </c>
      <c r="B173">
        <v>0.58099999999999996</v>
      </c>
      <c r="C173">
        <v>0.13811399999999999</v>
      </c>
      <c r="D173">
        <v>1.6442600000000001</v>
      </c>
      <c r="E173">
        <v>-4.7548000000000004</v>
      </c>
      <c r="F173" s="1">
        <v>0.50457600000000002</v>
      </c>
      <c r="G173">
        <v>58611267</v>
      </c>
      <c r="H173" t="s">
        <v>392</v>
      </c>
      <c r="I173" t="s">
        <v>12</v>
      </c>
    </row>
    <row r="174" spans="1:10">
      <c r="A174" t="s">
        <v>478</v>
      </c>
      <c r="B174">
        <v>0.64200000000000002</v>
      </c>
      <c r="C174">
        <v>0.188586</v>
      </c>
      <c r="D174">
        <v>1.43502</v>
      </c>
      <c r="E174">
        <v>-5.0119999999999996</v>
      </c>
      <c r="F174" s="1">
        <v>0.50434000000000001</v>
      </c>
      <c r="G174">
        <v>58610993</v>
      </c>
      <c r="H174" t="s">
        <v>479</v>
      </c>
      <c r="I174" t="s">
        <v>12</v>
      </c>
    </row>
    <row r="175" spans="1:10">
      <c r="A175" t="s">
        <v>575</v>
      </c>
      <c r="B175">
        <v>0.68700000000000006</v>
      </c>
      <c r="C175">
        <v>0.24115200000000001</v>
      </c>
      <c r="D175">
        <v>1.26427</v>
      </c>
      <c r="E175">
        <v>-5.2069999999999999</v>
      </c>
      <c r="F175" s="1">
        <v>0.50274700000000005</v>
      </c>
      <c r="G175" t="s">
        <v>18</v>
      </c>
      <c r="I175" t="s">
        <v>12</v>
      </c>
      <c r="J175" t="e">
        <f>-- unknown clone: USD-395</f>
        <v>#NAME?</v>
      </c>
    </row>
    <row r="176" spans="1:10">
      <c r="A176" t="s">
        <v>398</v>
      </c>
      <c r="B176">
        <v>0.58199999999999996</v>
      </c>
      <c r="C176">
        <v>0.140741</v>
      </c>
      <c r="D176">
        <v>1.63178</v>
      </c>
      <c r="E176">
        <v>-4.7706</v>
      </c>
      <c r="F176" s="1">
        <v>0.50159699999999996</v>
      </c>
      <c r="G176">
        <v>58611337</v>
      </c>
      <c r="H176" t="s">
        <v>399</v>
      </c>
      <c r="I176" t="s">
        <v>12</v>
      </c>
    </row>
    <row r="177" spans="1:10">
      <c r="A177" t="s">
        <v>807</v>
      </c>
      <c r="B177">
        <v>0.78400000000000003</v>
      </c>
      <c r="C177">
        <v>0.38772000000000001</v>
      </c>
      <c r="D177">
        <v>0.91254999999999997</v>
      </c>
      <c r="E177">
        <v>-5.5538999999999996</v>
      </c>
      <c r="F177" s="1">
        <v>0.49637300000000001</v>
      </c>
      <c r="G177" t="s">
        <v>18</v>
      </c>
      <c r="I177" t="s">
        <v>12</v>
      </c>
      <c r="J177" t="e">
        <f>-- unknown clone: USD-17</f>
        <v>#NAME?</v>
      </c>
    </row>
    <row r="178" spans="1:10">
      <c r="A178" t="s">
        <v>690</v>
      </c>
      <c r="B178">
        <v>0.73799999999999999</v>
      </c>
      <c r="C178">
        <v>0.31422600000000001</v>
      </c>
      <c r="D178">
        <v>1.0726199999999999</v>
      </c>
      <c r="E178">
        <v>-5.4062000000000001</v>
      </c>
      <c r="F178" s="1">
        <v>0.49112499999999998</v>
      </c>
      <c r="G178" t="s">
        <v>18</v>
      </c>
      <c r="H178" t="s">
        <v>691</v>
      </c>
      <c r="I178" t="s">
        <v>692</v>
      </c>
    </row>
    <row r="179" spans="1:10">
      <c r="A179" t="s">
        <v>424</v>
      </c>
      <c r="B179">
        <v>0.59299999999999997</v>
      </c>
      <c r="C179">
        <v>0.15340599999999999</v>
      </c>
      <c r="D179">
        <v>1.5744400000000001</v>
      </c>
      <c r="E179">
        <v>-4.8426</v>
      </c>
      <c r="F179" s="1">
        <v>0.488784</v>
      </c>
      <c r="G179">
        <v>58611525</v>
      </c>
      <c r="H179" t="s">
        <v>425</v>
      </c>
      <c r="I179" t="s">
        <v>12</v>
      </c>
    </row>
    <row r="180" spans="1:10">
      <c r="A180" t="s">
        <v>537</v>
      </c>
      <c r="B180">
        <v>0.66</v>
      </c>
      <c r="C180">
        <v>0.21632299999999999</v>
      </c>
      <c r="D180">
        <v>1.34046</v>
      </c>
      <c r="E180">
        <v>-5.1218000000000004</v>
      </c>
      <c r="F180" s="1">
        <v>0.48458000000000001</v>
      </c>
      <c r="G180" t="s">
        <v>18</v>
      </c>
      <c r="I180" t="s">
        <v>12</v>
      </c>
      <c r="J180" t="e">
        <f>-- unknown clone: USD-365</f>
        <v>#NAME?</v>
      </c>
    </row>
    <row r="181" spans="1:10">
      <c r="A181" t="s">
        <v>601</v>
      </c>
      <c r="B181">
        <v>0.69099999999999995</v>
      </c>
      <c r="C181">
        <v>0.25553300000000001</v>
      </c>
      <c r="D181">
        <v>1.2231099999999999</v>
      </c>
      <c r="E181">
        <v>-5.2516999999999996</v>
      </c>
      <c r="F181" s="1">
        <v>0.48454399999999997</v>
      </c>
      <c r="G181">
        <v>58611290</v>
      </c>
      <c r="H181" t="s">
        <v>602</v>
      </c>
      <c r="I181" t="s">
        <v>12</v>
      </c>
    </row>
    <row r="182" spans="1:10">
      <c r="A182" t="s">
        <v>936</v>
      </c>
      <c r="B182">
        <v>0.84499999999999997</v>
      </c>
      <c r="C182">
        <v>0.49185000000000001</v>
      </c>
      <c r="D182">
        <v>0.71972999999999998</v>
      </c>
      <c r="E182">
        <v>-5.7058999999999997</v>
      </c>
      <c r="F182" s="1">
        <v>0.48446600000000001</v>
      </c>
      <c r="G182">
        <v>58611272</v>
      </c>
      <c r="H182" t="s">
        <v>937</v>
      </c>
      <c r="I182" t="s">
        <v>12</v>
      </c>
    </row>
    <row r="183" spans="1:10">
      <c r="A183" t="s">
        <v>1307</v>
      </c>
      <c r="B183">
        <v>0.91400000000000003</v>
      </c>
      <c r="C183">
        <v>0.74612900000000004</v>
      </c>
      <c r="D183">
        <v>0.33495999999999998</v>
      </c>
      <c r="E183">
        <v>-5.9107000000000003</v>
      </c>
      <c r="F183" s="1">
        <v>0.48245900000000003</v>
      </c>
      <c r="G183">
        <v>58611499</v>
      </c>
      <c r="H183" t="s">
        <v>1308</v>
      </c>
      <c r="I183" t="s">
        <v>1309</v>
      </c>
    </row>
    <row r="184" spans="1:10">
      <c r="A184" t="s">
        <v>345</v>
      </c>
      <c r="B184">
        <v>0.53500000000000003</v>
      </c>
      <c r="C184">
        <v>0.113483</v>
      </c>
      <c r="D184">
        <v>1.77332</v>
      </c>
      <c r="E184">
        <v>-4.5880999999999998</v>
      </c>
      <c r="F184" s="1">
        <v>0.48222199999999998</v>
      </c>
      <c r="G184">
        <v>58611098</v>
      </c>
      <c r="H184" t="s">
        <v>346</v>
      </c>
      <c r="I184" t="s">
        <v>12</v>
      </c>
    </row>
    <row r="185" spans="1:10">
      <c r="A185" t="s">
        <v>934</v>
      </c>
      <c r="B185">
        <v>0.84499999999999997</v>
      </c>
      <c r="C185">
        <v>0.491784</v>
      </c>
      <c r="D185">
        <v>0.71984000000000004</v>
      </c>
      <c r="E185">
        <v>-5.7058</v>
      </c>
      <c r="F185" s="1">
        <v>0.48187400000000002</v>
      </c>
      <c r="G185">
        <v>58611056</v>
      </c>
      <c r="H185" t="s">
        <v>935</v>
      </c>
      <c r="I185" t="s">
        <v>12</v>
      </c>
    </row>
    <row r="186" spans="1:10">
      <c r="A186" t="s">
        <v>578</v>
      </c>
      <c r="B186">
        <v>0.68799999999999994</v>
      </c>
      <c r="C186">
        <v>0.244281</v>
      </c>
      <c r="D186">
        <v>1.2551399999999999</v>
      </c>
      <c r="E186">
        <v>-5.2169999999999996</v>
      </c>
      <c r="F186" s="1">
        <v>0.48137200000000002</v>
      </c>
      <c r="G186">
        <v>58610909</v>
      </c>
      <c r="H186" t="s">
        <v>579</v>
      </c>
      <c r="I186" t="s">
        <v>12</v>
      </c>
    </row>
    <row r="187" spans="1:10">
      <c r="A187" t="s">
        <v>312</v>
      </c>
      <c r="B187">
        <v>0.502</v>
      </c>
      <c r="C187">
        <v>9.7012000000000001E-2</v>
      </c>
      <c r="D187">
        <v>1.8751800000000001</v>
      </c>
      <c r="E187">
        <v>-4.4531000000000001</v>
      </c>
      <c r="F187" s="1">
        <v>0.47301500000000002</v>
      </c>
      <c r="G187">
        <v>58611495</v>
      </c>
      <c r="H187" t="s">
        <v>313</v>
      </c>
      <c r="I187" t="s">
        <v>12</v>
      </c>
    </row>
    <row r="188" spans="1:10">
      <c r="A188" t="s">
        <v>605</v>
      </c>
      <c r="B188">
        <v>0.69099999999999995</v>
      </c>
      <c r="C188">
        <v>0.25919500000000001</v>
      </c>
      <c r="D188">
        <v>1.2129399999999999</v>
      </c>
      <c r="E188">
        <v>-5.2625000000000002</v>
      </c>
      <c r="F188" s="1">
        <v>0.47270000000000001</v>
      </c>
      <c r="G188">
        <v>58611334</v>
      </c>
      <c r="H188" t="s">
        <v>606</v>
      </c>
      <c r="I188" t="s">
        <v>12</v>
      </c>
    </row>
    <row r="189" spans="1:10">
      <c r="A189" t="s">
        <v>1142</v>
      </c>
      <c r="B189">
        <v>0.9</v>
      </c>
      <c r="C189">
        <v>0.63888599999999995</v>
      </c>
      <c r="D189">
        <v>0.48732999999999999</v>
      </c>
      <c r="E189">
        <v>-5.8463000000000003</v>
      </c>
      <c r="F189" s="1">
        <v>0.47101500000000002</v>
      </c>
      <c r="G189">
        <v>58611018</v>
      </c>
      <c r="H189" t="s">
        <v>1143</v>
      </c>
      <c r="I189" t="s">
        <v>12</v>
      </c>
    </row>
    <row r="190" spans="1:10">
      <c r="A190" t="s">
        <v>629</v>
      </c>
      <c r="B190">
        <v>0.69499999999999995</v>
      </c>
      <c r="C190">
        <v>0.27029199999999998</v>
      </c>
      <c r="D190">
        <v>1.18282</v>
      </c>
      <c r="E190">
        <v>-5.2944000000000004</v>
      </c>
      <c r="F190" s="1">
        <v>0.46970600000000001</v>
      </c>
      <c r="G190" t="s">
        <v>18</v>
      </c>
      <c r="I190" t="s">
        <v>12</v>
      </c>
      <c r="J190" t="e">
        <f>-- unknown clone: USD-342</f>
        <v>#NAME?</v>
      </c>
    </row>
    <row r="191" spans="1:10">
      <c r="A191" t="s">
        <v>624</v>
      </c>
      <c r="B191">
        <v>0.69399999999999995</v>
      </c>
      <c r="C191">
        <v>0.26680999999999999</v>
      </c>
      <c r="D191">
        <v>1.1921600000000001</v>
      </c>
      <c r="E191">
        <v>-5.2846000000000002</v>
      </c>
      <c r="F191" s="1">
        <v>0.46931099999999998</v>
      </c>
      <c r="G191">
        <v>58611280</v>
      </c>
      <c r="H191" t="s">
        <v>625</v>
      </c>
      <c r="I191" t="s">
        <v>12</v>
      </c>
    </row>
    <row r="192" spans="1:10">
      <c r="A192" t="s">
        <v>1157</v>
      </c>
      <c r="B192">
        <v>0.90500000000000003</v>
      </c>
      <c r="C192">
        <v>0.65324199999999999</v>
      </c>
      <c r="D192">
        <v>0.46628999999999998</v>
      </c>
      <c r="E192">
        <v>-5.8566000000000003</v>
      </c>
      <c r="F192" s="1">
        <v>0.46877099999999999</v>
      </c>
      <c r="G192">
        <v>58611022</v>
      </c>
      <c r="H192" t="s">
        <v>1158</v>
      </c>
      <c r="I192" t="s">
        <v>12</v>
      </c>
    </row>
    <row r="193" spans="1:10">
      <c r="A193" t="s">
        <v>588</v>
      </c>
      <c r="B193">
        <v>0.69099999999999995</v>
      </c>
      <c r="C193">
        <v>0.248915</v>
      </c>
      <c r="D193">
        <v>1.2418</v>
      </c>
      <c r="E193">
        <v>-5.2314999999999996</v>
      </c>
      <c r="F193" s="1">
        <v>0.46409699999999998</v>
      </c>
      <c r="G193">
        <v>58611442</v>
      </c>
      <c r="H193" t="s">
        <v>589</v>
      </c>
      <c r="I193" t="s">
        <v>590</v>
      </c>
    </row>
    <row r="194" spans="1:10">
      <c r="A194" t="s">
        <v>888</v>
      </c>
      <c r="B194">
        <v>0.82599999999999996</v>
      </c>
      <c r="C194">
        <v>0.453434</v>
      </c>
      <c r="D194">
        <v>0.78729000000000005</v>
      </c>
      <c r="E194">
        <v>-5.6561000000000003</v>
      </c>
      <c r="F194" s="1">
        <v>0.46103899999999998</v>
      </c>
      <c r="G194">
        <v>58611046</v>
      </c>
      <c r="H194" t="s">
        <v>889</v>
      </c>
      <c r="I194" t="s">
        <v>12</v>
      </c>
    </row>
    <row r="195" spans="1:10">
      <c r="A195" t="s">
        <v>784</v>
      </c>
      <c r="B195">
        <v>0.77700000000000002</v>
      </c>
      <c r="C195">
        <v>0.37620599999999998</v>
      </c>
      <c r="D195">
        <v>0.93603000000000003</v>
      </c>
      <c r="E195">
        <v>-5.5334000000000003</v>
      </c>
      <c r="F195" s="1">
        <v>0.458034</v>
      </c>
      <c r="G195">
        <v>58611132</v>
      </c>
      <c r="H195" t="s">
        <v>785</v>
      </c>
      <c r="I195" t="s">
        <v>786</v>
      </c>
    </row>
    <row r="196" spans="1:10">
      <c r="A196" t="s">
        <v>469</v>
      </c>
      <c r="B196">
        <v>0.63</v>
      </c>
      <c r="C196">
        <v>0.18198900000000001</v>
      </c>
      <c r="D196">
        <v>1.4593</v>
      </c>
      <c r="E196">
        <v>-4.9831000000000003</v>
      </c>
      <c r="F196" s="1">
        <v>0.457482</v>
      </c>
      <c r="G196">
        <v>58610979</v>
      </c>
      <c r="H196" t="s">
        <v>470</v>
      </c>
      <c r="I196" t="s">
        <v>12</v>
      </c>
    </row>
    <row r="197" spans="1:10">
      <c r="A197" t="s">
        <v>899</v>
      </c>
      <c r="B197">
        <v>0.82899999999999996</v>
      </c>
      <c r="C197">
        <v>0.46183099999999999</v>
      </c>
      <c r="D197">
        <v>0.77220999999999995</v>
      </c>
      <c r="E197">
        <v>-5.6675000000000004</v>
      </c>
      <c r="F197" s="1">
        <v>0.453629</v>
      </c>
      <c r="G197">
        <v>58611471</v>
      </c>
      <c r="H197" t="s">
        <v>900</v>
      </c>
      <c r="I197" t="s">
        <v>12</v>
      </c>
    </row>
    <row r="198" spans="1:10">
      <c r="A198" t="s">
        <v>1273</v>
      </c>
      <c r="B198">
        <v>0.91400000000000003</v>
      </c>
      <c r="C198">
        <v>0.73077499999999995</v>
      </c>
      <c r="D198">
        <v>0.35616999999999999</v>
      </c>
      <c r="E198">
        <v>-5.9031000000000002</v>
      </c>
      <c r="F198" s="1">
        <v>0.45185199999999998</v>
      </c>
      <c r="G198">
        <v>58611084</v>
      </c>
      <c r="H198" t="s">
        <v>1274</v>
      </c>
      <c r="I198" t="s">
        <v>1275</v>
      </c>
    </row>
    <row r="199" spans="1:10">
      <c r="A199" t="s">
        <v>546</v>
      </c>
      <c r="B199">
        <v>0.66500000000000004</v>
      </c>
      <c r="C199">
        <v>0.221299</v>
      </c>
      <c r="D199">
        <v>1.3246100000000001</v>
      </c>
      <c r="E199">
        <v>-5.1398000000000001</v>
      </c>
      <c r="F199" s="1">
        <v>0.44846799999999998</v>
      </c>
      <c r="G199" t="s">
        <v>18</v>
      </c>
      <c r="I199" t="s">
        <v>12</v>
      </c>
      <c r="J199" t="e">
        <f>-- unknown clone: USD-177</f>
        <v>#NAME?</v>
      </c>
    </row>
    <row r="200" spans="1:10">
      <c r="A200" t="s">
        <v>514</v>
      </c>
      <c r="B200">
        <v>0.66</v>
      </c>
      <c r="C200">
        <v>0.20913100000000001</v>
      </c>
      <c r="D200">
        <v>1.36392</v>
      </c>
      <c r="E200">
        <v>-5.0949999999999998</v>
      </c>
      <c r="F200" s="1">
        <v>0.44458399999999998</v>
      </c>
      <c r="G200">
        <v>58611115</v>
      </c>
      <c r="H200" t="s">
        <v>515</v>
      </c>
      <c r="I200" t="s">
        <v>12</v>
      </c>
    </row>
    <row r="201" spans="1:10">
      <c r="A201" t="s">
        <v>426</v>
      </c>
      <c r="B201">
        <v>0.59499999999999997</v>
      </c>
      <c r="C201">
        <v>0.15651499999999999</v>
      </c>
      <c r="D201">
        <v>1.5610200000000001</v>
      </c>
      <c r="E201">
        <v>-4.8593000000000002</v>
      </c>
      <c r="F201" s="1">
        <v>0.44367400000000001</v>
      </c>
      <c r="G201">
        <v>58611409</v>
      </c>
      <c r="H201" t="s">
        <v>427</v>
      </c>
      <c r="I201" t="s">
        <v>12</v>
      </c>
    </row>
    <row r="202" spans="1:10">
      <c r="A202" t="s">
        <v>745</v>
      </c>
      <c r="B202">
        <v>0.76900000000000002</v>
      </c>
      <c r="C202">
        <v>0.35129700000000003</v>
      </c>
      <c r="D202">
        <v>0.98870999999999998</v>
      </c>
      <c r="E202">
        <v>-5.4859</v>
      </c>
      <c r="F202" s="1">
        <v>0.43973200000000001</v>
      </c>
      <c r="G202">
        <v>58611060</v>
      </c>
      <c r="H202" t="s">
        <v>746</v>
      </c>
      <c r="I202" t="s">
        <v>12</v>
      </c>
    </row>
    <row r="203" spans="1:10">
      <c r="A203" t="s">
        <v>436</v>
      </c>
      <c r="B203">
        <v>0.59899999999999998</v>
      </c>
      <c r="C203">
        <v>0.16079399999999999</v>
      </c>
      <c r="D203">
        <v>1.54295</v>
      </c>
      <c r="E203">
        <v>-4.8815999999999997</v>
      </c>
      <c r="F203" s="1">
        <v>0.43764999999999998</v>
      </c>
      <c r="G203">
        <v>58611429</v>
      </c>
      <c r="H203" t="s">
        <v>437</v>
      </c>
      <c r="I203" t="s">
        <v>12</v>
      </c>
    </row>
    <row r="204" spans="1:10">
      <c r="A204" t="s">
        <v>1041</v>
      </c>
      <c r="B204">
        <v>0.86899999999999999</v>
      </c>
      <c r="C204">
        <v>0.56186100000000005</v>
      </c>
      <c r="D204">
        <v>0.60470000000000002</v>
      </c>
      <c r="E204">
        <v>-5.7815000000000003</v>
      </c>
      <c r="F204" s="1">
        <v>0.43717600000000001</v>
      </c>
      <c r="G204">
        <v>58611145</v>
      </c>
      <c r="H204" t="s">
        <v>1042</v>
      </c>
      <c r="I204" t="s">
        <v>1043</v>
      </c>
    </row>
    <row r="205" spans="1:10">
      <c r="A205" t="s">
        <v>795</v>
      </c>
      <c r="B205">
        <v>0.77700000000000002</v>
      </c>
      <c r="C205">
        <v>0.37997999999999998</v>
      </c>
      <c r="D205">
        <v>0.92827999999999999</v>
      </c>
      <c r="E205">
        <v>-5.5401999999999996</v>
      </c>
      <c r="F205" s="1">
        <v>0.43601699999999999</v>
      </c>
      <c r="G205" t="s">
        <v>18</v>
      </c>
      <c r="I205" t="s">
        <v>12</v>
      </c>
      <c r="J205" t="e">
        <f>-- unknown clone: USD-384</f>
        <v>#NAME?</v>
      </c>
    </row>
    <row r="206" spans="1:10">
      <c r="A206" t="s">
        <v>520</v>
      </c>
      <c r="B206">
        <v>0.66</v>
      </c>
      <c r="C206">
        <v>0.211363</v>
      </c>
      <c r="D206">
        <v>1.35656</v>
      </c>
      <c r="E206">
        <v>-5.1035000000000004</v>
      </c>
      <c r="F206" s="1">
        <v>0.43511</v>
      </c>
      <c r="G206">
        <v>58611394</v>
      </c>
      <c r="H206" t="s">
        <v>521</v>
      </c>
      <c r="I206" t="s">
        <v>522</v>
      </c>
    </row>
    <row r="207" spans="1:10">
      <c r="A207" t="s">
        <v>925</v>
      </c>
      <c r="B207">
        <v>0.84499999999999997</v>
      </c>
      <c r="C207">
        <v>0.48935299999999998</v>
      </c>
      <c r="D207">
        <v>0.72401000000000004</v>
      </c>
      <c r="E207">
        <v>-5.7027999999999999</v>
      </c>
      <c r="F207" s="1">
        <v>0.43482500000000002</v>
      </c>
      <c r="G207">
        <v>58610891</v>
      </c>
      <c r="H207" t="s">
        <v>926</v>
      </c>
      <c r="I207" t="s">
        <v>12</v>
      </c>
    </row>
    <row r="208" spans="1:10">
      <c r="A208" t="s">
        <v>584</v>
      </c>
      <c r="B208">
        <v>0.68799999999999994</v>
      </c>
      <c r="C208">
        <v>0.24607699999999999</v>
      </c>
      <c r="D208">
        <v>1.2499499999999999</v>
      </c>
      <c r="E208">
        <v>-5.2225999999999999</v>
      </c>
      <c r="F208" s="1">
        <v>0.43218299999999998</v>
      </c>
      <c r="G208">
        <v>58610968</v>
      </c>
      <c r="H208" t="s">
        <v>585</v>
      </c>
      <c r="I208" t="s">
        <v>12</v>
      </c>
    </row>
    <row r="209" spans="1:10">
      <c r="A209" t="s">
        <v>569</v>
      </c>
      <c r="B209">
        <v>0.68400000000000005</v>
      </c>
      <c r="C209">
        <v>0.23813100000000001</v>
      </c>
      <c r="D209">
        <v>1.2731699999999999</v>
      </c>
      <c r="E209">
        <v>-5.1971999999999996</v>
      </c>
      <c r="F209" s="1">
        <v>0.43085000000000001</v>
      </c>
      <c r="G209">
        <v>58611345</v>
      </c>
      <c r="H209" t="s">
        <v>570</v>
      </c>
      <c r="I209" t="s">
        <v>571</v>
      </c>
    </row>
    <row r="210" spans="1:10">
      <c r="A210" t="s">
        <v>897</v>
      </c>
      <c r="B210">
        <v>0.82899999999999996</v>
      </c>
      <c r="C210">
        <v>0.46110699999999999</v>
      </c>
      <c r="D210">
        <v>0.77349999999999997</v>
      </c>
      <c r="E210">
        <v>-5.6665000000000001</v>
      </c>
      <c r="F210" s="1">
        <v>0.430815</v>
      </c>
      <c r="G210">
        <v>58611203</v>
      </c>
      <c r="H210" t="s">
        <v>898</v>
      </c>
      <c r="I210" t="s">
        <v>12</v>
      </c>
    </row>
    <row r="211" spans="1:10">
      <c r="A211" t="s">
        <v>620</v>
      </c>
      <c r="B211">
        <v>0.69099999999999995</v>
      </c>
      <c r="C211">
        <v>0.26350099999999999</v>
      </c>
      <c r="D211">
        <v>1.20113</v>
      </c>
      <c r="E211">
        <v>-5.2751000000000001</v>
      </c>
      <c r="F211" s="1">
        <v>0.42810700000000002</v>
      </c>
      <c r="G211">
        <v>58610962</v>
      </c>
      <c r="H211" t="s">
        <v>621</v>
      </c>
      <c r="I211" t="s">
        <v>622</v>
      </c>
    </row>
    <row r="212" spans="1:10">
      <c r="A212" t="s">
        <v>1030</v>
      </c>
      <c r="B212">
        <v>0.86599999999999999</v>
      </c>
      <c r="C212">
        <v>0.55194299999999996</v>
      </c>
      <c r="D212">
        <v>0.62044999999999995</v>
      </c>
      <c r="E212">
        <v>-5.7718999999999996</v>
      </c>
      <c r="F212" s="1">
        <v>0.42759000000000003</v>
      </c>
      <c r="G212">
        <v>58610932</v>
      </c>
      <c r="H212" t="s">
        <v>1031</v>
      </c>
      <c r="I212" t="s">
        <v>1032</v>
      </c>
    </row>
    <row r="213" spans="1:10">
      <c r="A213" t="s">
        <v>323</v>
      </c>
      <c r="B213">
        <v>0.52600000000000002</v>
      </c>
      <c r="C213">
        <v>0.105089</v>
      </c>
      <c r="D213">
        <v>1.82335</v>
      </c>
      <c r="E213">
        <v>-4.5221999999999998</v>
      </c>
      <c r="F213" s="1">
        <v>0.42591000000000001</v>
      </c>
      <c r="G213">
        <v>58610915</v>
      </c>
      <c r="H213" t="s">
        <v>324</v>
      </c>
      <c r="I213" t="s">
        <v>325</v>
      </c>
    </row>
    <row r="214" spans="1:10">
      <c r="A214" t="s">
        <v>676</v>
      </c>
      <c r="B214">
        <v>0.73499999999999999</v>
      </c>
      <c r="C214">
        <v>0.304925</v>
      </c>
      <c r="D214">
        <v>1.09487</v>
      </c>
      <c r="E214">
        <v>-5.3842999999999996</v>
      </c>
      <c r="F214" s="1">
        <v>0.42363200000000001</v>
      </c>
      <c r="G214" t="s">
        <v>18</v>
      </c>
      <c r="I214" t="s">
        <v>12</v>
      </c>
      <c r="J214" t="e">
        <f>-- unknown clone: USD-332</f>
        <v>#NAME?</v>
      </c>
    </row>
    <row r="215" spans="1:10">
      <c r="A215" t="s">
        <v>1153</v>
      </c>
      <c r="B215">
        <v>0.90500000000000003</v>
      </c>
      <c r="C215">
        <v>0.64950200000000002</v>
      </c>
      <c r="D215">
        <v>0.47175</v>
      </c>
      <c r="E215">
        <v>-5.8539000000000003</v>
      </c>
      <c r="F215" s="1">
        <v>0.41983199999999998</v>
      </c>
      <c r="G215">
        <v>58610995</v>
      </c>
      <c r="H215" t="s">
        <v>1154</v>
      </c>
      <c r="I215" t="s">
        <v>12</v>
      </c>
    </row>
    <row r="216" spans="1:10">
      <c r="A216" t="s">
        <v>840</v>
      </c>
      <c r="B216">
        <v>0.80500000000000005</v>
      </c>
      <c r="C216">
        <v>0.417991</v>
      </c>
      <c r="D216">
        <v>0.85314000000000001</v>
      </c>
      <c r="E216">
        <v>-5.6039000000000003</v>
      </c>
      <c r="F216" s="1">
        <v>0.41728599999999999</v>
      </c>
      <c r="G216" t="s">
        <v>18</v>
      </c>
      <c r="I216" t="s">
        <v>12</v>
      </c>
      <c r="J216" t="e">
        <f>-- unknown clone: USD-553</f>
        <v>#NAME?</v>
      </c>
    </row>
    <row r="217" spans="1:10">
      <c r="A217" t="s">
        <v>337</v>
      </c>
      <c r="B217">
        <v>0.53400000000000003</v>
      </c>
      <c r="C217">
        <v>0.11097799999999999</v>
      </c>
      <c r="D217">
        <v>1.7878700000000001</v>
      </c>
      <c r="E217">
        <v>-4.569</v>
      </c>
      <c r="F217" s="1">
        <v>0.41537099999999999</v>
      </c>
      <c r="G217">
        <v>58610977</v>
      </c>
      <c r="H217" t="s">
        <v>338</v>
      </c>
      <c r="I217" t="s">
        <v>339</v>
      </c>
    </row>
    <row r="218" spans="1:10">
      <c r="A218" t="s">
        <v>931</v>
      </c>
      <c r="B218">
        <v>0.84499999999999997</v>
      </c>
      <c r="C218">
        <v>0.49094300000000002</v>
      </c>
      <c r="D218">
        <v>0.72128000000000003</v>
      </c>
      <c r="E218">
        <v>-5.7046999999999999</v>
      </c>
      <c r="F218" s="1">
        <v>0.41458499999999998</v>
      </c>
      <c r="G218">
        <v>58611224</v>
      </c>
      <c r="H218" t="s">
        <v>932</v>
      </c>
      <c r="I218" t="s">
        <v>933</v>
      </c>
    </row>
    <row r="219" spans="1:10">
      <c r="A219" t="s">
        <v>946</v>
      </c>
      <c r="B219">
        <v>0.84599999999999997</v>
      </c>
      <c r="C219">
        <v>0.496612</v>
      </c>
      <c r="D219">
        <v>0.71158999999999994</v>
      </c>
      <c r="E219">
        <v>-5.7115999999999998</v>
      </c>
      <c r="F219" s="1">
        <v>0.41318300000000002</v>
      </c>
      <c r="G219">
        <v>58610949</v>
      </c>
      <c r="H219" t="s">
        <v>947</v>
      </c>
      <c r="I219" t="s">
        <v>12</v>
      </c>
    </row>
    <row r="220" spans="1:10">
      <c r="A220" t="s">
        <v>977</v>
      </c>
      <c r="B220">
        <v>0.84899999999999998</v>
      </c>
      <c r="C220">
        <v>0.513324</v>
      </c>
      <c r="D220">
        <v>0.68342999999999998</v>
      </c>
      <c r="E220">
        <v>-5.7309999999999999</v>
      </c>
      <c r="F220" s="1">
        <v>0.413049</v>
      </c>
      <c r="G220" t="s">
        <v>18</v>
      </c>
      <c r="I220" t="s">
        <v>12</v>
      </c>
      <c r="J220" t="e">
        <f>-- unknown clone: USD-63</f>
        <v>#NAME?</v>
      </c>
    </row>
    <row r="221" spans="1:10">
      <c r="A221" t="s">
        <v>497</v>
      </c>
      <c r="B221">
        <v>0.65300000000000002</v>
      </c>
      <c r="C221">
        <v>0.198685</v>
      </c>
      <c r="D221">
        <v>1.39927</v>
      </c>
      <c r="E221">
        <v>-5.0540000000000003</v>
      </c>
      <c r="F221" s="1">
        <v>0.41231099999999998</v>
      </c>
      <c r="G221">
        <v>58611028</v>
      </c>
      <c r="H221" t="s">
        <v>498</v>
      </c>
      <c r="I221" t="s">
        <v>12</v>
      </c>
    </row>
    <row r="222" spans="1:10">
      <c r="A222" t="s">
        <v>681</v>
      </c>
      <c r="B222">
        <v>0.73499999999999999</v>
      </c>
      <c r="C222">
        <v>0.308311</v>
      </c>
      <c r="D222">
        <v>1.0867100000000001</v>
      </c>
      <c r="E222">
        <v>-5.3924000000000003</v>
      </c>
      <c r="F222" s="1">
        <v>0.40918599999999999</v>
      </c>
      <c r="G222">
        <v>58611502</v>
      </c>
      <c r="H222" t="s">
        <v>682</v>
      </c>
      <c r="I222" t="s">
        <v>12</v>
      </c>
    </row>
    <row r="223" spans="1:10">
      <c r="A223" t="s">
        <v>841</v>
      </c>
      <c r="B223">
        <v>0.80500000000000005</v>
      </c>
      <c r="C223">
        <v>0.41887999999999997</v>
      </c>
      <c r="D223">
        <v>0.85143999999999997</v>
      </c>
      <c r="E223">
        <v>-5.6052999999999997</v>
      </c>
      <c r="F223" s="1">
        <v>0.40867399999999998</v>
      </c>
      <c r="G223">
        <v>58610875</v>
      </c>
      <c r="H223" t="s">
        <v>842</v>
      </c>
      <c r="I223" t="s">
        <v>843</v>
      </c>
    </row>
    <row r="224" spans="1:10">
      <c r="A224" t="s">
        <v>451</v>
      </c>
      <c r="B224">
        <v>0.622</v>
      </c>
      <c r="C224">
        <v>0.173012</v>
      </c>
      <c r="D224">
        <v>1.4936100000000001</v>
      </c>
      <c r="E224">
        <v>-4.9417999999999997</v>
      </c>
      <c r="F224" s="1">
        <v>0.40856399999999998</v>
      </c>
      <c r="G224">
        <v>58610887</v>
      </c>
      <c r="H224" t="s">
        <v>452</v>
      </c>
      <c r="I224" t="s">
        <v>453</v>
      </c>
    </row>
    <row r="225" spans="1:10">
      <c r="A225" t="s">
        <v>563</v>
      </c>
      <c r="B225">
        <v>0.68400000000000005</v>
      </c>
      <c r="C225">
        <v>0.23596800000000001</v>
      </c>
      <c r="D225">
        <v>1.2796099999999999</v>
      </c>
      <c r="E225">
        <v>-5.1901000000000002</v>
      </c>
      <c r="F225" s="1">
        <v>0.406918</v>
      </c>
      <c r="G225">
        <v>58610991</v>
      </c>
      <c r="H225" t="s">
        <v>564</v>
      </c>
      <c r="I225" t="s">
        <v>565</v>
      </c>
    </row>
    <row r="226" spans="1:10">
      <c r="A226" t="s">
        <v>566</v>
      </c>
      <c r="B226">
        <v>0.68400000000000005</v>
      </c>
      <c r="C226">
        <v>0.23674000000000001</v>
      </c>
      <c r="D226">
        <v>1.2773000000000001</v>
      </c>
      <c r="E226">
        <v>-5.1925999999999997</v>
      </c>
      <c r="F226" s="1">
        <v>0.40641300000000002</v>
      </c>
      <c r="G226" t="s">
        <v>18</v>
      </c>
      <c r="I226" t="s">
        <v>12</v>
      </c>
      <c r="J226" t="e">
        <f>-- unknown clone: USD-474</f>
        <v>#NAME?</v>
      </c>
    </row>
    <row r="227" spans="1:10">
      <c r="A227" t="s">
        <v>870</v>
      </c>
      <c r="B227">
        <v>0.82199999999999995</v>
      </c>
      <c r="C227">
        <v>0.44216699999999998</v>
      </c>
      <c r="D227">
        <v>0.80783000000000005</v>
      </c>
      <c r="E227">
        <v>-5.6402000000000001</v>
      </c>
      <c r="F227" s="1">
        <v>0.39540199999999998</v>
      </c>
      <c r="G227" t="s">
        <v>18</v>
      </c>
      <c r="I227" t="s">
        <v>12</v>
      </c>
      <c r="J227" t="e">
        <f>-- unknown clone: USD-41</f>
        <v>#NAME?</v>
      </c>
    </row>
    <row r="228" spans="1:10">
      <c r="A228" t="s">
        <v>836</v>
      </c>
      <c r="B228">
        <v>0.80300000000000005</v>
      </c>
      <c r="C228">
        <v>0.41312700000000002</v>
      </c>
      <c r="D228">
        <v>0.86246999999999996</v>
      </c>
      <c r="E228">
        <v>-5.5961999999999996</v>
      </c>
      <c r="F228" s="1">
        <v>0.39189400000000002</v>
      </c>
      <c r="G228" t="s">
        <v>18</v>
      </c>
      <c r="I228" t="s">
        <v>12</v>
      </c>
      <c r="J228" t="e">
        <f>-- unknown clone: USD-294</f>
        <v>#NAME?</v>
      </c>
    </row>
    <row r="229" spans="1:10">
      <c r="A229" t="s">
        <v>1172</v>
      </c>
      <c r="B229">
        <v>0.90800000000000003</v>
      </c>
      <c r="C229">
        <v>0.66479200000000005</v>
      </c>
      <c r="D229">
        <v>0.44951999999999998</v>
      </c>
      <c r="E229">
        <v>-5.8643999999999998</v>
      </c>
      <c r="F229" s="1">
        <v>0.39179999999999998</v>
      </c>
      <c r="G229">
        <v>58611126</v>
      </c>
      <c r="H229" t="s">
        <v>1173</v>
      </c>
      <c r="I229" t="s">
        <v>12</v>
      </c>
    </row>
    <row r="230" spans="1:10">
      <c r="A230" t="s">
        <v>1082</v>
      </c>
      <c r="B230">
        <v>0.89100000000000001</v>
      </c>
      <c r="C230">
        <v>0.598329</v>
      </c>
      <c r="D230">
        <v>0.54810999999999999</v>
      </c>
      <c r="E230">
        <v>-5.8144</v>
      </c>
      <c r="F230" s="1">
        <v>0.38915300000000003</v>
      </c>
      <c r="G230">
        <v>58611043</v>
      </c>
      <c r="H230" t="s">
        <v>1083</v>
      </c>
      <c r="I230" t="s">
        <v>1084</v>
      </c>
    </row>
    <row r="231" spans="1:10">
      <c r="A231" t="s">
        <v>1209</v>
      </c>
      <c r="B231">
        <v>0.90800000000000003</v>
      </c>
      <c r="C231">
        <v>0.68822899999999998</v>
      </c>
      <c r="D231">
        <v>0.41591</v>
      </c>
      <c r="E231">
        <v>-5.8792999999999997</v>
      </c>
      <c r="F231" s="1">
        <v>0.38599099999999997</v>
      </c>
      <c r="G231">
        <v>58611214</v>
      </c>
      <c r="H231" t="s">
        <v>1210</v>
      </c>
      <c r="I231" t="s">
        <v>12</v>
      </c>
    </row>
    <row r="232" spans="1:10">
      <c r="A232" t="s">
        <v>849</v>
      </c>
      <c r="B232">
        <v>0.81299999999999994</v>
      </c>
      <c r="C232">
        <v>0.42550900000000003</v>
      </c>
      <c r="D232">
        <v>0.83886000000000005</v>
      </c>
      <c r="E232">
        <v>-5.6154999999999999</v>
      </c>
      <c r="F232" s="1">
        <v>0.38543699999999997</v>
      </c>
      <c r="G232">
        <v>58610936</v>
      </c>
      <c r="H232" t="s">
        <v>850</v>
      </c>
      <c r="I232" t="s">
        <v>851</v>
      </c>
    </row>
    <row r="233" spans="1:10">
      <c r="A233" t="s">
        <v>991</v>
      </c>
      <c r="B233">
        <v>0.85499999999999998</v>
      </c>
      <c r="C233">
        <v>0.52554800000000002</v>
      </c>
      <c r="D233">
        <v>0.66320000000000001</v>
      </c>
      <c r="E233">
        <v>-5.7445000000000004</v>
      </c>
      <c r="F233" s="1">
        <v>0.38435200000000003</v>
      </c>
      <c r="G233">
        <v>58611076</v>
      </c>
      <c r="H233" t="s">
        <v>992</v>
      </c>
      <c r="I233" t="s">
        <v>12</v>
      </c>
    </row>
    <row r="234" spans="1:10">
      <c r="A234" t="s">
        <v>656</v>
      </c>
      <c r="B234">
        <v>0.72699999999999998</v>
      </c>
      <c r="C234">
        <v>0.29375800000000002</v>
      </c>
      <c r="D234">
        <v>1.1223099999999999</v>
      </c>
      <c r="E234">
        <v>-5.3567999999999998</v>
      </c>
      <c r="F234" s="1">
        <v>0.38377600000000001</v>
      </c>
      <c r="G234">
        <v>58610953</v>
      </c>
      <c r="H234" t="s">
        <v>657</v>
      </c>
      <c r="I234" t="s">
        <v>12</v>
      </c>
    </row>
    <row r="235" spans="1:10">
      <c r="A235" t="s">
        <v>798</v>
      </c>
      <c r="B235">
        <v>0.77700000000000002</v>
      </c>
      <c r="C235">
        <v>0.38018099999999999</v>
      </c>
      <c r="D235">
        <v>0.92786999999999997</v>
      </c>
      <c r="E235">
        <v>-5.5406000000000004</v>
      </c>
      <c r="F235" s="1">
        <v>0.383687</v>
      </c>
      <c r="G235">
        <v>58611478</v>
      </c>
      <c r="H235" t="s">
        <v>799</v>
      </c>
      <c r="I235" t="s">
        <v>12</v>
      </c>
    </row>
    <row r="236" spans="1:10">
      <c r="A236" t="s">
        <v>613</v>
      </c>
      <c r="B236">
        <v>0.69099999999999995</v>
      </c>
      <c r="C236">
        <v>0.26183600000000001</v>
      </c>
      <c r="D236">
        <v>1.2056800000000001</v>
      </c>
      <c r="E236">
        <v>-5.2702999999999998</v>
      </c>
      <c r="F236" s="1">
        <v>0.382189</v>
      </c>
      <c r="G236">
        <v>58611190</v>
      </c>
      <c r="H236" t="s">
        <v>614</v>
      </c>
      <c r="I236" t="s">
        <v>12</v>
      </c>
    </row>
    <row r="237" spans="1:10">
      <c r="A237" t="s">
        <v>403</v>
      </c>
      <c r="B237">
        <v>0.58199999999999996</v>
      </c>
      <c r="C237">
        <v>0.14299100000000001</v>
      </c>
      <c r="D237">
        <v>1.6212599999999999</v>
      </c>
      <c r="E237">
        <v>-4.7839</v>
      </c>
      <c r="F237" s="1">
        <v>0.37831500000000001</v>
      </c>
      <c r="G237" t="s">
        <v>18</v>
      </c>
      <c r="I237" t="s">
        <v>12</v>
      </c>
      <c r="J237" t="e">
        <f>-- unknown clone: USD-238</f>
        <v>#NAME?</v>
      </c>
    </row>
    <row r="238" spans="1:10">
      <c r="A238" t="s">
        <v>1265</v>
      </c>
      <c r="B238">
        <v>0.91400000000000003</v>
      </c>
      <c r="C238">
        <v>0.72164600000000001</v>
      </c>
      <c r="D238">
        <v>0.36886000000000002</v>
      </c>
      <c r="E238">
        <v>-5.8982999999999999</v>
      </c>
      <c r="F238" s="1">
        <v>0.37376999999999999</v>
      </c>
      <c r="G238">
        <v>58611423</v>
      </c>
      <c r="H238" t="s">
        <v>1266</v>
      </c>
      <c r="I238" t="s">
        <v>12</v>
      </c>
    </row>
    <row r="239" spans="1:10">
      <c r="A239" t="s">
        <v>1096</v>
      </c>
      <c r="B239">
        <v>0.89100000000000001</v>
      </c>
      <c r="C239">
        <v>0.61156600000000005</v>
      </c>
      <c r="D239">
        <v>0.52803999999999995</v>
      </c>
      <c r="E239">
        <v>-5.8253000000000004</v>
      </c>
      <c r="F239" s="1">
        <v>0.372033</v>
      </c>
      <c r="G239">
        <v>58611015</v>
      </c>
      <c r="H239" t="s">
        <v>1097</v>
      </c>
      <c r="I239" t="s">
        <v>12</v>
      </c>
    </row>
    <row r="240" spans="1:10">
      <c r="A240" t="s">
        <v>449</v>
      </c>
      <c r="B240">
        <v>0.622</v>
      </c>
      <c r="C240">
        <v>0.17254800000000001</v>
      </c>
      <c r="D240">
        <v>1.49542</v>
      </c>
      <c r="E240">
        <v>-4.9396000000000004</v>
      </c>
      <c r="F240" s="1">
        <v>0.37184200000000001</v>
      </c>
      <c r="G240">
        <v>58611234</v>
      </c>
      <c r="H240" t="s">
        <v>450</v>
      </c>
      <c r="I240" t="s">
        <v>12</v>
      </c>
    </row>
    <row r="241" spans="1:10">
      <c r="A241" t="s">
        <v>894</v>
      </c>
      <c r="B241">
        <v>0.82599999999999996</v>
      </c>
      <c r="C241">
        <v>0.45640599999999998</v>
      </c>
      <c r="D241">
        <v>0.78193000000000001</v>
      </c>
      <c r="E241">
        <v>-5.6600999999999999</v>
      </c>
      <c r="F241" s="1">
        <v>0.36899300000000002</v>
      </c>
      <c r="G241" t="s">
        <v>18</v>
      </c>
      <c r="I241" t="s">
        <v>12</v>
      </c>
      <c r="J241" t="e">
        <f>-- unknown clone: USD-168</f>
        <v>#NAME?</v>
      </c>
    </row>
    <row r="242" spans="1:10">
      <c r="A242" t="s">
        <v>782</v>
      </c>
      <c r="B242">
        <v>0.77700000000000002</v>
      </c>
      <c r="C242">
        <v>0.375164</v>
      </c>
      <c r="D242">
        <v>0.93818000000000001</v>
      </c>
      <c r="E242">
        <v>-5.5315000000000003</v>
      </c>
      <c r="F242" s="1">
        <v>0.36886400000000003</v>
      </c>
      <c r="G242">
        <v>58611419</v>
      </c>
      <c r="H242" t="s">
        <v>783</v>
      </c>
      <c r="I242" t="s">
        <v>12</v>
      </c>
    </row>
    <row r="243" spans="1:10">
      <c r="A243" t="s">
        <v>455</v>
      </c>
      <c r="B243">
        <v>0.63</v>
      </c>
      <c r="C243">
        <v>0.17997099999999999</v>
      </c>
      <c r="D243">
        <v>1.46688</v>
      </c>
      <c r="E243">
        <v>-4.9740000000000002</v>
      </c>
      <c r="F243" s="1">
        <v>0.36794100000000002</v>
      </c>
      <c r="G243">
        <v>58610889</v>
      </c>
      <c r="H243" t="s">
        <v>456</v>
      </c>
      <c r="I243" t="s">
        <v>457</v>
      </c>
    </row>
    <row r="244" spans="1:10">
      <c r="A244" t="s">
        <v>961</v>
      </c>
      <c r="B244">
        <v>0.84599999999999997</v>
      </c>
      <c r="C244">
        <v>0.50551800000000002</v>
      </c>
      <c r="D244">
        <v>0.69650999999999996</v>
      </c>
      <c r="E244">
        <v>-5.7221000000000002</v>
      </c>
      <c r="F244" s="1">
        <v>0.36782900000000002</v>
      </c>
      <c r="G244">
        <v>58610931</v>
      </c>
      <c r="H244" t="s">
        <v>962</v>
      </c>
      <c r="I244" t="s">
        <v>963</v>
      </c>
    </row>
    <row r="245" spans="1:10">
      <c r="A245" t="s">
        <v>1072</v>
      </c>
      <c r="B245">
        <v>0.878</v>
      </c>
      <c r="C245">
        <v>0.583955</v>
      </c>
      <c r="D245">
        <v>0.57018000000000002</v>
      </c>
      <c r="E245">
        <v>-5.8018999999999998</v>
      </c>
      <c r="F245" s="1">
        <v>0.36633199999999999</v>
      </c>
      <c r="G245">
        <v>58611390</v>
      </c>
      <c r="H245" t="s">
        <v>1073</v>
      </c>
      <c r="I245" t="s">
        <v>12</v>
      </c>
    </row>
    <row r="246" spans="1:10">
      <c r="A246" t="s">
        <v>1068</v>
      </c>
      <c r="B246">
        <v>0.878</v>
      </c>
      <c r="C246">
        <v>0.58207500000000001</v>
      </c>
      <c r="D246">
        <v>0.57308999999999999</v>
      </c>
      <c r="E246">
        <v>-5.8002000000000002</v>
      </c>
      <c r="F246" s="1">
        <v>0.365427</v>
      </c>
      <c r="G246">
        <v>58611466</v>
      </c>
      <c r="H246" t="s">
        <v>1069</v>
      </c>
      <c r="I246" t="s">
        <v>12</v>
      </c>
    </row>
    <row r="247" spans="1:10">
      <c r="A247" t="s">
        <v>964</v>
      </c>
      <c r="B247">
        <v>0.84599999999999997</v>
      </c>
      <c r="C247">
        <v>0.50618600000000002</v>
      </c>
      <c r="D247">
        <v>0.69538999999999995</v>
      </c>
      <c r="E247">
        <v>-5.7228000000000003</v>
      </c>
      <c r="F247" s="1">
        <v>0.36502099999999998</v>
      </c>
      <c r="G247">
        <v>58611021</v>
      </c>
      <c r="H247" t="s">
        <v>965</v>
      </c>
      <c r="I247" t="s">
        <v>12</v>
      </c>
    </row>
    <row r="248" spans="1:10">
      <c r="A248" t="s">
        <v>683</v>
      </c>
      <c r="B248">
        <v>0.73499999999999999</v>
      </c>
      <c r="C248">
        <v>0.30885899999999999</v>
      </c>
      <c r="D248">
        <v>1.0853999999999999</v>
      </c>
      <c r="E248">
        <v>-5.3936999999999999</v>
      </c>
      <c r="F248" s="1">
        <v>0.36360399999999998</v>
      </c>
      <c r="G248">
        <v>58610917</v>
      </c>
      <c r="H248" t="s">
        <v>684</v>
      </c>
      <c r="I248" t="s">
        <v>12</v>
      </c>
    </row>
    <row r="249" spans="1:10">
      <c r="A249" t="s">
        <v>948</v>
      </c>
      <c r="B249">
        <v>0.84599999999999997</v>
      </c>
      <c r="C249">
        <v>0.49762299999999998</v>
      </c>
      <c r="D249">
        <v>0.70987</v>
      </c>
      <c r="E249">
        <v>-5.7127999999999997</v>
      </c>
      <c r="F249" s="1">
        <v>0.36184500000000003</v>
      </c>
      <c r="G249">
        <v>58611424</v>
      </c>
      <c r="H249" t="s">
        <v>949</v>
      </c>
      <c r="I249" t="s">
        <v>12</v>
      </c>
    </row>
    <row r="250" spans="1:10">
      <c r="A250" t="s">
        <v>627</v>
      </c>
      <c r="B250">
        <v>0.69499999999999995</v>
      </c>
      <c r="C250">
        <v>0.26864100000000002</v>
      </c>
      <c r="D250">
        <v>1.1872400000000001</v>
      </c>
      <c r="E250">
        <v>-5.2897999999999996</v>
      </c>
      <c r="F250" s="1">
        <v>0.36091800000000002</v>
      </c>
      <c r="G250">
        <v>58611206</v>
      </c>
      <c r="H250" t="s">
        <v>628</v>
      </c>
      <c r="I250" t="s">
        <v>12</v>
      </c>
    </row>
    <row r="251" spans="1:10">
      <c r="A251" t="s">
        <v>767</v>
      </c>
      <c r="B251">
        <v>0.77700000000000002</v>
      </c>
      <c r="C251">
        <v>0.36701499999999998</v>
      </c>
      <c r="D251">
        <v>0.95516000000000001</v>
      </c>
      <c r="E251">
        <v>-5.5164</v>
      </c>
      <c r="F251" s="1">
        <v>0.35973699999999997</v>
      </c>
      <c r="G251">
        <v>58610988</v>
      </c>
      <c r="H251" t="s">
        <v>768</v>
      </c>
      <c r="I251" t="s">
        <v>706</v>
      </c>
    </row>
    <row r="252" spans="1:10">
      <c r="A252" t="s">
        <v>1117</v>
      </c>
      <c r="B252">
        <v>0.89100000000000001</v>
      </c>
      <c r="C252">
        <v>0.62150499999999997</v>
      </c>
      <c r="D252">
        <v>0.51312000000000002</v>
      </c>
      <c r="E252">
        <v>-5.8331999999999997</v>
      </c>
      <c r="F252" s="1">
        <v>0.35778100000000002</v>
      </c>
      <c r="G252">
        <v>58610918</v>
      </c>
      <c r="H252" t="s">
        <v>1118</v>
      </c>
      <c r="I252" t="s">
        <v>12</v>
      </c>
    </row>
    <row r="253" spans="1:10">
      <c r="A253" t="s">
        <v>735</v>
      </c>
      <c r="B253">
        <v>0.76500000000000001</v>
      </c>
      <c r="C253">
        <v>0.34475099999999997</v>
      </c>
      <c r="D253">
        <v>1.00301</v>
      </c>
      <c r="E253">
        <v>-5.4726999999999997</v>
      </c>
      <c r="F253" s="1">
        <v>0.35732799999999998</v>
      </c>
      <c r="G253">
        <v>58611521</v>
      </c>
      <c r="H253" t="s">
        <v>736</v>
      </c>
      <c r="I253" t="s">
        <v>12</v>
      </c>
    </row>
    <row r="254" spans="1:10">
      <c r="A254" t="s">
        <v>1037</v>
      </c>
      <c r="B254">
        <v>0.86899999999999999</v>
      </c>
      <c r="C254">
        <v>0.55802099999999999</v>
      </c>
      <c r="D254">
        <v>0.61077999999999999</v>
      </c>
      <c r="E254">
        <v>-5.7778</v>
      </c>
      <c r="F254" s="1">
        <v>0.35216599999999998</v>
      </c>
      <c r="G254">
        <v>58611397</v>
      </c>
      <c r="H254" t="s">
        <v>1038</v>
      </c>
      <c r="I254" t="s">
        <v>12</v>
      </c>
    </row>
    <row r="255" spans="1:10">
      <c r="A255" t="s">
        <v>1166</v>
      </c>
      <c r="B255">
        <v>0.90500000000000003</v>
      </c>
      <c r="C255">
        <v>0.65703500000000004</v>
      </c>
      <c r="D255">
        <v>0.46076</v>
      </c>
      <c r="E255">
        <v>-5.8592000000000004</v>
      </c>
      <c r="F255" s="1">
        <v>0.34958800000000001</v>
      </c>
      <c r="G255" t="s">
        <v>18</v>
      </c>
      <c r="I255" t="s">
        <v>12</v>
      </c>
      <c r="J255" t="e">
        <f>-- unknown clone: USD-331</f>
        <v>#NAME?</v>
      </c>
    </row>
    <row r="256" spans="1:10">
      <c r="A256" t="s">
        <v>715</v>
      </c>
      <c r="B256">
        <v>0.76500000000000001</v>
      </c>
      <c r="C256">
        <v>0.33625899999999997</v>
      </c>
      <c r="D256">
        <v>1.02189</v>
      </c>
      <c r="E256">
        <v>-5.4550000000000001</v>
      </c>
      <c r="F256" s="1">
        <v>0.34884900000000002</v>
      </c>
      <c r="G256">
        <v>58611216</v>
      </c>
      <c r="H256" t="s">
        <v>716</v>
      </c>
      <c r="I256" t="s">
        <v>12</v>
      </c>
    </row>
    <row r="257" spans="1:10">
      <c r="A257" t="s">
        <v>1260</v>
      </c>
      <c r="B257">
        <v>0.91100000000000003</v>
      </c>
      <c r="C257">
        <v>0.71604500000000004</v>
      </c>
      <c r="D257">
        <v>0.37668000000000001</v>
      </c>
      <c r="E257">
        <v>-5.8952999999999998</v>
      </c>
      <c r="F257" s="1">
        <v>0.34860600000000003</v>
      </c>
      <c r="G257">
        <v>58611039</v>
      </c>
      <c r="H257" t="s">
        <v>1261</v>
      </c>
      <c r="I257" t="s">
        <v>1262</v>
      </c>
    </row>
    <row r="258" spans="1:10">
      <c r="A258" t="s">
        <v>1006</v>
      </c>
      <c r="B258">
        <v>0.85899999999999999</v>
      </c>
      <c r="C258">
        <v>0.53488500000000005</v>
      </c>
      <c r="D258">
        <v>0.64793000000000001</v>
      </c>
      <c r="E258">
        <v>-5.7545000000000002</v>
      </c>
      <c r="F258" s="1">
        <v>0.34695300000000001</v>
      </c>
      <c r="G258">
        <v>58611428</v>
      </c>
      <c r="H258" t="s">
        <v>1007</v>
      </c>
      <c r="I258" t="s">
        <v>12</v>
      </c>
    </row>
    <row r="259" spans="1:10">
      <c r="A259" t="s">
        <v>747</v>
      </c>
      <c r="B259">
        <v>0.77</v>
      </c>
      <c r="C259">
        <v>0.35275200000000001</v>
      </c>
      <c r="D259">
        <v>0.98555000000000004</v>
      </c>
      <c r="E259">
        <v>-5.4888000000000003</v>
      </c>
      <c r="F259" s="1">
        <v>0.344719</v>
      </c>
      <c r="G259">
        <v>58611001</v>
      </c>
      <c r="H259" t="s">
        <v>748</v>
      </c>
      <c r="I259" t="s">
        <v>749</v>
      </c>
    </row>
    <row r="260" spans="1:10">
      <c r="A260" t="s">
        <v>1201</v>
      </c>
      <c r="B260">
        <v>0.90800000000000003</v>
      </c>
      <c r="C260">
        <v>0.68218100000000004</v>
      </c>
      <c r="D260">
        <v>0.42453000000000002</v>
      </c>
      <c r="E260">
        <v>-5.8756000000000004</v>
      </c>
      <c r="F260" s="1">
        <v>0.33633600000000002</v>
      </c>
      <c r="G260">
        <v>58611381</v>
      </c>
      <c r="H260" t="s">
        <v>1202</v>
      </c>
      <c r="I260" t="s">
        <v>12</v>
      </c>
    </row>
    <row r="261" spans="1:10">
      <c r="A261" t="s">
        <v>1290</v>
      </c>
      <c r="B261">
        <v>0.91400000000000003</v>
      </c>
      <c r="C261">
        <v>0.73956299999999997</v>
      </c>
      <c r="D261">
        <v>0.34400999999999998</v>
      </c>
      <c r="E261">
        <v>-5.9074999999999998</v>
      </c>
      <c r="F261" s="1">
        <v>0.33522000000000002</v>
      </c>
      <c r="G261" t="s">
        <v>18</v>
      </c>
      <c r="I261" t="s">
        <v>12</v>
      </c>
      <c r="J261" t="e">
        <f>-- unknown clone: USD-424</f>
        <v>#NAME?</v>
      </c>
    </row>
    <row r="262" spans="1:10">
      <c r="A262" t="s">
        <v>661</v>
      </c>
      <c r="B262">
        <v>0.72699999999999998</v>
      </c>
      <c r="C262">
        <v>0.29602699999999998</v>
      </c>
      <c r="D262">
        <v>1.1166700000000001</v>
      </c>
      <c r="E262">
        <v>-5.3624999999999998</v>
      </c>
      <c r="F262" s="1">
        <v>0.33211099999999999</v>
      </c>
      <c r="G262">
        <v>58610981</v>
      </c>
      <c r="H262" t="s">
        <v>662</v>
      </c>
      <c r="I262" t="s">
        <v>12</v>
      </c>
    </row>
    <row r="263" spans="1:10">
      <c r="A263" t="s">
        <v>1004</v>
      </c>
      <c r="B263">
        <v>0.85799999999999998</v>
      </c>
      <c r="C263">
        <v>0.53341499999999997</v>
      </c>
      <c r="D263">
        <v>0.65032000000000001</v>
      </c>
      <c r="E263">
        <v>-5.7529000000000003</v>
      </c>
      <c r="F263" s="1">
        <v>0.33127200000000001</v>
      </c>
      <c r="G263">
        <v>58610876</v>
      </c>
      <c r="H263" t="s">
        <v>1005</v>
      </c>
      <c r="I263" t="s">
        <v>12</v>
      </c>
    </row>
    <row r="264" spans="1:10">
      <c r="A264" t="s">
        <v>1385</v>
      </c>
      <c r="B264">
        <v>0.92800000000000005</v>
      </c>
      <c r="C264">
        <v>0.802701</v>
      </c>
      <c r="D264">
        <v>0.25814999999999999</v>
      </c>
      <c r="E264">
        <v>-5.9343000000000004</v>
      </c>
      <c r="F264" s="1">
        <v>0.33102500000000001</v>
      </c>
      <c r="G264" t="s">
        <v>18</v>
      </c>
      <c r="I264" t="s">
        <v>12</v>
      </c>
      <c r="J264" t="e">
        <f>-- unknown clone: USD-673</f>
        <v>#NAME?</v>
      </c>
    </row>
    <row r="265" spans="1:10">
      <c r="A265" t="s">
        <v>954</v>
      </c>
      <c r="B265">
        <v>0.84599999999999997</v>
      </c>
      <c r="C265">
        <v>0.50229999999999997</v>
      </c>
      <c r="D265">
        <v>0.70194000000000001</v>
      </c>
      <c r="E265">
        <v>-5.7183000000000002</v>
      </c>
      <c r="F265" s="1">
        <v>0.33094899999999999</v>
      </c>
      <c r="G265">
        <v>58611071</v>
      </c>
      <c r="H265" t="s">
        <v>955</v>
      </c>
      <c r="I265" t="s">
        <v>12</v>
      </c>
    </row>
    <row r="266" spans="1:10">
      <c r="A266" t="s">
        <v>1128</v>
      </c>
      <c r="B266">
        <v>0.89100000000000001</v>
      </c>
      <c r="C266">
        <v>0.62465800000000005</v>
      </c>
      <c r="D266">
        <v>0.50841999999999998</v>
      </c>
      <c r="E266">
        <v>-5.8356000000000003</v>
      </c>
      <c r="F266" s="1">
        <v>0.32134699999999999</v>
      </c>
      <c r="G266">
        <v>58611481</v>
      </c>
      <c r="H266" t="s">
        <v>1129</v>
      </c>
      <c r="I266" t="s">
        <v>1130</v>
      </c>
    </row>
    <row r="267" spans="1:10">
      <c r="A267" t="s">
        <v>728</v>
      </c>
      <c r="B267">
        <v>0.76500000000000001</v>
      </c>
      <c r="C267">
        <v>0.34403800000000001</v>
      </c>
      <c r="D267">
        <v>1.00458</v>
      </c>
      <c r="E267">
        <v>-5.4711999999999996</v>
      </c>
      <c r="F267" s="1">
        <v>0.32060300000000003</v>
      </c>
      <c r="G267">
        <v>58610896</v>
      </c>
      <c r="H267" t="s">
        <v>729</v>
      </c>
      <c r="I267" t="s">
        <v>730</v>
      </c>
    </row>
    <row r="268" spans="1:10">
      <c r="A268" t="s">
        <v>881</v>
      </c>
      <c r="B268">
        <v>0.82599999999999996</v>
      </c>
      <c r="C268">
        <v>0.45005699999999998</v>
      </c>
      <c r="D268">
        <v>0.79340999999999995</v>
      </c>
      <c r="E268">
        <v>-5.6513999999999998</v>
      </c>
      <c r="F268" s="1">
        <v>0.315332</v>
      </c>
      <c r="G268">
        <v>58611023</v>
      </c>
      <c r="H268" t="s">
        <v>882</v>
      </c>
      <c r="I268" t="s">
        <v>12</v>
      </c>
    </row>
    <row r="269" spans="1:10">
      <c r="A269" t="s">
        <v>917</v>
      </c>
      <c r="B269">
        <v>0.84499999999999997</v>
      </c>
      <c r="C269">
        <v>0.48451100000000002</v>
      </c>
      <c r="D269">
        <v>0.73236000000000001</v>
      </c>
      <c r="E269">
        <v>-5.6967999999999996</v>
      </c>
      <c r="F269" s="1">
        <v>0.31340099999999999</v>
      </c>
      <c r="G269">
        <v>58611052</v>
      </c>
      <c r="H269" t="s">
        <v>918</v>
      </c>
      <c r="I269" t="s">
        <v>12</v>
      </c>
    </row>
    <row r="270" spans="1:10">
      <c r="A270" t="s">
        <v>543</v>
      </c>
      <c r="B270">
        <v>0.66</v>
      </c>
      <c r="C270">
        <v>0.21875600000000001</v>
      </c>
      <c r="D270">
        <v>1.33267</v>
      </c>
      <c r="E270">
        <v>-5.1307</v>
      </c>
      <c r="F270" s="1">
        <v>0.31236999999999998</v>
      </c>
      <c r="G270">
        <v>58610933</v>
      </c>
      <c r="H270" t="s">
        <v>544</v>
      </c>
      <c r="I270" t="s">
        <v>545</v>
      </c>
    </row>
    <row r="271" spans="1:10">
      <c r="A271" t="s">
        <v>726</v>
      </c>
      <c r="B271">
        <v>0.76500000000000001</v>
      </c>
      <c r="C271">
        <v>0.34272399999999997</v>
      </c>
      <c r="D271">
        <v>1.00749</v>
      </c>
      <c r="E271">
        <v>-5.4684999999999997</v>
      </c>
      <c r="F271" s="1">
        <v>0.30775799999999998</v>
      </c>
      <c r="G271">
        <v>58611527</v>
      </c>
      <c r="H271" t="s">
        <v>727</v>
      </c>
      <c r="I271" t="s">
        <v>12</v>
      </c>
    </row>
    <row r="272" spans="1:10">
      <c r="A272" t="s">
        <v>1186</v>
      </c>
      <c r="B272">
        <v>0.90800000000000003</v>
      </c>
      <c r="C272">
        <v>0.67563200000000001</v>
      </c>
      <c r="D272">
        <v>0.43391000000000002</v>
      </c>
      <c r="E272">
        <v>-5.8715000000000002</v>
      </c>
      <c r="F272" s="1">
        <v>0.30144399999999999</v>
      </c>
      <c r="G272">
        <v>58610927</v>
      </c>
      <c r="H272" t="s">
        <v>1187</v>
      </c>
      <c r="I272" t="s">
        <v>12</v>
      </c>
    </row>
    <row r="273" spans="1:10">
      <c r="A273" t="s">
        <v>1165</v>
      </c>
      <c r="B273">
        <v>0.90500000000000003</v>
      </c>
      <c r="C273">
        <v>0.65606100000000001</v>
      </c>
      <c r="D273">
        <v>0.46217999999999998</v>
      </c>
      <c r="E273">
        <v>-5.8585000000000003</v>
      </c>
      <c r="F273" s="1">
        <v>0.29962800000000001</v>
      </c>
      <c r="G273" t="s">
        <v>18</v>
      </c>
      <c r="I273" t="s">
        <v>12</v>
      </c>
      <c r="J273" t="e">
        <f>-- unknown clone: USD-346</f>
        <v>#NAME?</v>
      </c>
    </row>
    <row r="274" spans="1:10">
      <c r="A274" t="s">
        <v>554</v>
      </c>
      <c r="B274">
        <v>0.66500000000000004</v>
      </c>
      <c r="C274">
        <v>0.224911</v>
      </c>
      <c r="D274">
        <v>1.3132999999999999</v>
      </c>
      <c r="E274">
        <v>-5.1525999999999996</v>
      </c>
      <c r="F274" s="1">
        <v>0.298736</v>
      </c>
      <c r="G274">
        <v>58611532</v>
      </c>
      <c r="H274" t="s">
        <v>555</v>
      </c>
      <c r="I274" t="s">
        <v>12</v>
      </c>
    </row>
    <row r="275" spans="1:10">
      <c r="A275" t="s">
        <v>1163</v>
      </c>
      <c r="B275">
        <v>0.90500000000000003</v>
      </c>
      <c r="C275">
        <v>0.65581599999999995</v>
      </c>
      <c r="D275">
        <v>0.46254000000000001</v>
      </c>
      <c r="E275">
        <v>-5.8582999999999998</v>
      </c>
      <c r="F275" s="1">
        <v>0.29710300000000001</v>
      </c>
      <c r="G275">
        <v>58610975</v>
      </c>
      <c r="H275" t="s">
        <v>1164</v>
      </c>
      <c r="I275" t="s">
        <v>256</v>
      </c>
    </row>
    <row r="276" spans="1:10">
      <c r="A276" t="s">
        <v>1125</v>
      </c>
      <c r="B276">
        <v>0.89100000000000001</v>
      </c>
      <c r="C276">
        <v>0.62313099999999999</v>
      </c>
      <c r="D276">
        <v>0.51068999999999998</v>
      </c>
      <c r="E276">
        <v>-5.8343999999999996</v>
      </c>
      <c r="F276" s="1">
        <v>0.29296299999999997</v>
      </c>
      <c r="G276">
        <v>58610996</v>
      </c>
      <c r="H276" t="s">
        <v>1126</v>
      </c>
      <c r="I276" t="s">
        <v>12</v>
      </c>
    </row>
    <row r="277" spans="1:10">
      <c r="A277" t="s">
        <v>600</v>
      </c>
      <c r="B277">
        <v>0.69099999999999995</v>
      </c>
      <c r="C277">
        <v>0.25528800000000001</v>
      </c>
      <c r="D277">
        <v>1.2237899999999999</v>
      </c>
      <c r="E277">
        <v>-5.2508999999999997</v>
      </c>
      <c r="F277" s="1">
        <v>0.29201300000000002</v>
      </c>
      <c r="G277" t="s">
        <v>18</v>
      </c>
      <c r="I277" t="s">
        <v>12</v>
      </c>
      <c r="J277" t="e">
        <f>-- unknown clone: USD-149</f>
        <v>#NAME?</v>
      </c>
    </row>
    <row r="278" spans="1:10">
      <c r="A278" t="s">
        <v>1248</v>
      </c>
      <c r="B278">
        <v>0.90800000000000003</v>
      </c>
      <c r="C278">
        <v>0.70690399999999998</v>
      </c>
      <c r="D278">
        <v>0.38950000000000001</v>
      </c>
      <c r="E278">
        <v>-5.8902999999999999</v>
      </c>
      <c r="F278" s="1">
        <v>0.29162300000000002</v>
      </c>
      <c r="G278">
        <v>58611346</v>
      </c>
      <c r="H278" t="s">
        <v>1249</v>
      </c>
      <c r="I278" t="s">
        <v>12</v>
      </c>
    </row>
    <row r="279" spans="1:10">
      <c r="A279" t="s">
        <v>868</v>
      </c>
      <c r="B279">
        <v>0.82199999999999995</v>
      </c>
      <c r="C279">
        <v>0.442027</v>
      </c>
      <c r="D279">
        <v>0.80808999999999997</v>
      </c>
      <c r="E279">
        <v>-5.64</v>
      </c>
      <c r="F279" s="1">
        <v>0.28952</v>
      </c>
      <c r="G279">
        <v>58611335</v>
      </c>
      <c r="H279" t="s">
        <v>869</v>
      </c>
      <c r="I279" t="s">
        <v>12</v>
      </c>
    </row>
    <row r="280" spans="1:10">
      <c r="A280" t="s">
        <v>1091</v>
      </c>
      <c r="B280">
        <v>0.89100000000000001</v>
      </c>
      <c r="C280">
        <v>0.60618099999999997</v>
      </c>
      <c r="D280">
        <v>0.53617999999999999</v>
      </c>
      <c r="E280">
        <v>-5.8209</v>
      </c>
      <c r="F280" s="1">
        <v>0.28914400000000001</v>
      </c>
      <c r="G280">
        <v>58611077</v>
      </c>
      <c r="H280" t="s">
        <v>1092</v>
      </c>
      <c r="I280" t="s">
        <v>12</v>
      </c>
    </row>
    <row r="281" spans="1:10">
      <c r="A281" t="s">
        <v>981</v>
      </c>
      <c r="B281">
        <v>0.85299999999999998</v>
      </c>
      <c r="C281">
        <v>0.51770899999999997</v>
      </c>
      <c r="D281">
        <v>0.67613999999999996</v>
      </c>
      <c r="E281">
        <v>-5.7359</v>
      </c>
      <c r="F281" s="1">
        <v>0.28897600000000001</v>
      </c>
      <c r="G281">
        <v>58611158</v>
      </c>
      <c r="H281" t="s">
        <v>982</v>
      </c>
      <c r="I281" t="s">
        <v>983</v>
      </c>
    </row>
    <row r="282" spans="1:10">
      <c r="A282" t="s">
        <v>1269</v>
      </c>
      <c r="B282">
        <v>0.91400000000000003</v>
      </c>
      <c r="C282">
        <v>0.72628499999999996</v>
      </c>
      <c r="D282">
        <v>0.3624</v>
      </c>
      <c r="E282">
        <v>-5.9008000000000003</v>
      </c>
      <c r="F282" s="1">
        <v>0.28701199999999999</v>
      </c>
      <c r="G282">
        <v>58610941</v>
      </c>
      <c r="H282" t="s">
        <v>1270</v>
      </c>
      <c r="I282" t="s">
        <v>851</v>
      </c>
    </row>
    <row r="283" spans="1:10">
      <c r="A283" t="s">
        <v>1131</v>
      </c>
      <c r="B283">
        <v>0.89400000000000002</v>
      </c>
      <c r="C283">
        <v>0.62790299999999999</v>
      </c>
      <c r="D283">
        <v>0.50358999999999998</v>
      </c>
      <c r="E283">
        <v>-5.8380999999999998</v>
      </c>
      <c r="F283" s="1">
        <v>0.28692600000000001</v>
      </c>
      <c r="G283">
        <v>58611554</v>
      </c>
      <c r="H283" t="s">
        <v>1132</v>
      </c>
      <c r="I283" t="s">
        <v>1133</v>
      </c>
    </row>
    <row r="284" spans="1:10">
      <c r="A284" t="s">
        <v>817</v>
      </c>
      <c r="B284">
        <v>0.79300000000000004</v>
      </c>
      <c r="C284">
        <v>0.40020600000000001</v>
      </c>
      <c r="D284">
        <v>0.88766</v>
      </c>
      <c r="E284">
        <v>-5.5751999999999997</v>
      </c>
      <c r="F284" s="1">
        <v>0.281995</v>
      </c>
      <c r="G284">
        <v>58611189</v>
      </c>
      <c r="H284" t="s">
        <v>818</v>
      </c>
      <c r="I284" t="s">
        <v>12</v>
      </c>
    </row>
    <row r="285" spans="1:10">
      <c r="A285" t="s">
        <v>856</v>
      </c>
      <c r="B285">
        <v>0.81599999999999995</v>
      </c>
      <c r="C285">
        <v>0.43028499999999997</v>
      </c>
      <c r="D285">
        <v>0.82987999999999995</v>
      </c>
      <c r="E285">
        <v>-5.6227</v>
      </c>
      <c r="F285" s="1">
        <v>0.28173799999999999</v>
      </c>
      <c r="G285">
        <v>58611157</v>
      </c>
      <c r="H285" t="s">
        <v>857</v>
      </c>
      <c r="I285" t="s">
        <v>858</v>
      </c>
    </row>
    <row r="286" spans="1:10">
      <c r="A286" t="s">
        <v>658</v>
      </c>
      <c r="B286">
        <v>0.72699999999999998</v>
      </c>
      <c r="C286">
        <v>0.29492099999999999</v>
      </c>
      <c r="D286">
        <v>1.1194200000000001</v>
      </c>
      <c r="E286">
        <v>-5.3597000000000001</v>
      </c>
      <c r="F286" s="1">
        <v>0.28048899999999999</v>
      </c>
      <c r="G286">
        <v>58610911</v>
      </c>
      <c r="H286" t="s">
        <v>659</v>
      </c>
      <c r="I286" t="s">
        <v>660</v>
      </c>
    </row>
    <row r="287" spans="1:10">
      <c r="A287" t="s">
        <v>893</v>
      </c>
      <c r="B287">
        <v>0.82599999999999996</v>
      </c>
      <c r="C287">
        <v>0.455424</v>
      </c>
      <c r="D287">
        <v>0.78369999999999995</v>
      </c>
      <c r="E287">
        <v>-5.6588000000000003</v>
      </c>
      <c r="F287" s="1">
        <v>0.27982200000000002</v>
      </c>
      <c r="G287" t="s">
        <v>18</v>
      </c>
      <c r="I287" t="s">
        <v>12</v>
      </c>
      <c r="J287" t="e">
        <f>-- unknown clone: USD-739</f>
        <v>#NAME?</v>
      </c>
    </row>
    <row r="288" spans="1:10">
      <c r="A288" t="s">
        <v>1287</v>
      </c>
      <c r="B288">
        <v>0.91400000000000003</v>
      </c>
      <c r="C288">
        <v>0.73804800000000004</v>
      </c>
      <c r="D288">
        <v>0.34610000000000002</v>
      </c>
      <c r="E288">
        <v>-5.9067999999999996</v>
      </c>
      <c r="F288" s="1">
        <v>0.27753299999999997</v>
      </c>
      <c r="G288" t="s">
        <v>18</v>
      </c>
      <c r="I288" t="s">
        <v>12</v>
      </c>
      <c r="J288" t="e">
        <f>-- unknown clone: USD-763</f>
        <v>#NAME?</v>
      </c>
    </row>
    <row r="289" spans="1:10">
      <c r="A289" t="s">
        <v>862</v>
      </c>
      <c r="B289">
        <v>0.82199999999999995</v>
      </c>
      <c r="C289">
        <v>0.43663600000000002</v>
      </c>
      <c r="D289">
        <v>0.81803999999999999</v>
      </c>
      <c r="E289">
        <v>-5.6321000000000003</v>
      </c>
      <c r="F289" s="1">
        <v>0.274312</v>
      </c>
      <c r="G289" t="s">
        <v>18</v>
      </c>
      <c r="I289" t="s">
        <v>12</v>
      </c>
      <c r="J289" t="e">
        <f>-- unknown clone: USD-314</f>
        <v>#NAME?</v>
      </c>
    </row>
    <row r="290" spans="1:10">
      <c r="A290" t="s">
        <v>1302</v>
      </c>
      <c r="B290">
        <v>0.91400000000000003</v>
      </c>
      <c r="C290">
        <v>0.74480400000000002</v>
      </c>
      <c r="D290">
        <v>0.33678000000000002</v>
      </c>
      <c r="E290">
        <v>-5.9100999999999999</v>
      </c>
      <c r="F290" s="1">
        <v>0.27249800000000002</v>
      </c>
      <c r="G290">
        <v>58611509</v>
      </c>
      <c r="H290" t="s">
        <v>1303</v>
      </c>
      <c r="I290" t="s">
        <v>12</v>
      </c>
    </row>
    <row r="291" spans="1:10">
      <c r="A291" t="s">
        <v>805</v>
      </c>
      <c r="B291">
        <v>0.78400000000000003</v>
      </c>
      <c r="C291">
        <v>0.38729799999999998</v>
      </c>
      <c r="D291">
        <v>0.91339999999999999</v>
      </c>
      <c r="E291">
        <v>-5.5532000000000004</v>
      </c>
      <c r="F291" s="1">
        <v>0.26900600000000002</v>
      </c>
      <c r="G291">
        <v>58610888</v>
      </c>
      <c r="H291" t="s">
        <v>806</v>
      </c>
      <c r="I291" t="s">
        <v>453</v>
      </c>
    </row>
    <row r="292" spans="1:10">
      <c r="A292" t="s">
        <v>1331</v>
      </c>
      <c r="B292">
        <v>0.92</v>
      </c>
      <c r="C292">
        <v>0.76451499999999994</v>
      </c>
      <c r="D292">
        <v>0.30978</v>
      </c>
      <c r="E292">
        <v>-5.9191000000000003</v>
      </c>
      <c r="F292" s="1">
        <v>0.26468000000000003</v>
      </c>
      <c r="G292">
        <v>58611058</v>
      </c>
      <c r="H292" t="s">
        <v>1332</v>
      </c>
      <c r="I292" t="s">
        <v>1333</v>
      </c>
    </row>
    <row r="293" spans="1:10">
      <c r="A293" t="s">
        <v>1140</v>
      </c>
      <c r="B293">
        <v>0.9</v>
      </c>
      <c r="C293">
        <v>0.63692099999999996</v>
      </c>
      <c r="D293">
        <v>0.49023</v>
      </c>
      <c r="E293">
        <v>-5.8449</v>
      </c>
      <c r="F293" s="1">
        <v>0.26361099999999998</v>
      </c>
      <c r="G293">
        <v>58611395</v>
      </c>
      <c r="H293" t="s">
        <v>1141</v>
      </c>
      <c r="I293" t="s">
        <v>12</v>
      </c>
    </row>
    <row r="294" spans="1:10">
      <c r="A294" t="s">
        <v>1447</v>
      </c>
      <c r="B294">
        <v>0.94399999999999995</v>
      </c>
      <c r="C294">
        <v>0.85161500000000001</v>
      </c>
      <c r="D294">
        <v>0.19309999999999999</v>
      </c>
      <c r="E294">
        <v>-5.9497</v>
      </c>
      <c r="F294" s="1">
        <v>0.26321</v>
      </c>
      <c r="G294">
        <v>58611282</v>
      </c>
      <c r="H294" t="s">
        <v>1448</v>
      </c>
      <c r="I294" t="s">
        <v>12</v>
      </c>
    </row>
    <row r="295" spans="1:10">
      <c r="A295" t="s">
        <v>1211</v>
      </c>
      <c r="B295">
        <v>0.90800000000000003</v>
      </c>
      <c r="C295">
        <v>0.68879699999999999</v>
      </c>
      <c r="D295">
        <v>0.41510999999999998</v>
      </c>
      <c r="E295">
        <v>-5.8796999999999997</v>
      </c>
      <c r="F295" s="1">
        <v>0.25670100000000001</v>
      </c>
      <c r="G295">
        <v>58611536</v>
      </c>
      <c r="H295" t="s">
        <v>1212</v>
      </c>
      <c r="I295" t="s">
        <v>12</v>
      </c>
    </row>
    <row r="296" spans="1:10">
      <c r="A296" t="s">
        <v>1008</v>
      </c>
      <c r="B296">
        <v>0.85899999999999999</v>
      </c>
      <c r="C296">
        <v>0.53572699999999995</v>
      </c>
      <c r="D296">
        <v>0.64656000000000002</v>
      </c>
      <c r="E296">
        <v>-5.7553000000000001</v>
      </c>
      <c r="F296" s="1">
        <v>0.25544899999999998</v>
      </c>
      <c r="G296">
        <v>58611131</v>
      </c>
      <c r="H296" t="s">
        <v>1009</v>
      </c>
      <c r="I296" t="s">
        <v>12</v>
      </c>
    </row>
    <row r="297" spans="1:10">
      <c r="A297" t="s">
        <v>1088</v>
      </c>
      <c r="B297">
        <v>0.89100000000000001</v>
      </c>
      <c r="C297">
        <v>0.60033400000000003</v>
      </c>
      <c r="D297">
        <v>0.54505999999999999</v>
      </c>
      <c r="E297">
        <v>-5.8160999999999996</v>
      </c>
      <c r="F297" s="1">
        <v>0.254492</v>
      </c>
      <c r="G297">
        <v>58611136</v>
      </c>
      <c r="H297" t="s">
        <v>1089</v>
      </c>
      <c r="I297" t="s">
        <v>1090</v>
      </c>
    </row>
    <row r="298" spans="1:10">
      <c r="A298" t="s">
        <v>974</v>
      </c>
      <c r="B298">
        <v>0.84899999999999998</v>
      </c>
      <c r="C298">
        <v>0.51236499999999996</v>
      </c>
      <c r="D298">
        <v>0.68503000000000003</v>
      </c>
      <c r="E298">
        <v>-5.7298999999999998</v>
      </c>
      <c r="F298" s="1">
        <v>0.25306000000000001</v>
      </c>
      <c r="G298">
        <v>58611252</v>
      </c>
      <c r="H298" t="s">
        <v>975</v>
      </c>
      <c r="I298" t="s">
        <v>976</v>
      </c>
    </row>
    <row r="299" spans="1:10">
      <c r="A299" t="s">
        <v>1113</v>
      </c>
      <c r="B299">
        <v>0.89100000000000001</v>
      </c>
      <c r="C299">
        <v>0.61943199999999998</v>
      </c>
      <c r="D299">
        <v>0.51622999999999997</v>
      </c>
      <c r="E299">
        <v>-5.8315999999999999</v>
      </c>
      <c r="F299" s="1">
        <v>0.25288300000000002</v>
      </c>
      <c r="G299">
        <v>58611542</v>
      </c>
      <c r="H299" t="s">
        <v>1114</v>
      </c>
      <c r="I299" t="s">
        <v>12</v>
      </c>
    </row>
    <row r="300" spans="1:10">
      <c r="A300" t="s">
        <v>1049</v>
      </c>
      <c r="B300">
        <v>0.86899999999999999</v>
      </c>
      <c r="C300">
        <v>0.56542499999999996</v>
      </c>
      <c r="D300">
        <v>0.59907999999999995</v>
      </c>
      <c r="E300">
        <v>-5.7849000000000004</v>
      </c>
      <c r="F300" s="1">
        <v>0.25168299999999999</v>
      </c>
      <c r="G300">
        <v>58611171</v>
      </c>
      <c r="H300" t="s">
        <v>1050</v>
      </c>
      <c r="I300" t="s">
        <v>12</v>
      </c>
    </row>
    <row r="301" spans="1:10">
      <c r="A301" t="s">
        <v>847</v>
      </c>
      <c r="B301">
        <v>0.80500000000000005</v>
      </c>
      <c r="C301">
        <v>0.42054200000000003</v>
      </c>
      <c r="D301">
        <v>0.84826999999999997</v>
      </c>
      <c r="E301">
        <v>-5.6078999999999999</v>
      </c>
      <c r="F301" s="1">
        <v>0.249218</v>
      </c>
      <c r="G301">
        <v>58611277</v>
      </c>
      <c r="H301" t="s">
        <v>848</v>
      </c>
      <c r="I301" t="s">
        <v>12</v>
      </c>
    </row>
    <row r="302" spans="1:10">
      <c r="A302" t="s">
        <v>866</v>
      </c>
      <c r="B302">
        <v>0.82199999999999995</v>
      </c>
      <c r="C302">
        <v>0.43917899999999999</v>
      </c>
      <c r="D302">
        <v>0.81333999999999995</v>
      </c>
      <c r="E302">
        <v>-5.6359000000000004</v>
      </c>
      <c r="F302" s="1">
        <v>0.24631600000000001</v>
      </c>
      <c r="G302">
        <v>58611546</v>
      </c>
      <c r="H302" t="s">
        <v>867</v>
      </c>
      <c r="I302" t="s">
        <v>12</v>
      </c>
    </row>
    <row r="303" spans="1:10">
      <c r="A303" t="s">
        <v>978</v>
      </c>
      <c r="B303">
        <v>0.85299999999999998</v>
      </c>
      <c r="C303">
        <v>0.51660799999999996</v>
      </c>
      <c r="D303">
        <v>0.67796999999999996</v>
      </c>
      <c r="E303">
        <v>-5.7347000000000001</v>
      </c>
      <c r="F303" s="1">
        <v>0.245088</v>
      </c>
      <c r="G303">
        <v>58611041</v>
      </c>
      <c r="H303" t="s">
        <v>979</v>
      </c>
      <c r="I303" t="s">
        <v>980</v>
      </c>
    </row>
    <row r="304" spans="1:10">
      <c r="A304" t="s">
        <v>1044</v>
      </c>
      <c r="B304">
        <v>0.86899999999999999</v>
      </c>
      <c r="C304">
        <v>0.56191899999999995</v>
      </c>
      <c r="D304">
        <v>0.60460999999999998</v>
      </c>
      <c r="E304">
        <v>-5.7816000000000001</v>
      </c>
      <c r="F304" s="1">
        <v>0.243174</v>
      </c>
      <c r="G304">
        <v>58611421</v>
      </c>
      <c r="H304" t="s">
        <v>1045</v>
      </c>
      <c r="I304" t="s">
        <v>12</v>
      </c>
    </row>
    <row r="305" spans="1:10">
      <c r="A305" t="s">
        <v>1121</v>
      </c>
      <c r="B305">
        <v>0.89100000000000001</v>
      </c>
      <c r="C305">
        <v>0.62213300000000005</v>
      </c>
      <c r="D305">
        <v>0.51219000000000003</v>
      </c>
      <c r="E305">
        <v>-5.8337000000000003</v>
      </c>
      <c r="F305" s="1">
        <v>0.242756</v>
      </c>
      <c r="G305">
        <v>58611311</v>
      </c>
      <c r="H305" t="s">
        <v>1122</v>
      </c>
      <c r="I305" t="s">
        <v>12</v>
      </c>
    </row>
    <row r="306" spans="1:10">
      <c r="A306" t="s">
        <v>988</v>
      </c>
      <c r="B306">
        <v>0.85499999999999998</v>
      </c>
      <c r="C306">
        <v>0.52390000000000003</v>
      </c>
      <c r="D306">
        <v>0.66591</v>
      </c>
      <c r="E306">
        <v>-5.7427000000000001</v>
      </c>
      <c r="F306" s="1">
        <v>0.241676</v>
      </c>
      <c r="G306">
        <v>58610957</v>
      </c>
      <c r="H306" t="s">
        <v>989</v>
      </c>
      <c r="I306" t="s">
        <v>990</v>
      </c>
    </row>
    <row r="307" spans="1:10">
      <c r="A307" t="s">
        <v>1080</v>
      </c>
      <c r="B307">
        <v>0.89100000000000001</v>
      </c>
      <c r="C307">
        <v>0.59824200000000005</v>
      </c>
      <c r="D307">
        <v>0.54823999999999995</v>
      </c>
      <c r="E307">
        <v>-5.8143000000000002</v>
      </c>
      <c r="F307" s="1">
        <v>0.23524500000000001</v>
      </c>
      <c r="G307">
        <v>58611061</v>
      </c>
      <c r="H307" t="s">
        <v>1081</v>
      </c>
      <c r="I307" t="s">
        <v>12</v>
      </c>
    </row>
    <row r="308" spans="1:10">
      <c r="A308" t="s">
        <v>1107</v>
      </c>
      <c r="B308">
        <v>0.89100000000000001</v>
      </c>
      <c r="C308">
        <v>0.61639699999999997</v>
      </c>
      <c r="D308">
        <v>0.52078000000000002</v>
      </c>
      <c r="E308">
        <v>-5.8292000000000002</v>
      </c>
      <c r="F308" s="1">
        <v>0.23128599999999999</v>
      </c>
      <c r="G308">
        <v>58611154</v>
      </c>
      <c r="H308" t="s">
        <v>1108</v>
      </c>
      <c r="I308" t="s">
        <v>12</v>
      </c>
    </row>
    <row r="309" spans="1:10">
      <c r="A309" t="s">
        <v>1104</v>
      </c>
      <c r="B309">
        <v>0.89100000000000001</v>
      </c>
      <c r="C309">
        <v>0.61547300000000005</v>
      </c>
      <c r="D309">
        <v>0.52215999999999996</v>
      </c>
      <c r="E309">
        <v>-5.8284000000000002</v>
      </c>
      <c r="F309" s="1">
        <v>0.22984499999999999</v>
      </c>
      <c r="G309" t="s">
        <v>18</v>
      </c>
      <c r="I309" t="s">
        <v>12</v>
      </c>
      <c r="J309" t="e">
        <f>-- unknown clone: USD-196</f>
        <v>#NAME?</v>
      </c>
    </row>
    <row r="310" spans="1:10">
      <c r="A310" t="s">
        <v>1057</v>
      </c>
      <c r="B310">
        <v>0.873</v>
      </c>
      <c r="C310">
        <v>0.57077</v>
      </c>
      <c r="D310">
        <v>0.59069000000000005</v>
      </c>
      <c r="E310">
        <v>-5.7899000000000003</v>
      </c>
      <c r="F310" s="1">
        <v>0.22728799999999999</v>
      </c>
      <c r="G310" t="s">
        <v>18</v>
      </c>
      <c r="I310" t="s">
        <v>12</v>
      </c>
      <c r="J310" t="e">
        <f>-- unknown clone: USD-9</f>
        <v>#NAME?</v>
      </c>
    </row>
    <row r="311" spans="1:10">
      <c r="A311" t="s">
        <v>1392</v>
      </c>
      <c r="B311">
        <v>0.93200000000000005</v>
      </c>
      <c r="C311">
        <v>0.80934399999999995</v>
      </c>
      <c r="D311">
        <v>0.24925</v>
      </c>
      <c r="E311">
        <v>-5.9367000000000001</v>
      </c>
      <c r="F311" s="1">
        <v>0.22664599999999999</v>
      </c>
      <c r="G311" t="s">
        <v>18</v>
      </c>
      <c r="I311" t="s">
        <v>12</v>
      </c>
      <c r="J311" t="e">
        <f>-- unknown clone: USD-32</f>
        <v>#NAME?</v>
      </c>
    </row>
    <row r="312" spans="1:10">
      <c r="A312" t="s">
        <v>1028</v>
      </c>
      <c r="B312">
        <v>0.86599999999999999</v>
      </c>
      <c r="C312">
        <v>0.55121500000000001</v>
      </c>
      <c r="D312">
        <v>0.62161</v>
      </c>
      <c r="E312">
        <v>-5.7710999999999997</v>
      </c>
      <c r="F312" s="1">
        <v>0.226267</v>
      </c>
      <c r="G312">
        <v>58611553</v>
      </c>
      <c r="H312" t="s">
        <v>1029</v>
      </c>
      <c r="I312" t="s">
        <v>12</v>
      </c>
    </row>
    <row r="313" spans="1:10">
      <c r="A313" t="s">
        <v>852</v>
      </c>
      <c r="B313">
        <v>0.81599999999999995</v>
      </c>
      <c r="C313">
        <v>0.429004</v>
      </c>
      <c r="D313">
        <v>0.83228000000000002</v>
      </c>
      <c r="E313">
        <v>-5.6208</v>
      </c>
      <c r="F313" s="1">
        <v>0.22203100000000001</v>
      </c>
      <c r="G313">
        <v>58611082</v>
      </c>
      <c r="H313" t="s">
        <v>853</v>
      </c>
      <c r="I313" t="s">
        <v>12</v>
      </c>
    </row>
    <row r="314" spans="1:10">
      <c r="A314" t="s">
        <v>1254</v>
      </c>
      <c r="B314">
        <v>0.91</v>
      </c>
      <c r="C314">
        <v>0.71176300000000003</v>
      </c>
      <c r="D314">
        <v>0.38268000000000002</v>
      </c>
      <c r="E314">
        <v>-5.8929999999999998</v>
      </c>
      <c r="F314" s="1">
        <v>0.21948400000000001</v>
      </c>
      <c r="G314">
        <v>58611205</v>
      </c>
      <c r="H314" t="s">
        <v>1255</v>
      </c>
      <c r="I314" t="s">
        <v>12</v>
      </c>
    </row>
    <row r="315" spans="1:10">
      <c r="A315" t="s">
        <v>1223</v>
      </c>
      <c r="B315">
        <v>0.90800000000000003</v>
      </c>
      <c r="C315">
        <v>0.69578200000000001</v>
      </c>
      <c r="D315">
        <v>0.40518999999999999</v>
      </c>
      <c r="E315">
        <v>-5.8838999999999997</v>
      </c>
      <c r="F315" s="1">
        <v>0.21462700000000001</v>
      </c>
      <c r="G315" t="s">
        <v>18</v>
      </c>
      <c r="I315" t="s">
        <v>12</v>
      </c>
      <c r="J315" t="e">
        <f>-- unknown clone: USD-14</f>
        <v>#NAME?</v>
      </c>
    </row>
    <row r="316" spans="1:10">
      <c r="A316" t="s">
        <v>1342</v>
      </c>
      <c r="B316">
        <v>0.92300000000000004</v>
      </c>
      <c r="C316">
        <v>0.77350300000000005</v>
      </c>
      <c r="D316">
        <v>0.29754999999999998</v>
      </c>
      <c r="E316">
        <v>-5.923</v>
      </c>
      <c r="F316" s="1">
        <v>0.213893</v>
      </c>
      <c r="G316">
        <v>58611134</v>
      </c>
      <c r="H316" t="s">
        <v>1343</v>
      </c>
      <c r="I316" t="s">
        <v>12</v>
      </c>
    </row>
    <row r="317" spans="1:10">
      <c r="A317" t="s">
        <v>1219</v>
      </c>
      <c r="B317">
        <v>0.90800000000000003</v>
      </c>
      <c r="C317">
        <v>0.69493899999999997</v>
      </c>
      <c r="D317">
        <v>0.40638999999999997</v>
      </c>
      <c r="E317">
        <v>-5.8834</v>
      </c>
      <c r="F317" s="1">
        <v>0.204651</v>
      </c>
      <c r="G317">
        <v>58611461</v>
      </c>
      <c r="H317" t="s">
        <v>1220</v>
      </c>
      <c r="I317" t="s">
        <v>1221</v>
      </c>
    </row>
    <row r="318" spans="1:10">
      <c r="A318" t="s">
        <v>1298</v>
      </c>
      <c r="B318">
        <v>0.91400000000000003</v>
      </c>
      <c r="C318">
        <v>0.744278</v>
      </c>
      <c r="D318">
        <v>0.33750999999999998</v>
      </c>
      <c r="E318">
        <v>-5.9097999999999997</v>
      </c>
      <c r="F318" s="1">
        <v>0.20297299999999999</v>
      </c>
      <c r="G318" t="s">
        <v>18</v>
      </c>
      <c r="I318" t="s">
        <v>12</v>
      </c>
      <c r="J318" t="e">
        <f>-- unknown clone: USD-50</f>
        <v>#NAME?</v>
      </c>
    </row>
    <row r="319" spans="1:10">
      <c r="A319" t="s">
        <v>1271</v>
      </c>
      <c r="B319">
        <v>0.91400000000000003</v>
      </c>
      <c r="C319">
        <v>0.73012200000000005</v>
      </c>
      <c r="D319">
        <v>0.35707</v>
      </c>
      <c r="E319">
        <v>-5.9028</v>
      </c>
      <c r="F319" s="1">
        <v>0.19872799999999999</v>
      </c>
      <c r="G319">
        <v>58611324</v>
      </c>
      <c r="H319" t="s">
        <v>1272</v>
      </c>
      <c r="I319" t="s">
        <v>12</v>
      </c>
    </row>
    <row r="320" spans="1:10">
      <c r="A320" t="s">
        <v>1058</v>
      </c>
      <c r="B320">
        <v>0.877</v>
      </c>
      <c r="C320">
        <v>0.57550000000000001</v>
      </c>
      <c r="D320">
        <v>0.58330000000000004</v>
      </c>
      <c r="E320">
        <v>-5.7942999999999998</v>
      </c>
      <c r="F320" s="1">
        <v>0.19695399999999999</v>
      </c>
      <c r="G320" t="s">
        <v>18</v>
      </c>
      <c r="I320" t="s">
        <v>19</v>
      </c>
      <c r="J320" t="s">
        <v>19</v>
      </c>
    </row>
    <row r="321" spans="1:10">
      <c r="A321" t="s">
        <v>1236</v>
      </c>
      <c r="B321">
        <v>0.90800000000000003</v>
      </c>
      <c r="C321">
        <v>0.70170500000000002</v>
      </c>
      <c r="D321">
        <v>0.39682000000000001</v>
      </c>
      <c r="E321">
        <v>-5.8872999999999998</v>
      </c>
      <c r="F321" s="1">
        <v>0.19256899999999999</v>
      </c>
      <c r="G321">
        <v>58611504</v>
      </c>
      <c r="H321" t="s">
        <v>1237</v>
      </c>
      <c r="I321" t="s">
        <v>12</v>
      </c>
    </row>
    <row r="322" spans="1:10">
      <c r="A322" t="s">
        <v>997</v>
      </c>
      <c r="B322">
        <v>0.85799999999999998</v>
      </c>
      <c r="C322">
        <v>0.53145500000000001</v>
      </c>
      <c r="D322">
        <v>0.65351999999999999</v>
      </c>
      <c r="E322">
        <v>-5.7507999999999999</v>
      </c>
      <c r="F322" s="1">
        <v>0.188277</v>
      </c>
      <c r="G322">
        <v>58611274</v>
      </c>
      <c r="H322" t="s">
        <v>998</v>
      </c>
      <c r="I322" t="s">
        <v>999</v>
      </c>
    </row>
    <row r="323" spans="1:10">
      <c r="A323" t="s">
        <v>1330</v>
      </c>
      <c r="B323">
        <v>0.91900000000000004</v>
      </c>
      <c r="C323">
        <v>0.76173900000000005</v>
      </c>
      <c r="D323">
        <v>0.31357000000000002</v>
      </c>
      <c r="E323">
        <v>-5.9179000000000004</v>
      </c>
      <c r="F323" s="1">
        <v>0.184228</v>
      </c>
      <c r="G323" t="s">
        <v>18</v>
      </c>
      <c r="I323" t="s">
        <v>19</v>
      </c>
      <c r="J323" t="s">
        <v>19</v>
      </c>
    </row>
    <row r="324" spans="1:10">
      <c r="A324" t="s">
        <v>1188</v>
      </c>
      <c r="B324">
        <v>0.90800000000000003</v>
      </c>
      <c r="C324">
        <v>0.67616699999999996</v>
      </c>
      <c r="D324">
        <v>0.43314000000000002</v>
      </c>
      <c r="E324">
        <v>-5.8718000000000004</v>
      </c>
      <c r="F324" s="1">
        <v>0.17924200000000001</v>
      </c>
      <c r="G324">
        <v>58611458</v>
      </c>
      <c r="H324" t="s">
        <v>1189</v>
      </c>
      <c r="I324" t="s">
        <v>12</v>
      </c>
    </row>
    <row r="325" spans="1:10">
      <c r="A325" t="s">
        <v>1406</v>
      </c>
      <c r="B325">
        <v>0.93500000000000005</v>
      </c>
      <c r="C325">
        <v>0.82001800000000002</v>
      </c>
      <c r="D325">
        <v>0.23499999999999999</v>
      </c>
      <c r="E325">
        <v>-5.9402999999999997</v>
      </c>
      <c r="F325" s="1">
        <v>0.178228</v>
      </c>
      <c r="G325">
        <v>58611035</v>
      </c>
      <c r="H325" t="s">
        <v>1407</v>
      </c>
      <c r="I325" t="s">
        <v>1408</v>
      </c>
    </row>
    <row r="326" spans="1:10">
      <c r="A326" t="s">
        <v>1377</v>
      </c>
      <c r="B326">
        <v>0.92700000000000005</v>
      </c>
      <c r="C326">
        <v>0.79668399999999995</v>
      </c>
      <c r="D326">
        <v>0.26623000000000002</v>
      </c>
      <c r="E326">
        <v>-5.9321000000000002</v>
      </c>
      <c r="F326" s="1">
        <v>0.17647299999999999</v>
      </c>
      <c r="G326">
        <v>58610923</v>
      </c>
      <c r="H326" t="s">
        <v>1378</v>
      </c>
      <c r="I326" t="s">
        <v>12</v>
      </c>
    </row>
    <row r="327" spans="1:10">
      <c r="A327" t="s">
        <v>1046</v>
      </c>
      <c r="B327">
        <v>0.86899999999999999</v>
      </c>
      <c r="C327">
        <v>0.56281000000000003</v>
      </c>
      <c r="D327">
        <v>0.60319999999999996</v>
      </c>
      <c r="E327">
        <v>-5.7824</v>
      </c>
      <c r="F327" s="1">
        <v>0.170154</v>
      </c>
      <c r="G327">
        <v>58611080</v>
      </c>
      <c r="H327" t="s">
        <v>1047</v>
      </c>
      <c r="I327" t="s">
        <v>12</v>
      </c>
    </row>
    <row r="328" spans="1:10">
      <c r="A328" t="s">
        <v>1500</v>
      </c>
      <c r="B328">
        <v>0.94899999999999995</v>
      </c>
      <c r="C328">
        <v>0.88736099999999996</v>
      </c>
      <c r="D328">
        <v>0.14615</v>
      </c>
      <c r="E328">
        <v>-5.9580000000000002</v>
      </c>
      <c r="F328" s="1">
        <v>0.16645399999999999</v>
      </c>
      <c r="G328">
        <v>58611541</v>
      </c>
      <c r="H328" t="s">
        <v>1501</v>
      </c>
      <c r="I328" t="s">
        <v>1502</v>
      </c>
    </row>
    <row r="329" spans="1:10">
      <c r="A329" t="s">
        <v>1532</v>
      </c>
      <c r="B329">
        <v>0.95799999999999996</v>
      </c>
      <c r="C329">
        <v>0.91129000000000004</v>
      </c>
      <c r="D329">
        <v>0.11493</v>
      </c>
      <c r="E329">
        <v>-5.9622999999999999</v>
      </c>
      <c r="F329" s="1">
        <v>0.16512099999999999</v>
      </c>
      <c r="G329" t="s">
        <v>18</v>
      </c>
      <c r="I329" t="s">
        <v>12</v>
      </c>
      <c r="J329" t="e">
        <f>-- unknown clone: USD-1</f>
        <v>#NAME?</v>
      </c>
    </row>
    <row r="330" spans="1:10">
      <c r="A330" t="s">
        <v>1192</v>
      </c>
      <c r="B330">
        <v>0.90800000000000003</v>
      </c>
      <c r="C330">
        <v>0.678531</v>
      </c>
      <c r="D330">
        <v>0.42975000000000002</v>
      </c>
      <c r="E330">
        <v>-5.8733000000000004</v>
      </c>
      <c r="F330" s="1">
        <v>0.164794</v>
      </c>
      <c r="G330">
        <v>58611285</v>
      </c>
      <c r="H330" t="s">
        <v>1193</v>
      </c>
      <c r="I330" t="s">
        <v>12</v>
      </c>
    </row>
    <row r="331" spans="1:10">
      <c r="A331" t="s">
        <v>1294</v>
      </c>
      <c r="B331">
        <v>0.91400000000000003</v>
      </c>
      <c r="C331">
        <v>0.74317200000000005</v>
      </c>
      <c r="D331">
        <v>0.33903</v>
      </c>
      <c r="E331">
        <v>-5.9093</v>
      </c>
      <c r="F331" s="1">
        <v>0.16170799999999999</v>
      </c>
      <c r="G331">
        <v>58610904</v>
      </c>
      <c r="H331" t="s">
        <v>1295</v>
      </c>
      <c r="I331" t="s">
        <v>1296</v>
      </c>
    </row>
    <row r="332" spans="1:10">
      <c r="A332" t="s">
        <v>1238</v>
      </c>
      <c r="B332">
        <v>0.90800000000000003</v>
      </c>
      <c r="C332">
        <v>0.70429900000000001</v>
      </c>
      <c r="D332">
        <v>0.39317000000000002</v>
      </c>
      <c r="E332">
        <v>-5.8887999999999998</v>
      </c>
      <c r="F332" s="1">
        <v>0.16079499999999999</v>
      </c>
      <c r="G332">
        <v>58611261</v>
      </c>
      <c r="H332" t="s">
        <v>1239</v>
      </c>
      <c r="I332" t="s">
        <v>12</v>
      </c>
    </row>
    <row r="333" spans="1:10">
      <c r="A333" t="s">
        <v>1048</v>
      </c>
      <c r="B333">
        <v>0.86899999999999999</v>
      </c>
      <c r="C333">
        <v>0.56316299999999997</v>
      </c>
      <c r="D333">
        <v>0.60263999999999995</v>
      </c>
      <c r="E333">
        <v>-5.7827999999999999</v>
      </c>
      <c r="F333" s="1">
        <v>0.15613299999999999</v>
      </c>
      <c r="G333" t="s">
        <v>18</v>
      </c>
      <c r="I333" t="s">
        <v>12</v>
      </c>
      <c r="J333" t="e">
        <f>-- unknown clone: USD-371</f>
        <v>#NAME?</v>
      </c>
    </row>
    <row r="334" spans="1:10">
      <c r="A334" t="s">
        <v>1182</v>
      </c>
      <c r="B334">
        <v>0.90800000000000003</v>
      </c>
      <c r="C334">
        <v>0.672288</v>
      </c>
      <c r="D334">
        <v>0.43870999999999999</v>
      </c>
      <c r="E334">
        <v>-5.8693</v>
      </c>
      <c r="F334" s="1">
        <v>0.152835</v>
      </c>
      <c r="G334">
        <v>58611235</v>
      </c>
      <c r="H334" t="s">
        <v>1183</v>
      </c>
      <c r="I334" t="s">
        <v>12</v>
      </c>
    </row>
    <row r="335" spans="1:10">
      <c r="A335" t="s">
        <v>1174</v>
      </c>
      <c r="B335">
        <v>0.90800000000000003</v>
      </c>
      <c r="C335">
        <v>0.66564400000000001</v>
      </c>
      <c r="D335">
        <v>0.44829000000000002</v>
      </c>
      <c r="E335">
        <v>-5.8650000000000002</v>
      </c>
      <c r="F335" s="1">
        <v>0.14871400000000001</v>
      </c>
      <c r="G335">
        <v>58611138</v>
      </c>
      <c r="H335" t="s">
        <v>1175</v>
      </c>
      <c r="I335" t="s">
        <v>12</v>
      </c>
    </row>
    <row r="336" spans="1:10">
      <c r="A336" t="s">
        <v>1338</v>
      </c>
      <c r="B336">
        <v>0.92100000000000004</v>
      </c>
      <c r="C336">
        <v>0.76836899999999997</v>
      </c>
      <c r="D336">
        <v>0.30453000000000002</v>
      </c>
      <c r="E336">
        <v>-5.9207999999999998</v>
      </c>
      <c r="F336" s="1">
        <v>0.144737</v>
      </c>
      <c r="G336">
        <v>58611009</v>
      </c>
      <c r="H336" t="s">
        <v>1339</v>
      </c>
      <c r="I336" t="s">
        <v>12</v>
      </c>
    </row>
    <row r="337" spans="1:10">
      <c r="A337" t="s">
        <v>1285</v>
      </c>
      <c r="B337">
        <v>0.91400000000000003</v>
      </c>
      <c r="C337">
        <v>0.73615799999999998</v>
      </c>
      <c r="D337">
        <v>0.34871000000000002</v>
      </c>
      <c r="E337">
        <v>-5.9058000000000002</v>
      </c>
      <c r="F337" s="1">
        <v>0.14238799999999999</v>
      </c>
      <c r="G337">
        <v>58611391</v>
      </c>
      <c r="H337" t="s">
        <v>1286</v>
      </c>
      <c r="I337" t="s">
        <v>12</v>
      </c>
    </row>
    <row r="338" spans="1:10">
      <c r="A338" t="s">
        <v>1484</v>
      </c>
      <c r="B338">
        <v>0.94799999999999995</v>
      </c>
      <c r="C338">
        <v>0.87977099999999997</v>
      </c>
      <c r="D338">
        <v>0.15608</v>
      </c>
      <c r="E338">
        <v>-5.9564000000000004</v>
      </c>
      <c r="F338" s="1">
        <v>0.141371</v>
      </c>
      <c r="G338">
        <v>58611097</v>
      </c>
      <c r="H338" t="s">
        <v>1485</v>
      </c>
      <c r="I338" t="s">
        <v>12</v>
      </c>
    </row>
    <row r="339" spans="1:10">
      <c r="A339" t="s">
        <v>1380</v>
      </c>
      <c r="B339">
        <v>0.92800000000000005</v>
      </c>
      <c r="C339">
        <v>0.80078099999999997</v>
      </c>
      <c r="D339">
        <v>0.26073000000000002</v>
      </c>
      <c r="E339">
        <v>-5.9337</v>
      </c>
      <c r="F339" s="1">
        <v>0.139568</v>
      </c>
      <c r="G339">
        <v>58611233</v>
      </c>
      <c r="H339" t="s">
        <v>1381</v>
      </c>
      <c r="I339" t="s">
        <v>12</v>
      </c>
    </row>
    <row r="340" spans="1:10">
      <c r="A340" t="s">
        <v>1109</v>
      </c>
      <c r="B340">
        <v>0.89100000000000001</v>
      </c>
      <c r="C340">
        <v>0.61787400000000003</v>
      </c>
      <c r="D340">
        <v>0.51856000000000002</v>
      </c>
      <c r="E340">
        <v>-5.8303000000000003</v>
      </c>
      <c r="F340" s="1">
        <v>0.136544</v>
      </c>
      <c r="G340">
        <v>58611200</v>
      </c>
      <c r="H340" t="s">
        <v>1110</v>
      </c>
      <c r="I340" t="s">
        <v>12</v>
      </c>
    </row>
    <row r="341" spans="1:10">
      <c r="A341" t="s">
        <v>1420</v>
      </c>
      <c r="B341">
        <v>0.93600000000000005</v>
      </c>
      <c r="C341">
        <v>0.82814699999999997</v>
      </c>
      <c r="D341">
        <v>0.22417999999999999</v>
      </c>
      <c r="E341">
        <v>-5.9428999999999998</v>
      </c>
      <c r="F341" s="1">
        <v>0.13591800000000001</v>
      </c>
      <c r="G341">
        <v>58610883</v>
      </c>
      <c r="H341" t="s">
        <v>1421</v>
      </c>
      <c r="I341" t="s">
        <v>1422</v>
      </c>
    </row>
    <row r="342" spans="1:10">
      <c r="A342" t="s">
        <v>1159</v>
      </c>
      <c r="B342">
        <v>0.90500000000000003</v>
      </c>
      <c r="C342">
        <v>0.65350799999999998</v>
      </c>
      <c r="D342">
        <v>0.46589999999999998</v>
      </c>
      <c r="E342">
        <v>-5.8567</v>
      </c>
      <c r="F342" s="1">
        <v>0.135884</v>
      </c>
      <c r="G342">
        <v>58610972</v>
      </c>
      <c r="H342" t="s">
        <v>1160</v>
      </c>
      <c r="I342" t="s">
        <v>12</v>
      </c>
    </row>
    <row r="343" spans="1:10">
      <c r="A343" t="s">
        <v>1545</v>
      </c>
      <c r="B343">
        <v>0.96699999999999997</v>
      </c>
      <c r="C343">
        <v>0.92971499999999996</v>
      </c>
      <c r="D343">
        <v>9.0969999999999995E-2</v>
      </c>
      <c r="E343">
        <v>-5.9649000000000001</v>
      </c>
      <c r="F343" s="1">
        <v>0.13137799999999999</v>
      </c>
      <c r="G343">
        <v>58611446</v>
      </c>
      <c r="H343" t="s">
        <v>1546</v>
      </c>
      <c r="I343" t="s">
        <v>12</v>
      </c>
    </row>
    <row r="344" spans="1:10">
      <c r="A344" t="s">
        <v>1548</v>
      </c>
      <c r="B344">
        <v>0.96699999999999997</v>
      </c>
      <c r="C344">
        <v>0.93124200000000001</v>
      </c>
      <c r="D344">
        <v>8.899E-2</v>
      </c>
      <c r="E344">
        <v>-5.9650999999999996</v>
      </c>
      <c r="F344" s="1">
        <v>0.130829</v>
      </c>
      <c r="G344">
        <v>58611012</v>
      </c>
      <c r="H344" t="s">
        <v>1549</v>
      </c>
      <c r="I344" t="s">
        <v>12</v>
      </c>
    </row>
    <row r="345" spans="1:10">
      <c r="A345" t="s">
        <v>1334</v>
      </c>
      <c r="B345">
        <v>0.92</v>
      </c>
      <c r="C345">
        <v>0.764903</v>
      </c>
      <c r="D345">
        <v>0.30925000000000002</v>
      </c>
      <c r="E345">
        <v>-5.9192999999999998</v>
      </c>
      <c r="F345" s="1">
        <v>0.13070699999999999</v>
      </c>
      <c r="G345" t="s">
        <v>18</v>
      </c>
      <c r="I345" t="s">
        <v>12</v>
      </c>
      <c r="J345" t="e">
        <f>-- unknown clone: USD-115</f>
        <v>#NAME?</v>
      </c>
    </row>
    <row r="346" spans="1:10">
      <c r="A346" t="s">
        <v>1354</v>
      </c>
      <c r="B346">
        <v>0.92400000000000004</v>
      </c>
      <c r="C346">
        <v>0.78012999999999999</v>
      </c>
      <c r="D346">
        <v>0.28856999999999999</v>
      </c>
      <c r="E346">
        <v>-5.9257</v>
      </c>
      <c r="F346" s="1">
        <v>0.13067599999999999</v>
      </c>
      <c r="G346">
        <v>58611251</v>
      </c>
      <c r="H346" t="s">
        <v>1355</v>
      </c>
      <c r="I346" t="s">
        <v>12</v>
      </c>
    </row>
    <row r="347" spans="1:10">
      <c r="A347" t="s">
        <v>1423</v>
      </c>
      <c r="B347">
        <v>0.93600000000000005</v>
      </c>
      <c r="C347">
        <v>0.82858100000000001</v>
      </c>
      <c r="D347">
        <v>0.22359999999999999</v>
      </c>
      <c r="E347">
        <v>-5.9429999999999996</v>
      </c>
      <c r="F347" s="1">
        <v>0.129416</v>
      </c>
      <c r="G347">
        <v>58611096</v>
      </c>
      <c r="H347" t="s">
        <v>1424</v>
      </c>
      <c r="I347" t="s">
        <v>12</v>
      </c>
    </row>
    <row r="348" spans="1:10">
      <c r="A348" t="s">
        <v>1067</v>
      </c>
      <c r="B348">
        <v>0.877</v>
      </c>
      <c r="C348">
        <v>0.57940599999999998</v>
      </c>
      <c r="D348">
        <v>0.57723000000000002</v>
      </c>
      <c r="E348">
        <v>-5.7977999999999996</v>
      </c>
      <c r="F348" s="1">
        <v>0.12917300000000001</v>
      </c>
      <c r="G348" t="s">
        <v>18</v>
      </c>
      <c r="I348" t="s">
        <v>12</v>
      </c>
      <c r="J348" t="e">
        <f>-- unknown clone: USD-663</f>
        <v>#NAME?</v>
      </c>
    </row>
    <row r="349" spans="1:10">
      <c r="A349" t="s">
        <v>1526</v>
      </c>
      <c r="B349">
        <v>0.95599999999999996</v>
      </c>
      <c r="C349">
        <v>0.90573199999999998</v>
      </c>
      <c r="D349">
        <v>0.12217</v>
      </c>
      <c r="E349">
        <v>-5.9614000000000003</v>
      </c>
      <c r="F349" s="1">
        <v>0.12892200000000001</v>
      </c>
      <c r="G349">
        <v>58611002</v>
      </c>
      <c r="H349" t="s">
        <v>1527</v>
      </c>
      <c r="I349" t="s">
        <v>1528</v>
      </c>
    </row>
    <row r="350" spans="1:10">
      <c r="A350" t="s">
        <v>1393</v>
      </c>
      <c r="B350">
        <v>0.93200000000000005</v>
      </c>
      <c r="C350">
        <v>0.81004100000000001</v>
      </c>
      <c r="D350">
        <v>0.24832000000000001</v>
      </c>
      <c r="E350">
        <v>-5.9368999999999996</v>
      </c>
      <c r="F350" s="1">
        <v>0.12793599999999999</v>
      </c>
      <c r="G350" t="s">
        <v>18</v>
      </c>
      <c r="I350" t="s">
        <v>12</v>
      </c>
      <c r="J350" t="e">
        <f>-- unknown clone: USD-208</f>
        <v>#NAME?</v>
      </c>
    </row>
    <row r="351" spans="1:10">
      <c r="A351" t="s">
        <v>1543</v>
      </c>
      <c r="B351">
        <v>0.96599999999999997</v>
      </c>
      <c r="C351">
        <v>0.92542199999999997</v>
      </c>
      <c r="D351">
        <v>9.6549999999999997E-2</v>
      </c>
      <c r="E351">
        <v>-5.9642999999999997</v>
      </c>
      <c r="F351" s="1">
        <v>0.12733</v>
      </c>
      <c r="G351">
        <v>58611151</v>
      </c>
      <c r="H351" t="s">
        <v>1544</v>
      </c>
      <c r="I351" t="s">
        <v>12</v>
      </c>
    </row>
    <row r="352" spans="1:10">
      <c r="A352" t="s">
        <v>1442</v>
      </c>
      <c r="B352">
        <v>0.94</v>
      </c>
      <c r="C352">
        <v>0.84415700000000005</v>
      </c>
      <c r="D352">
        <v>0.20294999999999999</v>
      </c>
      <c r="E352">
        <v>-5.9476000000000004</v>
      </c>
      <c r="F352" s="1">
        <v>0.12670300000000001</v>
      </c>
      <c r="G352" t="s">
        <v>18</v>
      </c>
      <c r="I352" t="s">
        <v>12</v>
      </c>
      <c r="J352" t="e">
        <f>-- unknown clone: USD-538</f>
        <v>#NAME?</v>
      </c>
    </row>
    <row r="353" spans="1:9">
      <c r="A353" t="s">
        <v>1276</v>
      </c>
      <c r="B353">
        <v>0.91400000000000003</v>
      </c>
      <c r="C353">
        <v>0.73095200000000005</v>
      </c>
      <c r="D353">
        <v>0.35592000000000001</v>
      </c>
      <c r="E353">
        <v>-5.9032</v>
      </c>
      <c r="F353" s="1">
        <v>0.124679</v>
      </c>
      <c r="G353">
        <v>58611020</v>
      </c>
      <c r="H353" t="s">
        <v>1277</v>
      </c>
      <c r="I353" t="s">
        <v>12</v>
      </c>
    </row>
    <row r="354" spans="1:9">
      <c r="A354" t="s">
        <v>1344</v>
      </c>
      <c r="B354">
        <v>0.92400000000000004</v>
      </c>
      <c r="C354">
        <v>0.77653399999999995</v>
      </c>
      <c r="D354">
        <v>0.29343999999999998</v>
      </c>
      <c r="E354">
        <v>-5.9241999999999999</v>
      </c>
      <c r="F354" s="1">
        <v>0.118405</v>
      </c>
      <c r="G354">
        <v>58611089</v>
      </c>
      <c r="H354" t="s">
        <v>1345</v>
      </c>
      <c r="I354" t="s">
        <v>1346</v>
      </c>
    </row>
    <row r="355" spans="1:9">
      <c r="A355" t="s">
        <v>1401</v>
      </c>
      <c r="B355">
        <v>0.93500000000000005</v>
      </c>
      <c r="C355">
        <v>0.81847599999999998</v>
      </c>
      <c r="D355">
        <v>0.23705000000000001</v>
      </c>
      <c r="E355">
        <v>-5.9398</v>
      </c>
      <c r="F355" s="1">
        <v>0.117409</v>
      </c>
      <c r="G355">
        <v>58611178</v>
      </c>
      <c r="H355" t="s">
        <v>1402</v>
      </c>
      <c r="I355" t="s">
        <v>1403</v>
      </c>
    </row>
    <row r="356" spans="1:9">
      <c r="A356" t="s">
        <v>1539</v>
      </c>
      <c r="B356">
        <v>0.96599999999999997</v>
      </c>
      <c r="C356">
        <v>0.92315800000000003</v>
      </c>
      <c r="D356">
        <v>9.9489999999999995E-2</v>
      </c>
      <c r="E356">
        <v>-5.9640000000000004</v>
      </c>
      <c r="F356" s="1">
        <v>0.11444600000000001</v>
      </c>
      <c r="G356">
        <v>58611401</v>
      </c>
      <c r="H356" t="s">
        <v>1540</v>
      </c>
      <c r="I356" t="s">
        <v>12</v>
      </c>
    </row>
    <row r="357" spans="1:9">
      <c r="A357" t="s">
        <v>1449</v>
      </c>
      <c r="B357">
        <v>0.94799999999999995</v>
      </c>
      <c r="C357">
        <v>0.86243099999999995</v>
      </c>
      <c r="D357">
        <v>0.17885000000000001</v>
      </c>
      <c r="E357">
        <v>-5.9523999999999999</v>
      </c>
      <c r="F357" s="1">
        <v>0.109955</v>
      </c>
      <c r="G357">
        <v>58611139</v>
      </c>
      <c r="H357" t="s">
        <v>1450</v>
      </c>
      <c r="I357" t="s">
        <v>12</v>
      </c>
    </row>
    <row r="358" spans="1:9">
      <c r="A358" t="s">
        <v>1304</v>
      </c>
      <c r="B358">
        <v>0.91400000000000003</v>
      </c>
      <c r="C358">
        <v>0.74577199999999999</v>
      </c>
      <c r="D358">
        <v>0.33545000000000003</v>
      </c>
      <c r="E358">
        <v>-5.9104999999999999</v>
      </c>
      <c r="F358" s="1">
        <v>0.10942300000000001</v>
      </c>
      <c r="G358">
        <v>58611104</v>
      </c>
      <c r="H358" t="s">
        <v>1305</v>
      </c>
      <c r="I358" t="s">
        <v>1306</v>
      </c>
    </row>
    <row r="359" spans="1:9">
      <c r="A359" t="s">
        <v>1167</v>
      </c>
      <c r="B359">
        <v>0.90600000000000003</v>
      </c>
      <c r="C359">
        <v>0.65854699999999999</v>
      </c>
      <c r="D359">
        <v>0.45856999999999998</v>
      </c>
      <c r="E359">
        <v>-5.8601999999999999</v>
      </c>
      <c r="F359" s="1">
        <v>0.108246</v>
      </c>
      <c r="G359">
        <v>58611120</v>
      </c>
      <c r="H359" t="s">
        <v>1168</v>
      </c>
      <c r="I359" t="s">
        <v>1169</v>
      </c>
    </row>
    <row r="360" spans="1:9">
      <c r="A360" t="s">
        <v>1299</v>
      </c>
      <c r="B360">
        <v>0.91400000000000003</v>
      </c>
      <c r="C360">
        <v>0.74458500000000005</v>
      </c>
      <c r="D360">
        <v>0.33709</v>
      </c>
      <c r="E360">
        <v>-5.9099000000000004</v>
      </c>
      <c r="F360" s="1">
        <v>0.103036</v>
      </c>
      <c r="G360">
        <v>58611444</v>
      </c>
      <c r="H360" t="s">
        <v>1300</v>
      </c>
      <c r="I360" t="s">
        <v>1301</v>
      </c>
    </row>
    <row r="361" spans="1:9">
      <c r="A361" t="s">
        <v>1394</v>
      </c>
      <c r="B361">
        <v>0.93200000000000005</v>
      </c>
      <c r="C361">
        <v>0.81123199999999995</v>
      </c>
      <c r="D361">
        <v>0.24673</v>
      </c>
      <c r="E361">
        <v>-5.9374000000000002</v>
      </c>
      <c r="F361" s="1">
        <v>0.10301299999999999</v>
      </c>
      <c r="G361">
        <v>58610925</v>
      </c>
      <c r="H361" t="s">
        <v>1395</v>
      </c>
      <c r="I361" t="s">
        <v>12</v>
      </c>
    </row>
    <row r="362" spans="1:9">
      <c r="A362" t="s">
        <v>1364</v>
      </c>
      <c r="B362">
        <v>0.92400000000000004</v>
      </c>
      <c r="C362">
        <v>0.78764400000000001</v>
      </c>
      <c r="D362">
        <v>0.27840999999999999</v>
      </c>
      <c r="E362">
        <v>-5.9287000000000001</v>
      </c>
      <c r="F362" s="1">
        <v>0.10277</v>
      </c>
      <c r="G362">
        <v>58611347</v>
      </c>
      <c r="H362" t="s">
        <v>1365</v>
      </c>
      <c r="I362" t="s">
        <v>12</v>
      </c>
    </row>
    <row r="363" spans="1:9">
      <c r="A363" t="s">
        <v>1373</v>
      </c>
      <c r="B363">
        <v>0.92400000000000004</v>
      </c>
      <c r="C363">
        <v>0.79133200000000004</v>
      </c>
      <c r="D363">
        <v>0.27344000000000002</v>
      </c>
      <c r="E363">
        <v>-5.9301000000000004</v>
      </c>
      <c r="F363" s="1">
        <v>9.9626000000000006E-2</v>
      </c>
      <c r="G363">
        <v>58611193</v>
      </c>
      <c r="H363" t="s">
        <v>1374</v>
      </c>
      <c r="I363" t="s">
        <v>12</v>
      </c>
    </row>
    <row r="364" spans="1:9">
      <c r="A364" t="s">
        <v>1242</v>
      </c>
      <c r="B364">
        <v>0.90800000000000003</v>
      </c>
      <c r="C364">
        <v>0.70493600000000001</v>
      </c>
      <c r="D364">
        <v>0.39227000000000001</v>
      </c>
      <c r="E364">
        <v>-5.8891999999999998</v>
      </c>
      <c r="F364" s="1">
        <v>9.7053E-2</v>
      </c>
      <c r="G364">
        <v>58611153</v>
      </c>
      <c r="H364" t="s">
        <v>1243</v>
      </c>
      <c r="I364" t="s">
        <v>12</v>
      </c>
    </row>
    <row r="365" spans="1:9">
      <c r="A365" t="s">
        <v>1371</v>
      </c>
      <c r="B365">
        <v>0.92400000000000004</v>
      </c>
      <c r="C365">
        <v>0.79039099999999995</v>
      </c>
      <c r="D365">
        <v>0.2747</v>
      </c>
      <c r="E365">
        <v>-5.9298000000000002</v>
      </c>
      <c r="F365" s="1">
        <v>9.6333000000000002E-2</v>
      </c>
      <c r="G365">
        <v>58611360</v>
      </c>
      <c r="H365" t="s">
        <v>1372</v>
      </c>
      <c r="I365" t="s">
        <v>12</v>
      </c>
    </row>
    <row r="366" spans="1:9">
      <c r="A366" t="s">
        <v>1511</v>
      </c>
      <c r="B366">
        <v>0.95299999999999996</v>
      </c>
      <c r="C366">
        <v>0.89510599999999996</v>
      </c>
      <c r="D366">
        <v>0.13603000000000001</v>
      </c>
      <c r="E366">
        <v>-5.9595000000000002</v>
      </c>
      <c r="F366" s="1">
        <v>9.5842999999999998E-2</v>
      </c>
      <c r="G366">
        <v>58611484</v>
      </c>
      <c r="H366" t="s">
        <v>1512</v>
      </c>
      <c r="I366" t="s">
        <v>1513</v>
      </c>
    </row>
    <row r="367" spans="1:9">
      <c r="A367" t="s">
        <v>1386</v>
      </c>
      <c r="B367">
        <v>0.92800000000000005</v>
      </c>
      <c r="C367">
        <v>0.80305499999999996</v>
      </c>
      <c r="D367">
        <v>0.25768000000000002</v>
      </c>
      <c r="E367">
        <v>-5.9344999999999999</v>
      </c>
      <c r="F367" s="1">
        <v>9.1343999999999995E-2</v>
      </c>
      <c r="G367">
        <v>58611247</v>
      </c>
      <c r="H367" t="s">
        <v>1387</v>
      </c>
      <c r="I367" t="s">
        <v>1388</v>
      </c>
    </row>
    <row r="368" spans="1:9">
      <c r="A368" t="s">
        <v>1291</v>
      </c>
      <c r="B368">
        <v>0.91400000000000003</v>
      </c>
      <c r="C368">
        <v>0.74216499999999996</v>
      </c>
      <c r="D368">
        <v>0.34042</v>
      </c>
      <c r="E368">
        <v>-5.9088000000000003</v>
      </c>
      <c r="F368" s="1">
        <v>9.0852000000000002E-2</v>
      </c>
      <c r="G368">
        <v>58611376</v>
      </c>
      <c r="H368" t="s">
        <v>1292</v>
      </c>
      <c r="I368" t="s">
        <v>1293</v>
      </c>
    </row>
    <row r="369" spans="1:10">
      <c r="A369" t="s">
        <v>1465</v>
      </c>
      <c r="B369">
        <v>0.94799999999999995</v>
      </c>
      <c r="C369">
        <v>0.86929999999999996</v>
      </c>
      <c r="D369">
        <v>0.16982</v>
      </c>
      <c r="E369">
        <v>-5.9541000000000004</v>
      </c>
      <c r="F369" s="1">
        <v>9.0137999999999996E-2</v>
      </c>
      <c r="G369" t="s">
        <v>18</v>
      </c>
      <c r="I369" t="s">
        <v>12</v>
      </c>
      <c r="J369" t="e">
        <f>-- unknown clone: USD-562</f>
        <v>#NAME?</v>
      </c>
    </row>
    <row r="370" spans="1:10">
      <c r="A370" t="s">
        <v>1431</v>
      </c>
      <c r="B370">
        <v>0.93700000000000006</v>
      </c>
      <c r="C370">
        <v>0.83578799999999998</v>
      </c>
      <c r="D370">
        <v>0.21403</v>
      </c>
      <c r="E370">
        <v>-5.9451999999999998</v>
      </c>
      <c r="F370" s="1">
        <v>8.3477999999999997E-2</v>
      </c>
      <c r="G370">
        <v>58610994</v>
      </c>
      <c r="H370" t="s">
        <v>1432</v>
      </c>
      <c r="I370" t="s">
        <v>12</v>
      </c>
    </row>
    <row r="371" spans="1:10">
      <c r="A371" t="s">
        <v>1533</v>
      </c>
      <c r="B371">
        <v>0.95799999999999996</v>
      </c>
      <c r="C371">
        <v>0.91170600000000002</v>
      </c>
      <c r="D371">
        <v>0.11438</v>
      </c>
      <c r="E371">
        <v>-5.9622999999999999</v>
      </c>
      <c r="F371" s="1">
        <v>8.2436999999999996E-2</v>
      </c>
      <c r="G371" t="s">
        <v>18</v>
      </c>
      <c r="I371" t="s">
        <v>12</v>
      </c>
      <c r="J371" t="e">
        <f>-- unknown clone: USD-173</f>
        <v>#NAME?</v>
      </c>
    </row>
    <row r="372" spans="1:10">
      <c r="A372" t="s">
        <v>1514</v>
      </c>
      <c r="B372">
        <v>0.95299999999999996</v>
      </c>
      <c r="C372">
        <v>0.89611200000000002</v>
      </c>
      <c r="D372">
        <v>0.13471</v>
      </c>
      <c r="E372">
        <v>-5.9596999999999998</v>
      </c>
      <c r="F372" s="1">
        <v>8.0165E-2</v>
      </c>
      <c r="G372">
        <v>58611387</v>
      </c>
      <c r="H372" t="s">
        <v>1515</v>
      </c>
      <c r="I372" t="s">
        <v>12</v>
      </c>
    </row>
    <row r="373" spans="1:10">
      <c r="A373" t="s">
        <v>1310</v>
      </c>
      <c r="B373">
        <v>0.91600000000000004</v>
      </c>
      <c r="C373">
        <v>0.74844999999999995</v>
      </c>
      <c r="D373">
        <v>0.33177000000000001</v>
      </c>
      <c r="E373">
        <v>-5.9118000000000004</v>
      </c>
      <c r="F373" s="1">
        <v>7.6134999999999994E-2</v>
      </c>
      <c r="G373">
        <v>58611067</v>
      </c>
      <c r="H373" t="s">
        <v>1311</v>
      </c>
      <c r="I373" t="s">
        <v>1312</v>
      </c>
    </row>
    <row r="374" spans="1:10">
      <c r="A374" t="s">
        <v>1382</v>
      </c>
      <c r="B374">
        <v>0.92800000000000005</v>
      </c>
      <c r="C374">
        <v>0.80097600000000002</v>
      </c>
      <c r="D374">
        <v>0.26046999999999998</v>
      </c>
      <c r="E374">
        <v>-5.9337</v>
      </c>
      <c r="F374" s="1">
        <v>7.4552999999999994E-2</v>
      </c>
      <c r="G374">
        <v>58610997</v>
      </c>
      <c r="H374" t="s">
        <v>1383</v>
      </c>
      <c r="I374" t="s">
        <v>1384</v>
      </c>
    </row>
    <row r="375" spans="1:10">
      <c r="A375" t="s">
        <v>1326</v>
      </c>
      <c r="B375">
        <v>0.91700000000000004</v>
      </c>
      <c r="C375">
        <v>0.75804300000000002</v>
      </c>
      <c r="D375">
        <v>0.31862000000000001</v>
      </c>
      <c r="E375">
        <v>-5.9161999999999999</v>
      </c>
      <c r="F375" s="1">
        <v>7.4173000000000003E-2</v>
      </c>
      <c r="G375">
        <v>58611194</v>
      </c>
      <c r="H375" t="s">
        <v>1327</v>
      </c>
      <c r="I375" t="s">
        <v>12</v>
      </c>
    </row>
    <row r="376" spans="1:10">
      <c r="A376" t="s">
        <v>1530</v>
      </c>
      <c r="B376">
        <v>0.95699999999999996</v>
      </c>
      <c r="C376">
        <v>0.90841700000000003</v>
      </c>
      <c r="D376">
        <v>0.11867</v>
      </c>
      <c r="E376">
        <v>-5.9618000000000002</v>
      </c>
      <c r="F376" s="1">
        <v>6.7380999999999996E-2</v>
      </c>
      <c r="G376">
        <v>58611232</v>
      </c>
      <c r="H376" t="s">
        <v>1531</v>
      </c>
      <c r="I376" t="s">
        <v>12</v>
      </c>
    </row>
    <row r="377" spans="1:10">
      <c r="A377" t="s">
        <v>1454</v>
      </c>
      <c r="B377">
        <v>0.94799999999999995</v>
      </c>
      <c r="C377">
        <v>0.86594700000000002</v>
      </c>
      <c r="D377">
        <v>0.17422000000000001</v>
      </c>
      <c r="E377">
        <v>-5.9532999999999996</v>
      </c>
      <c r="F377" s="1">
        <v>6.7155999999999993E-2</v>
      </c>
      <c r="G377">
        <v>58611036</v>
      </c>
      <c r="H377" t="s">
        <v>1455</v>
      </c>
      <c r="I377" t="s">
        <v>12</v>
      </c>
    </row>
    <row r="378" spans="1:10">
      <c r="A378" t="s">
        <v>1568</v>
      </c>
      <c r="B378">
        <v>0.97299999999999998</v>
      </c>
      <c r="C378">
        <v>0.94730499999999995</v>
      </c>
      <c r="D378">
        <v>6.8159999999999998E-2</v>
      </c>
      <c r="E378">
        <v>-5.9668000000000001</v>
      </c>
      <c r="F378" s="1">
        <v>6.1434999999999997E-2</v>
      </c>
      <c r="G378">
        <v>58610998</v>
      </c>
      <c r="H378" t="s">
        <v>1569</v>
      </c>
      <c r="I378" t="s">
        <v>12</v>
      </c>
    </row>
    <row r="379" spans="1:10">
      <c r="A379" t="s">
        <v>1505</v>
      </c>
      <c r="B379">
        <v>0.94899999999999995</v>
      </c>
      <c r="C379">
        <v>0.88895599999999997</v>
      </c>
      <c r="D379">
        <v>0.14405999999999999</v>
      </c>
      <c r="E379">
        <v>-5.9583000000000004</v>
      </c>
      <c r="F379" s="1">
        <v>6.0054000000000003E-2</v>
      </c>
      <c r="G379">
        <v>58611088</v>
      </c>
      <c r="H379" t="s">
        <v>1506</v>
      </c>
      <c r="I379" t="s">
        <v>1507</v>
      </c>
    </row>
    <row r="380" spans="1:10">
      <c r="A380" t="s">
        <v>1451</v>
      </c>
      <c r="B380">
        <v>0.94799999999999995</v>
      </c>
      <c r="C380">
        <v>0.86279799999999995</v>
      </c>
      <c r="D380">
        <v>0.17837</v>
      </c>
      <c r="E380">
        <v>-5.9524999999999997</v>
      </c>
      <c r="F380" s="1">
        <v>5.8721000000000002E-2</v>
      </c>
      <c r="G380">
        <v>58611413</v>
      </c>
      <c r="H380" t="s">
        <v>1452</v>
      </c>
      <c r="I380" t="s">
        <v>12</v>
      </c>
    </row>
    <row r="381" spans="1:10">
      <c r="A381" t="s">
        <v>1550</v>
      </c>
      <c r="B381">
        <v>0.96699999999999997</v>
      </c>
      <c r="C381">
        <v>0.93152699999999999</v>
      </c>
      <c r="D381">
        <v>8.8620000000000004E-2</v>
      </c>
      <c r="E381">
        <v>-5.9650999999999996</v>
      </c>
      <c r="F381" s="1">
        <v>5.6607999999999999E-2</v>
      </c>
      <c r="G381">
        <v>58611355</v>
      </c>
      <c r="H381" t="s">
        <v>1551</v>
      </c>
      <c r="I381" t="s">
        <v>12</v>
      </c>
    </row>
    <row r="382" spans="1:10">
      <c r="A382" t="s">
        <v>1469</v>
      </c>
      <c r="B382">
        <v>0.94799999999999995</v>
      </c>
      <c r="C382">
        <v>0.87313099999999999</v>
      </c>
      <c r="D382">
        <v>0.16478999999999999</v>
      </c>
      <c r="E382">
        <v>-5.9550000000000001</v>
      </c>
      <c r="F382" s="1">
        <v>5.6427999999999999E-2</v>
      </c>
      <c r="G382">
        <v>58611506</v>
      </c>
      <c r="H382" t="s">
        <v>1470</v>
      </c>
      <c r="I382" t="s">
        <v>12</v>
      </c>
    </row>
    <row r="383" spans="1:10">
      <c r="A383" t="s">
        <v>1398</v>
      </c>
      <c r="B383">
        <v>0.93200000000000005</v>
      </c>
      <c r="C383">
        <v>0.81423900000000005</v>
      </c>
      <c r="D383">
        <v>0.24271000000000001</v>
      </c>
      <c r="E383">
        <v>-5.9383999999999997</v>
      </c>
      <c r="F383" s="1">
        <v>5.4264E-2</v>
      </c>
      <c r="G383" t="s">
        <v>18</v>
      </c>
      <c r="H383" t="s">
        <v>1399</v>
      </c>
      <c r="I383" t="s">
        <v>1400</v>
      </c>
    </row>
    <row r="384" spans="1:10">
      <c r="A384" t="s">
        <v>1466</v>
      </c>
      <c r="B384">
        <v>0.94799999999999995</v>
      </c>
      <c r="C384">
        <v>0.87058500000000005</v>
      </c>
      <c r="D384">
        <v>0.16813</v>
      </c>
      <c r="E384">
        <v>-5.9543999999999997</v>
      </c>
      <c r="F384" s="1">
        <v>5.2653999999999999E-2</v>
      </c>
      <c r="G384">
        <v>58611417</v>
      </c>
      <c r="H384" t="s">
        <v>1467</v>
      </c>
      <c r="I384" t="s">
        <v>12</v>
      </c>
    </row>
    <row r="385" spans="1:10">
      <c r="A385" t="s">
        <v>1462</v>
      </c>
      <c r="B385">
        <v>0.94799999999999995</v>
      </c>
      <c r="C385">
        <v>0.86831599999999998</v>
      </c>
      <c r="D385">
        <v>0.17111000000000001</v>
      </c>
      <c r="E385">
        <v>-5.9539</v>
      </c>
      <c r="F385" s="1">
        <v>5.0328999999999999E-2</v>
      </c>
      <c r="G385">
        <v>58611069</v>
      </c>
      <c r="H385" t="s">
        <v>1463</v>
      </c>
      <c r="I385" t="s">
        <v>1464</v>
      </c>
    </row>
    <row r="386" spans="1:10">
      <c r="A386" t="s">
        <v>1558</v>
      </c>
      <c r="B386">
        <v>0.96899999999999997</v>
      </c>
      <c r="C386">
        <v>0.93895200000000001</v>
      </c>
      <c r="D386">
        <v>7.8990000000000005E-2</v>
      </c>
      <c r="E386">
        <v>-5.9659000000000004</v>
      </c>
      <c r="F386" s="1">
        <v>4.9783000000000001E-2</v>
      </c>
      <c r="G386">
        <v>58611534</v>
      </c>
      <c r="H386" t="s">
        <v>1559</v>
      </c>
      <c r="I386" t="s">
        <v>1560</v>
      </c>
    </row>
    <row r="387" spans="1:10">
      <c r="A387" t="s">
        <v>1488</v>
      </c>
      <c r="B387">
        <v>0.94799999999999995</v>
      </c>
      <c r="C387">
        <v>0.88028799999999996</v>
      </c>
      <c r="D387">
        <v>0.15540999999999999</v>
      </c>
      <c r="E387">
        <v>-5.9565000000000001</v>
      </c>
      <c r="F387" s="1">
        <v>4.8549000000000002E-2</v>
      </c>
      <c r="G387">
        <v>58611477</v>
      </c>
      <c r="H387" t="s">
        <v>1489</v>
      </c>
      <c r="I387" t="s">
        <v>1490</v>
      </c>
    </row>
    <row r="388" spans="1:10">
      <c r="A388" t="s">
        <v>1517</v>
      </c>
      <c r="B388">
        <v>0.95599999999999996</v>
      </c>
      <c r="C388">
        <v>0.90356400000000003</v>
      </c>
      <c r="D388">
        <v>0.12499</v>
      </c>
      <c r="E388">
        <v>-5.9610000000000003</v>
      </c>
      <c r="F388" s="1">
        <v>4.6129000000000003E-2</v>
      </c>
      <c r="G388">
        <v>58611042</v>
      </c>
      <c r="H388" t="s">
        <v>1518</v>
      </c>
      <c r="I388" t="s">
        <v>1519</v>
      </c>
    </row>
    <row r="389" spans="1:10">
      <c r="A389" t="s">
        <v>1453</v>
      </c>
      <c r="B389">
        <v>0.94799999999999995</v>
      </c>
      <c r="C389">
        <v>0.86389800000000005</v>
      </c>
      <c r="D389">
        <v>0.17691999999999999</v>
      </c>
      <c r="E389">
        <v>-5.9527999999999999</v>
      </c>
      <c r="F389" s="1">
        <v>4.5228999999999998E-2</v>
      </c>
      <c r="G389" t="s">
        <v>18</v>
      </c>
      <c r="I389" t="s">
        <v>12</v>
      </c>
      <c r="J389" t="e">
        <f>-- unknown clone: USD-740</f>
        <v>#NAME?</v>
      </c>
    </row>
    <row r="390" spans="1:10">
      <c r="A390" t="s">
        <v>1573</v>
      </c>
      <c r="B390">
        <v>0.97499999999999998</v>
      </c>
      <c r="C390">
        <v>0.95426299999999997</v>
      </c>
      <c r="D390">
        <v>5.9150000000000001E-2</v>
      </c>
      <c r="E390">
        <v>-5.9673999999999996</v>
      </c>
      <c r="F390" s="1">
        <v>4.3756999999999997E-2</v>
      </c>
      <c r="G390">
        <v>58611410</v>
      </c>
      <c r="H390" t="s">
        <v>1574</v>
      </c>
      <c r="I390" t="s">
        <v>12</v>
      </c>
    </row>
    <row r="391" spans="1:10">
      <c r="A391" t="s">
        <v>1468</v>
      </c>
      <c r="B391">
        <v>0.94799999999999995</v>
      </c>
      <c r="C391">
        <v>0.87215600000000004</v>
      </c>
      <c r="D391">
        <v>0.16607</v>
      </c>
      <c r="E391">
        <v>-5.9547999999999996</v>
      </c>
      <c r="F391" s="1">
        <v>4.3550999999999999E-2</v>
      </c>
      <c r="G391" t="s">
        <v>18</v>
      </c>
      <c r="I391" t="s">
        <v>12</v>
      </c>
      <c r="J391" t="e">
        <f>-- unknown clone: USD-146</f>
        <v>#NAME?</v>
      </c>
    </row>
    <row r="392" spans="1:10">
      <c r="A392" t="s">
        <v>1471</v>
      </c>
      <c r="B392">
        <v>0.94799999999999995</v>
      </c>
      <c r="C392">
        <v>0.873691</v>
      </c>
      <c r="D392">
        <v>0.16406000000000001</v>
      </c>
      <c r="E392">
        <v>-5.9550999999999998</v>
      </c>
      <c r="F392" s="1">
        <v>4.1128999999999999E-2</v>
      </c>
      <c r="G392">
        <v>58611141</v>
      </c>
      <c r="H392" t="s">
        <v>1472</v>
      </c>
      <c r="I392" t="s">
        <v>1473</v>
      </c>
    </row>
    <row r="393" spans="1:10">
      <c r="A393" t="s">
        <v>1572</v>
      </c>
      <c r="B393">
        <v>0.97499999999999998</v>
      </c>
      <c r="C393">
        <v>0.95240800000000003</v>
      </c>
      <c r="D393">
        <v>6.1550000000000001E-2</v>
      </c>
      <c r="E393">
        <v>-5.9672000000000001</v>
      </c>
      <c r="F393" s="1">
        <v>4.0433999999999998E-2</v>
      </c>
      <c r="G393" t="s">
        <v>18</v>
      </c>
      <c r="I393" t="s">
        <v>12</v>
      </c>
      <c r="J393" t="e">
        <f>-- unknown clone: USD-25</f>
        <v>#NAME?</v>
      </c>
    </row>
    <row r="394" spans="1:10">
      <c r="A394" t="s">
        <v>1581</v>
      </c>
      <c r="B394">
        <v>0.97599999999999998</v>
      </c>
      <c r="C394">
        <v>0.95992</v>
      </c>
      <c r="D394">
        <v>5.1819999999999998E-2</v>
      </c>
      <c r="E394">
        <v>-5.9678000000000004</v>
      </c>
      <c r="F394" s="1">
        <v>4.0312000000000001E-2</v>
      </c>
      <c r="G394">
        <v>58611168</v>
      </c>
      <c r="H394" t="s">
        <v>1582</v>
      </c>
      <c r="I394" t="s">
        <v>12</v>
      </c>
    </row>
    <row r="395" spans="1:10">
      <c r="A395" t="s">
        <v>1508</v>
      </c>
      <c r="B395">
        <v>0.94899999999999995</v>
      </c>
      <c r="C395">
        <v>0.889123</v>
      </c>
      <c r="D395">
        <v>0.14384</v>
      </c>
      <c r="E395">
        <v>-5.9584000000000001</v>
      </c>
      <c r="F395" s="1">
        <v>3.9753999999999998E-2</v>
      </c>
      <c r="G395">
        <v>58610874</v>
      </c>
      <c r="H395" t="s">
        <v>1509</v>
      </c>
      <c r="I395" t="s">
        <v>1510</v>
      </c>
    </row>
    <row r="396" spans="1:10">
      <c r="A396" t="s">
        <v>1578</v>
      </c>
      <c r="B396">
        <v>0.97599999999999998</v>
      </c>
      <c r="C396">
        <v>0.95899199999999996</v>
      </c>
      <c r="D396">
        <v>5.3019999999999998E-2</v>
      </c>
      <c r="E396">
        <v>-5.9676999999999998</v>
      </c>
      <c r="F396" s="1">
        <v>3.4612999999999998E-2</v>
      </c>
      <c r="G396">
        <v>58611202</v>
      </c>
      <c r="H396" t="s">
        <v>1579</v>
      </c>
      <c r="I396" t="s">
        <v>1580</v>
      </c>
    </row>
    <row r="397" spans="1:10">
      <c r="A397" t="s">
        <v>1547</v>
      </c>
      <c r="B397">
        <v>0.96699999999999997</v>
      </c>
      <c r="C397">
        <v>0.930616</v>
      </c>
      <c r="D397">
        <v>8.9800000000000005E-2</v>
      </c>
      <c r="E397">
        <v>-5.9649999999999999</v>
      </c>
      <c r="F397" s="1">
        <v>2.4188999999999999E-2</v>
      </c>
      <c r="G397" t="s">
        <v>18</v>
      </c>
      <c r="I397" t="s">
        <v>12</v>
      </c>
      <c r="J397" t="e">
        <f>-- unknown clone: USD-298</f>
        <v>#NAME?</v>
      </c>
    </row>
    <row r="398" spans="1:10">
      <c r="A398" t="s">
        <v>1563</v>
      </c>
      <c r="B398">
        <v>0.97299999999999998</v>
      </c>
      <c r="C398">
        <v>0.94495099999999999</v>
      </c>
      <c r="D398">
        <v>7.1209999999999996E-2</v>
      </c>
      <c r="E398">
        <v>-5.9665999999999997</v>
      </c>
      <c r="F398" s="1">
        <v>2.3512999999999999E-2</v>
      </c>
      <c r="G398">
        <v>58610901</v>
      </c>
      <c r="H398" t="s">
        <v>1564</v>
      </c>
      <c r="I398" t="s">
        <v>1565</v>
      </c>
    </row>
    <row r="399" spans="1:10">
      <c r="A399" t="s">
        <v>1595</v>
      </c>
      <c r="B399">
        <v>0.98499999999999999</v>
      </c>
      <c r="C399">
        <v>0.97872700000000001</v>
      </c>
      <c r="D399">
        <v>2.75E-2</v>
      </c>
      <c r="E399">
        <v>-5.9687999999999999</v>
      </c>
      <c r="F399" s="1">
        <v>2.3507E-2</v>
      </c>
      <c r="G399">
        <v>58611328</v>
      </c>
      <c r="H399" t="s">
        <v>1596</v>
      </c>
      <c r="I399" t="s">
        <v>12</v>
      </c>
    </row>
    <row r="400" spans="1:10">
      <c r="A400" t="s">
        <v>1590</v>
      </c>
      <c r="B400">
        <v>0.98299999999999998</v>
      </c>
      <c r="C400">
        <v>0.972634</v>
      </c>
      <c r="D400">
        <v>3.5369999999999999E-2</v>
      </c>
      <c r="E400">
        <v>-5.9686000000000003</v>
      </c>
      <c r="F400" s="1">
        <v>2.0400000000000001E-2</v>
      </c>
      <c r="G400">
        <v>58611438</v>
      </c>
      <c r="H400" t="s">
        <v>1591</v>
      </c>
      <c r="I400" t="s">
        <v>12</v>
      </c>
    </row>
    <row r="401" spans="1:10">
      <c r="A401" t="s">
        <v>1588</v>
      </c>
      <c r="B401">
        <v>0.98</v>
      </c>
      <c r="C401">
        <v>0.96750100000000006</v>
      </c>
      <c r="D401">
        <v>4.2009999999999999E-2</v>
      </c>
      <c r="E401">
        <v>-5.9683000000000002</v>
      </c>
      <c r="F401" s="1">
        <v>1.9729E-2</v>
      </c>
      <c r="G401">
        <v>58611548</v>
      </c>
      <c r="H401" t="s">
        <v>1589</v>
      </c>
      <c r="I401" t="s">
        <v>12</v>
      </c>
    </row>
    <row r="402" spans="1:10">
      <c r="A402" t="s">
        <v>1594</v>
      </c>
      <c r="B402">
        <v>0.98499999999999999</v>
      </c>
      <c r="C402">
        <v>0.97765199999999997</v>
      </c>
      <c r="D402">
        <v>2.8889999999999999E-2</v>
      </c>
      <c r="E402">
        <v>-5.9687999999999999</v>
      </c>
      <c r="F402" s="1">
        <v>1.8699E-2</v>
      </c>
      <c r="G402" t="s">
        <v>18</v>
      </c>
      <c r="I402" t="s">
        <v>12</v>
      </c>
      <c r="J402" t="e">
        <f>-- unknown clone: USD-535</f>
        <v>#NAME?</v>
      </c>
    </row>
    <row r="403" spans="1:10">
      <c r="A403" t="s">
        <v>1592</v>
      </c>
      <c r="B403">
        <v>0.98499999999999999</v>
      </c>
      <c r="C403">
        <v>0.97604800000000003</v>
      </c>
      <c r="D403">
        <v>3.0960000000000001E-2</v>
      </c>
      <c r="E403">
        <v>-5.9687000000000001</v>
      </c>
      <c r="F403" s="1">
        <v>1.537E-2</v>
      </c>
      <c r="G403">
        <v>58611279</v>
      </c>
      <c r="H403" t="s">
        <v>1593</v>
      </c>
      <c r="I403" t="s">
        <v>12</v>
      </c>
    </row>
    <row r="404" spans="1:10">
      <c r="A404" t="s">
        <v>1601</v>
      </c>
      <c r="B404">
        <v>0.99</v>
      </c>
      <c r="C404">
        <v>0.98724999999999996</v>
      </c>
      <c r="D404">
        <v>1.6480000000000002E-2</v>
      </c>
      <c r="E404">
        <v>-5.9691000000000001</v>
      </c>
      <c r="F404" s="1">
        <v>4.5869999999999999E-3</v>
      </c>
      <c r="G404" t="s">
        <v>18</v>
      </c>
      <c r="I404" t="s">
        <v>12</v>
      </c>
      <c r="J404" t="e">
        <f>-- unknown clone: USD-617</f>
        <v>#NAME?</v>
      </c>
    </row>
    <row r="405" spans="1:10">
      <c r="A405" t="s">
        <v>1602</v>
      </c>
      <c r="B405">
        <v>0.99399999999999999</v>
      </c>
      <c r="C405">
        <v>0.99318700000000004</v>
      </c>
      <c r="D405">
        <v>8.8000000000000005E-3</v>
      </c>
      <c r="E405">
        <v>-5.9691999999999998</v>
      </c>
      <c r="F405" s="1">
        <v>3.3800000000000002E-3</v>
      </c>
      <c r="G405">
        <v>58611315</v>
      </c>
      <c r="H405" t="s">
        <v>1603</v>
      </c>
      <c r="I405" t="s">
        <v>12</v>
      </c>
    </row>
    <row r="406" spans="1:10">
      <c r="A406" t="s">
        <v>1604</v>
      </c>
      <c r="B406">
        <v>0.999</v>
      </c>
      <c r="C406">
        <v>0.99873599999999996</v>
      </c>
      <c r="D406">
        <v>-1.6299999999999999E-3</v>
      </c>
      <c r="E406">
        <v>-5.9691999999999998</v>
      </c>
      <c r="F406">
        <v>-5.0699999999999996E-4</v>
      </c>
      <c r="G406">
        <v>58611551</v>
      </c>
      <c r="H406" t="s">
        <v>1605</v>
      </c>
      <c r="I406" t="s">
        <v>12</v>
      </c>
    </row>
    <row r="407" spans="1:10">
      <c r="A407" t="s">
        <v>1599</v>
      </c>
      <c r="B407">
        <v>0.99</v>
      </c>
      <c r="C407">
        <v>0.98698900000000001</v>
      </c>
      <c r="D407">
        <v>-1.6820000000000002E-2</v>
      </c>
      <c r="E407">
        <v>-5.9691000000000001</v>
      </c>
      <c r="F407">
        <v>-1.1936E-2</v>
      </c>
      <c r="G407">
        <v>58611204</v>
      </c>
      <c r="H407" t="s">
        <v>1600</v>
      </c>
      <c r="I407" t="s">
        <v>12</v>
      </c>
    </row>
    <row r="408" spans="1:10">
      <c r="A408" t="s">
        <v>1597</v>
      </c>
      <c r="B408">
        <v>0.99</v>
      </c>
      <c r="C408">
        <v>0.98629999999999995</v>
      </c>
      <c r="D408">
        <v>-1.771E-2</v>
      </c>
      <c r="E408">
        <v>-5.9691000000000001</v>
      </c>
      <c r="F408">
        <v>-1.6947E-2</v>
      </c>
      <c r="G408">
        <v>58610971</v>
      </c>
      <c r="H408" t="s">
        <v>1598</v>
      </c>
      <c r="I408" t="s">
        <v>12</v>
      </c>
    </row>
    <row r="409" spans="1:10">
      <c r="A409" t="s">
        <v>1583</v>
      </c>
      <c r="B409">
        <v>0.97699999999999998</v>
      </c>
      <c r="C409">
        <v>0.96122799999999997</v>
      </c>
      <c r="D409">
        <v>-5.0130000000000001E-2</v>
      </c>
      <c r="E409">
        <v>-5.9679000000000002</v>
      </c>
      <c r="F409">
        <v>-1.8242999999999999E-2</v>
      </c>
      <c r="G409">
        <v>58611486</v>
      </c>
      <c r="H409" t="s">
        <v>1584</v>
      </c>
      <c r="I409" t="s">
        <v>1585</v>
      </c>
    </row>
    <row r="410" spans="1:10">
      <c r="A410" t="s">
        <v>1561</v>
      </c>
      <c r="B410">
        <v>0.97099999999999997</v>
      </c>
      <c r="C410">
        <v>0.942083</v>
      </c>
      <c r="D410">
        <v>-7.4929999999999997E-2</v>
      </c>
      <c r="E410">
        <v>-5.9663000000000004</v>
      </c>
      <c r="F410">
        <v>-1.9051999999999999E-2</v>
      </c>
      <c r="G410">
        <v>58611473</v>
      </c>
      <c r="H410" t="s">
        <v>1562</v>
      </c>
      <c r="I410" t="s">
        <v>12</v>
      </c>
    </row>
    <row r="411" spans="1:10">
      <c r="A411" t="s">
        <v>1536</v>
      </c>
      <c r="B411">
        <v>0.96199999999999997</v>
      </c>
      <c r="C411">
        <v>0.91837400000000002</v>
      </c>
      <c r="D411">
        <v>-0.10571</v>
      </c>
      <c r="E411">
        <v>-5.9633000000000003</v>
      </c>
      <c r="F411">
        <v>-2.5412000000000001E-2</v>
      </c>
      <c r="G411">
        <v>58611422</v>
      </c>
      <c r="H411" t="s">
        <v>1537</v>
      </c>
      <c r="I411" t="s">
        <v>1538</v>
      </c>
    </row>
    <row r="412" spans="1:10">
      <c r="A412" t="s">
        <v>1556</v>
      </c>
      <c r="B412">
        <v>0.96799999999999997</v>
      </c>
      <c r="C412">
        <v>0.93627700000000003</v>
      </c>
      <c r="D412">
        <v>-8.2460000000000006E-2</v>
      </c>
      <c r="E412">
        <v>-5.9656000000000002</v>
      </c>
      <c r="F412">
        <v>-2.7535E-2</v>
      </c>
      <c r="G412">
        <v>58610963</v>
      </c>
      <c r="H412" t="s">
        <v>1557</v>
      </c>
      <c r="I412" t="s">
        <v>12</v>
      </c>
    </row>
    <row r="413" spans="1:10">
      <c r="A413" t="s">
        <v>1541</v>
      </c>
      <c r="B413">
        <v>0.96599999999999997</v>
      </c>
      <c r="C413">
        <v>0.92391299999999998</v>
      </c>
      <c r="D413">
        <v>-9.851E-2</v>
      </c>
      <c r="E413">
        <v>-5.9641000000000002</v>
      </c>
      <c r="F413">
        <v>-4.0906999999999999E-2</v>
      </c>
      <c r="G413">
        <v>58611288</v>
      </c>
      <c r="H413" t="s">
        <v>1542</v>
      </c>
      <c r="I413" t="s">
        <v>12</v>
      </c>
    </row>
    <row r="414" spans="1:10">
      <c r="A414" t="s">
        <v>1516</v>
      </c>
      <c r="B414">
        <v>0.95399999999999996</v>
      </c>
      <c r="C414">
        <v>0.89756899999999995</v>
      </c>
      <c r="D414">
        <v>-0.13281000000000001</v>
      </c>
      <c r="E414">
        <v>-5.96</v>
      </c>
      <c r="F414">
        <v>-4.1200000000000001E-2</v>
      </c>
      <c r="G414" t="s">
        <v>18</v>
      </c>
      <c r="I414" t="s">
        <v>19</v>
      </c>
      <c r="J414" t="s">
        <v>19</v>
      </c>
    </row>
    <row r="415" spans="1:10">
      <c r="A415" t="s">
        <v>1552</v>
      </c>
      <c r="B415">
        <v>0.96799999999999997</v>
      </c>
      <c r="C415">
        <v>0.93388499999999997</v>
      </c>
      <c r="D415">
        <v>-8.5559999999999997E-2</v>
      </c>
      <c r="E415">
        <v>-5.9653999999999998</v>
      </c>
      <c r="F415">
        <v>-4.3334999999999999E-2</v>
      </c>
      <c r="G415">
        <v>58611297</v>
      </c>
      <c r="H415" t="s">
        <v>1553</v>
      </c>
      <c r="I415" t="s">
        <v>12</v>
      </c>
    </row>
    <row r="416" spans="1:10">
      <c r="A416" t="s">
        <v>1586</v>
      </c>
      <c r="B416">
        <v>0.98</v>
      </c>
      <c r="C416">
        <v>0.96616400000000002</v>
      </c>
      <c r="D416">
        <v>-4.3740000000000001E-2</v>
      </c>
      <c r="E416">
        <v>-5.9682000000000004</v>
      </c>
      <c r="F416">
        <v>-4.6292E-2</v>
      </c>
      <c r="G416">
        <v>58611217</v>
      </c>
      <c r="H416" t="s">
        <v>1587</v>
      </c>
      <c r="I416" t="s">
        <v>328</v>
      </c>
    </row>
    <row r="417" spans="1:10">
      <c r="A417" t="s">
        <v>1570</v>
      </c>
      <c r="B417">
        <v>0.97399999999999998</v>
      </c>
      <c r="C417">
        <v>0.94999299999999998</v>
      </c>
      <c r="D417">
        <v>-6.4680000000000001E-2</v>
      </c>
      <c r="E417">
        <v>-5.9669999999999996</v>
      </c>
      <c r="F417">
        <v>-4.6745000000000002E-2</v>
      </c>
      <c r="G417">
        <v>58611420</v>
      </c>
      <c r="H417" t="s">
        <v>1571</v>
      </c>
      <c r="I417" t="s">
        <v>12</v>
      </c>
    </row>
    <row r="418" spans="1:10">
      <c r="A418">
        <v>89</v>
      </c>
      <c r="B418">
        <v>0.98299999999999998</v>
      </c>
      <c r="C418">
        <v>0.97270199999999996</v>
      </c>
      <c r="D418">
        <v>-3.5290000000000002E-2</v>
      </c>
      <c r="E418">
        <v>-5.9686000000000003</v>
      </c>
      <c r="F418">
        <v>-4.7841000000000002E-2</v>
      </c>
      <c r="G418" t="s">
        <v>18</v>
      </c>
      <c r="I418" t="s">
        <v>19</v>
      </c>
      <c r="J418" t="s">
        <v>19</v>
      </c>
    </row>
    <row r="419" spans="1:10">
      <c r="A419" t="s">
        <v>1575</v>
      </c>
      <c r="B419">
        <v>0.97499999999999998</v>
      </c>
      <c r="C419">
        <v>0.95522099999999999</v>
      </c>
      <c r="D419">
        <v>-5.7910000000000003E-2</v>
      </c>
      <c r="E419">
        <v>-5.9675000000000002</v>
      </c>
      <c r="F419">
        <v>-5.4761999999999998E-2</v>
      </c>
      <c r="G419" t="s">
        <v>18</v>
      </c>
      <c r="I419" t="s">
        <v>12</v>
      </c>
      <c r="J419" t="e">
        <f>-- unknown clone: USD-645</f>
        <v>#NAME?</v>
      </c>
    </row>
    <row r="420" spans="1:10">
      <c r="A420" t="s">
        <v>1495</v>
      </c>
      <c r="B420">
        <v>0.94899999999999995</v>
      </c>
      <c r="C420">
        <v>0.88436000000000003</v>
      </c>
      <c r="D420">
        <v>-0.15007999999999999</v>
      </c>
      <c r="E420">
        <v>-5.9573999999999998</v>
      </c>
      <c r="F420">
        <v>-5.6613999999999998E-2</v>
      </c>
      <c r="G420">
        <v>58611192</v>
      </c>
      <c r="H420" t="s">
        <v>1496</v>
      </c>
      <c r="I420" t="s">
        <v>1497</v>
      </c>
    </row>
    <row r="421" spans="1:10">
      <c r="A421" t="s">
        <v>1412</v>
      </c>
      <c r="B421">
        <v>0.93600000000000005</v>
      </c>
      <c r="C421">
        <v>0.82488799999999995</v>
      </c>
      <c r="D421">
        <v>-0.22850999999999999</v>
      </c>
      <c r="E421">
        <v>-5.9419000000000004</v>
      </c>
      <c r="F421">
        <v>-5.8984000000000002E-2</v>
      </c>
      <c r="G421">
        <v>58611325</v>
      </c>
      <c r="H421" t="s">
        <v>1413</v>
      </c>
      <c r="I421" t="s">
        <v>1414</v>
      </c>
    </row>
    <row r="422" spans="1:10">
      <c r="A422" t="s">
        <v>1429</v>
      </c>
      <c r="B422">
        <v>0.93600000000000005</v>
      </c>
      <c r="C422">
        <v>0.83198700000000003</v>
      </c>
      <c r="D422">
        <v>-0.21908</v>
      </c>
      <c r="E422">
        <v>-5.9440999999999997</v>
      </c>
      <c r="F422">
        <v>-5.9434000000000001E-2</v>
      </c>
      <c r="G422" t="s">
        <v>18</v>
      </c>
      <c r="I422" t="s">
        <v>12</v>
      </c>
      <c r="J422" t="e">
        <f>-- unknown clone: USD-209</f>
        <v>#NAME?</v>
      </c>
    </row>
    <row r="423" spans="1:10">
      <c r="A423" t="s">
        <v>1486</v>
      </c>
      <c r="B423">
        <v>0.94799999999999995</v>
      </c>
      <c r="C423">
        <v>0.88021799999999994</v>
      </c>
      <c r="D423">
        <v>-0.1555</v>
      </c>
      <c r="E423">
        <v>-5.9565000000000001</v>
      </c>
      <c r="F423">
        <v>-6.6184999999999994E-2</v>
      </c>
      <c r="G423">
        <v>58611475</v>
      </c>
      <c r="H423" t="s">
        <v>1487</v>
      </c>
      <c r="I423" t="s">
        <v>12</v>
      </c>
    </row>
    <row r="424" spans="1:10">
      <c r="A424" t="s">
        <v>1534</v>
      </c>
      <c r="B424">
        <v>0.95799999999999996</v>
      </c>
      <c r="C424">
        <v>0.91256800000000005</v>
      </c>
      <c r="D424">
        <v>-0.11326</v>
      </c>
      <c r="E424">
        <v>-5.9625000000000004</v>
      </c>
      <c r="F424">
        <v>-7.0765999999999996E-2</v>
      </c>
      <c r="G424">
        <v>58611476</v>
      </c>
      <c r="H424" t="s">
        <v>1535</v>
      </c>
      <c r="I424" t="s">
        <v>12</v>
      </c>
    </row>
    <row r="425" spans="1:10">
      <c r="A425" t="s">
        <v>1529</v>
      </c>
      <c r="B425">
        <v>0.95599999999999996</v>
      </c>
      <c r="C425">
        <v>0.90602000000000005</v>
      </c>
      <c r="D425">
        <v>-0.12179</v>
      </c>
      <c r="E425">
        <v>-5.9614000000000003</v>
      </c>
      <c r="F425">
        <v>-7.1400000000000005E-2</v>
      </c>
      <c r="G425" t="s">
        <v>18</v>
      </c>
      <c r="I425" t="s">
        <v>12</v>
      </c>
      <c r="J425" t="e">
        <f>-- unknown clone: USD-98</f>
        <v>#NAME?</v>
      </c>
    </row>
    <row r="426" spans="1:10">
      <c r="A426" t="s">
        <v>1576</v>
      </c>
      <c r="B426">
        <v>0.97499999999999998</v>
      </c>
      <c r="C426">
        <v>0.95625300000000002</v>
      </c>
      <c r="D426">
        <v>-5.6570000000000002E-2</v>
      </c>
      <c r="E426">
        <v>-5.9675000000000002</v>
      </c>
      <c r="F426">
        <v>-7.6680999999999999E-2</v>
      </c>
      <c r="G426">
        <v>58611051</v>
      </c>
      <c r="H426" t="s">
        <v>1577</v>
      </c>
      <c r="I426" t="s">
        <v>12</v>
      </c>
    </row>
    <row r="427" spans="1:10">
      <c r="A427" t="s">
        <v>1433</v>
      </c>
      <c r="B427">
        <v>0.94</v>
      </c>
      <c r="C427">
        <v>0.83977599999999997</v>
      </c>
      <c r="D427">
        <v>-0.20874999999999999</v>
      </c>
      <c r="E427">
        <v>-5.9463999999999997</v>
      </c>
      <c r="F427">
        <v>-8.0060999999999993E-2</v>
      </c>
      <c r="G427" t="s">
        <v>18</v>
      </c>
      <c r="I427" t="s">
        <v>12</v>
      </c>
      <c r="J427" t="e">
        <f>-- unknown clone: USD-296</f>
        <v>#NAME?</v>
      </c>
    </row>
    <row r="428" spans="1:10">
      <c r="A428" t="s">
        <v>1425</v>
      </c>
      <c r="B428">
        <v>0.93600000000000005</v>
      </c>
      <c r="C428">
        <v>0.82981199999999999</v>
      </c>
      <c r="D428">
        <v>-0.22195999999999999</v>
      </c>
      <c r="E428">
        <v>-5.9433999999999996</v>
      </c>
      <c r="F428">
        <v>-8.6235999999999993E-2</v>
      </c>
      <c r="G428">
        <v>58611320</v>
      </c>
      <c r="H428" t="s">
        <v>1426</v>
      </c>
      <c r="I428" t="s">
        <v>12</v>
      </c>
    </row>
    <row r="429" spans="1:10">
      <c r="A429" t="s">
        <v>1267</v>
      </c>
      <c r="B429">
        <v>0.91400000000000003</v>
      </c>
      <c r="C429">
        <v>0.72399599999999997</v>
      </c>
      <c r="D429">
        <v>-0.36559000000000003</v>
      </c>
      <c r="E429">
        <v>-5.8996000000000004</v>
      </c>
      <c r="F429">
        <v>-8.7999999999999995E-2</v>
      </c>
      <c r="G429">
        <v>58611354</v>
      </c>
      <c r="H429" t="s">
        <v>1268</v>
      </c>
      <c r="I429" t="s">
        <v>12</v>
      </c>
    </row>
    <row r="430" spans="1:10">
      <c r="A430" t="s">
        <v>1445</v>
      </c>
      <c r="B430">
        <v>0.94299999999999995</v>
      </c>
      <c r="C430">
        <v>0.84946100000000002</v>
      </c>
      <c r="D430">
        <v>-0.19594</v>
      </c>
      <c r="E430">
        <v>-5.9490999999999996</v>
      </c>
      <c r="F430">
        <v>-8.8378999999999999E-2</v>
      </c>
      <c r="G430">
        <v>58611242</v>
      </c>
      <c r="H430" t="s">
        <v>1446</v>
      </c>
      <c r="I430" t="s">
        <v>12</v>
      </c>
    </row>
    <row r="431" spans="1:10">
      <c r="A431" t="s">
        <v>1474</v>
      </c>
      <c r="B431">
        <v>0.94799999999999995</v>
      </c>
      <c r="C431">
        <v>0.87515799999999999</v>
      </c>
      <c r="D431">
        <v>-0.16213</v>
      </c>
      <c r="E431">
        <v>-5.9554</v>
      </c>
      <c r="F431">
        <v>-8.9518E-2</v>
      </c>
      <c r="G431">
        <v>58611556</v>
      </c>
      <c r="H431" t="s">
        <v>1475</v>
      </c>
      <c r="I431" t="s">
        <v>12</v>
      </c>
    </row>
    <row r="432" spans="1:10">
      <c r="A432" t="s">
        <v>1566</v>
      </c>
      <c r="B432">
        <v>0.97299999999999998</v>
      </c>
      <c r="C432">
        <v>0.94621699999999997</v>
      </c>
      <c r="D432">
        <v>-6.9570000000000007E-2</v>
      </c>
      <c r="E432">
        <v>-5.9667000000000003</v>
      </c>
      <c r="F432">
        <v>-9.3635999999999997E-2</v>
      </c>
      <c r="G432">
        <v>58611342</v>
      </c>
      <c r="H432" t="s">
        <v>1567</v>
      </c>
      <c r="I432" t="s">
        <v>390</v>
      </c>
    </row>
    <row r="433" spans="1:10">
      <c r="A433" t="s">
        <v>1409</v>
      </c>
      <c r="B433">
        <v>0.93600000000000005</v>
      </c>
      <c r="C433">
        <v>0.82262900000000005</v>
      </c>
      <c r="D433">
        <v>-0.23152</v>
      </c>
      <c r="E433">
        <v>-5.9410999999999996</v>
      </c>
      <c r="F433">
        <v>-9.4270999999999994E-2</v>
      </c>
      <c r="G433">
        <v>58610965</v>
      </c>
      <c r="H433" t="s">
        <v>1410</v>
      </c>
      <c r="I433" t="s">
        <v>1411</v>
      </c>
    </row>
    <row r="434" spans="1:10">
      <c r="A434" t="s">
        <v>1417</v>
      </c>
      <c r="B434">
        <v>0.93600000000000005</v>
      </c>
      <c r="C434">
        <v>0.82766300000000004</v>
      </c>
      <c r="D434">
        <v>-0.22481999999999999</v>
      </c>
      <c r="E434">
        <v>-5.9427000000000003</v>
      </c>
      <c r="F434">
        <v>-9.6226999999999993E-2</v>
      </c>
      <c r="G434">
        <v>58611094</v>
      </c>
      <c r="H434" t="s">
        <v>1418</v>
      </c>
      <c r="I434" t="s">
        <v>1419</v>
      </c>
    </row>
    <row r="435" spans="1:10">
      <c r="A435" t="s">
        <v>1379</v>
      </c>
      <c r="B435">
        <v>0.92800000000000005</v>
      </c>
      <c r="C435">
        <v>0.79911799999999999</v>
      </c>
      <c r="D435">
        <v>-0.26296000000000003</v>
      </c>
      <c r="E435">
        <v>-5.9329999999999998</v>
      </c>
      <c r="F435">
        <v>-9.8533999999999997E-2</v>
      </c>
      <c r="G435" t="s">
        <v>18</v>
      </c>
      <c r="I435" t="s">
        <v>19</v>
      </c>
      <c r="J435" t="s">
        <v>19</v>
      </c>
    </row>
    <row r="436" spans="1:10">
      <c r="A436" t="s">
        <v>1430</v>
      </c>
      <c r="B436">
        <v>0.93700000000000006</v>
      </c>
      <c r="C436">
        <v>0.83398799999999995</v>
      </c>
      <c r="D436">
        <v>-0.21642</v>
      </c>
      <c r="E436">
        <v>-5.9447000000000001</v>
      </c>
      <c r="F436">
        <v>-9.9240999999999996E-2</v>
      </c>
      <c r="G436" t="s">
        <v>18</v>
      </c>
      <c r="I436" t="s">
        <v>12</v>
      </c>
      <c r="J436" t="e">
        <f>-- unknown clone: USD-748</f>
        <v>#NAME?</v>
      </c>
    </row>
    <row r="437" spans="1:10">
      <c r="A437" t="s">
        <v>1436</v>
      </c>
      <c r="B437">
        <v>0.94</v>
      </c>
      <c r="C437">
        <v>0.84169499999999997</v>
      </c>
      <c r="D437">
        <v>-0.20621</v>
      </c>
      <c r="E437">
        <v>-5.9469000000000003</v>
      </c>
      <c r="F437">
        <v>-0.102188</v>
      </c>
      <c r="G437">
        <v>58611344</v>
      </c>
      <c r="H437" t="s">
        <v>1437</v>
      </c>
      <c r="I437" t="s">
        <v>1438</v>
      </c>
    </row>
    <row r="438" spans="1:10">
      <c r="A438" t="s">
        <v>1479</v>
      </c>
      <c r="B438">
        <v>0.94799999999999995</v>
      </c>
      <c r="C438">
        <v>0.877749</v>
      </c>
      <c r="D438">
        <v>-0.15873000000000001</v>
      </c>
      <c r="E438">
        <v>-5.9560000000000004</v>
      </c>
      <c r="F438">
        <v>-0.105305</v>
      </c>
      <c r="G438">
        <v>58611162</v>
      </c>
      <c r="H438" t="s">
        <v>1480</v>
      </c>
      <c r="I438" t="s">
        <v>1481</v>
      </c>
    </row>
    <row r="439" spans="1:10">
      <c r="A439" t="s">
        <v>1415</v>
      </c>
      <c r="B439">
        <v>0.93600000000000005</v>
      </c>
      <c r="C439">
        <v>0.82687699999999997</v>
      </c>
      <c r="D439">
        <v>-0.22586999999999999</v>
      </c>
      <c r="E439">
        <v>-5.9424999999999999</v>
      </c>
      <c r="F439">
        <v>-0.10710600000000001</v>
      </c>
      <c r="G439">
        <v>58611515</v>
      </c>
      <c r="H439" t="s">
        <v>1416</v>
      </c>
      <c r="I439" t="s">
        <v>1403</v>
      </c>
    </row>
    <row r="440" spans="1:10">
      <c r="A440" t="s">
        <v>1349</v>
      </c>
      <c r="B440">
        <v>0.92400000000000004</v>
      </c>
      <c r="C440">
        <v>0.77920500000000004</v>
      </c>
      <c r="D440">
        <v>-0.28982000000000002</v>
      </c>
      <c r="E440">
        <v>-5.9253</v>
      </c>
      <c r="F440">
        <v>-0.107373</v>
      </c>
      <c r="G440">
        <v>58611351</v>
      </c>
      <c r="H440" t="s">
        <v>1350</v>
      </c>
      <c r="I440" t="s">
        <v>12</v>
      </c>
    </row>
    <row r="441" spans="1:10">
      <c r="A441" t="s">
        <v>1368</v>
      </c>
      <c r="B441">
        <v>0.92400000000000004</v>
      </c>
      <c r="C441">
        <v>0.78984299999999996</v>
      </c>
      <c r="D441">
        <v>-0.27544000000000002</v>
      </c>
      <c r="E441">
        <v>-5.9295</v>
      </c>
      <c r="F441">
        <v>-0.109988</v>
      </c>
      <c r="G441">
        <v>58611149</v>
      </c>
      <c r="H441" t="s">
        <v>1369</v>
      </c>
      <c r="I441" t="s">
        <v>1370</v>
      </c>
    </row>
    <row r="442" spans="1:10">
      <c r="A442" t="s">
        <v>1523</v>
      </c>
      <c r="B442">
        <v>0.95599999999999996</v>
      </c>
      <c r="C442">
        <v>0.90479100000000001</v>
      </c>
      <c r="D442">
        <v>-0.12339</v>
      </c>
      <c r="E442">
        <v>-5.9611999999999998</v>
      </c>
      <c r="F442">
        <v>-0.111371</v>
      </c>
      <c r="G442">
        <v>58611307</v>
      </c>
      <c r="H442" t="s">
        <v>1524</v>
      </c>
      <c r="I442" t="s">
        <v>1525</v>
      </c>
    </row>
    <row r="443" spans="1:10">
      <c r="A443" t="s">
        <v>1144</v>
      </c>
      <c r="B443">
        <v>0.9</v>
      </c>
      <c r="C443">
        <v>0.63943399999999995</v>
      </c>
      <c r="D443">
        <v>-0.48652000000000001</v>
      </c>
      <c r="E443">
        <v>-5.8467000000000002</v>
      </c>
      <c r="F443">
        <v>-0.12546399999999999</v>
      </c>
      <c r="G443" t="s">
        <v>18</v>
      </c>
      <c r="I443" t="s">
        <v>12</v>
      </c>
      <c r="J443" t="e">
        <f>-- unknown clone: USD-558</f>
        <v>#NAME?</v>
      </c>
    </row>
    <row r="444" spans="1:10">
      <c r="A444" t="s">
        <v>1503</v>
      </c>
      <c r="B444">
        <v>0.94899999999999995</v>
      </c>
      <c r="C444">
        <v>0.88798200000000005</v>
      </c>
      <c r="D444">
        <v>-0.14534</v>
      </c>
      <c r="E444">
        <v>-5.9581</v>
      </c>
      <c r="F444">
        <v>-0.130768</v>
      </c>
      <c r="G444">
        <v>58610947</v>
      </c>
      <c r="H444" t="s">
        <v>1504</v>
      </c>
      <c r="I444" t="s">
        <v>12</v>
      </c>
    </row>
    <row r="445" spans="1:10">
      <c r="A445" t="s">
        <v>1554</v>
      </c>
      <c r="B445">
        <v>0.96799999999999997</v>
      </c>
      <c r="C445">
        <v>0.93567100000000003</v>
      </c>
      <c r="D445">
        <v>-8.3239999999999995E-2</v>
      </c>
      <c r="E445">
        <v>-5.9656000000000002</v>
      </c>
      <c r="F445">
        <v>-0.13274</v>
      </c>
      <c r="G445">
        <v>58611453</v>
      </c>
      <c r="H445" t="s">
        <v>1555</v>
      </c>
      <c r="I445" t="s">
        <v>12</v>
      </c>
    </row>
    <row r="446" spans="1:10">
      <c r="A446" t="s">
        <v>1227</v>
      </c>
      <c r="B446">
        <v>0.90800000000000003</v>
      </c>
      <c r="C446">
        <v>0.69716500000000003</v>
      </c>
      <c r="D446">
        <v>-0.40323999999999999</v>
      </c>
      <c r="E446">
        <v>-5.8846999999999996</v>
      </c>
      <c r="F446">
        <v>-0.13458600000000001</v>
      </c>
      <c r="G446">
        <v>58611468</v>
      </c>
      <c r="H446" t="s">
        <v>1228</v>
      </c>
      <c r="I446" t="s">
        <v>1229</v>
      </c>
    </row>
    <row r="447" spans="1:10">
      <c r="A447" t="s">
        <v>1375</v>
      </c>
      <c r="B447">
        <v>0.92700000000000005</v>
      </c>
      <c r="C447">
        <v>0.79544800000000004</v>
      </c>
      <c r="D447">
        <v>-0.26789000000000002</v>
      </c>
      <c r="E447">
        <v>-5.9317000000000002</v>
      </c>
      <c r="F447">
        <v>-0.137632</v>
      </c>
      <c r="G447">
        <v>58611480</v>
      </c>
      <c r="H447" t="s">
        <v>1376</v>
      </c>
      <c r="I447" t="s">
        <v>12</v>
      </c>
    </row>
    <row r="448" spans="1:10">
      <c r="A448" t="s">
        <v>1520</v>
      </c>
      <c r="B448">
        <v>0.95599999999999996</v>
      </c>
      <c r="C448">
        <v>0.90407099999999996</v>
      </c>
      <c r="D448">
        <v>-0.12433</v>
      </c>
      <c r="E448">
        <v>-5.9611000000000001</v>
      </c>
      <c r="F448">
        <v>-0.14046800000000001</v>
      </c>
      <c r="G448">
        <v>58611144</v>
      </c>
      <c r="H448" t="s">
        <v>1521</v>
      </c>
      <c r="I448" t="s">
        <v>1522</v>
      </c>
    </row>
    <row r="449" spans="1:10">
      <c r="A449" t="s">
        <v>1476</v>
      </c>
      <c r="B449">
        <v>0.94799999999999995</v>
      </c>
      <c r="C449">
        <v>0.87647200000000003</v>
      </c>
      <c r="D449">
        <v>-0.16041</v>
      </c>
      <c r="E449">
        <v>-5.9557000000000002</v>
      </c>
      <c r="F449">
        <v>-0.143368</v>
      </c>
      <c r="G449">
        <v>58611349</v>
      </c>
      <c r="H449" t="s">
        <v>1477</v>
      </c>
      <c r="I449" t="s">
        <v>1478</v>
      </c>
    </row>
    <row r="450" spans="1:10">
      <c r="A450" t="s">
        <v>1498</v>
      </c>
      <c r="B450">
        <v>0.94899999999999995</v>
      </c>
      <c r="C450">
        <v>0.88463099999999995</v>
      </c>
      <c r="D450">
        <v>-0.14971999999999999</v>
      </c>
      <c r="E450">
        <v>-5.9574999999999996</v>
      </c>
      <c r="F450">
        <v>-0.14377499999999999</v>
      </c>
      <c r="G450">
        <v>58611073</v>
      </c>
      <c r="H450" t="s">
        <v>1499</v>
      </c>
      <c r="I450" t="s">
        <v>12</v>
      </c>
    </row>
    <row r="451" spans="1:10">
      <c r="A451" t="s">
        <v>1360</v>
      </c>
      <c r="B451">
        <v>0.92400000000000004</v>
      </c>
      <c r="C451">
        <v>0.78597399999999995</v>
      </c>
      <c r="D451">
        <v>-0.28066000000000002</v>
      </c>
      <c r="E451">
        <v>-5.9279999999999999</v>
      </c>
      <c r="F451">
        <v>-0.14407300000000001</v>
      </c>
      <c r="G451">
        <v>58611472</v>
      </c>
      <c r="H451" t="s">
        <v>1361</v>
      </c>
      <c r="I451" t="s">
        <v>12</v>
      </c>
    </row>
    <row r="452" spans="1:10">
      <c r="A452" t="s">
        <v>1127</v>
      </c>
      <c r="B452">
        <v>0.89100000000000001</v>
      </c>
      <c r="C452">
        <v>0.62342799999999998</v>
      </c>
      <c r="D452">
        <v>-0.51024999999999998</v>
      </c>
      <c r="E452">
        <v>-5.8346999999999998</v>
      </c>
      <c r="F452">
        <v>-0.144985</v>
      </c>
      <c r="G452" t="s">
        <v>18</v>
      </c>
      <c r="I452" t="s">
        <v>12</v>
      </c>
      <c r="J452" t="e">
        <f>-- unknown clone: USD-46</f>
        <v>#NAME?</v>
      </c>
    </row>
    <row r="453" spans="1:10">
      <c r="A453" t="s">
        <v>1396</v>
      </c>
      <c r="B453">
        <v>0.93200000000000005</v>
      </c>
      <c r="C453">
        <v>0.81351099999999998</v>
      </c>
      <c r="D453">
        <v>-0.24368000000000001</v>
      </c>
      <c r="E453">
        <v>-5.9381000000000004</v>
      </c>
      <c r="F453">
        <v>-0.14596999999999999</v>
      </c>
      <c r="G453">
        <v>58611278</v>
      </c>
      <c r="H453" t="s">
        <v>1397</v>
      </c>
      <c r="I453" t="s">
        <v>12</v>
      </c>
    </row>
    <row r="454" spans="1:10">
      <c r="A454" t="s">
        <v>1070</v>
      </c>
      <c r="B454">
        <v>0.878</v>
      </c>
      <c r="C454">
        <v>0.58293600000000001</v>
      </c>
      <c r="D454">
        <v>-0.57176000000000005</v>
      </c>
      <c r="E454">
        <v>-5.8010000000000002</v>
      </c>
      <c r="F454">
        <v>-0.14710999999999999</v>
      </c>
      <c r="G454">
        <v>58611485</v>
      </c>
      <c r="H454" t="s">
        <v>1071</v>
      </c>
      <c r="I454" t="s">
        <v>12</v>
      </c>
    </row>
    <row r="455" spans="1:10">
      <c r="A455" t="s">
        <v>1366</v>
      </c>
      <c r="B455">
        <v>0.92400000000000004</v>
      </c>
      <c r="C455">
        <v>0.78922999999999999</v>
      </c>
      <c r="D455">
        <v>-0.27627000000000002</v>
      </c>
      <c r="E455">
        <v>-5.9292999999999996</v>
      </c>
      <c r="F455">
        <v>-0.14779100000000001</v>
      </c>
      <c r="G455">
        <v>58611095</v>
      </c>
      <c r="H455" t="s">
        <v>1367</v>
      </c>
      <c r="I455" t="s">
        <v>12</v>
      </c>
    </row>
    <row r="456" spans="1:10">
      <c r="A456" t="s">
        <v>1252</v>
      </c>
      <c r="B456">
        <v>0.90800000000000003</v>
      </c>
      <c r="C456">
        <v>0.70873600000000003</v>
      </c>
      <c r="D456">
        <v>-0.38693</v>
      </c>
      <c r="E456">
        <v>-5.8913000000000002</v>
      </c>
      <c r="F456">
        <v>-0.14796000000000001</v>
      </c>
      <c r="G456">
        <v>58611156</v>
      </c>
      <c r="H456" t="s">
        <v>1253</v>
      </c>
      <c r="I456" t="s">
        <v>12</v>
      </c>
    </row>
    <row r="457" spans="1:10">
      <c r="A457" t="s">
        <v>1194</v>
      </c>
      <c r="B457">
        <v>0.90800000000000003</v>
      </c>
      <c r="C457">
        <v>0.67972900000000003</v>
      </c>
      <c r="D457">
        <v>-0.42803999999999998</v>
      </c>
      <c r="E457">
        <v>-5.8741000000000003</v>
      </c>
      <c r="F457">
        <v>-0.14799499999999999</v>
      </c>
      <c r="G457">
        <v>58611174</v>
      </c>
      <c r="H457" t="s">
        <v>1195</v>
      </c>
      <c r="I457" t="s">
        <v>851</v>
      </c>
    </row>
    <row r="458" spans="1:10">
      <c r="A458" t="s">
        <v>1288</v>
      </c>
      <c r="B458">
        <v>0.91400000000000003</v>
      </c>
      <c r="C458">
        <v>0.73910299999999995</v>
      </c>
      <c r="D458">
        <v>-0.34464</v>
      </c>
      <c r="E458">
        <v>-5.9073000000000002</v>
      </c>
      <c r="F458">
        <v>-0.14888499999999999</v>
      </c>
      <c r="G458">
        <v>58610978</v>
      </c>
      <c r="H458" t="s">
        <v>1289</v>
      </c>
      <c r="I458" t="s">
        <v>12</v>
      </c>
    </row>
    <row r="459" spans="1:10">
      <c r="A459" t="s">
        <v>1482</v>
      </c>
      <c r="B459">
        <v>0.94799999999999995</v>
      </c>
      <c r="C459">
        <v>0.87927500000000003</v>
      </c>
      <c r="D459">
        <v>-0.15673000000000001</v>
      </c>
      <c r="E459">
        <v>-5.9562999999999997</v>
      </c>
      <c r="F459">
        <v>-0.15048300000000001</v>
      </c>
      <c r="G459">
        <v>58611497</v>
      </c>
      <c r="H459" t="s">
        <v>1483</v>
      </c>
      <c r="I459" t="s">
        <v>12</v>
      </c>
    </row>
    <row r="460" spans="1:10">
      <c r="A460" t="s">
        <v>1341</v>
      </c>
      <c r="B460">
        <v>0.92300000000000004</v>
      </c>
      <c r="C460">
        <v>0.77277700000000005</v>
      </c>
      <c r="D460">
        <v>-0.29854000000000003</v>
      </c>
      <c r="E460">
        <v>-5.9226999999999999</v>
      </c>
      <c r="F460">
        <v>-0.15203900000000001</v>
      </c>
      <c r="G460" t="s">
        <v>18</v>
      </c>
      <c r="I460" t="s">
        <v>12</v>
      </c>
      <c r="J460" t="e">
        <f>-- unknown clone: USD-192</f>
        <v>#NAME?</v>
      </c>
    </row>
    <row r="461" spans="1:10">
      <c r="A461" t="s">
        <v>1151</v>
      </c>
      <c r="B461">
        <v>0.90500000000000003</v>
      </c>
      <c r="C461">
        <v>0.64940200000000003</v>
      </c>
      <c r="D461">
        <v>-0.47188999999999998</v>
      </c>
      <c r="E461">
        <v>-5.8539000000000003</v>
      </c>
      <c r="F461">
        <v>-0.15282699999999999</v>
      </c>
      <c r="G461">
        <v>58611114</v>
      </c>
      <c r="H461" t="s">
        <v>1152</v>
      </c>
      <c r="I461" t="s">
        <v>12</v>
      </c>
    </row>
    <row r="462" spans="1:10">
      <c r="A462" t="s">
        <v>1443</v>
      </c>
      <c r="B462">
        <v>0.94299999999999995</v>
      </c>
      <c r="C462">
        <v>0.84807999999999995</v>
      </c>
      <c r="D462">
        <v>-0.19777</v>
      </c>
      <c r="E462">
        <v>-5.9486999999999997</v>
      </c>
      <c r="F462">
        <v>-0.15534899999999999</v>
      </c>
      <c r="G462">
        <v>58611555</v>
      </c>
      <c r="H462" t="s">
        <v>1444</v>
      </c>
      <c r="I462" t="s">
        <v>12</v>
      </c>
    </row>
    <row r="463" spans="1:10">
      <c r="A463" t="s">
        <v>1434</v>
      </c>
      <c r="B463">
        <v>0.94</v>
      </c>
      <c r="C463">
        <v>0.84127399999999997</v>
      </c>
      <c r="D463">
        <v>-0.20677000000000001</v>
      </c>
      <c r="E463">
        <v>-5.9467999999999996</v>
      </c>
      <c r="F463">
        <v>-0.155783</v>
      </c>
      <c r="G463">
        <v>58611298</v>
      </c>
      <c r="H463" t="s">
        <v>1435</v>
      </c>
      <c r="I463" t="s">
        <v>12</v>
      </c>
    </row>
    <row r="464" spans="1:10">
      <c r="A464" t="s">
        <v>1493</v>
      </c>
      <c r="B464">
        <v>0.94899999999999995</v>
      </c>
      <c r="C464">
        <v>0.88257300000000005</v>
      </c>
      <c r="D464">
        <v>-0.15240999999999999</v>
      </c>
      <c r="E464">
        <v>-5.9569999999999999</v>
      </c>
      <c r="F464">
        <v>-0.16061300000000001</v>
      </c>
      <c r="G464">
        <v>58611081</v>
      </c>
      <c r="H464" t="s">
        <v>1494</v>
      </c>
      <c r="I464" t="s">
        <v>12</v>
      </c>
    </row>
    <row r="465" spans="1:10">
      <c r="A465" t="s">
        <v>1328</v>
      </c>
      <c r="B465">
        <v>0.91800000000000004</v>
      </c>
      <c r="C465">
        <v>0.75973900000000005</v>
      </c>
      <c r="D465">
        <v>-0.31630000000000003</v>
      </c>
      <c r="E465">
        <v>-5.9169999999999998</v>
      </c>
      <c r="F465">
        <v>-0.16106100000000001</v>
      </c>
      <c r="G465">
        <v>58611253</v>
      </c>
      <c r="H465" t="s">
        <v>1329</v>
      </c>
      <c r="I465" t="s">
        <v>12</v>
      </c>
    </row>
    <row r="466" spans="1:10">
      <c r="A466" t="s">
        <v>1054</v>
      </c>
      <c r="B466">
        <v>0.873</v>
      </c>
      <c r="C466">
        <v>0.57070299999999996</v>
      </c>
      <c r="D466">
        <v>-0.59079000000000004</v>
      </c>
      <c r="E466">
        <v>-5.7899000000000003</v>
      </c>
      <c r="F466">
        <v>-0.16147600000000001</v>
      </c>
      <c r="G466">
        <v>58610878</v>
      </c>
      <c r="H466" t="s">
        <v>1055</v>
      </c>
      <c r="I466" t="s">
        <v>1056</v>
      </c>
    </row>
    <row r="467" spans="1:10">
      <c r="A467" t="s">
        <v>986</v>
      </c>
      <c r="B467">
        <v>0.85499999999999998</v>
      </c>
      <c r="C467">
        <v>0.522702</v>
      </c>
      <c r="D467">
        <v>-0.66788000000000003</v>
      </c>
      <c r="E467">
        <v>-5.7413999999999996</v>
      </c>
      <c r="F467">
        <v>-0.16694300000000001</v>
      </c>
      <c r="G467" t="s">
        <v>18</v>
      </c>
      <c r="I467" t="s">
        <v>12</v>
      </c>
      <c r="J467" t="e">
        <f>-- unknown clone: USD-323</f>
        <v>#NAME?</v>
      </c>
    </row>
    <row r="468" spans="1:10">
      <c r="A468" t="s">
        <v>1085</v>
      </c>
      <c r="B468">
        <v>0.89100000000000001</v>
      </c>
      <c r="C468">
        <v>0.60015499999999999</v>
      </c>
      <c r="D468">
        <v>-0.54532999999999998</v>
      </c>
      <c r="E468">
        <v>-5.8159000000000001</v>
      </c>
      <c r="F468">
        <v>-0.16924500000000001</v>
      </c>
      <c r="G468">
        <v>58610985</v>
      </c>
      <c r="H468" t="s">
        <v>1086</v>
      </c>
      <c r="I468" t="s">
        <v>1087</v>
      </c>
    </row>
    <row r="469" spans="1:10">
      <c r="A469" t="s">
        <v>914</v>
      </c>
      <c r="B469">
        <v>0.84499999999999997</v>
      </c>
      <c r="C469">
        <v>0.48167700000000002</v>
      </c>
      <c r="D469">
        <v>-0.73726999999999998</v>
      </c>
      <c r="E469">
        <v>-5.6932999999999998</v>
      </c>
      <c r="F469">
        <v>-0.172489</v>
      </c>
      <c r="G469" t="s">
        <v>18</v>
      </c>
      <c r="H469" t="s">
        <v>915</v>
      </c>
      <c r="I469" t="s">
        <v>916</v>
      </c>
    </row>
    <row r="470" spans="1:10">
      <c r="A470" t="s">
        <v>1023</v>
      </c>
      <c r="B470">
        <v>0.86499999999999999</v>
      </c>
      <c r="C470">
        <v>0.54870399999999997</v>
      </c>
      <c r="D470">
        <v>-0.62563000000000002</v>
      </c>
      <c r="E470">
        <v>-5.7686000000000002</v>
      </c>
      <c r="F470">
        <v>-0.173702</v>
      </c>
      <c r="G470">
        <v>58611322</v>
      </c>
      <c r="H470" t="s">
        <v>1024</v>
      </c>
      <c r="I470" t="s">
        <v>1025</v>
      </c>
    </row>
    <row r="471" spans="1:10">
      <c r="A471" t="s">
        <v>1244</v>
      </c>
      <c r="B471">
        <v>0.90800000000000003</v>
      </c>
      <c r="C471">
        <v>0.70508199999999999</v>
      </c>
      <c r="D471">
        <v>-0.39206000000000002</v>
      </c>
      <c r="E471">
        <v>-5.8891999999999998</v>
      </c>
      <c r="F471">
        <v>-0.17541000000000001</v>
      </c>
      <c r="G471">
        <v>58611063</v>
      </c>
      <c r="H471" t="s">
        <v>1245</v>
      </c>
      <c r="I471" t="s">
        <v>12</v>
      </c>
    </row>
    <row r="472" spans="1:10">
      <c r="A472" t="s">
        <v>1491</v>
      </c>
      <c r="B472">
        <v>0.94799999999999995</v>
      </c>
      <c r="C472">
        <v>0.88032699999999997</v>
      </c>
      <c r="D472">
        <v>-0.15536</v>
      </c>
      <c r="E472">
        <v>-5.9565999999999999</v>
      </c>
      <c r="F472">
        <v>-0.17710300000000001</v>
      </c>
      <c r="G472">
        <v>58611286</v>
      </c>
      <c r="H472" t="s">
        <v>1492</v>
      </c>
      <c r="I472" t="s">
        <v>12</v>
      </c>
    </row>
    <row r="473" spans="1:10">
      <c r="A473" t="s">
        <v>1213</v>
      </c>
      <c r="B473">
        <v>0.90800000000000003</v>
      </c>
      <c r="C473">
        <v>0.68925000000000003</v>
      </c>
      <c r="D473">
        <v>-0.41446</v>
      </c>
      <c r="E473">
        <v>-5.8799000000000001</v>
      </c>
      <c r="F473">
        <v>-0.177673</v>
      </c>
      <c r="G473">
        <v>58611512</v>
      </c>
      <c r="H473" t="s">
        <v>1214</v>
      </c>
      <c r="I473" t="s">
        <v>12</v>
      </c>
    </row>
    <row r="474" spans="1:10">
      <c r="A474" t="s">
        <v>1178</v>
      </c>
      <c r="B474">
        <v>0.90800000000000003</v>
      </c>
      <c r="C474">
        <v>0.66833799999999999</v>
      </c>
      <c r="D474">
        <v>-0.44440000000000002</v>
      </c>
      <c r="E474">
        <v>-5.8667999999999996</v>
      </c>
      <c r="F474">
        <v>-0.17910599999999999</v>
      </c>
      <c r="G474">
        <v>58611218</v>
      </c>
      <c r="H474" t="s">
        <v>1179</v>
      </c>
      <c r="I474" t="s">
        <v>12</v>
      </c>
    </row>
    <row r="475" spans="1:10">
      <c r="A475" t="s">
        <v>1340</v>
      </c>
      <c r="B475">
        <v>0.92300000000000004</v>
      </c>
      <c r="C475">
        <v>0.77188199999999996</v>
      </c>
      <c r="D475">
        <v>-0.29975000000000002</v>
      </c>
      <c r="E475">
        <v>-5.9222999999999999</v>
      </c>
      <c r="F475">
        <v>-0.180892</v>
      </c>
      <c r="G475" t="s">
        <v>18</v>
      </c>
      <c r="I475" t="s">
        <v>12</v>
      </c>
      <c r="J475" t="e">
        <f>-- unknown clone: USD-89</f>
        <v>#NAME?</v>
      </c>
    </row>
    <row r="476" spans="1:10">
      <c r="A476" t="s">
        <v>1321</v>
      </c>
      <c r="B476">
        <v>0.91700000000000004</v>
      </c>
      <c r="C476">
        <v>0.75729299999999999</v>
      </c>
      <c r="D476">
        <v>-0.31963999999999998</v>
      </c>
      <c r="E476">
        <v>-5.9158999999999997</v>
      </c>
      <c r="F476">
        <v>-0.18512300000000001</v>
      </c>
      <c r="G476">
        <v>58610894</v>
      </c>
      <c r="H476" t="s">
        <v>1322</v>
      </c>
      <c r="I476" t="s">
        <v>1323</v>
      </c>
    </row>
    <row r="477" spans="1:10">
      <c r="A477" t="s">
        <v>1184</v>
      </c>
      <c r="B477">
        <v>0.90800000000000003</v>
      </c>
      <c r="C477">
        <v>0.67349400000000004</v>
      </c>
      <c r="D477">
        <v>-0.43697999999999998</v>
      </c>
      <c r="E477">
        <v>-5.8700999999999999</v>
      </c>
      <c r="F477">
        <v>-0.187388</v>
      </c>
      <c r="G477">
        <v>58611507</v>
      </c>
      <c r="H477" t="s">
        <v>1185</v>
      </c>
      <c r="I477" t="s">
        <v>12</v>
      </c>
    </row>
    <row r="478" spans="1:10">
      <c r="A478" t="s">
        <v>1017</v>
      </c>
      <c r="B478">
        <v>0.86499999999999999</v>
      </c>
      <c r="C478">
        <v>0.54772900000000002</v>
      </c>
      <c r="D478">
        <v>-0.62719000000000003</v>
      </c>
      <c r="E478">
        <v>-5.7676999999999996</v>
      </c>
      <c r="F478">
        <v>-0.18743000000000001</v>
      </c>
      <c r="G478">
        <v>58610899</v>
      </c>
      <c r="H478" t="s">
        <v>1018</v>
      </c>
      <c r="I478" t="s">
        <v>1019</v>
      </c>
    </row>
    <row r="479" spans="1:10">
      <c r="A479" t="s">
        <v>1427</v>
      </c>
      <c r="B479">
        <v>0.93600000000000005</v>
      </c>
      <c r="C479">
        <v>0.83054300000000003</v>
      </c>
      <c r="D479">
        <v>-0.22098999999999999</v>
      </c>
      <c r="E479">
        <v>-5.9436</v>
      </c>
      <c r="F479">
        <v>-0.19383</v>
      </c>
      <c r="G479">
        <v>58611231</v>
      </c>
      <c r="H479" t="s">
        <v>1428</v>
      </c>
      <c r="I479" t="s">
        <v>755</v>
      </c>
    </row>
    <row r="480" spans="1:10">
      <c r="A480" t="s">
        <v>911</v>
      </c>
      <c r="B480">
        <v>0.84499999999999997</v>
      </c>
      <c r="C480">
        <v>0.47978599999999999</v>
      </c>
      <c r="D480">
        <v>-0.74056</v>
      </c>
      <c r="E480">
        <v>-5.6909000000000001</v>
      </c>
      <c r="F480">
        <v>-0.19447500000000001</v>
      </c>
      <c r="G480">
        <v>58610964</v>
      </c>
      <c r="H480" t="s">
        <v>912</v>
      </c>
      <c r="I480" t="s">
        <v>913</v>
      </c>
    </row>
    <row r="481" spans="1:10">
      <c r="A481" t="s">
        <v>1362</v>
      </c>
      <c r="B481">
        <v>0.92400000000000004</v>
      </c>
      <c r="C481">
        <v>0.78697899999999998</v>
      </c>
      <c r="D481">
        <v>-0.27931</v>
      </c>
      <c r="E481">
        <v>-5.9283999999999999</v>
      </c>
      <c r="F481">
        <v>-0.195438</v>
      </c>
      <c r="G481">
        <v>58611127</v>
      </c>
      <c r="H481" t="s">
        <v>1363</v>
      </c>
      <c r="I481" t="s">
        <v>12</v>
      </c>
    </row>
    <row r="482" spans="1:10">
      <c r="A482" t="s">
        <v>1204</v>
      </c>
      <c r="B482">
        <v>0.90800000000000003</v>
      </c>
      <c r="C482">
        <v>0.68415899999999996</v>
      </c>
      <c r="D482">
        <v>-0.42170999999999997</v>
      </c>
      <c r="E482">
        <v>-5.8768000000000002</v>
      </c>
      <c r="F482">
        <v>-0.19545599999999999</v>
      </c>
      <c r="G482">
        <v>58611543</v>
      </c>
      <c r="H482" t="s">
        <v>1205</v>
      </c>
      <c r="I482" t="s">
        <v>1206</v>
      </c>
    </row>
    <row r="483" spans="1:10">
      <c r="A483" t="s">
        <v>1280</v>
      </c>
      <c r="B483">
        <v>0.91400000000000003</v>
      </c>
      <c r="C483">
        <v>0.73335499999999998</v>
      </c>
      <c r="D483">
        <v>-0.35259000000000001</v>
      </c>
      <c r="E483">
        <v>-5.9043999999999999</v>
      </c>
      <c r="F483">
        <v>-0.198742</v>
      </c>
      <c r="G483">
        <v>58611255</v>
      </c>
      <c r="H483" t="s">
        <v>1281</v>
      </c>
      <c r="I483" t="s">
        <v>12</v>
      </c>
    </row>
    <row r="484" spans="1:10">
      <c r="A484" t="s">
        <v>1170</v>
      </c>
      <c r="B484">
        <v>0.90800000000000003</v>
      </c>
      <c r="C484">
        <v>0.66318900000000003</v>
      </c>
      <c r="D484">
        <v>-0.45184000000000002</v>
      </c>
      <c r="E484">
        <v>-5.8632999999999997</v>
      </c>
      <c r="F484">
        <v>-0.19881399999999999</v>
      </c>
      <c r="G484">
        <v>58611327</v>
      </c>
      <c r="H484" t="s">
        <v>1171</v>
      </c>
      <c r="I484" t="s">
        <v>12</v>
      </c>
    </row>
    <row r="485" spans="1:10">
      <c r="A485" t="s">
        <v>1456</v>
      </c>
      <c r="B485">
        <v>0.94799999999999995</v>
      </c>
      <c r="C485">
        <v>0.86718300000000004</v>
      </c>
      <c r="D485">
        <v>-0.1726</v>
      </c>
      <c r="E485">
        <v>-5.9535999999999998</v>
      </c>
      <c r="F485">
        <v>-0.20228299999999999</v>
      </c>
      <c r="G485">
        <v>58611299</v>
      </c>
      <c r="H485" t="s">
        <v>1457</v>
      </c>
      <c r="I485" t="s">
        <v>1458</v>
      </c>
    </row>
    <row r="486" spans="1:10">
      <c r="A486" t="s">
        <v>1347</v>
      </c>
      <c r="B486">
        <v>0.92400000000000004</v>
      </c>
      <c r="C486">
        <v>0.77859</v>
      </c>
      <c r="D486">
        <v>-0.29065000000000002</v>
      </c>
      <c r="E486">
        <v>-5.9250999999999996</v>
      </c>
      <c r="F486">
        <v>-0.203093</v>
      </c>
      <c r="G486">
        <v>58610926</v>
      </c>
      <c r="H486" t="s">
        <v>1348</v>
      </c>
      <c r="I486" t="s">
        <v>12</v>
      </c>
    </row>
    <row r="487" spans="1:10">
      <c r="A487" t="s">
        <v>1459</v>
      </c>
      <c r="B487">
        <v>0.94799999999999995</v>
      </c>
      <c r="C487">
        <v>0.86805500000000002</v>
      </c>
      <c r="D487">
        <v>-0.17144999999999999</v>
      </c>
      <c r="E487">
        <v>-5.9538000000000002</v>
      </c>
      <c r="F487">
        <v>-0.21143200000000001</v>
      </c>
      <c r="G487">
        <v>58611003</v>
      </c>
      <c r="H487" t="s">
        <v>1460</v>
      </c>
      <c r="I487" t="s">
        <v>1461</v>
      </c>
    </row>
    <row r="488" spans="1:10">
      <c r="A488" t="s">
        <v>1076</v>
      </c>
      <c r="B488">
        <v>0.88100000000000001</v>
      </c>
      <c r="C488">
        <v>0.587843</v>
      </c>
      <c r="D488">
        <v>-0.56418000000000001</v>
      </c>
      <c r="E488">
        <v>-5.8052999999999999</v>
      </c>
      <c r="F488">
        <v>-0.21879699999999999</v>
      </c>
      <c r="G488">
        <v>58611450</v>
      </c>
      <c r="H488" t="s">
        <v>1077</v>
      </c>
      <c r="I488" t="s">
        <v>1078</v>
      </c>
    </row>
    <row r="489" spans="1:10">
      <c r="A489" t="s">
        <v>1282</v>
      </c>
      <c r="B489">
        <v>0.91400000000000003</v>
      </c>
      <c r="C489">
        <v>0.73378600000000005</v>
      </c>
      <c r="D489">
        <v>-0.35199000000000003</v>
      </c>
      <c r="E489">
        <v>-5.9046000000000003</v>
      </c>
      <c r="F489">
        <v>-0.21904699999999999</v>
      </c>
      <c r="G489">
        <v>58611331</v>
      </c>
      <c r="H489" t="s">
        <v>1283</v>
      </c>
      <c r="I489" t="s">
        <v>12</v>
      </c>
    </row>
    <row r="490" spans="1:10">
      <c r="A490" t="s">
        <v>1389</v>
      </c>
      <c r="B490">
        <v>0.93</v>
      </c>
      <c r="C490">
        <v>0.80628200000000005</v>
      </c>
      <c r="D490">
        <v>-0.25335000000000002</v>
      </c>
      <c r="E490">
        <v>-5.9356</v>
      </c>
      <c r="F490">
        <v>-0.220446</v>
      </c>
      <c r="G490">
        <v>58611447</v>
      </c>
      <c r="H490" t="s">
        <v>1390</v>
      </c>
      <c r="I490" t="s">
        <v>1391</v>
      </c>
    </row>
    <row r="491" spans="1:10">
      <c r="A491" t="s">
        <v>1240</v>
      </c>
      <c r="B491">
        <v>0.90800000000000003</v>
      </c>
      <c r="C491">
        <v>0.70460400000000001</v>
      </c>
      <c r="D491">
        <v>-0.39273999999999998</v>
      </c>
      <c r="E491">
        <v>-5.8890000000000002</v>
      </c>
      <c r="F491">
        <v>-0.223221</v>
      </c>
      <c r="G491">
        <v>58611557</v>
      </c>
      <c r="H491" t="s">
        <v>1241</v>
      </c>
      <c r="I491" t="s">
        <v>12</v>
      </c>
    </row>
    <row r="492" spans="1:10">
      <c r="A492" t="s">
        <v>1138</v>
      </c>
      <c r="B492">
        <v>0.89800000000000002</v>
      </c>
      <c r="C492">
        <v>0.63411600000000001</v>
      </c>
      <c r="D492">
        <v>-0.49436999999999998</v>
      </c>
      <c r="E492">
        <v>-5.8428000000000004</v>
      </c>
      <c r="F492">
        <v>-0.228377</v>
      </c>
      <c r="G492">
        <v>58611544</v>
      </c>
      <c r="H492" t="s">
        <v>1139</v>
      </c>
      <c r="I492" t="s">
        <v>12</v>
      </c>
    </row>
    <row r="493" spans="1:10">
      <c r="A493" t="s">
        <v>1230</v>
      </c>
      <c r="B493">
        <v>0.90800000000000003</v>
      </c>
      <c r="C493">
        <v>0.69729099999999999</v>
      </c>
      <c r="D493">
        <v>-0.40305999999999997</v>
      </c>
      <c r="E493">
        <v>-5.8846999999999996</v>
      </c>
      <c r="F493">
        <v>-0.22953000000000001</v>
      </c>
      <c r="G493">
        <v>58611031</v>
      </c>
      <c r="H493" t="s">
        <v>1231</v>
      </c>
      <c r="I493" t="s">
        <v>12</v>
      </c>
    </row>
    <row r="494" spans="1:10">
      <c r="A494" t="s">
        <v>824</v>
      </c>
      <c r="B494">
        <v>0.79300000000000004</v>
      </c>
      <c r="C494">
        <v>0.40358699999999997</v>
      </c>
      <c r="D494">
        <v>-0.88100999999999996</v>
      </c>
      <c r="E494">
        <v>-5.5808</v>
      </c>
      <c r="F494">
        <v>-0.23366899999999999</v>
      </c>
      <c r="G494">
        <v>58611268</v>
      </c>
      <c r="H494" t="s">
        <v>825</v>
      </c>
      <c r="I494" t="s">
        <v>826</v>
      </c>
    </row>
    <row r="495" spans="1:10">
      <c r="A495" t="s">
        <v>766</v>
      </c>
      <c r="B495">
        <v>0.77700000000000002</v>
      </c>
      <c r="C495">
        <v>0.36648799999999998</v>
      </c>
      <c r="D495">
        <v>-0.95626</v>
      </c>
      <c r="E495">
        <v>-5.5153999999999996</v>
      </c>
      <c r="F495">
        <v>-0.235565</v>
      </c>
      <c r="G495" t="s">
        <v>18</v>
      </c>
      <c r="I495" t="s">
        <v>12</v>
      </c>
      <c r="J495" t="e">
        <f>-- unknown clone: USD-742</f>
        <v>#NAME?</v>
      </c>
    </row>
    <row r="496" spans="1:10">
      <c r="A496" t="s">
        <v>822</v>
      </c>
      <c r="B496">
        <v>0.79300000000000004</v>
      </c>
      <c r="C496">
        <v>0.40154299999999998</v>
      </c>
      <c r="D496">
        <v>-0.88502999999999998</v>
      </c>
      <c r="E496">
        <v>-5.5773999999999999</v>
      </c>
      <c r="F496">
        <v>-0.23701800000000001</v>
      </c>
      <c r="G496">
        <v>58611418</v>
      </c>
      <c r="H496" t="s">
        <v>823</v>
      </c>
      <c r="I496" t="s">
        <v>12</v>
      </c>
    </row>
    <row r="497" spans="1:10">
      <c r="A497" t="s">
        <v>733</v>
      </c>
      <c r="B497">
        <v>0.76500000000000001</v>
      </c>
      <c r="C497">
        <v>0.34412799999999999</v>
      </c>
      <c r="D497">
        <v>-1.0043899999999999</v>
      </c>
      <c r="E497">
        <v>-5.4714</v>
      </c>
      <c r="F497">
        <v>-0.244257</v>
      </c>
      <c r="G497">
        <v>58610951</v>
      </c>
      <c r="H497" t="s">
        <v>734</v>
      </c>
      <c r="I497" t="s">
        <v>12</v>
      </c>
    </row>
    <row r="498" spans="1:10">
      <c r="A498" t="s">
        <v>1147</v>
      </c>
      <c r="B498">
        <v>0.90500000000000003</v>
      </c>
      <c r="C498">
        <v>0.646347</v>
      </c>
      <c r="D498">
        <v>-0.47636000000000001</v>
      </c>
      <c r="E498">
        <v>-5.8517000000000001</v>
      </c>
      <c r="F498">
        <v>-0.244336</v>
      </c>
      <c r="G498">
        <v>58611044</v>
      </c>
      <c r="H498" t="s">
        <v>1148</v>
      </c>
      <c r="I498" t="s">
        <v>12</v>
      </c>
    </row>
    <row r="499" spans="1:10">
      <c r="A499" t="s">
        <v>800</v>
      </c>
      <c r="B499">
        <v>0.78100000000000003</v>
      </c>
      <c r="C499">
        <v>0.38416800000000001</v>
      </c>
      <c r="D499">
        <v>-0.91974</v>
      </c>
      <c r="E499">
        <v>-5.5476999999999999</v>
      </c>
      <c r="F499">
        <v>-0.244448</v>
      </c>
      <c r="G499">
        <v>58611147</v>
      </c>
      <c r="H499" t="s">
        <v>801</v>
      </c>
      <c r="I499" t="s">
        <v>802</v>
      </c>
    </row>
    <row r="500" spans="1:10">
      <c r="A500" t="s">
        <v>1351</v>
      </c>
      <c r="B500">
        <v>0.92400000000000004</v>
      </c>
      <c r="C500">
        <v>0.77971500000000005</v>
      </c>
      <c r="D500">
        <v>-0.28913</v>
      </c>
      <c r="E500">
        <v>-5.9255000000000004</v>
      </c>
      <c r="F500">
        <v>-0.24554000000000001</v>
      </c>
      <c r="G500">
        <v>58611276</v>
      </c>
      <c r="H500" t="s">
        <v>1352</v>
      </c>
      <c r="I500" t="s">
        <v>1353</v>
      </c>
    </row>
    <row r="501" spans="1:10">
      <c r="A501" t="s">
        <v>1039</v>
      </c>
      <c r="B501">
        <v>0.86899999999999999</v>
      </c>
      <c r="C501">
        <v>0.56113400000000002</v>
      </c>
      <c r="D501">
        <v>-0.60585</v>
      </c>
      <c r="E501">
        <v>-5.7808000000000002</v>
      </c>
      <c r="F501">
        <v>-0.24662100000000001</v>
      </c>
      <c r="G501">
        <v>58611513</v>
      </c>
      <c r="H501" t="s">
        <v>1040</v>
      </c>
      <c r="I501" t="s">
        <v>12</v>
      </c>
    </row>
    <row r="502" spans="1:10">
      <c r="A502" t="s">
        <v>1155</v>
      </c>
      <c r="B502">
        <v>0.90500000000000003</v>
      </c>
      <c r="C502">
        <v>0.65247500000000003</v>
      </c>
      <c r="D502">
        <v>-0.46739999999999998</v>
      </c>
      <c r="E502">
        <v>-5.8559999999999999</v>
      </c>
      <c r="F502">
        <v>-0.246946</v>
      </c>
      <c r="G502">
        <v>58611501</v>
      </c>
      <c r="H502" t="s">
        <v>1156</v>
      </c>
      <c r="I502" t="s">
        <v>12</v>
      </c>
    </row>
    <row r="503" spans="1:10">
      <c r="A503" t="s">
        <v>1358</v>
      </c>
      <c r="B503">
        <v>0.92400000000000004</v>
      </c>
      <c r="C503">
        <v>0.78576599999999996</v>
      </c>
      <c r="D503">
        <v>-0.28094000000000002</v>
      </c>
      <c r="E503">
        <v>-5.9279999999999999</v>
      </c>
      <c r="F503">
        <v>-0.24740999999999999</v>
      </c>
      <c r="G503">
        <v>58611452</v>
      </c>
      <c r="H503" t="s">
        <v>1359</v>
      </c>
      <c r="I503" t="s">
        <v>12</v>
      </c>
    </row>
    <row r="504" spans="1:10">
      <c r="A504" t="s">
        <v>1284</v>
      </c>
      <c r="B504">
        <v>0.91400000000000003</v>
      </c>
      <c r="C504">
        <v>0.73583900000000002</v>
      </c>
      <c r="D504">
        <v>-0.34915000000000002</v>
      </c>
      <c r="E504">
        <v>-5.9057000000000004</v>
      </c>
      <c r="F504">
        <v>-0.25103700000000001</v>
      </c>
      <c r="G504" t="s">
        <v>18</v>
      </c>
      <c r="I504" t="s">
        <v>12</v>
      </c>
      <c r="J504" t="e">
        <f>-- unknown clone: USD-211</f>
        <v>#NAME?</v>
      </c>
    </row>
    <row r="505" spans="1:10">
      <c r="A505" t="s">
        <v>1000</v>
      </c>
      <c r="B505">
        <v>0.85799999999999998</v>
      </c>
      <c r="C505">
        <v>0.53152100000000002</v>
      </c>
      <c r="D505">
        <v>-0.65341000000000005</v>
      </c>
      <c r="E505">
        <v>-5.7508999999999997</v>
      </c>
      <c r="F505">
        <v>-0.25327100000000002</v>
      </c>
      <c r="G505">
        <v>58611038</v>
      </c>
      <c r="H505" t="s">
        <v>1001</v>
      </c>
      <c r="I505" t="s">
        <v>12</v>
      </c>
    </row>
    <row r="506" spans="1:10">
      <c r="A506" t="s">
        <v>1234</v>
      </c>
      <c r="B506">
        <v>0.90800000000000003</v>
      </c>
      <c r="C506">
        <v>0.70054799999999995</v>
      </c>
      <c r="D506">
        <v>-0.39845999999999998</v>
      </c>
      <c r="E506">
        <v>-5.8865999999999996</v>
      </c>
      <c r="F506">
        <v>-0.25643500000000002</v>
      </c>
      <c r="G506">
        <v>58611281</v>
      </c>
      <c r="H506" t="s">
        <v>1235</v>
      </c>
      <c r="I506" t="s">
        <v>12</v>
      </c>
    </row>
    <row r="507" spans="1:10">
      <c r="A507" t="s">
        <v>1335</v>
      </c>
      <c r="B507">
        <v>0.92100000000000004</v>
      </c>
      <c r="C507">
        <v>0.76780700000000002</v>
      </c>
      <c r="D507">
        <v>-0.30529000000000001</v>
      </c>
      <c r="E507">
        <v>-5.9204999999999997</v>
      </c>
      <c r="F507">
        <v>-0.26147199999999998</v>
      </c>
      <c r="G507">
        <v>58610943</v>
      </c>
      <c r="H507" t="s">
        <v>1336</v>
      </c>
      <c r="I507" t="s">
        <v>1337</v>
      </c>
    </row>
    <row r="508" spans="1:10">
      <c r="A508" t="s">
        <v>740</v>
      </c>
      <c r="B508">
        <v>0.76800000000000002</v>
      </c>
      <c r="C508">
        <v>0.34907899999999997</v>
      </c>
      <c r="D508">
        <v>-0.99353000000000002</v>
      </c>
      <c r="E508">
        <v>-5.4814999999999996</v>
      </c>
      <c r="F508">
        <v>-0.26292199999999999</v>
      </c>
      <c r="G508" t="s">
        <v>18</v>
      </c>
      <c r="H508" t="s">
        <v>741</v>
      </c>
      <c r="I508" t="s">
        <v>742</v>
      </c>
    </row>
    <row r="509" spans="1:10">
      <c r="A509" t="s">
        <v>1074</v>
      </c>
      <c r="B509">
        <v>0.878</v>
      </c>
      <c r="C509">
        <v>0.58449499999999999</v>
      </c>
      <c r="D509">
        <v>-0.56935000000000002</v>
      </c>
      <c r="E509">
        <v>-5.8023999999999996</v>
      </c>
      <c r="F509">
        <v>-0.26565100000000003</v>
      </c>
      <c r="G509">
        <v>58611375</v>
      </c>
      <c r="H509" t="s">
        <v>1075</v>
      </c>
      <c r="I509" t="s">
        <v>12</v>
      </c>
    </row>
    <row r="510" spans="1:10">
      <c r="A510" t="s">
        <v>796</v>
      </c>
      <c r="B510">
        <v>0.77700000000000002</v>
      </c>
      <c r="C510">
        <v>0.380021</v>
      </c>
      <c r="D510">
        <v>-0.92820000000000003</v>
      </c>
      <c r="E510">
        <v>-5.5403000000000002</v>
      </c>
      <c r="F510">
        <v>-0.26785599999999998</v>
      </c>
      <c r="G510">
        <v>58611451</v>
      </c>
      <c r="H510" t="s">
        <v>797</v>
      </c>
      <c r="I510" t="s">
        <v>12</v>
      </c>
    </row>
    <row r="511" spans="1:10">
      <c r="A511" t="s">
        <v>695</v>
      </c>
      <c r="B511">
        <v>0.74399999999999999</v>
      </c>
      <c r="C511">
        <v>0.318749</v>
      </c>
      <c r="D511">
        <v>-1.0619799999999999</v>
      </c>
      <c r="E511">
        <v>-5.4165999999999999</v>
      </c>
      <c r="F511">
        <v>-0.27606000000000003</v>
      </c>
      <c r="G511">
        <v>58611294</v>
      </c>
      <c r="H511" t="s">
        <v>696</v>
      </c>
      <c r="I511" t="s">
        <v>12</v>
      </c>
    </row>
    <row r="512" spans="1:10">
      <c r="A512" t="s">
        <v>1278</v>
      </c>
      <c r="B512">
        <v>0.91400000000000003</v>
      </c>
      <c r="C512">
        <v>0.73139699999999996</v>
      </c>
      <c r="D512">
        <v>-0.35531000000000001</v>
      </c>
      <c r="E512">
        <v>-5.9034000000000004</v>
      </c>
      <c r="F512">
        <v>-0.27715800000000002</v>
      </c>
      <c r="G512">
        <v>58611435</v>
      </c>
      <c r="H512" t="s">
        <v>1279</v>
      </c>
      <c r="I512" t="s">
        <v>12</v>
      </c>
    </row>
    <row r="513" spans="1:10">
      <c r="A513" t="s">
        <v>995</v>
      </c>
      <c r="B513">
        <v>0.85499999999999998</v>
      </c>
      <c r="C513">
        <v>0.52672300000000005</v>
      </c>
      <c r="D513">
        <v>-0.66125999999999996</v>
      </c>
      <c r="E513">
        <v>-5.7458</v>
      </c>
      <c r="F513">
        <v>-0.27887600000000001</v>
      </c>
      <c r="G513">
        <v>58611396</v>
      </c>
      <c r="H513" t="s">
        <v>996</v>
      </c>
      <c r="I513" t="s">
        <v>12</v>
      </c>
    </row>
    <row r="514" spans="1:10">
      <c r="A514" t="s">
        <v>1404</v>
      </c>
      <c r="B514">
        <v>0.93500000000000005</v>
      </c>
      <c r="C514">
        <v>0.81863200000000003</v>
      </c>
      <c r="D514">
        <v>-0.23685</v>
      </c>
      <c r="E514">
        <v>-5.9398</v>
      </c>
      <c r="F514">
        <v>-0.28111700000000001</v>
      </c>
      <c r="G514">
        <v>58611433</v>
      </c>
      <c r="H514" t="s">
        <v>1405</v>
      </c>
      <c r="I514" t="s">
        <v>12</v>
      </c>
    </row>
    <row r="515" spans="1:10">
      <c r="A515" t="s">
        <v>1026</v>
      </c>
      <c r="B515">
        <v>0.86499999999999999</v>
      </c>
      <c r="C515">
        <v>0.54874800000000001</v>
      </c>
      <c r="D515">
        <v>-0.62556</v>
      </c>
      <c r="E515">
        <v>-5.7686999999999999</v>
      </c>
      <c r="F515">
        <v>-0.28401300000000002</v>
      </c>
      <c r="G515">
        <v>58610934</v>
      </c>
      <c r="H515" t="s">
        <v>1027</v>
      </c>
      <c r="I515" t="s">
        <v>12</v>
      </c>
    </row>
    <row r="516" spans="1:10">
      <c r="A516" t="s">
        <v>1196</v>
      </c>
      <c r="B516">
        <v>0.90800000000000003</v>
      </c>
      <c r="C516">
        <v>0.68030500000000005</v>
      </c>
      <c r="D516">
        <v>-0.42721999999999999</v>
      </c>
      <c r="E516">
        <v>-5.8743999999999996</v>
      </c>
      <c r="F516">
        <v>-0.28660200000000002</v>
      </c>
      <c r="G516">
        <v>58611454</v>
      </c>
      <c r="H516" t="s">
        <v>1197</v>
      </c>
      <c r="I516" t="s">
        <v>12</v>
      </c>
    </row>
    <row r="517" spans="1:10">
      <c r="A517" t="s">
        <v>702</v>
      </c>
      <c r="B517">
        <v>0.75800000000000001</v>
      </c>
      <c r="C517">
        <v>0.32833000000000001</v>
      </c>
      <c r="D517">
        <v>-1.0398400000000001</v>
      </c>
      <c r="E517">
        <v>-5.4379</v>
      </c>
      <c r="F517">
        <v>-0.287796</v>
      </c>
      <c r="G517">
        <v>58611359</v>
      </c>
      <c r="H517" t="s">
        <v>703</v>
      </c>
      <c r="I517" t="s">
        <v>12</v>
      </c>
    </row>
    <row r="518" spans="1:10">
      <c r="A518" t="s">
        <v>1258</v>
      </c>
      <c r="B518">
        <v>0.91100000000000003</v>
      </c>
      <c r="C518">
        <v>0.71469300000000002</v>
      </c>
      <c r="D518">
        <v>-0.37857000000000002</v>
      </c>
      <c r="E518">
        <v>-5.8945999999999996</v>
      </c>
      <c r="F518">
        <v>-0.29102699999999998</v>
      </c>
      <c r="G518">
        <v>58611517</v>
      </c>
      <c r="H518" t="s">
        <v>1259</v>
      </c>
      <c r="I518" t="s">
        <v>12</v>
      </c>
    </row>
    <row r="519" spans="1:10">
      <c r="A519" t="s">
        <v>808</v>
      </c>
      <c r="B519">
        <v>0.78600000000000003</v>
      </c>
      <c r="C519">
        <v>0.38968799999999998</v>
      </c>
      <c r="D519">
        <v>-0.90859000000000001</v>
      </c>
      <c r="E519">
        <v>-5.5572999999999997</v>
      </c>
      <c r="F519">
        <v>-0.29138399999999998</v>
      </c>
      <c r="G519">
        <v>58610905</v>
      </c>
      <c r="H519" t="s">
        <v>809</v>
      </c>
      <c r="I519" t="s">
        <v>810</v>
      </c>
    </row>
    <row r="520" spans="1:10">
      <c r="A520" t="s">
        <v>1313</v>
      </c>
      <c r="B520">
        <v>0.91600000000000004</v>
      </c>
      <c r="C520">
        <v>0.74945200000000001</v>
      </c>
      <c r="D520">
        <v>-0.33039000000000002</v>
      </c>
      <c r="E520">
        <v>-5.9123000000000001</v>
      </c>
      <c r="F520">
        <v>-0.29229100000000002</v>
      </c>
      <c r="G520">
        <v>58610986</v>
      </c>
      <c r="H520" t="s">
        <v>1314</v>
      </c>
      <c r="I520" t="s">
        <v>12</v>
      </c>
    </row>
    <row r="521" spans="1:10">
      <c r="A521" t="s">
        <v>1100</v>
      </c>
      <c r="B521">
        <v>0.89100000000000001</v>
      </c>
      <c r="C521">
        <v>0.61440600000000001</v>
      </c>
      <c r="D521">
        <v>-0.52376999999999996</v>
      </c>
      <c r="E521">
        <v>-5.8276000000000003</v>
      </c>
      <c r="F521">
        <v>-0.29757299999999998</v>
      </c>
      <c r="G521">
        <v>58611212</v>
      </c>
      <c r="H521" t="s">
        <v>1101</v>
      </c>
      <c r="I521" t="s">
        <v>12</v>
      </c>
    </row>
    <row r="522" spans="1:10">
      <c r="A522" t="s">
        <v>1263</v>
      </c>
      <c r="B522">
        <v>0.91100000000000003</v>
      </c>
      <c r="C522">
        <v>0.71732300000000004</v>
      </c>
      <c r="D522">
        <v>-0.37490000000000001</v>
      </c>
      <c r="E522">
        <v>-5.8959999999999999</v>
      </c>
      <c r="F522">
        <v>-0.29952899999999999</v>
      </c>
      <c r="G522">
        <v>58611152</v>
      </c>
      <c r="H522" t="s">
        <v>1264</v>
      </c>
      <c r="I522" t="s">
        <v>12</v>
      </c>
    </row>
    <row r="523" spans="1:10">
      <c r="A523" t="s">
        <v>721</v>
      </c>
      <c r="B523">
        <v>0.76500000000000001</v>
      </c>
      <c r="C523">
        <v>0.34146700000000002</v>
      </c>
      <c r="D523">
        <v>-1.01027</v>
      </c>
      <c r="E523">
        <v>-5.4659000000000004</v>
      </c>
      <c r="F523">
        <v>-0.30175999999999997</v>
      </c>
      <c r="G523">
        <v>58611188</v>
      </c>
      <c r="H523" t="s">
        <v>722</v>
      </c>
      <c r="I523" t="s">
        <v>723</v>
      </c>
    </row>
    <row r="524" spans="1:10">
      <c r="A524" t="s">
        <v>1190</v>
      </c>
      <c r="B524">
        <v>0.90800000000000003</v>
      </c>
      <c r="C524">
        <v>0.67661499999999997</v>
      </c>
      <c r="D524">
        <v>-0.4325</v>
      </c>
      <c r="E524">
        <v>-5.8720999999999997</v>
      </c>
      <c r="F524">
        <v>-0.30244300000000002</v>
      </c>
      <c r="G524">
        <v>58611374</v>
      </c>
      <c r="H524" t="s">
        <v>1191</v>
      </c>
      <c r="I524" t="s">
        <v>12</v>
      </c>
    </row>
    <row r="525" spans="1:10">
      <c r="A525" t="s">
        <v>1145</v>
      </c>
      <c r="B525">
        <v>0.90400000000000003</v>
      </c>
      <c r="C525">
        <v>0.643042</v>
      </c>
      <c r="D525">
        <v>-0.48121000000000003</v>
      </c>
      <c r="E525">
        <v>-5.8493000000000004</v>
      </c>
      <c r="F525">
        <v>-0.30671999999999999</v>
      </c>
      <c r="G525">
        <v>58610881</v>
      </c>
      <c r="H525" t="s">
        <v>1146</v>
      </c>
      <c r="I525" t="s">
        <v>12</v>
      </c>
    </row>
    <row r="526" spans="1:10">
      <c r="A526" t="s">
        <v>1116</v>
      </c>
      <c r="B526">
        <v>0.89100000000000001</v>
      </c>
      <c r="C526">
        <v>0.62054200000000004</v>
      </c>
      <c r="D526">
        <v>-0.51456000000000002</v>
      </c>
      <c r="E526">
        <v>-5.8323999999999998</v>
      </c>
      <c r="F526">
        <v>-0.31280599999999997</v>
      </c>
      <c r="G526" t="s">
        <v>18</v>
      </c>
      <c r="I526" t="s">
        <v>12</v>
      </c>
      <c r="J526" t="e">
        <f>-- unknown clone: USD-385</f>
        <v>#NAME?</v>
      </c>
    </row>
    <row r="527" spans="1:10">
      <c r="A527" t="s">
        <v>1215</v>
      </c>
      <c r="B527">
        <v>0.90800000000000003</v>
      </c>
      <c r="C527">
        <v>0.689438</v>
      </c>
      <c r="D527">
        <v>-0.41419</v>
      </c>
      <c r="E527">
        <v>-5.8800999999999997</v>
      </c>
      <c r="F527">
        <v>-0.31473699999999999</v>
      </c>
      <c r="G527">
        <v>58611195</v>
      </c>
      <c r="H527" t="s">
        <v>1216</v>
      </c>
      <c r="I527" t="s">
        <v>12</v>
      </c>
    </row>
    <row r="528" spans="1:10">
      <c r="A528" t="s">
        <v>1115</v>
      </c>
      <c r="B528">
        <v>0.89100000000000001</v>
      </c>
      <c r="C528">
        <v>0.61977700000000002</v>
      </c>
      <c r="D528">
        <v>-0.51571</v>
      </c>
      <c r="E528">
        <v>-5.8318000000000003</v>
      </c>
      <c r="F528">
        <v>-0.31623299999999999</v>
      </c>
      <c r="G528" t="s">
        <v>18</v>
      </c>
      <c r="I528" t="s">
        <v>12</v>
      </c>
      <c r="J528" t="e">
        <f>-- unknown clone: USD-197</f>
        <v>#NAME?</v>
      </c>
    </row>
    <row r="529" spans="1:10">
      <c r="A529" t="s">
        <v>1356</v>
      </c>
      <c r="B529">
        <v>0.92400000000000004</v>
      </c>
      <c r="C529">
        <v>0.78400999999999998</v>
      </c>
      <c r="D529">
        <v>-0.28332000000000002</v>
      </c>
      <c r="E529">
        <v>-5.9272999999999998</v>
      </c>
      <c r="F529">
        <v>-0.31744899999999998</v>
      </c>
      <c r="G529">
        <v>58611026</v>
      </c>
      <c r="H529" t="s">
        <v>1357</v>
      </c>
      <c r="I529" t="s">
        <v>12</v>
      </c>
    </row>
    <row r="530" spans="1:10">
      <c r="A530" t="s">
        <v>509</v>
      </c>
      <c r="B530">
        <v>0.66</v>
      </c>
      <c r="C530">
        <v>0.206594</v>
      </c>
      <c r="D530">
        <v>-1.37236</v>
      </c>
      <c r="E530">
        <v>-5.0853000000000002</v>
      </c>
      <c r="F530">
        <v>-0.32076399999999999</v>
      </c>
      <c r="G530">
        <v>58611220</v>
      </c>
      <c r="H530" t="s">
        <v>510</v>
      </c>
      <c r="I530" t="s">
        <v>12</v>
      </c>
    </row>
    <row r="531" spans="1:10">
      <c r="A531" t="s">
        <v>609</v>
      </c>
      <c r="B531">
        <v>0.69099999999999995</v>
      </c>
      <c r="C531">
        <v>0.26123299999999999</v>
      </c>
      <c r="D531">
        <v>-1.20733</v>
      </c>
      <c r="E531">
        <v>-5.2685000000000004</v>
      </c>
      <c r="F531">
        <v>-0.32273800000000002</v>
      </c>
      <c r="G531">
        <v>58611493</v>
      </c>
      <c r="H531" t="s">
        <v>610</v>
      </c>
      <c r="I531" t="s">
        <v>12</v>
      </c>
    </row>
    <row r="532" spans="1:10">
      <c r="A532" t="s">
        <v>781</v>
      </c>
      <c r="B532">
        <v>0.77700000000000002</v>
      </c>
      <c r="C532">
        <v>0.37336399999999997</v>
      </c>
      <c r="D532">
        <v>-0.94191000000000003</v>
      </c>
      <c r="E532">
        <v>-5.5282</v>
      </c>
      <c r="F532">
        <v>-0.32413599999999998</v>
      </c>
      <c r="G532" t="s">
        <v>18</v>
      </c>
      <c r="I532" t="s">
        <v>12</v>
      </c>
      <c r="J532" t="e">
        <f>-- unknown clone: USD-498</f>
        <v>#NAME?</v>
      </c>
    </row>
    <row r="533" spans="1:10">
      <c r="A533" t="s">
        <v>1119</v>
      </c>
      <c r="B533">
        <v>0.89100000000000001</v>
      </c>
      <c r="C533">
        <v>0.62198699999999996</v>
      </c>
      <c r="D533">
        <v>-0.51239999999999997</v>
      </c>
      <c r="E533">
        <v>-5.8335999999999997</v>
      </c>
      <c r="F533">
        <v>-0.32650899999999999</v>
      </c>
      <c r="G533">
        <v>58611399</v>
      </c>
      <c r="H533" t="s">
        <v>1120</v>
      </c>
      <c r="I533" t="s">
        <v>12</v>
      </c>
    </row>
    <row r="534" spans="1:10">
      <c r="A534" t="s">
        <v>813</v>
      </c>
      <c r="B534">
        <v>0.79300000000000004</v>
      </c>
      <c r="C534">
        <v>0.39780599999999999</v>
      </c>
      <c r="D534">
        <v>-0.89239999999999997</v>
      </c>
      <c r="E534">
        <v>-5.5712000000000002</v>
      </c>
      <c r="F534">
        <v>-0.32826699999999998</v>
      </c>
      <c r="G534" t="s">
        <v>18</v>
      </c>
      <c r="I534" t="s">
        <v>12</v>
      </c>
      <c r="J534" t="e">
        <f>-- unknown clone: USD-402</f>
        <v>#NAME?</v>
      </c>
    </row>
    <row r="535" spans="1:10">
      <c r="A535" t="s">
        <v>1161</v>
      </c>
      <c r="B535">
        <v>0.90500000000000003</v>
      </c>
      <c r="C535">
        <v>0.65528600000000004</v>
      </c>
      <c r="D535">
        <v>-0.46331</v>
      </c>
      <c r="E535">
        <v>-5.8579999999999997</v>
      </c>
      <c r="F535">
        <v>-0.329343</v>
      </c>
      <c r="G535">
        <v>58611482</v>
      </c>
      <c r="H535" t="s">
        <v>1162</v>
      </c>
      <c r="I535" t="s">
        <v>12</v>
      </c>
    </row>
    <row r="536" spans="1:10">
      <c r="A536" t="s">
        <v>1064</v>
      </c>
      <c r="B536">
        <v>0.877</v>
      </c>
      <c r="C536">
        <v>0.57854899999999998</v>
      </c>
      <c r="D536">
        <v>-0.57855999999999996</v>
      </c>
      <c r="E536">
        <v>-5.7971000000000004</v>
      </c>
      <c r="F536">
        <v>-0.32945799999999997</v>
      </c>
      <c r="G536">
        <v>58611148</v>
      </c>
      <c r="H536" t="s">
        <v>1065</v>
      </c>
      <c r="I536" t="s">
        <v>1066</v>
      </c>
    </row>
    <row r="537" spans="1:10">
      <c r="A537" t="s">
        <v>529</v>
      </c>
      <c r="B537">
        <v>0.66</v>
      </c>
      <c r="C537">
        <v>0.21465100000000001</v>
      </c>
      <c r="D537">
        <v>-1.34585</v>
      </c>
      <c r="E537">
        <v>-5.1157000000000004</v>
      </c>
      <c r="F537">
        <v>-0.33547500000000002</v>
      </c>
      <c r="G537">
        <v>58611407</v>
      </c>
      <c r="H537" t="s">
        <v>530</v>
      </c>
      <c r="I537" t="s">
        <v>531</v>
      </c>
    </row>
    <row r="538" spans="1:10">
      <c r="A538" t="s">
        <v>1439</v>
      </c>
      <c r="B538">
        <v>0.94</v>
      </c>
      <c r="C538">
        <v>0.842665</v>
      </c>
      <c r="D538">
        <v>-0.20491999999999999</v>
      </c>
      <c r="E538">
        <v>-5.9471999999999996</v>
      </c>
      <c r="F538">
        <v>-0.33951199999999998</v>
      </c>
      <c r="G538">
        <v>58611326</v>
      </c>
      <c r="H538" t="s">
        <v>1440</v>
      </c>
      <c r="I538" t="s">
        <v>1441</v>
      </c>
    </row>
    <row r="539" spans="1:10">
      <c r="A539" t="s">
        <v>1051</v>
      </c>
      <c r="B539">
        <v>0.86899999999999999</v>
      </c>
      <c r="C539">
        <v>0.56582100000000002</v>
      </c>
      <c r="D539">
        <v>-0.59845999999999999</v>
      </c>
      <c r="E539">
        <v>-5.7853000000000003</v>
      </c>
      <c r="F539">
        <v>-0.33972000000000002</v>
      </c>
      <c r="G539" t="s">
        <v>18</v>
      </c>
      <c r="I539" t="s">
        <v>12</v>
      </c>
      <c r="J539" t="e">
        <f>-- unknown clone: USD-561</f>
        <v>#NAME?</v>
      </c>
    </row>
    <row r="540" spans="1:10">
      <c r="A540" t="s">
        <v>1052</v>
      </c>
      <c r="B540">
        <v>0.86899999999999999</v>
      </c>
      <c r="C540">
        <v>0.56631500000000001</v>
      </c>
      <c r="D540">
        <v>-0.59767999999999999</v>
      </c>
      <c r="E540">
        <v>-5.7858000000000001</v>
      </c>
      <c r="F540">
        <v>-0.34176200000000001</v>
      </c>
      <c r="G540">
        <v>58611385</v>
      </c>
      <c r="H540" t="s">
        <v>1053</v>
      </c>
      <c r="I540" t="s">
        <v>12</v>
      </c>
    </row>
    <row r="541" spans="1:10">
      <c r="A541" t="s">
        <v>1250</v>
      </c>
      <c r="B541">
        <v>0.90800000000000003</v>
      </c>
      <c r="C541">
        <v>0.70749399999999996</v>
      </c>
      <c r="D541">
        <v>-0.38867000000000002</v>
      </c>
      <c r="E541">
        <v>-5.8906000000000001</v>
      </c>
      <c r="F541">
        <v>-0.341837</v>
      </c>
      <c r="G541">
        <v>58610914</v>
      </c>
      <c r="H541" t="s">
        <v>1251</v>
      </c>
      <c r="I541" t="s">
        <v>12</v>
      </c>
    </row>
    <row r="542" spans="1:10">
      <c r="A542" t="s">
        <v>704</v>
      </c>
      <c r="B542">
        <v>0.75800000000000001</v>
      </c>
      <c r="C542">
        <v>0.32834400000000002</v>
      </c>
      <c r="D542">
        <v>-1.0398000000000001</v>
      </c>
      <c r="E542">
        <v>-5.4379999999999997</v>
      </c>
      <c r="F542">
        <v>-0.34314800000000001</v>
      </c>
      <c r="G542">
        <v>58611505</v>
      </c>
      <c r="H542" t="s">
        <v>705</v>
      </c>
      <c r="I542" t="s">
        <v>706</v>
      </c>
    </row>
    <row r="543" spans="1:10">
      <c r="A543" t="s">
        <v>561</v>
      </c>
      <c r="B543">
        <v>0.68400000000000005</v>
      </c>
      <c r="C543">
        <v>0.23533399999999999</v>
      </c>
      <c r="D543">
        <v>-1.2815000000000001</v>
      </c>
      <c r="E543">
        <v>-5.1879999999999997</v>
      </c>
      <c r="F543">
        <v>-0.34587000000000001</v>
      </c>
      <c r="G543">
        <v>58611070</v>
      </c>
      <c r="H543" t="s">
        <v>562</v>
      </c>
      <c r="I543" t="s">
        <v>12</v>
      </c>
    </row>
    <row r="544" spans="1:10">
      <c r="A544" t="s">
        <v>1035</v>
      </c>
      <c r="B544">
        <v>0.86899999999999999</v>
      </c>
      <c r="C544">
        <v>0.55658700000000005</v>
      </c>
      <c r="D544">
        <v>-0.61304999999999998</v>
      </c>
      <c r="E544">
        <v>-5.7763999999999998</v>
      </c>
      <c r="F544">
        <v>-0.34594000000000003</v>
      </c>
      <c r="G544">
        <v>58611295</v>
      </c>
      <c r="H544" t="s">
        <v>1036</v>
      </c>
      <c r="I544" t="s">
        <v>12</v>
      </c>
    </row>
    <row r="545" spans="1:10">
      <c r="A545" t="s">
        <v>623</v>
      </c>
      <c r="B545">
        <v>0.69399999999999995</v>
      </c>
      <c r="C545">
        <v>0.26544299999999998</v>
      </c>
      <c r="D545">
        <v>-1.1958599999999999</v>
      </c>
      <c r="E545">
        <v>-5.2807000000000004</v>
      </c>
      <c r="F545">
        <v>-0.35521399999999997</v>
      </c>
      <c r="G545" t="s">
        <v>18</v>
      </c>
      <c r="I545" t="s">
        <v>12</v>
      </c>
      <c r="J545" t="e">
        <f>-- unknown clone: USD-767</f>
        <v>#NAME?</v>
      </c>
    </row>
    <row r="546" spans="1:10">
      <c r="A546" t="s">
        <v>951</v>
      </c>
      <c r="B546">
        <v>0.84599999999999997</v>
      </c>
      <c r="C546">
        <v>0.50078299999999998</v>
      </c>
      <c r="D546">
        <v>-0.70450999999999997</v>
      </c>
      <c r="E546">
        <v>-5.7164999999999999</v>
      </c>
      <c r="F546">
        <v>-0.35805799999999999</v>
      </c>
      <c r="G546">
        <v>58611221</v>
      </c>
      <c r="H546" t="s">
        <v>952</v>
      </c>
      <c r="I546" t="s">
        <v>12</v>
      </c>
    </row>
    <row r="547" spans="1:10">
      <c r="A547" t="s">
        <v>890</v>
      </c>
      <c r="B547">
        <v>0.82599999999999996</v>
      </c>
      <c r="C547">
        <v>0.45416400000000001</v>
      </c>
      <c r="D547">
        <v>-0.78596999999999995</v>
      </c>
      <c r="E547">
        <v>-5.6570999999999998</v>
      </c>
      <c r="F547">
        <v>-0.36036200000000002</v>
      </c>
      <c r="G547">
        <v>58611135</v>
      </c>
      <c r="H547" t="s">
        <v>891</v>
      </c>
      <c r="I547" t="s">
        <v>892</v>
      </c>
    </row>
    <row r="548" spans="1:10">
      <c r="A548" t="s">
        <v>930</v>
      </c>
      <c r="B548">
        <v>0.84499999999999997</v>
      </c>
      <c r="C548">
        <v>0.49030200000000002</v>
      </c>
      <c r="D548">
        <v>-0.72238000000000002</v>
      </c>
      <c r="E548">
        <v>-5.7039999999999997</v>
      </c>
      <c r="F548">
        <v>-0.36402400000000001</v>
      </c>
      <c r="G548" t="s">
        <v>18</v>
      </c>
      <c r="I548" t="s">
        <v>12</v>
      </c>
      <c r="J548" t="e">
        <f>-- unknown clone: USD-545</f>
        <v>#NAME?</v>
      </c>
    </row>
    <row r="549" spans="1:10">
      <c r="A549" t="s">
        <v>844</v>
      </c>
      <c r="B549">
        <v>0.80500000000000005</v>
      </c>
      <c r="C549">
        <v>0.42036600000000002</v>
      </c>
      <c r="D549">
        <v>-0.84860999999999998</v>
      </c>
      <c r="E549">
        <v>-5.6075999999999997</v>
      </c>
      <c r="F549">
        <v>-0.36464099999999999</v>
      </c>
      <c r="G549">
        <v>58611370</v>
      </c>
      <c r="H549" t="s">
        <v>845</v>
      </c>
      <c r="I549" t="s">
        <v>846</v>
      </c>
    </row>
    <row r="550" spans="1:10">
      <c r="A550" t="s">
        <v>1062</v>
      </c>
      <c r="B550">
        <v>0.877</v>
      </c>
      <c r="C550">
        <v>0.57773200000000002</v>
      </c>
      <c r="D550">
        <v>-0.57982999999999996</v>
      </c>
      <c r="E550">
        <v>-5.7962999999999996</v>
      </c>
      <c r="F550">
        <v>-0.36616799999999999</v>
      </c>
      <c r="G550">
        <v>58611467</v>
      </c>
      <c r="H550" t="s">
        <v>1063</v>
      </c>
      <c r="I550" t="s">
        <v>12</v>
      </c>
    </row>
    <row r="551" spans="1:10">
      <c r="A551" t="s">
        <v>863</v>
      </c>
      <c r="B551">
        <v>0.82199999999999995</v>
      </c>
      <c r="C551">
        <v>0.43747900000000001</v>
      </c>
      <c r="D551">
        <v>-0.81647999999999998</v>
      </c>
      <c r="E551">
        <v>-5.6334</v>
      </c>
      <c r="F551">
        <v>-0.367282</v>
      </c>
      <c r="G551">
        <v>58611034</v>
      </c>
      <c r="H551" t="s">
        <v>864</v>
      </c>
      <c r="I551" t="s">
        <v>865</v>
      </c>
    </row>
    <row r="552" spans="1:10">
      <c r="A552" t="s">
        <v>737</v>
      </c>
      <c r="B552">
        <v>0.76600000000000001</v>
      </c>
      <c r="C552">
        <v>0.34622599999999998</v>
      </c>
      <c r="D552">
        <v>-0.99977000000000005</v>
      </c>
      <c r="E552">
        <v>-5.4756999999999998</v>
      </c>
      <c r="F552">
        <v>-0.37112499999999998</v>
      </c>
      <c r="G552" t="s">
        <v>18</v>
      </c>
      <c r="I552" t="s">
        <v>12</v>
      </c>
      <c r="J552" t="e">
        <f>-- unknown clone: USD-593</f>
        <v>#NAME?</v>
      </c>
    </row>
    <row r="553" spans="1:10">
      <c r="A553" t="s">
        <v>1256</v>
      </c>
      <c r="B553">
        <v>0.91</v>
      </c>
      <c r="C553">
        <v>0.71266499999999999</v>
      </c>
      <c r="D553">
        <v>-0.38141000000000003</v>
      </c>
      <c r="E553">
        <v>-5.8935000000000004</v>
      </c>
      <c r="F553">
        <v>-0.371305</v>
      </c>
      <c r="G553">
        <v>58610885</v>
      </c>
      <c r="H553" t="s">
        <v>1257</v>
      </c>
      <c r="I553" t="s">
        <v>12</v>
      </c>
    </row>
    <row r="554" spans="1:10">
      <c r="A554" t="s">
        <v>474</v>
      </c>
      <c r="B554">
        <v>0.63100000000000001</v>
      </c>
      <c r="C554">
        <v>0.18438099999999999</v>
      </c>
      <c r="D554">
        <v>-1.45041</v>
      </c>
      <c r="E554">
        <v>-4.9936999999999996</v>
      </c>
      <c r="F554">
        <v>-0.37354599999999999</v>
      </c>
      <c r="G554">
        <v>58611137</v>
      </c>
      <c r="H554" t="s">
        <v>475</v>
      </c>
      <c r="I554" t="s">
        <v>12</v>
      </c>
    </row>
    <row r="555" spans="1:10">
      <c r="A555" t="s">
        <v>511</v>
      </c>
      <c r="B555">
        <v>0.66</v>
      </c>
      <c r="C555">
        <v>0.20874500000000001</v>
      </c>
      <c r="D555">
        <v>-1.3652</v>
      </c>
      <c r="E555">
        <v>-5.0934999999999997</v>
      </c>
      <c r="F555">
        <v>-0.38117800000000002</v>
      </c>
      <c r="G555">
        <v>58611336</v>
      </c>
      <c r="H555" t="s">
        <v>512</v>
      </c>
      <c r="I555" t="s">
        <v>513</v>
      </c>
    </row>
    <row r="556" spans="1:10">
      <c r="A556" t="s">
        <v>547</v>
      </c>
      <c r="B556">
        <v>0.66500000000000004</v>
      </c>
      <c r="C556">
        <v>0.22337499999999999</v>
      </c>
      <c r="D556">
        <v>-1.31809</v>
      </c>
      <c r="E556">
        <v>-5.1471999999999998</v>
      </c>
      <c r="F556">
        <v>-0.38150400000000001</v>
      </c>
      <c r="G556">
        <v>58611208</v>
      </c>
      <c r="H556" t="s">
        <v>548</v>
      </c>
      <c r="I556" t="s">
        <v>12</v>
      </c>
    </row>
    <row r="557" spans="1:10">
      <c r="A557" t="s">
        <v>1136</v>
      </c>
      <c r="B557">
        <v>0.89800000000000002</v>
      </c>
      <c r="C557">
        <v>0.63296399999999997</v>
      </c>
      <c r="D557">
        <v>-0.49608000000000002</v>
      </c>
      <c r="E557">
        <v>-5.8418999999999999</v>
      </c>
      <c r="F557">
        <v>-0.38587100000000002</v>
      </c>
      <c r="G557">
        <v>58610910</v>
      </c>
      <c r="H557" t="s">
        <v>1137</v>
      </c>
      <c r="I557" t="s">
        <v>12</v>
      </c>
    </row>
    <row r="558" spans="1:10">
      <c r="A558" t="s">
        <v>1297</v>
      </c>
      <c r="B558">
        <v>0.91400000000000003</v>
      </c>
      <c r="C558">
        <v>0.74412500000000004</v>
      </c>
      <c r="D558">
        <v>-0.33772000000000002</v>
      </c>
      <c r="E558">
        <v>-5.9097</v>
      </c>
      <c r="F558">
        <v>-0.38683000000000001</v>
      </c>
      <c r="G558" t="s">
        <v>18</v>
      </c>
      <c r="I558" t="s">
        <v>19</v>
      </c>
      <c r="J558" t="s">
        <v>19</v>
      </c>
    </row>
    <row r="559" spans="1:10">
      <c r="A559" t="s">
        <v>665</v>
      </c>
      <c r="B559">
        <v>0.72699999999999998</v>
      </c>
      <c r="C559">
        <v>0.29715999999999998</v>
      </c>
      <c r="D559">
        <v>-1.1138699999999999</v>
      </c>
      <c r="E559">
        <v>-5.3653000000000004</v>
      </c>
      <c r="F559">
        <v>-0.40516000000000002</v>
      </c>
      <c r="G559" t="s">
        <v>18</v>
      </c>
      <c r="I559" t="s">
        <v>12</v>
      </c>
      <c r="J559" t="e">
        <f>-- unknown clone: USD-576</f>
        <v>#NAME?</v>
      </c>
    </row>
    <row r="560" spans="1:10">
      <c r="A560" t="s">
        <v>1324</v>
      </c>
      <c r="B560">
        <v>0.91700000000000004</v>
      </c>
      <c r="C560">
        <v>0.75757600000000003</v>
      </c>
      <c r="D560">
        <v>-0.31925999999999999</v>
      </c>
      <c r="E560">
        <v>-5.9160000000000004</v>
      </c>
      <c r="F560">
        <v>-0.41935099999999997</v>
      </c>
      <c r="G560">
        <v>58611366</v>
      </c>
      <c r="H560" t="s">
        <v>1325</v>
      </c>
      <c r="I560" t="s">
        <v>12</v>
      </c>
    </row>
    <row r="561" spans="1:10">
      <c r="A561" t="s">
        <v>1180</v>
      </c>
      <c r="B561">
        <v>0.90800000000000003</v>
      </c>
      <c r="C561">
        <v>0.67071999999999998</v>
      </c>
      <c r="D561">
        <v>-0.44096999999999997</v>
      </c>
      <c r="E561">
        <v>-5.8682999999999996</v>
      </c>
      <c r="F561">
        <v>-0.427427</v>
      </c>
      <c r="G561">
        <v>58611445</v>
      </c>
      <c r="H561" t="s">
        <v>1181</v>
      </c>
      <c r="I561" t="s">
        <v>12</v>
      </c>
    </row>
    <row r="562" spans="1:10">
      <c r="A562" t="s">
        <v>1318</v>
      </c>
      <c r="B562">
        <v>0.91700000000000004</v>
      </c>
      <c r="C562">
        <v>0.75443899999999997</v>
      </c>
      <c r="D562">
        <v>-0.32355</v>
      </c>
      <c r="E562">
        <v>-5.9146000000000001</v>
      </c>
      <c r="F562">
        <v>-0.43519999999999998</v>
      </c>
      <c r="G562">
        <v>58611099</v>
      </c>
      <c r="H562" t="s">
        <v>1319</v>
      </c>
      <c r="I562" t="s">
        <v>12</v>
      </c>
    </row>
    <row r="563" spans="1:10">
      <c r="A563" t="s">
        <v>618</v>
      </c>
      <c r="B563">
        <v>0.69099999999999995</v>
      </c>
      <c r="C563">
        <v>0.263042</v>
      </c>
      <c r="D563">
        <v>-1.20238</v>
      </c>
      <c r="E563">
        <v>-5.2737999999999996</v>
      </c>
      <c r="F563">
        <v>-0.450098</v>
      </c>
      <c r="G563">
        <v>58611431</v>
      </c>
      <c r="H563" t="s">
        <v>619</v>
      </c>
      <c r="I563" t="s">
        <v>12</v>
      </c>
    </row>
    <row r="564" spans="1:10">
      <c r="A564" t="s">
        <v>486</v>
      </c>
      <c r="B564">
        <v>0.64700000000000002</v>
      </c>
      <c r="C564">
        <v>0.19342599999999999</v>
      </c>
      <c r="D564">
        <v>-1.4176899999999999</v>
      </c>
      <c r="E564">
        <v>-5.0324999999999998</v>
      </c>
      <c r="F564">
        <v>-0.462229</v>
      </c>
      <c r="G564">
        <v>58611257</v>
      </c>
      <c r="H564" t="s">
        <v>487</v>
      </c>
      <c r="I564" t="s">
        <v>488</v>
      </c>
    </row>
    <row r="565" spans="1:10">
      <c r="A565" t="s">
        <v>1232</v>
      </c>
      <c r="B565">
        <v>0.90800000000000003</v>
      </c>
      <c r="C565">
        <v>0.69908499999999996</v>
      </c>
      <c r="D565">
        <v>-0.40051999999999999</v>
      </c>
      <c r="E565">
        <v>-5.8857999999999997</v>
      </c>
      <c r="F565">
        <v>-0.46226499999999998</v>
      </c>
      <c r="G565">
        <v>58611226</v>
      </c>
      <c r="H565" t="s">
        <v>1233</v>
      </c>
      <c r="I565" t="s">
        <v>12</v>
      </c>
    </row>
    <row r="566" spans="1:10">
      <c r="A566" t="s">
        <v>1315</v>
      </c>
      <c r="B566">
        <v>0.91600000000000004</v>
      </c>
      <c r="C566">
        <v>0.75086399999999998</v>
      </c>
      <c r="D566">
        <v>-0.32845000000000002</v>
      </c>
      <c r="E566">
        <v>-5.9128999999999996</v>
      </c>
      <c r="F566">
        <v>-0.46610600000000002</v>
      </c>
      <c r="G566">
        <v>58611523</v>
      </c>
      <c r="H566" t="s">
        <v>1316</v>
      </c>
      <c r="I566" t="s">
        <v>1317</v>
      </c>
    </row>
    <row r="567" spans="1:10">
      <c r="A567" t="s">
        <v>717</v>
      </c>
      <c r="B567">
        <v>0.76500000000000001</v>
      </c>
      <c r="C567">
        <v>0.340281</v>
      </c>
      <c r="D567">
        <v>-1.0128999999999999</v>
      </c>
      <c r="E567">
        <v>-5.4634999999999998</v>
      </c>
      <c r="F567">
        <v>-0.472603</v>
      </c>
      <c r="G567">
        <v>58611518</v>
      </c>
      <c r="H567" t="s">
        <v>718</v>
      </c>
      <c r="I567" t="s">
        <v>12</v>
      </c>
    </row>
    <row r="568" spans="1:10">
      <c r="A568" t="s">
        <v>649</v>
      </c>
      <c r="B568">
        <v>0.72599999999999998</v>
      </c>
      <c r="C568">
        <v>0.29008200000000001</v>
      </c>
      <c r="D568">
        <v>-1.1315299999999999</v>
      </c>
      <c r="E568">
        <v>-5.3474000000000004</v>
      </c>
      <c r="F568">
        <v>-0.47358699999999998</v>
      </c>
      <c r="G568">
        <v>58611436</v>
      </c>
      <c r="H568" t="s">
        <v>650</v>
      </c>
      <c r="I568" t="s">
        <v>12</v>
      </c>
    </row>
    <row r="569" spans="1:10">
      <c r="A569" t="s">
        <v>535</v>
      </c>
      <c r="B569">
        <v>0.66</v>
      </c>
      <c r="C569">
        <v>0.21587899999999999</v>
      </c>
      <c r="D569">
        <v>-1.34189</v>
      </c>
      <c r="E569">
        <v>-5.1201999999999996</v>
      </c>
      <c r="F569">
        <v>-0.47462300000000002</v>
      </c>
      <c r="G569">
        <v>58611229</v>
      </c>
      <c r="H569" t="s">
        <v>536</v>
      </c>
      <c r="I569" t="s">
        <v>12</v>
      </c>
    </row>
    <row r="570" spans="1:10">
      <c r="A570" t="s">
        <v>1203</v>
      </c>
      <c r="B570">
        <v>0.90800000000000003</v>
      </c>
      <c r="C570">
        <v>0.68381400000000003</v>
      </c>
      <c r="D570">
        <v>-0.42220000000000002</v>
      </c>
      <c r="E570">
        <v>-5.8765999999999998</v>
      </c>
      <c r="F570">
        <v>-0.47565299999999999</v>
      </c>
      <c r="G570" t="s">
        <v>18</v>
      </c>
      <c r="I570" t="s">
        <v>12</v>
      </c>
      <c r="J570" t="e">
        <f>-- unknown clone: USD-178</f>
        <v>#NAME?</v>
      </c>
    </row>
    <row r="571" spans="1:10">
      <c r="A571" t="s">
        <v>441</v>
      </c>
      <c r="B571">
        <v>0.60499999999999998</v>
      </c>
      <c r="C571">
        <v>0.16420599999999999</v>
      </c>
      <c r="D571">
        <v>-1.52884</v>
      </c>
      <c r="E571">
        <v>-4.8989000000000003</v>
      </c>
      <c r="F571">
        <v>-0.48119899999999999</v>
      </c>
      <c r="G571">
        <v>58611469</v>
      </c>
      <c r="H571" t="s">
        <v>442</v>
      </c>
      <c r="I571" t="s">
        <v>12</v>
      </c>
    </row>
    <row r="572" spans="1:10">
      <c r="A572" t="s">
        <v>481</v>
      </c>
      <c r="B572">
        <v>0.64700000000000002</v>
      </c>
      <c r="C572">
        <v>0.19181999999999999</v>
      </c>
      <c r="D572">
        <v>-1.4234</v>
      </c>
      <c r="E572">
        <v>-5.0256999999999996</v>
      </c>
      <c r="F572">
        <v>-0.49200500000000003</v>
      </c>
      <c r="G572">
        <v>58611117</v>
      </c>
      <c r="H572" t="s">
        <v>482</v>
      </c>
      <c r="I572" t="s">
        <v>12</v>
      </c>
    </row>
    <row r="573" spans="1:10">
      <c r="A573" t="s">
        <v>1123</v>
      </c>
      <c r="B573">
        <v>0.89100000000000001</v>
      </c>
      <c r="C573">
        <v>0.622919</v>
      </c>
      <c r="D573">
        <v>-0.51100999999999996</v>
      </c>
      <c r="E573">
        <v>-5.8342999999999998</v>
      </c>
      <c r="F573">
        <v>-0.494251</v>
      </c>
      <c r="G573">
        <v>58611016</v>
      </c>
      <c r="H573" t="s">
        <v>1124</v>
      </c>
      <c r="I573" t="s">
        <v>12</v>
      </c>
    </row>
    <row r="574" spans="1:10">
      <c r="A574" t="s">
        <v>1207</v>
      </c>
      <c r="B574">
        <v>0.90800000000000003</v>
      </c>
      <c r="C574">
        <v>0.68567199999999995</v>
      </c>
      <c r="D574">
        <v>-0.41954999999999998</v>
      </c>
      <c r="E574">
        <v>-5.8777999999999997</v>
      </c>
      <c r="F574">
        <v>-0.50520100000000001</v>
      </c>
      <c r="G574">
        <v>58611400</v>
      </c>
      <c r="H574" t="s">
        <v>1208</v>
      </c>
      <c r="I574" t="s">
        <v>12</v>
      </c>
    </row>
    <row r="575" spans="1:10">
      <c r="A575" t="s">
        <v>731</v>
      </c>
      <c r="B575">
        <v>0.76500000000000001</v>
      </c>
      <c r="C575">
        <v>0.34411199999999997</v>
      </c>
      <c r="D575">
        <v>-1.0044200000000001</v>
      </c>
      <c r="E575">
        <v>-5.4714</v>
      </c>
      <c r="F575">
        <v>-0.51121700000000003</v>
      </c>
      <c r="G575">
        <v>58610916</v>
      </c>
      <c r="H575" t="s">
        <v>732</v>
      </c>
      <c r="I575" t="s">
        <v>12</v>
      </c>
    </row>
    <row r="576" spans="1:10">
      <c r="A576" t="s">
        <v>480</v>
      </c>
      <c r="B576">
        <v>0.64200000000000002</v>
      </c>
      <c r="C576">
        <v>0.18948899999999999</v>
      </c>
      <c r="D576">
        <v>-1.4317599999999999</v>
      </c>
      <c r="E576">
        <v>-5.0159000000000002</v>
      </c>
      <c r="F576">
        <v>-0.51238099999999998</v>
      </c>
      <c r="G576" t="s">
        <v>18</v>
      </c>
      <c r="I576" t="s">
        <v>12</v>
      </c>
      <c r="J576" t="e">
        <f>-- unknown clone: USD-588</f>
        <v>#NAME?</v>
      </c>
    </row>
    <row r="577" spans="1:10">
      <c r="A577" t="s">
        <v>973</v>
      </c>
      <c r="B577">
        <v>0.84799999999999998</v>
      </c>
      <c r="C577">
        <v>0.510162</v>
      </c>
      <c r="D577">
        <v>-0.68872</v>
      </c>
      <c r="E577">
        <v>-5.7274000000000003</v>
      </c>
      <c r="F577">
        <v>-0.51430600000000004</v>
      </c>
      <c r="G577" t="s">
        <v>18</v>
      </c>
      <c r="I577" t="s">
        <v>12</v>
      </c>
      <c r="J577" t="e">
        <f>-- unknown clone: USD-373</f>
        <v>#NAME?</v>
      </c>
    </row>
    <row r="578" spans="1:10">
      <c r="A578" t="s">
        <v>1016</v>
      </c>
      <c r="B578">
        <v>0.86499999999999999</v>
      </c>
      <c r="C578">
        <v>0.54540900000000003</v>
      </c>
      <c r="D578">
        <v>-0.63090999999999997</v>
      </c>
      <c r="E578">
        <v>-5.7652999999999999</v>
      </c>
      <c r="F578">
        <v>-0.51752900000000002</v>
      </c>
      <c r="G578" t="s">
        <v>18</v>
      </c>
      <c r="I578" t="s">
        <v>12</v>
      </c>
      <c r="J578" t="e">
        <f>-- unknown clone: USD-198</f>
        <v>#NAME?</v>
      </c>
    </row>
    <row r="579" spans="1:10">
      <c r="A579" t="s">
        <v>1217</v>
      </c>
      <c r="B579">
        <v>0.90800000000000003</v>
      </c>
      <c r="C579">
        <v>0.69326200000000004</v>
      </c>
      <c r="D579">
        <v>-0.40876000000000001</v>
      </c>
      <c r="E579">
        <v>-5.8823999999999996</v>
      </c>
      <c r="F579">
        <v>-0.52008200000000004</v>
      </c>
      <c r="G579">
        <v>58611357</v>
      </c>
      <c r="H579" t="s">
        <v>1218</v>
      </c>
      <c r="I579" t="s">
        <v>12</v>
      </c>
    </row>
    <row r="580" spans="1:10">
      <c r="A580" t="s">
        <v>265</v>
      </c>
      <c r="B580">
        <v>0.35799999999999998</v>
      </c>
      <c r="C580">
        <v>5.9848999999999999E-2</v>
      </c>
      <c r="D580">
        <v>-2.1848700000000001</v>
      </c>
      <c r="E580">
        <v>-4.0288000000000004</v>
      </c>
      <c r="F580">
        <v>-0.52617800000000003</v>
      </c>
      <c r="G580">
        <v>58611259</v>
      </c>
      <c r="H580" t="s">
        <v>266</v>
      </c>
      <c r="I580" t="s">
        <v>12</v>
      </c>
    </row>
    <row r="581" spans="1:10">
      <c r="A581" t="s">
        <v>567</v>
      </c>
      <c r="B581">
        <v>0.68400000000000005</v>
      </c>
      <c r="C581">
        <v>0.23734</v>
      </c>
      <c r="D581">
        <v>-1.27552</v>
      </c>
      <c r="E581">
        <v>-5.1946000000000003</v>
      </c>
      <c r="F581">
        <v>-0.52844999999999998</v>
      </c>
      <c r="G581">
        <v>58611266</v>
      </c>
      <c r="H581" t="s">
        <v>568</v>
      </c>
      <c r="I581" t="s">
        <v>12</v>
      </c>
    </row>
    <row r="582" spans="1:10">
      <c r="A582" t="s">
        <v>634</v>
      </c>
      <c r="B582">
        <v>0.70299999999999996</v>
      </c>
      <c r="C582">
        <v>0.27522600000000003</v>
      </c>
      <c r="D582">
        <v>-1.1697599999999999</v>
      </c>
      <c r="E582">
        <v>-5.3080999999999996</v>
      </c>
      <c r="F582">
        <v>-0.52845900000000001</v>
      </c>
      <c r="G582">
        <v>58611165</v>
      </c>
      <c r="H582" t="s">
        <v>635</v>
      </c>
      <c r="I582" t="s">
        <v>636</v>
      </c>
    </row>
    <row r="583" spans="1:10">
      <c r="A583" t="s">
        <v>1102</v>
      </c>
      <c r="B583">
        <v>0.89100000000000001</v>
      </c>
      <c r="C583">
        <v>0.61489400000000005</v>
      </c>
      <c r="D583">
        <v>-0.52302999999999999</v>
      </c>
      <c r="E583">
        <v>-5.8280000000000003</v>
      </c>
      <c r="F583">
        <v>-0.53304099999999999</v>
      </c>
      <c r="G583">
        <v>58611455</v>
      </c>
      <c r="H583" t="s">
        <v>1103</v>
      </c>
      <c r="I583" t="s">
        <v>12</v>
      </c>
    </row>
    <row r="584" spans="1:10">
      <c r="A584" t="s">
        <v>363</v>
      </c>
      <c r="B584">
        <v>0.55900000000000005</v>
      </c>
      <c r="C584">
        <v>0.124804</v>
      </c>
      <c r="D584">
        <v>-1.7110700000000001</v>
      </c>
      <c r="E584">
        <v>-4.6692</v>
      </c>
      <c r="F584">
        <v>-0.53693400000000002</v>
      </c>
      <c r="G584">
        <v>58611306</v>
      </c>
      <c r="H584" t="s">
        <v>364</v>
      </c>
      <c r="I584" t="s">
        <v>334</v>
      </c>
    </row>
    <row r="585" spans="1:10">
      <c r="A585" t="s">
        <v>1098</v>
      </c>
      <c r="B585">
        <v>0.89100000000000001</v>
      </c>
      <c r="C585">
        <v>0.61312100000000003</v>
      </c>
      <c r="D585">
        <v>-0.52569999999999995</v>
      </c>
      <c r="E585">
        <v>-5.8266</v>
      </c>
      <c r="F585">
        <v>-0.53894699999999995</v>
      </c>
      <c r="G585">
        <v>58611197</v>
      </c>
      <c r="H585" t="s">
        <v>1099</v>
      </c>
      <c r="I585" t="s">
        <v>12</v>
      </c>
    </row>
    <row r="586" spans="1:10">
      <c r="A586" t="s">
        <v>1176</v>
      </c>
      <c r="B586">
        <v>0.90800000000000003</v>
      </c>
      <c r="C586">
        <v>0.66722199999999998</v>
      </c>
      <c r="D586">
        <v>-0.44601000000000002</v>
      </c>
      <c r="E586">
        <v>-5.8659999999999997</v>
      </c>
      <c r="F586">
        <v>-0.54391599999999996</v>
      </c>
      <c r="G586">
        <v>58611533</v>
      </c>
      <c r="H586" t="s">
        <v>1177</v>
      </c>
      <c r="I586" t="s">
        <v>12</v>
      </c>
    </row>
    <row r="587" spans="1:10">
      <c r="A587" t="s">
        <v>760</v>
      </c>
      <c r="B587">
        <v>0.77500000000000002</v>
      </c>
      <c r="C587">
        <v>0.36039599999999999</v>
      </c>
      <c r="D587">
        <v>-0.96914999999999996</v>
      </c>
      <c r="E587">
        <v>-5.5038</v>
      </c>
      <c r="F587">
        <v>-0.54473199999999999</v>
      </c>
      <c r="G587">
        <v>58611430</v>
      </c>
      <c r="H587" t="s">
        <v>761</v>
      </c>
      <c r="I587" t="s">
        <v>12</v>
      </c>
    </row>
    <row r="588" spans="1:10">
      <c r="A588" t="s">
        <v>958</v>
      </c>
      <c r="B588">
        <v>0.84599999999999997</v>
      </c>
      <c r="C588">
        <v>0.50400599999999995</v>
      </c>
      <c r="D588">
        <v>-0.69906000000000001</v>
      </c>
      <c r="E588">
        <v>-5.7202999999999999</v>
      </c>
      <c r="F588">
        <v>-0.54605700000000001</v>
      </c>
      <c r="G588">
        <v>58610920</v>
      </c>
      <c r="H588" t="s">
        <v>959</v>
      </c>
      <c r="I588" t="s">
        <v>960</v>
      </c>
    </row>
    <row r="589" spans="1:10">
      <c r="A589" t="s">
        <v>883</v>
      </c>
      <c r="B589">
        <v>0.82599999999999996</v>
      </c>
      <c r="C589">
        <v>0.452787</v>
      </c>
      <c r="D589">
        <v>-0.78846000000000005</v>
      </c>
      <c r="E589">
        <v>-5.6551999999999998</v>
      </c>
      <c r="F589">
        <v>-0.55203999999999998</v>
      </c>
      <c r="G589">
        <v>58610897</v>
      </c>
      <c r="H589" t="s">
        <v>884</v>
      </c>
      <c r="I589" t="s">
        <v>885</v>
      </c>
    </row>
    <row r="590" spans="1:10">
      <c r="A590" t="s">
        <v>1059</v>
      </c>
      <c r="B590">
        <v>0.877</v>
      </c>
      <c r="C590">
        <v>0.57614900000000002</v>
      </c>
      <c r="D590">
        <v>-0.58228999999999997</v>
      </c>
      <c r="E590">
        <v>-5.7949000000000002</v>
      </c>
      <c r="F590">
        <v>-0.554562</v>
      </c>
      <c r="G590">
        <v>58611019</v>
      </c>
      <c r="H590" t="s">
        <v>1060</v>
      </c>
      <c r="I590" t="s">
        <v>1061</v>
      </c>
    </row>
    <row r="591" spans="1:10">
      <c r="A591" t="s">
        <v>499</v>
      </c>
      <c r="B591">
        <v>0.66</v>
      </c>
      <c r="C591">
        <v>0.20168</v>
      </c>
      <c r="D591">
        <v>-1.38897</v>
      </c>
      <c r="E591">
        <v>-5.0659999999999998</v>
      </c>
      <c r="F591">
        <v>-0.56180699999999995</v>
      </c>
      <c r="G591">
        <v>58611558</v>
      </c>
      <c r="H591" t="s">
        <v>500</v>
      </c>
      <c r="I591" t="s">
        <v>12</v>
      </c>
    </row>
    <row r="592" spans="1:10">
      <c r="A592" t="s">
        <v>938</v>
      </c>
      <c r="B592">
        <v>0.84499999999999997</v>
      </c>
      <c r="C592">
        <v>0.49211199999999999</v>
      </c>
      <c r="D592">
        <v>-0.71928000000000003</v>
      </c>
      <c r="E592">
        <v>-5.7061999999999999</v>
      </c>
      <c r="F592">
        <v>-0.574465</v>
      </c>
      <c r="G592">
        <v>58610973</v>
      </c>
      <c r="H592" t="s">
        <v>939</v>
      </c>
      <c r="I592" t="s">
        <v>12</v>
      </c>
    </row>
    <row r="593" spans="1:10">
      <c r="A593" t="s">
        <v>1134</v>
      </c>
      <c r="B593">
        <v>0.89600000000000002</v>
      </c>
      <c r="C593">
        <v>0.63058000000000003</v>
      </c>
      <c r="D593">
        <v>-0.49961</v>
      </c>
      <c r="E593">
        <v>-5.8400999999999996</v>
      </c>
      <c r="F593">
        <v>-0.57514299999999996</v>
      </c>
      <c r="G593">
        <v>58611460</v>
      </c>
      <c r="H593" t="s">
        <v>1135</v>
      </c>
      <c r="I593" t="s">
        <v>12</v>
      </c>
    </row>
    <row r="594" spans="1:10">
      <c r="A594" t="s">
        <v>1111</v>
      </c>
      <c r="B594">
        <v>0.89100000000000001</v>
      </c>
      <c r="C594">
        <v>0.61866600000000005</v>
      </c>
      <c r="D594">
        <v>-0.51737</v>
      </c>
      <c r="E594">
        <v>-5.8310000000000004</v>
      </c>
      <c r="F594">
        <v>-0.57838400000000001</v>
      </c>
      <c r="G594">
        <v>58611118</v>
      </c>
      <c r="H594" t="s">
        <v>1112</v>
      </c>
      <c r="I594" t="s">
        <v>12</v>
      </c>
    </row>
    <row r="595" spans="1:10">
      <c r="A595" t="s">
        <v>953</v>
      </c>
      <c r="B595">
        <v>0.84599999999999997</v>
      </c>
      <c r="C595">
        <v>0.50099700000000003</v>
      </c>
      <c r="D595">
        <v>-0.70415000000000005</v>
      </c>
      <c r="E595">
        <v>-5.7168000000000001</v>
      </c>
      <c r="F595">
        <v>-0.58155199999999996</v>
      </c>
      <c r="G595" t="s">
        <v>18</v>
      </c>
      <c r="I595" t="s">
        <v>12</v>
      </c>
      <c r="J595" t="e">
        <f>-- unknown clone: USD-585</f>
        <v>#NAME?</v>
      </c>
    </row>
    <row r="596" spans="1:10">
      <c r="A596" t="s">
        <v>297</v>
      </c>
      <c r="B596">
        <v>0.47399999999999998</v>
      </c>
      <c r="C596">
        <v>8.7788000000000005E-2</v>
      </c>
      <c r="D596">
        <v>-1.9396599999999999</v>
      </c>
      <c r="E596">
        <v>-4.3662999999999998</v>
      </c>
      <c r="F596">
        <v>-0.58482299999999998</v>
      </c>
      <c r="G596">
        <v>58611353</v>
      </c>
      <c r="H596" t="s">
        <v>298</v>
      </c>
      <c r="I596" t="s">
        <v>12</v>
      </c>
    </row>
    <row r="597" spans="1:10">
      <c r="A597" t="s">
        <v>1224</v>
      </c>
      <c r="B597">
        <v>0.90800000000000003</v>
      </c>
      <c r="C597">
        <v>0.69616900000000004</v>
      </c>
      <c r="D597">
        <v>-0.40465000000000001</v>
      </c>
      <c r="E597">
        <v>-5.8841000000000001</v>
      </c>
      <c r="F597">
        <v>-0.58697100000000002</v>
      </c>
      <c r="G597">
        <v>58611340</v>
      </c>
      <c r="H597" t="s">
        <v>1225</v>
      </c>
      <c r="I597" t="s">
        <v>1226</v>
      </c>
    </row>
    <row r="598" spans="1:10">
      <c r="A598" t="s">
        <v>1093</v>
      </c>
      <c r="B598">
        <v>0.89100000000000001</v>
      </c>
      <c r="C598">
        <v>0.60622500000000001</v>
      </c>
      <c r="D598">
        <v>-0.53610999999999998</v>
      </c>
      <c r="E598">
        <v>-5.8209999999999997</v>
      </c>
      <c r="F598">
        <v>-0.58757400000000004</v>
      </c>
      <c r="G598">
        <v>58611037</v>
      </c>
      <c r="H598" t="s">
        <v>1094</v>
      </c>
      <c r="I598" t="s">
        <v>1095</v>
      </c>
    </row>
    <row r="599" spans="1:10">
      <c r="A599" t="s">
        <v>827</v>
      </c>
      <c r="B599">
        <v>0.79300000000000004</v>
      </c>
      <c r="C599">
        <v>0.40391100000000002</v>
      </c>
      <c r="D599">
        <v>-0.88038000000000005</v>
      </c>
      <c r="E599">
        <v>-5.5812999999999997</v>
      </c>
      <c r="F599">
        <v>-0.59416899999999995</v>
      </c>
      <c r="G599">
        <v>58611491</v>
      </c>
      <c r="H599" t="s">
        <v>828</v>
      </c>
      <c r="I599" t="s">
        <v>12</v>
      </c>
    </row>
    <row r="600" spans="1:10">
      <c r="A600" t="s">
        <v>532</v>
      </c>
      <c r="B600">
        <v>0.66</v>
      </c>
      <c r="C600">
        <v>0.21534200000000001</v>
      </c>
      <c r="D600">
        <v>-1.34362</v>
      </c>
      <c r="E600">
        <v>-5.1181999999999999</v>
      </c>
      <c r="F600">
        <v>-0.59780999999999995</v>
      </c>
      <c r="G600">
        <v>58611110</v>
      </c>
      <c r="H600" t="s">
        <v>533</v>
      </c>
      <c r="I600" t="s">
        <v>534</v>
      </c>
    </row>
    <row r="601" spans="1:10">
      <c r="A601" t="s">
        <v>1246</v>
      </c>
      <c r="B601">
        <v>0.90800000000000003</v>
      </c>
      <c r="C601">
        <v>0.70555999999999996</v>
      </c>
      <c r="D601">
        <v>-0.39139000000000002</v>
      </c>
      <c r="E601">
        <v>-5.8895</v>
      </c>
      <c r="F601">
        <v>-0.60034399999999999</v>
      </c>
      <c r="G601">
        <v>58611032</v>
      </c>
      <c r="H601" t="s">
        <v>1247</v>
      </c>
      <c r="I601" t="s">
        <v>12</v>
      </c>
    </row>
    <row r="602" spans="1:10">
      <c r="A602" t="s">
        <v>516</v>
      </c>
      <c r="B602">
        <v>0.66</v>
      </c>
      <c r="C602">
        <v>0.21107300000000001</v>
      </c>
      <c r="D602">
        <v>-1.3575200000000001</v>
      </c>
      <c r="E602">
        <v>-5.1024000000000003</v>
      </c>
      <c r="F602">
        <v>-0.60545899999999997</v>
      </c>
      <c r="G602">
        <v>58611449</v>
      </c>
      <c r="H602" t="s">
        <v>517</v>
      </c>
      <c r="I602" t="s">
        <v>12</v>
      </c>
    </row>
    <row r="603" spans="1:10">
      <c r="A603" t="s">
        <v>494</v>
      </c>
      <c r="B603">
        <v>0.64900000000000002</v>
      </c>
      <c r="C603">
        <v>0.19656000000000001</v>
      </c>
      <c r="D603">
        <v>-1.40666</v>
      </c>
      <c r="E603">
        <v>-5.0453999999999999</v>
      </c>
      <c r="F603">
        <v>-0.60657300000000003</v>
      </c>
      <c r="G603">
        <v>58611010</v>
      </c>
      <c r="H603" t="s">
        <v>495</v>
      </c>
      <c r="I603" t="s">
        <v>496</v>
      </c>
    </row>
    <row r="604" spans="1:10">
      <c r="A604" t="s">
        <v>1198</v>
      </c>
      <c r="B604">
        <v>0.90800000000000003</v>
      </c>
      <c r="C604">
        <v>0.68072900000000003</v>
      </c>
      <c r="D604">
        <v>-0.42660999999999999</v>
      </c>
      <c r="E604">
        <v>-5.8746999999999998</v>
      </c>
      <c r="F604">
        <v>-0.61105100000000001</v>
      </c>
      <c r="G604">
        <v>58611323</v>
      </c>
      <c r="H604" t="s">
        <v>1199</v>
      </c>
      <c r="I604" t="s">
        <v>1200</v>
      </c>
    </row>
    <row r="605" spans="1:10">
      <c r="A605" t="s">
        <v>294</v>
      </c>
      <c r="B605">
        <v>0.47</v>
      </c>
      <c r="C605">
        <v>8.6554000000000006E-2</v>
      </c>
      <c r="D605">
        <v>-1.94878</v>
      </c>
      <c r="E605">
        <v>-4.3539000000000003</v>
      </c>
      <c r="F605">
        <v>-0.61143199999999998</v>
      </c>
      <c r="G605">
        <v>58611464</v>
      </c>
      <c r="H605" t="s">
        <v>295</v>
      </c>
      <c r="I605" t="s">
        <v>296</v>
      </c>
    </row>
    <row r="606" spans="1:10">
      <c r="A606" t="s">
        <v>271</v>
      </c>
      <c r="B606">
        <v>0.36799999999999999</v>
      </c>
      <c r="C606">
        <v>6.2452000000000001E-2</v>
      </c>
      <c r="D606">
        <v>-2.15774</v>
      </c>
      <c r="E606">
        <v>-4.0666000000000002</v>
      </c>
      <c r="F606">
        <v>-0.61351800000000001</v>
      </c>
      <c r="G606">
        <v>58611440</v>
      </c>
      <c r="H606" t="s">
        <v>272</v>
      </c>
      <c r="I606" t="s">
        <v>273</v>
      </c>
    </row>
    <row r="607" spans="1:10">
      <c r="A607" t="s">
        <v>454</v>
      </c>
      <c r="B607">
        <v>0.624</v>
      </c>
      <c r="C607">
        <v>0.17430899999999999</v>
      </c>
      <c r="D607">
        <v>-1.48855</v>
      </c>
      <c r="E607">
        <v>-4.9480000000000004</v>
      </c>
      <c r="F607">
        <v>-0.616309</v>
      </c>
      <c r="G607" t="s">
        <v>18</v>
      </c>
      <c r="I607" t="s">
        <v>12</v>
      </c>
      <c r="J607" t="e">
        <f>-- unknown clone: USD-390</f>
        <v>#NAME?</v>
      </c>
    </row>
    <row r="608" spans="1:10">
      <c r="A608" t="s">
        <v>1020</v>
      </c>
      <c r="B608">
        <v>0.86499999999999999</v>
      </c>
      <c r="C608">
        <v>0.54791100000000004</v>
      </c>
      <c r="D608">
        <v>-0.62690000000000001</v>
      </c>
      <c r="E608">
        <v>-5.7678000000000003</v>
      </c>
      <c r="F608">
        <v>-0.62195599999999995</v>
      </c>
      <c r="G608">
        <v>58610892</v>
      </c>
      <c r="H608" t="s">
        <v>1021</v>
      </c>
      <c r="I608" t="s">
        <v>1022</v>
      </c>
    </row>
    <row r="609" spans="1:10">
      <c r="A609" t="s">
        <v>993</v>
      </c>
      <c r="B609">
        <v>0.85499999999999998</v>
      </c>
      <c r="C609">
        <v>0.52616799999999997</v>
      </c>
      <c r="D609">
        <v>-0.66217999999999999</v>
      </c>
      <c r="E609">
        <v>-5.7451999999999996</v>
      </c>
      <c r="F609">
        <v>-0.63287199999999999</v>
      </c>
      <c r="G609">
        <v>58611308</v>
      </c>
      <c r="H609" t="s">
        <v>994</v>
      </c>
      <c r="I609" t="s">
        <v>12</v>
      </c>
    </row>
    <row r="610" spans="1:10">
      <c r="A610" t="s">
        <v>525</v>
      </c>
      <c r="B610">
        <v>0.66</v>
      </c>
      <c r="C610">
        <v>0.212141</v>
      </c>
      <c r="D610">
        <v>-1.35402</v>
      </c>
      <c r="E610">
        <v>-5.1063999999999998</v>
      </c>
      <c r="F610">
        <v>-0.64002199999999998</v>
      </c>
      <c r="G610">
        <v>58611489</v>
      </c>
      <c r="H610" t="s">
        <v>526</v>
      </c>
      <c r="I610" t="s">
        <v>12</v>
      </c>
    </row>
    <row r="611" spans="1:10">
      <c r="A611" t="s">
        <v>1079</v>
      </c>
      <c r="B611">
        <v>0.89100000000000001</v>
      </c>
      <c r="C611">
        <v>0.59670800000000002</v>
      </c>
      <c r="D611">
        <v>-0.55059000000000002</v>
      </c>
      <c r="E611">
        <v>-5.8129999999999997</v>
      </c>
      <c r="F611">
        <v>-0.646513</v>
      </c>
      <c r="G611" t="s">
        <v>18</v>
      </c>
      <c r="I611" t="s">
        <v>12</v>
      </c>
      <c r="J611" t="e">
        <f>-- unknown clone: USD-501</f>
        <v>#NAME?</v>
      </c>
    </row>
    <row r="612" spans="1:10">
      <c r="A612" t="s">
        <v>753</v>
      </c>
      <c r="B612">
        <v>0.77400000000000002</v>
      </c>
      <c r="C612">
        <v>0.35662300000000002</v>
      </c>
      <c r="D612">
        <v>-0.97721999999999998</v>
      </c>
      <c r="E612">
        <v>-5.4965000000000002</v>
      </c>
      <c r="F612">
        <v>-0.65105900000000005</v>
      </c>
      <c r="G612">
        <v>58611182</v>
      </c>
      <c r="H612" t="s">
        <v>754</v>
      </c>
      <c r="I612" t="s">
        <v>755</v>
      </c>
    </row>
    <row r="613" spans="1:10">
      <c r="A613" t="s">
        <v>756</v>
      </c>
      <c r="B613">
        <v>0.77500000000000002</v>
      </c>
      <c r="C613">
        <v>0.358427</v>
      </c>
      <c r="D613">
        <v>-0.97335000000000005</v>
      </c>
      <c r="E613">
        <v>-5.5</v>
      </c>
      <c r="F613">
        <v>-0.65334700000000001</v>
      </c>
      <c r="G613">
        <v>58611166</v>
      </c>
      <c r="H613" t="s">
        <v>757</v>
      </c>
      <c r="I613" t="s">
        <v>12</v>
      </c>
    </row>
    <row r="614" spans="1:10">
      <c r="A614" t="s">
        <v>373</v>
      </c>
      <c r="B614">
        <v>0.55900000000000005</v>
      </c>
      <c r="C614">
        <v>0.12837699999999999</v>
      </c>
      <c r="D614">
        <v>-1.69252</v>
      </c>
      <c r="E614">
        <v>-4.6931000000000003</v>
      </c>
      <c r="F614">
        <v>-0.65575099999999997</v>
      </c>
      <c r="G614">
        <v>58611210</v>
      </c>
      <c r="H614" t="s">
        <v>374</v>
      </c>
      <c r="I614" t="s">
        <v>375</v>
      </c>
    </row>
    <row r="615" spans="1:10">
      <c r="A615" t="s">
        <v>719</v>
      </c>
      <c r="B615">
        <v>0.76500000000000001</v>
      </c>
      <c r="C615">
        <v>0.340613</v>
      </c>
      <c r="D615">
        <v>-1.0121599999999999</v>
      </c>
      <c r="E615">
        <v>-5.4641000000000002</v>
      </c>
      <c r="F615">
        <v>-0.65709600000000001</v>
      </c>
      <c r="G615">
        <v>58611448</v>
      </c>
      <c r="H615" t="s">
        <v>720</v>
      </c>
      <c r="I615" t="s">
        <v>12</v>
      </c>
    </row>
    <row r="616" spans="1:10">
      <c r="A616" t="s">
        <v>582</v>
      </c>
      <c r="B616">
        <v>0.68799999999999994</v>
      </c>
      <c r="C616">
        <v>0.24568000000000001</v>
      </c>
      <c r="D616">
        <v>-1.25109</v>
      </c>
      <c r="E616">
        <v>-5.2214</v>
      </c>
      <c r="F616">
        <v>-0.665103</v>
      </c>
      <c r="G616">
        <v>58611459</v>
      </c>
      <c r="H616" t="s">
        <v>583</v>
      </c>
      <c r="I616" t="s">
        <v>12</v>
      </c>
    </row>
    <row r="617" spans="1:10">
      <c r="A617" t="s">
        <v>901</v>
      </c>
      <c r="B617">
        <v>0.82899999999999996</v>
      </c>
      <c r="C617">
        <v>0.46305600000000002</v>
      </c>
      <c r="D617">
        <v>-0.77002999999999999</v>
      </c>
      <c r="E617">
        <v>-5.6691000000000003</v>
      </c>
      <c r="F617">
        <v>-0.66638299999999995</v>
      </c>
      <c r="G617" t="s">
        <v>18</v>
      </c>
      <c r="I617" t="s">
        <v>12</v>
      </c>
      <c r="J617" t="e">
        <f>-- unknown clone: USD-513</f>
        <v>#NAME?</v>
      </c>
    </row>
    <row r="618" spans="1:10">
      <c r="A618" t="s">
        <v>829</v>
      </c>
      <c r="B618">
        <v>0.79300000000000004</v>
      </c>
      <c r="C618">
        <v>0.40432000000000001</v>
      </c>
      <c r="D618">
        <v>-0.87958000000000003</v>
      </c>
      <c r="E618">
        <v>-5.5819999999999999</v>
      </c>
      <c r="F618">
        <v>-0.66688599999999998</v>
      </c>
      <c r="G618">
        <v>58611258</v>
      </c>
      <c r="H618" t="s">
        <v>830</v>
      </c>
      <c r="I618" t="s">
        <v>12</v>
      </c>
    </row>
    <row r="619" spans="1:10">
      <c r="A619" t="s">
        <v>987</v>
      </c>
      <c r="B619">
        <v>0.85499999999999998</v>
      </c>
      <c r="C619">
        <v>0.52276400000000001</v>
      </c>
      <c r="D619">
        <v>-0.66778000000000004</v>
      </c>
      <c r="E619">
        <v>-5.7415000000000003</v>
      </c>
      <c r="F619">
        <v>-0.67166000000000003</v>
      </c>
      <c r="G619" t="s">
        <v>18</v>
      </c>
      <c r="I619" t="s">
        <v>12</v>
      </c>
      <c r="J619" t="e">
        <f>-- unknown clone: USD-444</f>
        <v>#NAME?</v>
      </c>
    </row>
    <row r="620" spans="1:10">
      <c r="A620" t="s">
        <v>483</v>
      </c>
      <c r="B620">
        <v>0.64700000000000002</v>
      </c>
      <c r="C620">
        <v>0.193106</v>
      </c>
      <c r="D620">
        <v>-1.41882</v>
      </c>
      <c r="E620">
        <v>-5.0311000000000003</v>
      </c>
      <c r="F620">
        <v>-0.67298599999999997</v>
      </c>
      <c r="G620">
        <v>58611426</v>
      </c>
      <c r="H620" t="s">
        <v>484</v>
      </c>
      <c r="I620" t="s">
        <v>485</v>
      </c>
    </row>
    <row r="621" spans="1:10">
      <c r="A621" t="s">
        <v>523</v>
      </c>
      <c r="B621">
        <v>0.66</v>
      </c>
      <c r="C621">
        <v>0.211642</v>
      </c>
      <c r="D621">
        <v>-1.35565</v>
      </c>
      <c r="E621">
        <v>-5.1044999999999998</v>
      </c>
      <c r="F621">
        <v>-0.68914500000000001</v>
      </c>
      <c r="G621">
        <v>58611443</v>
      </c>
      <c r="H621" t="s">
        <v>524</v>
      </c>
      <c r="I621" t="s">
        <v>12</v>
      </c>
    </row>
    <row r="622" spans="1:10">
      <c r="A622" t="s">
        <v>919</v>
      </c>
      <c r="B622">
        <v>0.84499999999999997</v>
      </c>
      <c r="C622">
        <v>0.484711</v>
      </c>
      <c r="D622">
        <v>-0.73201000000000005</v>
      </c>
      <c r="E622">
        <v>-5.6970999999999998</v>
      </c>
      <c r="F622">
        <v>-0.697129</v>
      </c>
      <c r="G622">
        <v>58611170</v>
      </c>
      <c r="H622" t="s">
        <v>920</v>
      </c>
      <c r="I622" t="s">
        <v>12</v>
      </c>
    </row>
    <row r="623" spans="1:10">
      <c r="A623" t="s">
        <v>838</v>
      </c>
      <c r="B623">
        <v>0.80300000000000005</v>
      </c>
      <c r="C623">
        <v>0.41490899999999997</v>
      </c>
      <c r="D623">
        <v>-0.85904000000000003</v>
      </c>
      <c r="E623">
        <v>-5.5991</v>
      </c>
      <c r="F623">
        <v>-0.70926299999999998</v>
      </c>
      <c r="G623">
        <v>58611373</v>
      </c>
      <c r="H623" t="s">
        <v>839</v>
      </c>
      <c r="I623" t="s">
        <v>12</v>
      </c>
    </row>
    <row r="624" spans="1:10">
      <c r="A624" t="s">
        <v>971</v>
      </c>
      <c r="B624">
        <v>0.84599999999999997</v>
      </c>
      <c r="C624">
        <v>0.50828200000000001</v>
      </c>
      <c r="D624">
        <v>-0.69186999999999999</v>
      </c>
      <c r="E624">
        <v>-5.7252000000000001</v>
      </c>
      <c r="F624">
        <v>-0.71992800000000001</v>
      </c>
      <c r="G624">
        <v>58611264</v>
      </c>
      <c r="H624" t="s">
        <v>972</v>
      </c>
      <c r="I624" t="s">
        <v>12</v>
      </c>
    </row>
    <row r="625" spans="1:10">
      <c r="A625" t="s">
        <v>876</v>
      </c>
      <c r="B625">
        <v>0.82599999999999996</v>
      </c>
      <c r="C625">
        <v>0.44617899999999999</v>
      </c>
      <c r="D625">
        <v>-0.80047999999999997</v>
      </c>
      <c r="E625">
        <v>-5.6459000000000001</v>
      </c>
      <c r="F625">
        <v>-0.72891700000000004</v>
      </c>
      <c r="G625">
        <v>58611529</v>
      </c>
      <c r="H625" t="s">
        <v>877</v>
      </c>
      <c r="I625" t="s">
        <v>12</v>
      </c>
    </row>
    <row r="626" spans="1:10">
      <c r="A626" t="s">
        <v>381</v>
      </c>
      <c r="B626">
        <v>0.55900000000000005</v>
      </c>
      <c r="C626">
        <v>0.12918099999999999</v>
      </c>
      <c r="D626">
        <v>-1.6883999999999999</v>
      </c>
      <c r="E626">
        <v>-4.6984000000000004</v>
      </c>
      <c r="F626">
        <v>-0.74162700000000004</v>
      </c>
      <c r="G626">
        <v>58610942</v>
      </c>
      <c r="H626" t="s">
        <v>382</v>
      </c>
      <c r="I626" t="s">
        <v>12</v>
      </c>
    </row>
    <row r="627" spans="1:10">
      <c r="A627" t="s">
        <v>787</v>
      </c>
      <c r="B627">
        <v>0.77700000000000002</v>
      </c>
      <c r="C627">
        <v>0.37651600000000002</v>
      </c>
      <c r="D627">
        <v>-0.93539000000000005</v>
      </c>
      <c r="E627">
        <v>-5.5339999999999998</v>
      </c>
      <c r="F627">
        <v>-0.74234900000000004</v>
      </c>
      <c r="G627">
        <v>58611191</v>
      </c>
      <c r="H627" t="s">
        <v>788</v>
      </c>
      <c r="I627" t="s">
        <v>789</v>
      </c>
    </row>
    <row r="628" spans="1:10">
      <c r="A628" t="s">
        <v>180</v>
      </c>
      <c r="B628">
        <v>0.27300000000000002</v>
      </c>
      <c r="C628">
        <v>3.0661999999999998E-2</v>
      </c>
      <c r="D628">
        <v>-2.6107300000000002</v>
      </c>
      <c r="E628">
        <v>-3.4281999999999999</v>
      </c>
      <c r="F628">
        <v>-0.74651299999999998</v>
      </c>
      <c r="G628">
        <v>58611339</v>
      </c>
      <c r="H628" t="s">
        <v>181</v>
      </c>
      <c r="I628" t="s">
        <v>12</v>
      </c>
    </row>
    <row r="629" spans="1:10">
      <c r="A629" t="s">
        <v>464</v>
      </c>
      <c r="B629">
        <v>0.63</v>
      </c>
      <c r="C629">
        <v>0.18110499999999999</v>
      </c>
      <c r="D629">
        <v>-1.46261</v>
      </c>
      <c r="E629">
        <v>-4.9791999999999996</v>
      </c>
      <c r="F629">
        <v>-0.75385899999999995</v>
      </c>
      <c r="G629" t="s">
        <v>18</v>
      </c>
      <c r="I629" t="s">
        <v>12</v>
      </c>
      <c r="J629" t="e">
        <f>-- unknown clone: USD-660</f>
        <v>#NAME?</v>
      </c>
    </row>
    <row r="630" spans="1:10">
      <c r="A630" t="s">
        <v>679</v>
      </c>
      <c r="B630">
        <v>0.73499999999999999</v>
      </c>
      <c r="C630">
        <v>0.307782</v>
      </c>
      <c r="D630">
        <v>-1.0879799999999999</v>
      </c>
      <c r="E630">
        <v>-5.3910999999999998</v>
      </c>
      <c r="F630">
        <v>-0.76480099999999995</v>
      </c>
      <c r="G630">
        <v>58611361</v>
      </c>
      <c r="H630" t="s">
        <v>680</v>
      </c>
      <c r="I630" t="s">
        <v>12</v>
      </c>
    </row>
    <row r="631" spans="1:10">
      <c r="A631" t="s">
        <v>290</v>
      </c>
      <c r="B631">
        <v>0.45400000000000001</v>
      </c>
      <c r="C631">
        <v>8.2377000000000006E-2</v>
      </c>
      <c r="D631">
        <v>-1.98058</v>
      </c>
      <c r="E631">
        <v>-4.3106999999999998</v>
      </c>
      <c r="F631">
        <v>-0.76895899999999995</v>
      </c>
      <c r="G631">
        <v>58611209</v>
      </c>
      <c r="H631" t="s">
        <v>291</v>
      </c>
      <c r="I631" t="s">
        <v>12</v>
      </c>
    </row>
    <row r="632" spans="1:10">
      <c r="A632" t="s">
        <v>329</v>
      </c>
      <c r="B632">
        <v>0.53400000000000003</v>
      </c>
      <c r="C632">
        <v>0.10904999999999999</v>
      </c>
      <c r="D632">
        <v>-1.7992900000000001</v>
      </c>
      <c r="E632">
        <v>-4.5540000000000003</v>
      </c>
      <c r="F632">
        <v>-0.76985199999999998</v>
      </c>
      <c r="G632">
        <v>58611411</v>
      </c>
      <c r="H632" t="s">
        <v>330</v>
      </c>
      <c r="I632" t="s">
        <v>331</v>
      </c>
    </row>
    <row r="633" spans="1:10">
      <c r="A633" t="s">
        <v>598</v>
      </c>
      <c r="B633">
        <v>0.69099999999999995</v>
      </c>
      <c r="C633">
        <v>0.254633</v>
      </c>
      <c r="D633">
        <v>-1.22563</v>
      </c>
      <c r="E633">
        <v>-5.2488999999999999</v>
      </c>
      <c r="F633">
        <v>-0.77367600000000003</v>
      </c>
      <c r="G633">
        <v>58611408</v>
      </c>
      <c r="H633" t="s">
        <v>599</v>
      </c>
      <c r="I633" t="s">
        <v>12</v>
      </c>
    </row>
    <row r="634" spans="1:10">
      <c r="A634" t="s">
        <v>388</v>
      </c>
      <c r="B634">
        <v>0.58099999999999996</v>
      </c>
      <c r="C634">
        <v>0.13772300000000001</v>
      </c>
      <c r="D634">
        <v>-1.6461399999999999</v>
      </c>
      <c r="E634">
        <v>-4.7523999999999997</v>
      </c>
      <c r="F634">
        <v>-0.78271400000000002</v>
      </c>
      <c r="G634">
        <v>58611241</v>
      </c>
      <c r="H634" t="s">
        <v>389</v>
      </c>
      <c r="I634" t="s">
        <v>390</v>
      </c>
    </row>
    <row r="635" spans="1:10">
      <c r="A635" t="s">
        <v>693</v>
      </c>
      <c r="B635">
        <v>0.74299999999999999</v>
      </c>
      <c r="C635">
        <v>0.31729600000000002</v>
      </c>
      <c r="D635">
        <v>-1.0653900000000001</v>
      </c>
      <c r="E635">
        <v>-5.4132999999999996</v>
      </c>
      <c r="F635">
        <v>-0.79511900000000002</v>
      </c>
      <c r="G635">
        <v>58611169</v>
      </c>
      <c r="H635" t="s">
        <v>694</v>
      </c>
      <c r="I635" t="s">
        <v>12</v>
      </c>
    </row>
    <row r="636" spans="1:10">
      <c r="A636" t="s">
        <v>1320</v>
      </c>
      <c r="B636">
        <v>0.91700000000000004</v>
      </c>
      <c r="C636">
        <v>0.75629599999999997</v>
      </c>
      <c r="D636">
        <v>-0.32101000000000002</v>
      </c>
      <c r="E636">
        <v>-5.9154</v>
      </c>
      <c r="F636">
        <v>-0.79944400000000004</v>
      </c>
      <c r="G636" t="s">
        <v>18</v>
      </c>
      <c r="I636" t="s">
        <v>12</v>
      </c>
      <c r="J636" t="e">
        <f>-- unknown clone: USD-691</f>
        <v>#NAME?</v>
      </c>
    </row>
    <row r="637" spans="1:10">
      <c r="A637" t="s">
        <v>769</v>
      </c>
      <c r="B637">
        <v>0.77700000000000002</v>
      </c>
      <c r="C637">
        <v>0.367815</v>
      </c>
      <c r="D637">
        <v>-0.95347999999999999</v>
      </c>
      <c r="E637">
        <v>-5.5179</v>
      </c>
      <c r="F637">
        <v>-0.80137199999999997</v>
      </c>
      <c r="G637">
        <v>58611245</v>
      </c>
      <c r="H637" t="s">
        <v>770</v>
      </c>
      <c r="I637" t="s">
        <v>12</v>
      </c>
    </row>
    <row r="638" spans="1:10">
      <c r="A638" t="s">
        <v>445</v>
      </c>
      <c r="B638">
        <v>0.60799999999999998</v>
      </c>
      <c r="C638">
        <v>0.167075</v>
      </c>
      <c r="D638">
        <v>-1.51718</v>
      </c>
      <c r="E638">
        <v>-4.9131999999999998</v>
      </c>
      <c r="F638">
        <v>-0.80457699999999999</v>
      </c>
      <c r="G638">
        <v>58611369</v>
      </c>
      <c r="H638" t="s">
        <v>446</v>
      </c>
      <c r="I638" t="s">
        <v>12</v>
      </c>
    </row>
    <row r="639" spans="1:10">
      <c r="A639" t="s">
        <v>242</v>
      </c>
      <c r="B639">
        <v>0.35099999999999998</v>
      </c>
      <c r="C639">
        <v>5.3194999999999999E-2</v>
      </c>
      <c r="D639">
        <v>-2.2599200000000002</v>
      </c>
      <c r="E639">
        <v>-3.9238</v>
      </c>
      <c r="F639">
        <v>-0.80876400000000004</v>
      </c>
      <c r="G639">
        <v>58611087</v>
      </c>
      <c r="H639" t="s">
        <v>243</v>
      </c>
      <c r="I639" t="s">
        <v>12</v>
      </c>
    </row>
    <row r="640" spans="1:10">
      <c r="A640" t="s">
        <v>905</v>
      </c>
      <c r="B640">
        <v>0.83299999999999996</v>
      </c>
      <c r="C640">
        <v>0.46646700000000002</v>
      </c>
      <c r="D640">
        <v>-0.76395999999999997</v>
      </c>
      <c r="E640">
        <v>-5.6737000000000002</v>
      </c>
      <c r="F640">
        <v>-0.81189299999999998</v>
      </c>
      <c r="G640">
        <v>58611462</v>
      </c>
      <c r="H640" t="s">
        <v>906</v>
      </c>
      <c r="I640" t="s">
        <v>907</v>
      </c>
    </row>
    <row r="641" spans="1:10">
      <c r="A641" t="s">
        <v>984</v>
      </c>
      <c r="B641">
        <v>0.85499999999999998</v>
      </c>
      <c r="C641">
        <v>0.51997000000000004</v>
      </c>
      <c r="D641">
        <v>-0.67239000000000004</v>
      </c>
      <c r="E641">
        <v>-5.7384000000000004</v>
      </c>
      <c r="F641">
        <v>-0.82260100000000003</v>
      </c>
      <c r="G641">
        <v>58611176</v>
      </c>
      <c r="H641" t="s">
        <v>985</v>
      </c>
      <c r="I641" t="s">
        <v>12</v>
      </c>
    </row>
    <row r="642" spans="1:10">
      <c r="A642" t="s">
        <v>637</v>
      </c>
      <c r="B642">
        <v>0.70899999999999996</v>
      </c>
      <c r="C642">
        <v>0.27863599999999999</v>
      </c>
      <c r="D642">
        <v>-1.1608400000000001</v>
      </c>
      <c r="E642">
        <v>-5.3173000000000004</v>
      </c>
      <c r="F642">
        <v>-0.82315000000000005</v>
      </c>
      <c r="G642">
        <v>58611318</v>
      </c>
      <c r="H642" t="s">
        <v>638</v>
      </c>
      <c r="I642" t="s">
        <v>639</v>
      </c>
    </row>
    <row r="643" spans="1:10">
      <c r="A643" t="s">
        <v>277</v>
      </c>
      <c r="B643">
        <v>0.377</v>
      </c>
      <c r="C643">
        <v>6.5383999999999998E-2</v>
      </c>
      <c r="D643">
        <v>-2.12846</v>
      </c>
      <c r="E643">
        <v>-4.1073000000000004</v>
      </c>
      <c r="F643">
        <v>-0.82320800000000005</v>
      </c>
      <c r="G643">
        <v>58611356</v>
      </c>
      <c r="H643" t="s">
        <v>278</v>
      </c>
      <c r="I643" t="s">
        <v>12</v>
      </c>
    </row>
    <row r="644" spans="1:10">
      <c r="A644" t="s">
        <v>943</v>
      </c>
      <c r="B644">
        <v>0.84499999999999997</v>
      </c>
      <c r="C644">
        <v>0.492815</v>
      </c>
      <c r="D644">
        <v>-0.71806999999999999</v>
      </c>
      <c r="E644">
        <v>-5.7069999999999999</v>
      </c>
      <c r="F644">
        <v>-0.83024799999999999</v>
      </c>
      <c r="G644" t="s">
        <v>18</v>
      </c>
      <c r="I644" t="s">
        <v>12</v>
      </c>
      <c r="J644" t="e">
        <f>-- unknown clone: USD-648</f>
        <v>#NAME?</v>
      </c>
    </row>
    <row r="645" spans="1:10">
      <c r="A645" t="s">
        <v>923</v>
      </c>
      <c r="B645">
        <v>0.84499999999999997</v>
      </c>
      <c r="C645">
        <v>0.48742000000000002</v>
      </c>
      <c r="D645">
        <v>-0.72733999999999999</v>
      </c>
      <c r="E645">
        <v>-5.7004000000000001</v>
      </c>
      <c r="F645">
        <v>-0.83518599999999998</v>
      </c>
      <c r="G645">
        <v>58611309</v>
      </c>
      <c r="H645" t="s">
        <v>924</v>
      </c>
      <c r="I645" t="s">
        <v>12</v>
      </c>
    </row>
    <row r="646" spans="1:10">
      <c r="A646" t="s">
        <v>507</v>
      </c>
      <c r="B646">
        <v>0.66</v>
      </c>
      <c r="C646">
        <v>0.20651600000000001</v>
      </c>
      <c r="D646">
        <v>-1.37262</v>
      </c>
      <c r="E646">
        <v>-5.085</v>
      </c>
      <c r="F646">
        <v>-0.84847799999999995</v>
      </c>
      <c r="G646">
        <v>58611358</v>
      </c>
      <c r="H646" t="s">
        <v>508</v>
      </c>
      <c r="I646" t="s">
        <v>12</v>
      </c>
    </row>
    <row r="647" spans="1:10">
      <c r="A647" t="s">
        <v>358</v>
      </c>
      <c r="B647">
        <v>0.55900000000000005</v>
      </c>
      <c r="C647">
        <v>0.12296600000000001</v>
      </c>
      <c r="D647">
        <v>-1.72081</v>
      </c>
      <c r="E647">
        <v>-4.6566000000000001</v>
      </c>
      <c r="F647">
        <v>-0.85280500000000004</v>
      </c>
      <c r="G647">
        <v>58611383</v>
      </c>
      <c r="H647" t="s">
        <v>359</v>
      </c>
      <c r="I647" t="s">
        <v>12</v>
      </c>
    </row>
    <row r="648" spans="1:10">
      <c r="A648" t="s">
        <v>940</v>
      </c>
      <c r="B648">
        <v>0.84499999999999997</v>
      </c>
      <c r="C648">
        <v>0.49252099999999999</v>
      </c>
      <c r="D648">
        <v>-0.71858</v>
      </c>
      <c r="E648">
        <v>-5.7066999999999997</v>
      </c>
      <c r="F648">
        <v>-0.855016</v>
      </c>
      <c r="G648">
        <v>58611102</v>
      </c>
      <c r="H648" t="s">
        <v>941</v>
      </c>
      <c r="I648" t="s">
        <v>942</v>
      </c>
    </row>
    <row r="649" spans="1:10">
      <c r="A649" t="s">
        <v>572</v>
      </c>
      <c r="B649">
        <v>0.68400000000000005</v>
      </c>
      <c r="C649">
        <v>0.23918</v>
      </c>
      <c r="D649">
        <v>-1.27007</v>
      </c>
      <c r="E649">
        <v>-5.2005999999999997</v>
      </c>
      <c r="F649">
        <v>-0.87268299999999999</v>
      </c>
      <c r="G649">
        <v>58611329</v>
      </c>
      <c r="H649" t="s">
        <v>573</v>
      </c>
      <c r="I649" t="s">
        <v>12</v>
      </c>
    </row>
    <row r="650" spans="1:10">
      <c r="A650" t="s">
        <v>927</v>
      </c>
      <c r="B650">
        <v>0.84499999999999997</v>
      </c>
      <c r="C650">
        <v>0.48942200000000002</v>
      </c>
      <c r="D650">
        <v>-0.72389000000000003</v>
      </c>
      <c r="E650">
        <v>-5.7028999999999996</v>
      </c>
      <c r="F650">
        <v>-0.88109300000000002</v>
      </c>
      <c r="G650">
        <v>58611230</v>
      </c>
      <c r="H650" t="s">
        <v>928</v>
      </c>
      <c r="I650" t="s">
        <v>929</v>
      </c>
    </row>
    <row r="651" spans="1:10">
      <c r="A651" t="s">
        <v>186</v>
      </c>
      <c r="B651">
        <v>0.28699999999999998</v>
      </c>
      <c r="C651">
        <v>3.3556999999999997E-2</v>
      </c>
      <c r="D651">
        <v>-2.5531600000000001</v>
      </c>
      <c r="E651">
        <v>-3.5097999999999998</v>
      </c>
      <c r="F651">
        <v>-0.88795100000000005</v>
      </c>
      <c r="G651">
        <v>58611317</v>
      </c>
      <c r="H651" t="s">
        <v>187</v>
      </c>
      <c r="I651" t="s">
        <v>188</v>
      </c>
    </row>
    <row r="652" spans="1:10">
      <c r="A652" t="s">
        <v>591</v>
      </c>
      <c r="B652">
        <v>0.69099999999999995</v>
      </c>
      <c r="C652">
        <v>0.25121100000000002</v>
      </c>
      <c r="D652">
        <v>-1.2352700000000001</v>
      </c>
      <c r="E652">
        <v>-5.2385999999999999</v>
      </c>
      <c r="F652">
        <v>-0.88905699999999999</v>
      </c>
      <c r="G652">
        <v>58611296</v>
      </c>
      <c r="H652" t="s">
        <v>592</v>
      </c>
      <c r="I652" t="s">
        <v>593</v>
      </c>
    </row>
    <row r="653" spans="1:10">
      <c r="A653" t="s">
        <v>417</v>
      </c>
      <c r="B653">
        <v>0.58599999999999997</v>
      </c>
      <c r="C653">
        <v>0.14906</v>
      </c>
      <c r="D653">
        <v>-1.59362</v>
      </c>
      <c r="E653">
        <v>-4.8186999999999998</v>
      </c>
      <c r="F653">
        <v>-0.89183999999999997</v>
      </c>
      <c r="G653">
        <v>58611441</v>
      </c>
      <c r="H653" t="s">
        <v>418</v>
      </c>
      <c r="I653" t="s">
        <v>12</v>
      </c>
    </row>
    <row r="654" spans="1:10">
      <c r="A654" t="s">
        <v>1002</v>
      </c>
      <c r="B654">
        <v>0.85799999999999998</v>
      </c>
      <c r="C654">
        <v>0.53272600000000003</v>
      </c>
      <c r="D654">
        <v>-0.65144999999999997</v>
      </c>
      <c r="E654">
        <v>-5.7522000000000002</v>
      </c>
      <c r="F654">
        <v>-0.89423699999999995</v>
      </c>
      <c r="G654">
        <v>58610907</v>
      </c>
      <c r="H654" t="s">
        <v>1003</v>
      </c>
      <c r="I654" t="s">
        <v>12</v>
      </c>
    </row>
    <row r="655" spans="1:10">
      <c r="A655" t="s">
        <v>630</v>
      </c>
      <c r="B655">
        <v>0.69499999999999995</v>
      </c>
      <c r="C655">
        <v>0.270397</v>
      </c>
      <c r="D655">
        <v>-1.1825399999999999</v>
      </c>
      <c r="E655">
        <v>-5.2946999999999997</v>
      </c>
      <c r="F655">
        <v>-0.89941000000000004</v>
      </c>
      <c r="G655" t="s">
        <v>18</v>
      </c>
      <c r="I655" t="s">
        <v>12</v>
      </c>
      <c r="J655" t="e">
        <f>-- unknown clone: USD-724</f>
        <v>#NAME?</v>
      </c>
    </row>
    <row r="656" spans="1:10">
      <c r="A656" t="s">
        <v>773</v>
      </c>
      <c r="B656">
        <v>0.77700000000000002</v>
      </c>
      <c r="C656">
        <v>0.37004999999999999</v>
      </c>
      <c r="D656">
        <v>-0.94879999999999998</v>
      </c>
      <c r="E656">
        <v>-5.5221</v>
      </c>
      <c r="F656">
        <v>-0.90718500000000002</v>
      </c>
      <c r="G656">
        <v>58611260</v>
      </c>
      <c r="H656" t="s">
        <v>774</v>
      </c>
      <c r="I656" t="s">
        <v>775</v>
      </c>
    </row>
    <row r="657" spans="1:9">
      <c r="A657" t="s">
        <v>776</v>
      </c>
      <c r="B657">
        <v>0.77700000000000002</v>
      </c>
      <c r="C657">
        <v>0.37215799999999999</v>
      </c>
      <c r="D657">
        <v>-0.94440999999999997</v>
      </c>
      <c r="E657">
        <v>-5.5259999999999998</v>
      </c>
      <c r="F657">
        <v>-0.91853300000000004</v>
      </c>
      <c r="G657">
        <v>58611380</v>
      </c>
      <c r="H657" t="s">
        <v>777</v>
      </c>
      <c r="I657" t="s">
        <v>12</v>
      </c>
    </row>
    <row r="658" spans="1:9">
      <c r="A658" t="s">
        <v>673</v>
      </c>
      <c r="B658">
        <v>0.73299999999999998</v>
      </c>
      <c r="C658">
        <v>0.30275800000000003</v>
      </c>
      <c r="D658">
        <v>-1.1001399999999999</v>
      </c>
      <c r="E658">
        <v>-5.3789999999999996</v>
      </c>
      <c r="F658">
        <v>-0.92579500000000003</v>
      </c>
      <c r="G658">
        <v>58611514</v>
      </c>
      <c r="H658" t="s">
        <v>674</v>
      </c>
      <c r="I658" t="s">
        <v>12</v>
      </c>
    </row>
    <row r="659" spans="1:9">
      <c r="A659" t="s">
        <v>234</v>
      </c>
      <c r="B659">
        <v>0.33600000000000002</v>
      </c>
      <c r="C659">
        <v>4.9605000000000003E-2</v>
      </c>
      <c r="D659">
        <v>-2.3043900000000002</v>
      </c>
      <c r="E659">
        <v>-3.8613</v>
      </c>
      <c r="F659">
        <v>-0.92582399999999998</v>
      </c>
      <c r="G659">
        <v>58611364</v>
      </c>
      <c r="H659" t="s">
        <v>235</v>
      </c>
      <c r="I659" t="s">
        <v>236</v>
      </c>
    </row>
    <row r="660" spans="1:9">
      <c r="A660" t="s">
        <v>607</v>
      </c>
      <c r="B660">
        <v>0.69099999999999995</v>
      </c>
      <c r="C660">
        <v>0.260662</v>
      </c>
      <c r="D660">
        <v>-1.2089000000000001</v>
      </c>
      <c r="E660">
        <v>-5.2667999999999999</v>
      </c>
      <c r="F660">
        <v>-0.92601</v>
      </c>
      <c r="G660">
        <v>58611180</v>
      </c>
      <c r="H660" t="s">
        <v>608</v>
      </c>
      <c r="I660" t="s">
        <v>12</v>
      </c>
    </row>
    <row r="661" spans="1:9">
      <c r="A661" t="s">
        <v>764</v>
      </c>
      <c r="B661">
        <v>0.77700000000000002</v>
      </c>
      <c r="C661">
        <v>0.36598399999999998</v>
      </c>
      <c r="D661">
        <v>-0.95733000000000001</v>
      </c>
      <c r="E661">
        <v>-5.5145</v>
      </c>
      <c r="F661">
        <v>-0.92973899999999998</v>
      </c>
      <c r="G661">
        <v>58611492</v>
      </c>
      <c r="H661" t="s">
        <v>765</v>
      </c>
      <c r="I661" t="s">
        <v>12</v>
      </c>
    </row>
    <row r="662" spans="1:9">
      <c r="A662" t="s">
        <v>872</v>
      </c>
      <c r="B662">
        <v>0.82199999999999995</v>
      </c>
      <c r="C662">
        <v>0.44276799999999999</v>
      </c>
      <c r="D662">
        <v>-0.80672999999999995</v>
      </c>
      <c r="E662">
        <v>-5.641</v>
      </c>
      <c r="F662">
        <v>-0.93120899999999995</v>
      </c>
      <c r="G662">
        <v>58611496</v>
      </c>
      <c r="H662" t="s">
        <v>873</v>
      </c>
      <c r="I662" t="s">
        <v>12</v>
      </c>
    </row>
    <row r="663" spans="1:9">
      <c r="A663" t="s">
        <v>40</v>
      </c>
      <c r="B663">
        <v>0.16400000000000001</v>
      </c>
      <c r="C663">
        <v>3.5509999999999999E-3</v>
      </c>
      <c r="D663">
        <v>-4.0513700000000004</v>
      </c>
      <c r="E663">
        <v>-1.4795</v>
      </c>
      <c r="F663">
        <v>-0.932813</v>
      </c>
      <c r="G663">
        <v>58611289</v>
      </c>
      <c r="H663" t="s">
        <v>41</v>
      </c>
      <c r="I663" t="s">
        <v>42</v>
      </c>
    </row>
    <row r="664" spans="1:9">
      <c r="A664" t="s">
        <v>222</v>
      </c>
      <c r="B664">
        <v>0.313</v>
      </c>
      <c r="C664">
        <v>4.3913000000000001E-2</v>
      </c>
      <c r="D664">
        <v>-2.38191</v>
      </c>
      <c r="E664">
        <v>-3.7521</v>
      </c>
      <c r="F664">
        <v>-0.94252499999999995</v>
      </c>
      <c r="G664">
        <v>58611273</v>
      </c>
      <c r="H664" t="s">
        <v>223</v>
      </c>
      <c r="I664" t="s">
        <v>12</v>
      </c>
    </row>
    <row r="665" spans="1:9">
      <c r="A665" t="s">
        <v>709</v>
      </c>
      <c r="B665">
        <v>0.76500000000000001</v>
      </c>
      <c r="C665">
        <v>0.333897</v>
      </c>
      <c r="D665">
        <v>-1.0271999999999999</v>
      </c>
      <c r="E665">
        <v>-5.45</v>
      </c>
      <c r="F665">
        <v>-0.95456300000000005</v>
      </c>
      <c r="G665">
        <v>58611108</v>
      </c>
      <c r="H665" t="s">
        <v>710</v>
      </c>
      <c r="I665" t="s">
        <v>711</v>
      </c>
    </row>
    <row r="666" spans="1:9">
      <c r="A666" t="s">
        <v>677</v>
      </c>
      <c r="B666">
        <v>0.73499999999999999</v>
      </c>
      <c r="C666">
        <v>0.307004</v>
      </c>
      <c r="D666">
        <v>-1.08985</v>
      </c>
      <c r="E666">
        <v>-5.3891999999999998</v>
      </c>
      <c r="F666">
        <v>-0.954708</v>
      </c>
      <c r="G666">
        <v>58610900</v>
      </c>
      <c r="H666" t="s">
        <v>678</v>
      </c>
      <c r="I666" t="s">
        <v>12</v>
      </c>
    </row>
    <row r="667" spans="1:9">
      <c r="A667" t="s">
        <v>161</v>
      </c>
      <c r="B667">
        <v>0.253</v>
      </c>
      <c r="C667">
        <v>2.5198000000000002E-2</v>
      </c>
      <c r="D667">
        <v>-2.7363400000000002</v>
      </c>
      <c r="E667">
        <v>-3.2503000000000002</v>
      </c>
      <c r="F667">
        <v>-0.95660999999999996</v>
      </c>
      <c r="G667">
        <v>58611054</v>
      </c>
      <c r="H667" t="s">
        <v>162</v>
      </c>
      <c r="I667" t="s">
        <v>163</v>
      </c>
    </row>
    <row r="668" spans="1:9">
      <c r="A668" t="s">
        <v>127</v>
      </c>
      <c r="B668">
        <v>0.245</v>
      </c>
      <c r="C668">
        <v>1.8886E-2</v>
      </c>
      <c r="D668">
        <v>-2.9220700000000002</v>
      </c>
      <c r="E668">
        <v>-2.9885000000000002</v>
      </c>
      <c r="F668">
        <v>-0.96194999999999997</v>
      </c>
      <c r="G668">
        <v>58611079</v>
      </c>
      <c r="H668" t="s">
        <v>128</v>
      </c>
      <c r="I668" t="s">
        <v>12</v>
      </c>
    </row>
    <row r="669" spans="1:9">
      <c r="A669" t="s">
        <v>443</v>
      </c>
      <c r="B669">
        <v>0.60799999999999998</v>
      </c>
      <c r="C669">
        <v>0.166992</v>
      </c>
      <c r="D669">
        <v>-1.5175099999999999</v>
      </c>
      <c r="E669">
        <v>-4.9127999999999998</v>
      </c>
      <c r="F669">
        <v>-0.96282500000000004</v>
      </c>
      <c r="G669">
        <v>58611256</v>
      </c>
      <c r="H669" t="s">
        <v>444</v>
      </c>
      <c r="I669" t="s">
        <v>12</v>
      </c>
    </row>
    <row r="670" spans="1:9">
      <c r="A670" t="s">
        <v>603</v>
      </c>
      <c r="B670">
        <v>0.69099999999999995</v>
      </c>
      <c r="C670">
        <v>0.258413</v>
      </c>
      <c r="D670">
        <v>-1.2151000000000001</v>
      </c>
      <c r="E670">
        <v>-5.2602000000000002</v>
      </c>
      <c r="F670">
        <v>-0.96593499999999999</v>
      </c>
      <c r="G670">
        <v>58611091</v>
      </c>
      <c r="H670" t="s">
        <v>604</v>
      </c>
      <c r="I670" t="s">
        <v>12</v>
      </c>
    </row>
    <row r="671" spans="1:9">
      <c r="A671" t="s">
        <v>831</v>
      </c>
      <c r="B671">
        <v>0.79300000000000004</v>
      </c>
      <c r="C671">
        <v>0.40468700000000002</v>
      </c>
      <c r="D671">
        <v>-0.87885999999999997</v>
      </c>
      <c r="E671">
        <v>-5.5826000000000002</v>
      </c>
      <c r="F671">
        <v>-0.97864399999999996</v>
      </c>
      <c r="G671">
        <v>58611211</v>
      </c>
      <c r="H671" t="s">
        <v>832</v>
      </c>
      <c r="I671" t="s">
        <v>12</v>
      </c>
    </row>
    <row r="672" spans="1:9">
      <c r="A672" t="s">
        <v>653</v>
      </c>
      <c r="B672">
        <v>0.72599999999999998</v>
      </c>
      <c r="C672">
        <v>0.29100799999999999</v>
      </c>
      <c r="D672">
        <v>-1.1292</v>
      </c>
      <c r="E672">
        <v>-5.3498000000000001</v>
      </c>
      <c r="F672">
        <v>-0.99625200000000003</v>
      </c>
      <c r="G672">
        <v>58610879</v>
      </c>
      <c r="H672" t="s">
        <v>654</v>
      </c>
      <c r="I672" t="s">
        <v>655</v>
      </c>
    </row>
    <row r="673" spans="1:10">
      <c r="A673" t="s">
        <v>699</v>
      </c>
      <c r="B673">
        <v>0.753</v>
      </c>
      <c r="C673">
        <v>0.32451799999999997</v>
      </c>
      <c r="D673">
        <v>-1.0485899999999999</v>
      </c>
      <c r="E673">
        <v>-5.4295</v>
      </c>
      <c r="F673">
        <v>-0.99778299999999998</v>
      </c>
      <c r="G673">
        <v>58611487</v>
      </c>
      <c r="H673" t="s">
        <v>700</v>
      </c>
      <c r="I673" t="s">
        <v>701</v>
      </c>
    </row>
    <row r="674" spans="1:10">
      <c r="A674" t="s">
        <v>216</v>
      </c>
      <c r="B674">
        <v>0.309</v>
      </c>
      <c r="C674">
        <v>4.1586999999999999E-2</v>
      </c>
      <c r="D674">
        <v>-2.4165299999999998</v>
      </c>
      <c r="E674">
        <v>-3.7031999999999998</v>
      </c>
      <c r="F674">
        <v>-1.0049170000000001</v>
      </c>
      <c r="G674" t="s">
        <v>18</v>
      </c>
      <c r="I674" t="s">
        <v>12</v>
      </c>
      <c r="J674" t="e">
        <f>-- unknown clone: USD-188</f>
        <v>#NAME?</v>
      </c>
    </row>
    <row r="675" spans="1:10">
      <c r="A675" t="s">
        <v>685</v>
      </c>
      <c r="B675">
        <v>0.73599999999999999</v>
      </c>
      <c r="C675">
        <v>0.31054700000000002</v>
      </c>
      <c r="D675">
        <v>-1.0813600000000001</v>
      </c>
      <c r="E675">
        <v>-5.3975999999999997</v>
      </c>
      <c r="F675">
        <v>-1.011868</v>
      </c>
      <c r="G675">
        <v>58611228</v>
      </c>
      <c r="H675" t="s">
        <v>686</v>
      </c>
      <c r="I675" t="s">
        <v>12</v>
      </c>
    </row>
    <row r="676" spans="1:10">
      <c r="A676" t="s">
        <v>158</v>
      </c>
      <c r="B676">
        <v>0.253</v>
      </c>
      <c r="C676">
        <v>2.5172E-2</v>
      </c>
      <c r="D676">
        <v>-2.73698</v>
      </c>
      <c r="E676">
        <v>-3.2494000000000001</v>
      </c>
      <c r="F676">
        <v>-1.0163040000000001</v>
      </c>
      <c r="G676">
        <v>58610955</v>
      </c>
      <c r="H676" t="s">
        <v>159</v>
      </c>
      <c r="I676" t="s">
        <v>160</v>
      </c>
    </row>
    <row r="677" spans="1:10">
      <c r="A677" t="s">
        <v>792</v>
      </c>
      <c r="B677">
        <v>0.77700000000000002</v>
      </c>
      <c r="C677">
        <v>0.37790200000000002</v>
      </c>
      <c r="D677">
        <v>-0.93254000000000004</v>
      </c>
      <c r="E677">
        <v>-5.5365000000000002</v>
      </c>
      <c r="F677">
        <v>-1.018052</v>
      </c>
      <c r="G677">
        <v>58610937</v>
      </c>
      <c r="H677" t="s">
        <v>793</v>
      </c>
      <c r="I677" t="s">
        <v>794</v>
      </c>
    </row>
    <row r="678" spans="1:10">
      <c r="A678" t="s">
        <v>707</v>
      </c>
      <c r="B678">
        <v>0.76400000000000001</v>
      </c>
      <c r="C678">
        <v>0.33213399999999998</v>
      </c>
      <c r="D678">
        <v>-1.03118</v>
      </c>
      <c r="E678">
        <v>-5.4462000000000002</v>
      </c>
      <c r="F678">
        <v>-1.0291159999999999</v>
      </c>
      <c r="G678">
        <v>58610954</v>
      </c>
      <c r="H678" t="s">
        <v>708</v>
      </c>
      <c r="I678" t="s">
        <v>12</v>
      </c>
    </row>
    <row r="679" spans="1:10">
      <c r="A679" t="s">
        <v>34</v>
      </c>
      <c r="B679">
        <v>0.155</v>
      </c>
      <c r="C679">
        <v>2.447E-3</v>
      </c>
      <c r="D679">
        <v>-4.3201799999999997</v>
      </c>
      <c r="E679">
        <v>-1.1499999999999999</v>
      </c>
      <c r="F679">
        <v>-1.031096</v>
      </c>
      <c r="G679" t="s">
        <v>18</v>
      </c>
      <c r="I679" t="s">
        <v>12</v>
      </c>
      <c r="J679" t="e">
        <f>-- unknown clone: USD-714</f>
        <v>#NAME?</v>
      </c>
    </row>
    <row r="680" spans="1:10">
      <c r="A680" t="s">
        <v>259</v>
      </c>
      <c r="B680">
        <v>0.35799999999999998</v>
      </c>
      <c r="C680">
        <v>5.9366000000000002E-2</v>
      </c>
      <c r="D680">
        <v>-2.1900300000000001</v>
      </c>
      <c r="E680">
        <v>-4.0216000000000003</v>
      </c>
      <c r="F680">
        <v>-1.0460989999999999</v>
      </c>
      <c r="G680">
        <v>58611175</v>
      </c>
      <c r="H680" t="s">
        <v>260</v>
      </c>
      <c r="I680" t="s">
        <v>12</v>
      </c>
    </row>
    <row r="681" spans="1:10">
      <c r="A681" t="s">
        <v>895</v>
      </c>
      <c r="B681">
        <v>0.82899999999999996</v>
      </c>
      <c r="C681">
        <v>0.45904600000000001</v>
      </c>
      <c r="D681">
        <v>-0.77719000000000005</v>
      </c>
      <c r="E681">
        <v>-5.6637000000000004</v>
      </c>
      <c r="F681">
        <v>-1.0495410000000001</v>
      </c>
      <c r="G681">
        <v>58611386</v>
      </c>
      <c r="H681" t="s">
        <v>896</v>
      </c>
      <c r="I681" t="s">
        <v>12</v>
      </c>
    </row>
    <row r="682" spans="1:10">
      <c r="A682" t="s">
        <v>837</v>
      </c>
      <c r="B682">
        <v>0.80300000000000005</v>
      </c>
      <c r="C682">
        <v>0.41401399999999999</v>
      </c>
      <c r="D682">
        <v>-0.86077000000000004</v>
      </c>
      <c r="E682">
        <v>-5.5976999999999997</v>
      </c>
      <c r="F682">
        <v>-1.0755650000000001</v>
      </c>
      <c r="G682" t="s">
        <v>18</v>
      </c>
      <c r="I682" t="s">
        <v>12</v>
      </c>
      <c r="J682" t="e">
        <f>-- unknown clone: USD-362</f>
        <v>#NAME?</v>
      </c>
    </row>
    <row r="683" spans="1:10">
      <c r="A683" t="s">
        <v>384</v>
      </c>
      <c r="B683">
        <v>0.57599999999999996</v>
      </c>
      <c r="C683">
        <v>0.13467999999999999</v>
      </c>
      <c r="D683">
        <v>-1.6609100000000001</v>
      </c>
      <c r="E683">
        <v>-4.7336</v>
      </c>
      <c r="F683">
        <v>-1.0798890000000001</v>
      </c>
      <c r="G683">
        <v>58611392</v>
      </c>
      <c r="H683" t="s">
        <v>385</v>
      </c>
      <c r="I683" t="s">
        <v>12</v>
      </c>
    </row>
    <row r="684" spans="1:10">
      <c r="A684" t="s">
        <v>549</v>
      </c>
      <c r="B684">
        <v>0.66500000000000004</v>
      </c>
      <c r="C684">
        <v>0.22337699999999999</v>
      </c>
      <c r="D684">
        <v>-1.31809</v>
      </c>
      <c r="E684">
        <v>-5.1471999999999998</v>
      </c>
      <c r="F684">
        <v>-1.081078</v>
      </c>
      <c r="G684">
        <v>58611321</v>
      </c>
      <c r="H684" t="s">
        <v>550</v>
      </c>
      <c r="I684" t="s">
        <v>551</v>
      </c>
    </row>
    <row r="685" spans="1:10">
      <c r="A685" t="s">
        <v>458</v>
      </c>
      <c r="B685">
        <v>0.63</v>
      </c>
      <c r="C685">
        <v>0.18010000000000001</v>
      </c>
      <c r="D685">
        <v>-1.4663900000000001</v>
      </c>
      <c r="E685">
        <v>-4.9745999999999997</v>
      </c>
      <c r="F685">
        <v>-1.0815859999999999</v>
      </c>
      <c r="G685">
        <v>58611159</v>
      </c>
      <c r="H685" t="s">
        <v>459</v>
      </c>
      <c r="I685" t="s">
        <v>460</v>
      </c>
    </row>
    <row r="686" spans="1:10">
      <c r="A686" t="s">
        <v>239</v>
      </c>
      <c r="B686">
        <v>0.35099999999999998</v>
      </c>
      <c r="C686">
        <v>5.3004999999999997E-2</v>
      </c>
      <c r="D686">
        <v>-2.2622100000000001</v>
      </c>
      <c r="E686">
        <v>-3.9205999999999999</v>
      </c>
      <c r="F686">
        <v>-1.0839209999999999</v>
      </c>
      <c r="G686">
        <v>58610930</v>
      </c>
      <c r="H686" t="s">
        <v>240</v>
      </c>
      <c r="I686" t="s">
        <v>241</v>
      </c>
    </row>
    <row r="687" spans="1:10">
      <c r="A687" t="s">
        <v>204</v>
      </c>
      <c r="B687">
        <v>0.29299999999999998</v>
      </c>
      <c r="C687">
        <v>3.7315000000000001E-2</v>
      </c>
      <c r="D687">
        <v>-2.4855299999999998</v>
      </c>
      <c r="E687">
        <v>-3.6055000000000001</v>
      </c>
      <c r="F687">
        <v>-1.084894</v>
      </c>
      <c r="G687">
        <v>58611275</v>
      </c>
      <c r="H687" t="s">
        <v>205</v>
      </c>
      <c r="I687" t="s">
        <v>12</v>
      </c>
    </row>
    <row r="688" spans="1:10">
      <c r="A688" t="s">
        <v>556</v>
      </c>
      <c r="B688">
        <v>0.67300000000000004</v>
      </c>
      <c r="C688">
        <v>0.22831799999999999</v>
      </c>
      <c r="D688">
        <v>-1.30277</v>
      </c>
      <c r="E688">
        <v>-5.1643999999999997</v>
      </c>
      <c r="F688">
        <v>-1.0932189999999999</v>
      </c>
      <c r="G688">
        <v>58611371</v>
      </c>
      <c r="H688" t="s">
        <v>557</v>
      </c>
      <c r="I688" t="s">
        <v>12</v>
      </c>
    </row>
    <row r="689" spans="1:10">
      <c r="A689" t="s">
        <v>758</v>
      </c>
      <c r="B689">
        <v>0.77500000000000002</v>
      </c>
      <c r="C689">
        <v>0.35965900000000001</v>
      </c>
      <c r="D689">
        <v>-0.97072000000000003</v>
      </c>
      <c r="E689">
        <v>-5.5023999999999997</v>
      </c>
      <c r="F689">
        <v>-1.102511</v>
      </c>
      <c r="G689">
        <v>58611310</v>
      </c>
      <c r="H689" t="s">
        <v>759</v>
      </c>
      <c r="I689" t="s">
        <v>12</v>
      </c>
    </row>
    <row r="690" spans="1:10">
      <c r="A690" t="s">
        <v>82</v>
      </c>
      <c r="B690">
        <v>0.20100000000000001</v>
      </c>
      <c r="C690">
        <v>9.7020000000000006E-3</v>
      </c>
      <c r="D690">
        <v>-3.3593899999999999</v>
      </c>
      <c r="E690">
        <v>-2.3835000000000002</v>
      </c>
      <c r="F690">
        <v>-1.1035330000000001</v>
      </c>
      <c r="G690">
        <v>58611303</v>
      </c>
      <c r="H690" t="s">
        <v>83</v>
      </c>
      <c r="I690" t="s">
        <v>12</v>
      </c>
    </row>
    <row r="691" spans="1:10">
      <c r="A691" t="s">
        <v>886</v>
      </c>
      <c r="B691">
        <v>0.82599999999999996</v>
      </c>
      <c r="C691">
        <v>0.45293699999999998</v>
      </c>
      <c r="D691">
        <v>-0.78818999999999995</v>
      </c>
      <c r="E691">
        <v>-5.6554000000000002</v>
      </c>
      <c r="F691">
        <v>-1.112106</v>
      </c>
      <c r="G691">
        <v>58611305</v>
      </c>
      <c r="H691" t="s">
        <v>887</v>
      </c>
      <c r="I691" t="s">
        <v>12</v>
      </c>
    </row>
    <row r="692" spans="1:10">
      <c r="A692" t="s">
        <v>267</v>
      </c>
      <c r="B692">
        <v>0.35799999999999998</v>
      </c>
      <c r="C692">
        <v>5.9902999999999998E-2</v>
      </c>
      <c r="D692">
        <v>-2.1842999999999999</v>
      </c>
      <c r="E692">
        <v>-4.0296000000000003</v>
      </c>
      <c r="F692">
        <v>-1.1173360000000001</v>
      </c>
      <c r="G692">
        <v>58611437</v>
      </c>
      <c r="H692" t="s">
        <v>268</v>
      </c>
      <c r="I692" t="s">
        <v>12</v>
      </c>
    </row>
    <row r="693" spans="1:10">
      <c r="A693" t="s">
        <v>874</v>
      </c>
      <c r="B693">
        <v>0.82199999999999995</v>
      </c>
      <c r="C693">
        <v>0.44332199999999999</v>
      </c>
      <c r="D693">
        <v>-0.80571000000000004</v>
      </c>
      <c r="E693">
        <v>-5.6417999999999999</v>
      </c>
      <c r="F693">
        <v>-1.1223240000000001</v>
      </c>
      <c r="G693">
        <v>58611319</v>
      </c>
      <c r="H693" t="s">
        <v>875</v>
      </c>
      <c r="I693" t="s">
        <v>12</v>
      </c>
    </row>
    <row r="694" spans="1:10">
      <c r="A694" t="s">
        <v>84</v>
      </c>
      <c r="B694">
        <v>0.20499999999999999</v>
      </c>
      <c r="C694">
        <v>1.0158E-2</v>
      </c>
      <c r="D694">
        <v>-3.3287900000000001</v>
      </c>
      <c r="E694">
        <v>-2.4251</v>
      </c>
      <c r="F694">
        <v>-1.1336459999999999</v>
      </c>
      <c r="G694">
        <v>58611243</v>
      </c>
      <c r="H694" t="s">
        <v>85</v>
      </c>
      <c r="I694" t="s">
        <v>86</v>
      </c>
    </row>
    <row r="695" spans="1:10">
      <c r="A695" t="s">
        <v>400</v>
      </c>
      <c r="B695">
        <v>0.58199999999999996</v>
      </c>
      <c r="C695">
        <v>0.141684</v>
      </c>
      <c r="D695">
        <v>-1.6273599999999999</v>
      </c>
      <c r="E695">
        <v>-4.7762000000000002</v>
      </c>
      <c r="F695">
        <v>-1.144749</v>
      </c>
      <c r="G695">
        <v>58611463</v>
      </c>
      <c r="H695" t="s">
        <v>401</v>
      </c>
      <c r="I695" t="s">
        <v>12</v>
      </c>
    </row>
    <row r="696" spans="1:10">
      <c r="A696" t="s">
        <v>1222</v>
      </c>
      <c r="B696">
        <v>0.90800000000000003</v>
      </c>
      <c r="C696">
        <v>0.695357</v>
      </c>
      <c r="D696">
        <v>-0.40578999999999998</v>
      </c>
      <c r="E696">
        <v>-5.8836000000000004</v>
      </c>
      <c r="F696">
        <v>-1.149438</v>
      </c>
      <c r="G696" t="s">
        <v>18</v>
      </c>
      <c r="I696" t="s">
        <v>12</v>
      </c>
      <c r="J696" t="e">
        <f>-- unknown clone: USD-490</f>
        <v>#NAME?</v>
      </c>
    </row>
    <row r="697" spans="1:10">
      <c r="A697" t="s">
        <v>248</v>
      </c>
      <c r="B697">
        <v>0.35099999999999998</v>
      </c>
      <c r="C697">
        <v>5.4679999999999999E-2</v>
      </c>
      <c r="D697">
        <v>-2.2423999999999999</v>
      </c>
      <c r="E697">
        <v>-3.9483999999999999</v>
      </c>
      <c r="F697">
        <v>-1.1510370000000001</v>
      </c>
      <c r="G697">
        <v>58611415</v>
      </c>
      <c r="H697" t="s">
        <v>249</v>
      </c>
      <c r="I697" t="s">
        <v>12</v>
      </c>
    </row>
    <row r="698" spans="1:10">
      <c r="A698" t="s">
        <v>687</v>
      </c>
      <c r="B698">
        <v>0.73799999999999999</v>
      </c>
      <c r="C698">
        <v>0.31293599999999999</v>
      </c>
      <c r="D698">
        <v>-1.0756699999999999</v>
      </c>
      <c r="E698">
        <v>-5.4032</v>
      </c>
      <c r="F698">
        <v>-1.1578299999999999</v>
      </c>
      <c r="G698">
        <v>58611343</v>
      </c>
      <c r="H698" t="s">
        <v>688</v>
      </c>
      <c r="I698" t="s">
        <v>12</v>
      </c>
    </row>
    <row r="699" spans="1:10">
      <c r="A699" t="s">
        <v>76</v>
      </c>
      <c r="B699">
        <v>0.20100000000000001</v>
      </c>
      <c r="C699">
        <v>9.0050000000000009E-3</v>
      </c>
      <c r="D699">
        <v>-3.40924</v>
      </c>
      <c r="E699">
        <v>-2.3159999999999998</v>
      </c>
      <c r="F699">
        <v>-1.1731879999999999</v>
      </c>
      <c r="G699" t="s">
        <v>18</v>
      </c>
      <c r="I699" t="s">
        <v>12</v>
      </c>
      <c r="J699" t="e">
        <f>-- unknown clone: USD-586</f>
        <v>#NAME?</v>
      </c>
    </row>
    <row r="700" spans="1:10">
      <c r="A700" t="s">
        <v>738</v>
      </c>
      <c r="B700">
        <v>0.76600000000000001</v>
      </c>
      <c r="C700">
        <v>0.34706999999999999</v>
      </c>
      <c r="D700">
        <v>-0.99792000000000003</v>
      </c>
      <c r="E700">
        <v>-5.4774000000000003</v>
      </c>
      <c r="F700">
        <v>-1.173864</v>
      </c>
      <c r="G700">
        <v>58611213</v>
      </c>
      <c r="H700" t="s">
        <v>739</v>
      </c>
      <c r="I700" t="s">
        <v>12</v>
      </c>
    </row>
    <row r="701" spans="1:10">
      <c r="A701" t="s">
        <v>123</v>
      </c>
      <c r="B701">
        <v>0.24399999999999999</v>
      </c>
      <c r="C701">
        <v>1.8141000000000001E-2</v>
      </c>
      <c r="D701">
        <v>-2.9481199999999999</v>
      </c>
      <c r="E701">
        <v>-2.9519000000000002</v>
      </c>
      <c r="F701">
        <v>-1.1963349999999999</v>
      </c>
      <c r="G701">
        <v>58611265</v>
      </c>
      <c r="H701" t="s">
        <v>124</v>
      </c>
      <c r="I701" t="s">
        <v>12</v>
      </c>
    </row>
    <row r="702" spans="1:10">
      <c r="A702" t="s">
        <v>1149</v>
      </c>
      <c r="B702">
        <v>0.90500000000000003</v>
      </c>
      <c r="C702">
        <v>0.64838099999999999</v>
      </c>
      <c r="D702">
        <v>-0.47338999999999998</v>
      </c>
      <c r="E702">
        <v>-5.8531000000000004</v>
      </c>
      <c r="F702">
        <v>-1.201403</v>
      </c>
      <c r="G702">
        <v>58611479</v>
      </c>
      <c r="H702" t="s">
        <v>1150</v>
      </c>
      <c r="I702" t="s">
        <v>12</v>
      </c>
    </row>
    <row r="703" spans="1:10">
      <c r="A703" t="s">
        <v>233</v>
      </c>
      <c r="B703">
        <v>0.32600000000000001</v>
      </c>
      <c r="C703">
        <v>4.7625000000000001E-2</v>
      </c>
      <c r="D703">
        <v>-2.3303099999999999</v>
      </c>
      <c r="E703">
        <v>-3.8249</v>
      </c>
      <c r="F703">
        <v>-1.205681</v>
      </c>
      <c r="G703" t="s">
        <v>18</v>
      </c>
      <c r="I703" t="s">
        <v>12</v>
      </c>
      <c r="J703" t="e">
        <f>-- unknown clone: USD-121</f>
        <v>#NAME?</v>
      </c>
    </row>
    <row r="704" spans="1:10">
      <c r="A704" t="s">
        <v>803</v>
      </c>
      <c r="B704">
        <v>0.78100000000000003</v>
      </c>
      <c r="C704">
        <v>0.38419900000000001</v>
      </c>
      <c r="D704">
        <v>-0.91968000000000005</v>
      </c>
      <c r="E704">
        <v>-5.5476999999999999</v>
      </c>
      <c r="F704">
        <v>-1.2182839999999999</v>
      </c>
      <c r="G704">
        <v>58611263</v>
      </c>
      <c r="H704" t="s">
        <v>804</v>
      </c>
      <c r="I704" t="s">
        <v>12</v>
      </c>
    </row>
    <row r="705" spans="1:10">
      <c r="A705" t="s">
        <v>669</v>
      </c>
      <c r="B705">
        <v>0.72699999999999998</v>
      </c>
      <c r="C705">
        <v>0.29789399999999999</v>
      </c>
      <c r="D705">
        <v>-1.11206</v>
      </c>
      <c r="E705">
        <v>-5.3670999999999998</v>
      </c>
      <c r="F705">
        <v>-1.239174</v>
      </c>
      <c r="G705">
        <v>58611164</v>
      </c>
      <c r="H705" t="s">
        <v>670</v>
      </c>
      <c r="I705" t="s">
        <v>12</v>
      </c>
    </row>
    <row r="706" spans="1:10">
      <c r="A706" t="s">
        <v>170</v>
      </c>
      <c r="B706">
        <v>0.25600000000000001</v>
      </c>
      <c r="C706">
        <v>2.7408999999999999E-2</v>
      </c>
      <c r="D706">
        <v>-2.6824400000000002</v>
      </c>
      <c r="E706">
        <v>-3.3266</v>
      </c>
      <c r="F706">
        <v>-1.2464230000000001</v>
      </c>
      <c r="G706" t="s">
        <v>18</v>
      </c>
      <c r="I706" t="s">
        <v>12</v>
      </c>
      <c r="J706" t="e">
        <f>-- unknown clone: USD-606</f>
        <v>#NAME?</v>
      </c>
    </row>
    <row r="707" spans="1:10">
      <c r="A707" t="s">
        <v>43</v>
      </c>
      <c r="B707">
        <v>0.16400000000000001</v>
      </c>
      <c r="C707">
        <v>3.63E-3</v>
      </c>
      <c r="D707">
        <v>-4.0356300000000003</v>
      </c>
      <c r="E707">
        <v>-1.4992000000000001</v>
      </c>
      <c r="F707">
        <v>-1.2562979999999999</v>
      </c>
      <c r="G707">
        <v>58611393</v>
      </c>
      <c r="H707" t="s">
        <v>44</v>
      </c>
      <c r="I707" t="s">
        <v>12</v>
      </c>
    </row>
    <row r="708" spans="1:10">
      <c r="A708" t="s">
        <v>552</v>
      </c>
      <c r="B708">
        <v>0.66500000000000004</v>
      </c>
      <c r="C708">
        <v>0.22456300000000001</v>
      </c>
      <c r="D708">
        <v>-1.3143800000000001</v>
      </c>
      <c r="E708">
        <v>-5.1513</v>
      </c>
      <c r="F708">
        <v>-1.2605280000000001</v>
      </c>
      <c r="G708">
        <v>58611179</v>
      </c>
      <c r="H708" t="s">
        <v>553</v>
      </c>
      <c r="I708" t="s">
        <v>12</v>
      </c>
    </row>
    <row r="709" spans="1:10">
      <c r="A709" t="s">
        <v>615</v>
      </c>
      <c r="B709">
        <v>0.69099999999999995</v>
      </c>
      <c r="C709">
        <v>0.26224900000000001</v>
      </c>
      <c r="D709">
        <v>-1.20455</v>
      </c>
      <c r="E709">
        <v>-5.2714999999999996</v>
      </c>
      <c r="F709">
        <v>-1.2849379999999999</v>
      </c>
      <c r="G709">
        <v>58611227</v>
      </c>
      <c r="H709" t="s">
        <v>616</v>
      </c>
      <c r="I709" t="s">
        <v>617</v>
      </c>
    </row>
    <row r="710" spans="1:10">
      <c r="A710" t="s">
        <v>643</v>
      </c>
      <c r="B710">
        <v>0.72599999999999998</v>
      </c>
      <c r="C710">
        <v>0.28949799999999998</v>
      </c>
      <c r="D710">
        <v>-1.133</v>
      </c>
      <c r="E710">
        <v>-5.3459000000000003</v>
      </c>
      <c r="F710">
        <v>-1.288243</v>
      </c>
      <c r="G710">
        <v>58611198</v>
      </c>
      <c r="H710" t="s">
        <v>644</v>
      </c>
      <c r="I710" t="s">
        <v>645</v>
      </c>
    </row>
    <row r="711" spans="1:10">
      <c r="A711" t="s">
        <v>640</v>
      </c>
      <c r="B711">
        <v>0.72499999999999998</v>
      </c>
      <c r="C711">
        <v>0.28595900000000002</v>
      </c>
      <c r="D711">
        <v>-1.14198</v>
      </c>
      <c r="E711">
        <v>-5.3367000000000004</v>
      </c>
      <c r="F711">
        <v>-1.3117669999999999</v>
      </c>
      <c r="G711">
        <v>58611498</v>
      </c>
      <c r="H711" t="s">
        <v>641</v>
      </c>
      <c r="I711" t="s">
        <v>642</v>
      </c>
    </row>
    <row r="712" spans="1:10">
      <c r="A712" t="s">
        <v>227</v>
      </c>
      <c r="B712">
        <v>0.313</v>
      </c>
      <c r="C712">
        <v>4.4528999999999999E-2</v>
      </c>
      <c r="D712">
        <v>-2.3730600000000002</v>
      </c>
      <c r="E712">
        <v>-3.7646000000000002</v>
      </c>
      <c r="F712">
        <v>-1.324694</v>
      </c>
      <c r="G712">
        <v>58611368</v>
      </c>
      <c r="H712" t="s">
        <v>228</v>
      </c>
      <c r="I712" t="s">
        <v>12</v>
      </c>
    </row>
    <row r="713" spans="1:10">
      <c r="A713" t="s">
        <v>518</v>
      </c>
      <c r="B713">
        <v>0.66</v>
      </c>
      <c r="C713">
        <v>0.21129800000000001</v>
      </c>
      <c r="D713">
        <v>-1.3567800000000001</v>
      </c>
      <c r="E713">
        <v>-5.1032000000000002</v>
      </c>
      <c r="F713">
        <v>-1.332028</v>
      </c>
      <c r="G713">
        <v>58611040</v>
      </c>
      <c r="H713" t="s">
        <v>519</v>
      </c>
      <c r="I713" t="s">
        <v>12</v>
      </c>
    </row>
    <row r="714" spans="1:10">
      <c r="A714" t="s">
        <v>671</v>
      </c>
      <c r="B714">
        <v>0.72699999999999998</v>
      </c>
      <c r="C714">
        <v>0.29890299999999997</v>
      </c>
      <c r="D714">
        <v>-1.1095699999999999</v>
      </c>
      <c r="E714">
        <v>-5.3696000000000002</v>
      </c>
      <c r="F714">
        <v>-1.347483</v>
      </c>
      <c r="G714">
        <v>58611219</v>
      </c>
      <c r="H714" t="s">
        <v>672</v>
      </c>
      <c r="I714" t="s">
        <v>12</v>
      </c>
    </row>
    <row r="715" spans="1:10">
      <c r="A715" t="s">
        <v>476</v>
      </c>
      <c r="B715">
        <v>0.63100000000000001</v>
      </c>
      <c r="C715">
        <v>0.184587</v>
      </c>
      <c r="D715">
        <v>-1.4496500000000001</v>
      </c>
      <c r="E715">
        <v>-4.9946000000000002</v>
      </c>
      <c r="F715">
        <v>-1.351763</v>
      </c>
      <c r="G715">
        <v>58611367</v>
      </c>
      <c r="H715" t="s">
        <v>477</v>
      </c>
      <c r="I715" t="s">
        <v>12</v>
      </c>
    </row>
    <row r="716" spans="1:10">
      <c r="A716" t="s">
        <v>969</v>
      </c>
      <c r="B716">
        <v>0.84599999999999997</v>
      </c>
      <c r="C716">
        <v>0.50701399999999996</v>
      </c>
      <c r="D716">
        <v>-0.69399999999999995</v>
      </c>
      <c r="E716">
        <v>-5.7237999999999998</v>
      </c>
      <c r="F716">
        <v>-1.365394</v>
      </c>
      <c r="G716">
        <v>58611207</v>
      </c>
      <c r="H716" t="s">
        <v>970</v>
      </c>
      <c r="I716" t="s">
        <v>12</v>
      </c>
    </row>
    <row r="717" spans="1:10">
      <c r="A717" t="s">
        <v>194</v>
      </c>
      <c r="B717">
        <v>0.29299999999999998</v>
      </c>
      <c r="C717">
        <v>3.5813999999999999E-2</v>
      </c>
      <c r="D717">
        <v>-2.5116700000000001</v>
      </c>
      <c r="E717">
        <v>-3.5684999999999998</v>
      </c>
      <c r="F717">
        <v>-1.3762259999999999</v>
      </c>
      <c r="G717">
        <v>58611465</v>
      </c>
      <c r="H717" t="s">
        <v>195</v>
      </c>
      <c r="I717" t="s">
        <v>12</v>
      </c>
    </row>
    <row r="718" spans="1:10">
      <c r="A718" t="s">
        <v>32</v>
      </c>
      <c r="B718">
        <v>0.14599999999999999</v>
      </c>
      <c r="C718">
        <v>2.0899999999999998E-3</v>
      </c>
      <c r="D718">
        <v>-4.4364600000000003</v>
      </c>
      <c r="E718">
        <v>-1.0115000000000001</v>
      </c>
      <c r="F718">
        <v>-1.3914310000000001</v>
      </c>
      <c r="G718">
        <v>58611223</v>
      </c>
      <c r="H718" t="s">
        <v>33</v>
      </c>
      <c r="I718" t="s">
        <v>12</v>
      </c>
    </row>
    <row r="719" spans="1:10">
      <c r="A719" t="s">
        <v>108</v>
      </c>
      <c r="B719">
        <v>0.24199999999999999</v>
      </c>
      <c r="C719">
        <v>1.5918999999999999E-2</v>
      </c>
      <c r="D719">
        <v>-3.0330599999999999</v>
      </c>
      <c r="E719">
        <v>-2.8331</v>
      </c>
      <c r="F719">
        <v>-1.393383</v>
      </c>
      <c r="G719" t="s">
        <v>18</v>
      </c>
      <c r="I719" t="s">
        <v>12</v>
      </c>
      <c r="J719" t="e">
        <f>-- unknown clone: USD-436</f>
        <v>#NAME?</v>
      </c>
    </row>
    <row r="720" spans="1:10">
      <c r="A720" t="s">
        <v>314</v>
      </c>
      <c r="B720">
        <v>0.502</v>
      </c>
      <c r="C720">
        <v>9.7717999999999999E-2</v>
      </c>
      <c r="D720">
        <v>-1.87049</v>
      </c>
      <c r="E720">
        <v>-4.4593999999999996</v>
      </c>
      <c r="F720">
        <v>-1.412223</v>
      </c>
      <c r="G720">
        <v>58611432</v>
      </c>
      <c r="H720" t="s">
        <v>315</v>
      </c>
      <c r="I720" t="s">
        <v>316</v>
      </c>
    </row>
    <row r="721" spans="1:10">
      <c r="A721" t="s">
        <v>631</v>
      </c>
      <c r="B721">
        <v>0.69699999999999995</v>
      </c>
      <c r="C721">
        <v>0.27201500000000001</v>
      </c>
      <c r="D721">
        <v>-1.17824</v>
      </c>
      <c r="E721">
        <v>-5.2991999999999999</v>
      </c>
      <c r="F721">
        <v>-1.4206289999999999</v>
      </c>
      <c r="G721" t="s">
        <v>18</v>
      </c>
      <c r="H721" t="s">
        <v>632</v>
      </c>
      <c r="I721" t="s">
        <v>633</v>
      </c>
    </row>
    <row r="722" spans="1:10">
      <c r="A722" t="s">
        <v>467</v>
      </c>
      <c r="B722">
        <v>0.63</v>
      </c>
      <c r="C722">
        <v>0.18145800000000001</v>
      </c>
      <c r="D722">
        <v>-1.4612799999999999</v>
      </c>
      <c r="E722">
        <v>-4.9806999999999997</v>
      </c>
      <c r="F722">
        <v>-1.440418</v>
      </c>
      <c r="G722">
        <v>58611398</v>
      </c>
      <c r="H722" t="s">
        <v>468</v>
      </c>
      <c r="I722" t="s">
        <v>12</v>
      </c>
    </row>
    <row r="723" spans="1:10">
      <c r="A723" t="s">
        <v>594</v>
      </c>
      <c r="B723">
        <v>0.69099999999999995</v>
      </c>
      <c r="C723">
        <v>0.25270599999999999</v>
      </c>
      <c r="D723">
        <v>-1.23105</v>
      </c>
      <c r="E723">
        <v>-5.2431000000000001</v>
      </c>
      <c r="F723">
        <v>-1.4413750000000001</v>
      </c>
      <c r="G723">
        <v>58611262</v>
      </c>
      <c r="H723" t="s">
        <v>595</v>
      </c>
      <c r="I723" t="s">
        <v>12</v>
      </c>
    </row>
    <row r="724" spans="1:10">
      <c r="A724" t="s">
        <v>132</v>
      </c>
      <c r="B724">
        <v>0.246</v>
      </c>
      <c r="C724">
        <v>2.0889000000000001E-2</v>
      </c>
      <c r="D724">
        <v>-2.8569300000000002</v>
      </c>
      <c r="E724">
        <v>-3.0800999999999998</v>
      </c>
      <c r="F724">
        <v>-1.4570270000000001</v>
      </c>
      <c r="G724" t="s">
        <v>18</v>
      </c>
      <c r="I724" t="s">
        <v>12</v>
      </c>
      <c r="J724" t="e">
        <f>-- unknown clone: USD-678</f>
        <v>#NAME?</v>
      </c>
    </row>
    <row r="725" spans="1:10">
      <c r="A725" t="s">
        <v>505</v>
      </c>
      <c r="B725">
        <v>0.66</v>
      </c>
      <c r="C725">
        <v>0.20608299999999999</v>
      </c>
      <c r="D725">
        <v>-1.3740699999999999</v>
      </c>
      <c r="E725">
        <v>-5.0833000000000004</v>
      </c>
      <c r="F725">
        <v>-1.458502</v>
      </c>
      <c r="G725">
        <v>58611524</v>
      </c>
      <c r="H725" t="s">
        <v>506</v>
      </c>
      <c r="I725" t="s">
        <v>12</v>
      </c>
    </row>
    <row r="726" spans="1:10">
      <c r="A726" t="s">
        <v>651</v>
      </c>
      <c r="B726">
        <v>0.72599999999999998</v>
      </c>
      <c r="C726">
        <v>0.29019400000000001</v>
      </c>
      <c r="D726">
        <v>-1.1312500000000001</v>
      </c>
      <c r="E726">
        <v>-5.3476999999999997</v>
      </c>
      <c r="F726">
        <v>-1.4771860000000001</v>
      </c>
      <c r="G726">
        <v>58611388</v>
      </c>
      <c r="H726" t="s">
        <v>652</v>
      </c>
      <c r="I726" t="s">
        <v>12</v>
      </c>
    </row>
    <row r="727" spans="1:10">
      <c r="A727" t="s">
        <v>54</v>
      </c>
      <c r="B727">
        <v>0.17899999999999999</v>
      </c>
      <c r="C727">
        <v>5.7250000000000001E-3</v>
      </c>
      <c r="D727">
        <v>-3.7168199999999998</v>
      </c>
      <c r="E727">
        <v>-1.9071</v>
      </c>
      <c r="F727">
        <v>-1.4801880000000001</v>
      </c>
      <c r="G727">
        <v>58611350</v>
      </c>
      <c r="H727" t="s">
        <v>55</v>
      </c>
      <c r="I727" t="s">
        <v>12</v>
      </c>
    </row>
    <row r="728" spans="1:10">
      <c r="A728" t="s">
        <v>580</v>
      </c>
      <c r="B728">
        <v>0.68799999999999994</v>
      </c>
      <c r="C728">
        <v>0.24466399999999999</v>
      </c>
      <c r="D728">
        <v>-1.25403</v>
      </c>
      <c r="E728">
        <v>-5.2182000000000004</v>
      </c>
      <c r="F728">
        <v>-1.4962580000000001</v>
      </c>
      <c r="G728">
        <v>58611389</v>
      </c>
      <c r="H728" t="s">
        <v>581</v>
      </c>
      <c r="I728" t="s">
        <v>12</v>
      </c>
    </row>
    <row r="729" spans="1:10">
      <c r="A729" t="s">
        <v>26</v>
      </c>
      <c r="B729">
        <v>0.14599999999999999</v>
      </c>
      <c r="C729">
        <v>1.7539999999999999E-3</v>
      </c>
      <c r="D729">
        <v>-4.5676399999999999</v>
      </c>
      <c r="E729">
        <v>-0.85819999999999996</v>
      </c>
      <c r="F729">
        <v>-1.504807</v>
      </c>
      <c r="G729">
        <v>58611239</v>
      </c>
      <c r="H729" t="s">
        <v>27</v>
      </c>
      <c r="I729" t="s">
        <v>28</v>
      </c>
    </row>
    <row r="730" spans="1:10">
      <c r="A730" t="s">
        <v>811</v>
      </c>
      <c r="B730">
        <v>0.78700000000000003</v>
      </c>
      <c r="C730">
        <v>0.39146300000000001</v>
      </c>
      <c r="D730">
        <v>-0.90503</v>
      </c>
      <c r="E730">
        <v>-5.5603999999999996</v>
      </c>
      <c r="F730">
        <v>-1.5069490000000001</v>
      </c>
      <c r="G730">
        <v>58610992</v>
      </c>
      <c r="H730" t="s">
        <v>812</v>
      </c>
      <c r="I730" t="s">
        <v>12</v>
      </c>
    </row>
    <row r="731" spans="1:10">
      <c r="A731" t="s">
        <v>611</v>
      </c>
      <c r="B731">
        <v>0.69099999999999995</v>
      </c>
      <c r="C731">
        <v>0.26144899999999999</v>
      </c>
      <c r="D731">
        <v>-1.2067399999999999</v>
      </c>
      <c r="E731">
        <v>-5.2690999999999999</v>
      </c>
      <c r="F731">
        <v>-1.516351</v>
      </c>
      <c r="G731" t="s">
        <v>18</v>
      </c>
      <c r="I731" t="s">
        <v>12</v>
      </c>
      <c r="J731" t="e">
        <f>-- unknown clone: USD-598</f>
        <v>#NAME?</v>
      </c>
    </row>
    <row r="732" spans="1:10">
      <c r="A732" t="s">
        <v>1010</v>
      </c>
      <c r="B732">
        <v>0.86</v>
      </c>
      <c r="C732">
        <v>0.538053</v>
      </c>
      <c r="D732">
        <v>-0.64278999999999997</v>
      </c>
      <c r="E732">
        <v>-5.7577999999999996</v>
      </c>
      <c r="F732">
        <v>-1.5406679999999999</v>
      </c>
      <c r="G732">
        <v>58611316</v>
      </c>
      <c r="H732" t="s">
        <v>1011</v>
      </c>
      <c r="I732" t="s">
        <v>12</v>
      </c>
    </row>
    <row r="733" spans="1:10">
      <c r="A733" t="s">
        <v>1014</v>
      </c>
      <c r="B733">
        <v>0.86499999999999999</v>
      </c>
      <c r="C733">
        <v>0.54539800000000005</v>
      </c>
      <c r="D733">
        <v>-0.63092999999999999</v>
      </c>
      <c r="E733">
        <v>-5.7652999999999999</v>
      </c>
      <c r="F733">
        <v>-1.5539970000000001</v>
      </c>
      <c r="G733">
        <v>58611270</v>
      </c>
      <c r="H733" t="s">
        <v>1015</v>
      </c>
      <c r="I733" t="s">
        <v>12</v>
      </c>
    </row>
    <row r="734" spans="1:10">
      <c r="A734" t="s">
        <v>176</v>
      </c>
      <c r="B734">
        <v>0.25800000000000001</v>
      </c>
      <c r="C734">
        <v>2.8302000000000001E-2</v>
      </c>
      <c r="D734">
        <v>-2.6619100000000002</v>
      </c>
      <c r="E734">
        <v>-3.3557000000000001</v>
      </c>
      <c r="F734">
        <v>-1.6076900000000001</v>
      </c>
      <c r="G734">
        <v>58611530</v>
      </c>
      <c r="H734" t="s">
        <v>177</v>
      </c>
      <c r="I734" t="s">
        <v>12</v>
      </c>
    </row>
    <row r="735" spans="1:10">
      <c r="A735" t="s">
        <v>77</v>
      </c>
      <c r="B735">
        <v>0.20100000000000001</v>
      </c>
      <c r="C735">
        <v>9.3439999999999999E-3</v>
      </c>
      <c r="D735">
        <v>-3.3845200000000002</v>
      </c>
      <c r="E735">
        <v>-2.3494000000000002</v>
      </c>
      <c r="F735">
        <v>-1.6491819999999999</v>
      </c>
      <c r="G735">
        <v>58610960</v>
      </c>
      <c r="H735" t="s">
        <v>78</v>
      </c>
      <c r="I735" t="s">
        <v>79</v>
      </c>
    </row>
    <row r="736" spans="1:10">
      <c r="A736" t="s">
        <v>45</v>
      </c>
      <c r="B736">
        <v>0.17899999999999999</v>
      </c>
      <c r="C736">
        <v>4.2170000000000003E-3</v>
      </c>
      <c r="D736">
        <v>-3.9296700000000002</v>
      </c>
      <c r="E736">
        <v>-1.6329</v>
      </c>
      <c r="F736">
        <v>-1.669543</v>
      </c>
      <c r="G736">
        <v>58611531</v>
      </c>
      <c r="H736" t="s">
        <v>46</v>
      </c>
      <c r="I736" t="s">
        <v>12</v>
      </c>
    </row>
    <row r="737" spans="1:10">
      <c r="A737" t="s">
        <v>125</v>
      </c>
      <c r="B737">
        <v>0.245</v>
      </c>
      <c r="C737">
        <v>1.8787000000000002E-2</v>
      </c>
      <c r="D737">
        <v>-2.9254799999999999</v>
      </c>
      <c r="E737">
        <v>-2.9836999999999998</v>
      </c>
      <c r="F737">
        <v>-1.672274</v>
      </c>
      <c r="G737">
        <v>58611363</v>
      </c>
      <c r="H737" t="s">
        <v>126</v>
      </c>
      <c r="I737" t="s">
        <v>12</v>
      </c>
    </row>
    <row r="738" spans="1:10">
      <c r="A738" t="s">
        <v>944</v>
      </c>
      <c r="B738">
        <v>0.84499999999999997</v>
      </c>
      <c r="C738">
        <v>0.492977</v>
      </c>
      <c r="D738">
        <v>-0.71779999999999999</v>
      </c>
      <c r="E738">
        <v>-5.7072000000000003</v>
      </c>
      <c r="F738">
        <v>-1.677414</v>
      </c>
      <c r="G738">
        <v>58611283</v>
      </c>
      <c r="H738" t="s">
        <v>945</v>
      </c>
      <c r="I738" t="s">
        <v>12</v>
      </c>
    </row>
    <row r="739" spans="1:10">
      <c r="A739" t="s">
        <v>80</v>
      </c>
      <c r="B739">
        <v>0.20100000000000001</v>
      </c>
      <c r="C739">
        <v>9.4599999999999997E-3</v>
      </c>
      <c r="D739">
        <v>-3.3762599999999998</v>
      </c>
      <c r="E739">
        <v>-2.3605999999999998</v>
      </c>
      <c r="F739">
        <v>-1.6801950000000001</v>
      </c>
      <c r="G739">
        <v>58611167</v>
      </c>
      <c r="H739" t="s">
        <v>81</v>
      </c>
      <c r="I739" t="s">
        <v>12</v>
      </c>
    </row>
    <row r="740" spans="1:10">
      <c r="A740" t="s">
        <v>139</v>
      </c>
      <c r="B740">
        <v>0.246</v>
      </c>
      <c r="C740">
        <v>2.1690000000000001E-2</v>
      </c>
      <c r="D740">
        <v>-2.8326799999999999</v>
      </c>
      <c r="E740">
        <v>-3.1143000000000001</v>
      </c>
      <c r="F740">
        <v>-1.694153</v>
      </c>
      <c r="G740">
        <v>58611291</v>
      </c>
      <c r="H740" t="s">
        <v>140</v>
      </c>
      <c r="I740" t="s">
        <v>141</v>
      </c>
    </row>
    <row r="741" spans="1:10">
      <c r="A741" t="s">
        <v>50</v>
      </c>
      <c r="B741">
        <v>0.17899999999999999</v>
      </c>
      <c r="C741">
        <v>5.6189999999999999E-3</v>
      </c>
      <c r="D741">
        <v>-3.7296999999999998</v>
      </c>
      <c r="E741">
        <v>-1.8903000000000001</v>
      </c>
      <c r="F741">
        <v>-1.7060649999999999</v>
      </c>
      <c r="G741" t="s">
        <v>18</v>
      </c>
      <c r="I741" t="s">
        <v>12</v>
      </c>
      <c r="J741" t="e">
        <f>-- unknown clone: USD-726</f>
        <v>#NAME?</v>
      </c>
    </row>
    <row r="742" spans="1:10">
      <c r="A742" t="s">
        <v>666</v>
      </c>
      <c r="B742">
        <v>0.72699999999999998</v>
      </c>
      <c r="C742">
        <v>0.29777999999999999</v>
      </c>
      <c r="D742">
        <v>-1.1123400000000001</v>
      </c>
      <c r="E742">
        <v>-5.3667999999999996</v>
      </c>
      <c r="F742">
        <v>-1.7087159999999999</v>
      </c>
      <c r="G742">
        <v>58611248</v>
      </c>
      <c r="H742" t="s">
        <v>667</v>
      </c>
      <c r="I742" t="s">
        <v>668</v>
      </c>
    </row>
    <row r="743" spans="1:10">
      <c r="A743" t="s">
        <v>471</v>
      </c>
      <c r="B743">
        <v>0.63</v>
      </c>
      <c r="C743">
        <v>0.18252199999999999</v>
      </c>
      <c r="D743">
        <v>-1.4573100000000001</v>
      </c>
      <c r="E743">
        <v>-4.9855</v>
      </c>
      <c r="F743">
        <v>-1.712118</v>
      </c>
      <c r="G743">
        <v>58611183</v>
      </c>
      <c r="H743" t="s">
        <v>472</v>
      </c>
      <c r="I743" t="s">
        <v>473</v>
      </c>
    </row>
    <row r="744" spans="1:10">
      <c r="A744" t="s">
        <v>434</v>
      </c>
      <c r="B744">
        <v>0.59899999999999998</v>
      </c>
      <c r="C744">
        <v>0.159691</v>
      </c>
      <c r="D744">
        <v>-1.5475699999999999</v>
      </c>
      <c r="E744">
        <v>-4.8758999999999997</v>
      </c>
      <c r="F744">
        <v>-1.726839</v>
      </c>
      <c r="G744">
        <v>58611522</v>
      </c>
      <c r="H744" t="s">
        <v>435</v>
      </c>
      <c r="I744" t="s">
        <v>12</v>
      </c>
    </row>
    <row r="745" spans="1:10">
      <c r="A745" t="s">
        <v>51</v>
      </c>
      <c r="B745">
        <v>0.17899999999999999</v>
      </c>
      <c r="C745">
        <v>5.6509999999999998E-3</v>
      </c>
      <c r="D745">
        <v>-3.7258599999999999</v>
      </c>
      <c r="E745">
        <v>-1.8953</v>
      </c>
      <c r="F745">
        <v>-1.741188</v>
      </c>
      <c r="G745">
        <v>58611008</v>
      </c>
      <c r="H745" t="s">
        <v>52</v>
      </c>
      <c r="I745" t="s">
        <v>53</v>
      </c>
    </row>
    <row r="746" spans="1:10">
      <c r="A746" t="s">
        <v>212</v>
      </c>
      <c r="B746">
        <v>0.30599999999999999</v>
      </c>
      <c r="C746">
        <v>4.0370999999999997E-2</v>
      </c>
      <c r="D746">
        <v>-2.4354200000000001</v>
      </c>
      <c r="E746">
        <v>-3.6764999999999999</v>
      </c>
      <c r="F746">
        <v>-1.7676890000000001</v>
      </c>
      <c r="G746">
        <v>58611352</v>
      </c>
      <c r="H746" t="s">
        <v>213</v>
      </c>
      <c r="I746" t="s">
        <v>188</v>
      </c>
    </row>
    <row r="747" spans="1:10">
      <c r="A747" t="s">
        <v>421</v>
      </c>
      <c r="B747">
        <v>0.59299999999999997</v>
      </c>
      <c r="C747">
        <v>0.152669</v>
      </c>
      <c r="D747">
        <v>-1.5776600000000001</v>
      </c>
      <c r="E747">
        <v>-4.8385999999999996</v>
      </c>
      <c r="F747">
        <v>-1.779488</v>
      </c>
      <c r="G747">
        <v>58611526</v>
      </c>
      <c r="H747" t="s">
        <v>422</v>
      </c>
      <c r="I747" t="s">
        <v>423</v>
      </c>
    </row>
    <row r="748" spans="1:10">
      <c r="A748" t="s">
        <v>17</v>
      </c>
      <c r="B748">
        <v>0.14599999999999999</v>
      </c>
      <c r="C748">
        <v>9.7799999999999992E-4</v>
      </c>
      <c r="D748">
        <v>-5.0187400000000002</v>
      </c>
      <c r="E748">
        <v>-0.35489999999999999</v>
      </c>
      <c r="F748">
        <v>-1.796905</v>
      </c>
      <c r="G748" t="s">
        <v>18</v>
      </c>
      <c r="I748" t="s">
        <v>19</v>
      </c>
      <c r="J748" t="s">
        <v>19</v>
      </c>
    </row>
    <row r="749" spans="1:10">
      <c r="A749" t="s">
        <v>301</v>
      </c>
      <c r="B749">
        <v>0.48899999999999999</v>
      </c>
      <c r="C749">
        <v>9.2515E-2</v>
      </c>
      <c r="D749">
        <v>-1.90585</v>
      </c>
      <c r="E749">
        <v>-4.4119000000000002</v>
      </c>
      <c r="F749">
        <v>-1.812479</v>
      </c>
      <c r="G749">
        <v>58611185</v>
      </c>
      <c r="H749" t="s">
        <v>302</v>
      </c>
      <c r="I749" t="s">
        <v>303</v>
      </c>
    </row>
    <row r="750" spans="1:10">
      <c r="A750" t="s">
        <v>100</v>
      </c>
      <c r="B750">
        <v>0.23300000000000001</v>
      </c>
      <c r="C750">
        <v>1.3974E-2</v>
      </c>
      <c r="D750">
        <v>-3.1181999999999999</v>
      </c>
      <c r="E750">
        <v>-2.7147000000000001</v>
      </c>
      <c r="F750">
        <v>-1.823083</v>
      </c>
      <c r="G750">
        <v>58611406</v>
      </c>
      <c r="H750" t="s">
        <v>101</v>
      </c>
      <c r="I750" t="s">
        <v>12</v>
      </c>
    </row>
    <row r="751" spans="1:10">
      <c r="A751" t="s">
        <v>38</v>
      </c>
      <c r="B751">
        <v>0.155</v>
      </c>
      <c r="C751">
        <v>2.8400000000000001E-3</v>
      </c>
      <c r="D751">
        <v>-4.2117300000000002</v>
      </c>
      <c r="E751">
        <v>-1.2814000000000001</v>
      </c>
      <c r="F751">
        <v>-1.864277</v>
      </c>
      <c r="G751" t="s">
        <v>18</v>
      </c>
      <c r="I751" t="s">
        <v>12</v>
      </c>
      <c r="J751" t="e">
        <f>-- unknown clone: USD-668</f>
        <v>#NAME?</v>
      </c>
    </row>
    <row r="752" spans="1:10">
      <c r="A752" t="s">
        <v>307</v>
      </c>
      <c r="B752">
        <v>0.49299999999999999</v>
      </c>
      <c r="C752">
        <v>9.3903E-2</v>
      </c>
      <c r="D752">
        <v>-1.8962399999999999</v>
      </c>
      <c r="E752">
        <v>-4.4248000000000003</v>
      </c>
      <c r="F752">
        <v>-1.8809439999999999</v>
      </c>
      <c r="G752">
        <v>58611384</v>
      </c>
      <c r="H752" t="s">
        <v>308</v>
      </c>
      <c r="I752" t="s">
        <v>12</v>
      </c>
    </row>
    <row r="753" spans="1:10">
      <c r="A753" t="s">
        <v>279</v>
      </c>
      <c r="B753">
        <v>0.377</v>
      </c>
      <c r="C753">
        <v>6.5989000000000006E-2</v>
      </c>
      <c r="D753">
        <v>-2.1225900000000002</v>
      </c>
      <c r="E753">
        <v>-4.1154000000000002</v>
      </c>
      <c r="F753">
        <v>-1.937991</v>
      </c>
      <c r="G753">
        <v>58611225</v>
      </c>
      <c r="H753" t="s">
        <v>280</v>
      </c>
      <c r="I753" t="s">
        <v>12</v>
      </c>
    </row>
    <row r="754" spans="1:10">
      <c r="A754" t="s">
        <v>62</v>
      </c>
      <c r="B754">
        <v>0.19600000000000001</v>
      </c>
      <c r="C754">
        <v>6.9220000000000002E-3</v>
      </c>
      <c r="D754">
        <v>-3.5868600000000002</v>
      </c>
      <c r="E754">
        <v>-2.0781000000000001</v>
      </c>
      <c r="F754">
        <v>-1.9582079999999999</v>
      </c>
      <c r="G754">
        <v>58611312</v>
      </c>
      <c r="H754" t="s">
        <v>63</v>
      </c>
      <c r="I754" t="s">
        <v>12</v>
      </c>
    </row>
    <row r="755" spans="1:10">
      <c r="A755" t="s">
        <v>120</v>
      </c>
      <c r="B755">
        <v>0.24199999999999999</v>
      </c>
      <c r="C755">
        <v>1.7670999999999999E-2</v>
      </c>
      <c r="D755">
        <v>-2.9651700000000001</v>
      </c>
      <c r="E755">
        <v>-2.9281000000000001</v>
      </c>
      <c r="F755">
        <v>-2.015593</v>
      </c>
      <c r="G755">
        <v>58611404</v>
      </c>
      <c r="H755" t="s">
        <v>121</v>
      </c>
      <c r="I755" t="s">
        <v>122</v>
      </c>
    </row>
    <row r="756" spans="1:10">
      <c r="A756" t="s">
        <v>178</v>
      </c>
      <c r="B756">
        <v>0.26400000000000001</v>
      </c>
      <c r="C756">
        <v>2.9253000000000001E-2</v>
      </c>
      <c r="D756">
        <v>-2.6408</v>
      </c>
      <c r="E756">
        <v>-3.3856000000000002</v>
      </c>
      <c r="F756">
        <v>-2.1200079999999999</v>
      </c>
      <c r="G756">
        <v>58611246</v>
      </c>
      <c r="H756" t="s">
        <v>179</v>
      </c>
      <c r="I756" t="s">
        <v>12</v>
      </c>
    </row>
    <row r="757" spans="1:10">
      <c r="A757" t="s">
        <v>13</v>
      </c>
      <c r="B757">
        <v>0.14599999999999999</v>
      </c>
      <c r="C757">
        <v>5.5900000000000004E-4</v>
      </c>
      <c r="D757">
        <v>-5.4725000000000001</v>
      </c>
      <c r="E757">
        <v>0.1144</v>
      </c>
      <c r="F757">
        <v>-2.144069</v>
      </c>
      <c r="G757">
        <v>58611379</v>
      </c>
      <c r="H757" t="s">
        <v>14</v>
      </c>
      <c r="I757" t="s">
        <v>12</v>
      </c>
    </row>
    <row r="758" spans="1:10">
      <c r="A758" t="s">
        <v>317</v>
      </c>
      <c r="B758">
        <v>0.503</v>
      </c>
      <c r="C758">
        <v>9.8461999999999994E-2</v>
      </c>
      <c r="D758">
        <v>-1.86558</v>
      </c>
      <c r="E758">
        <v>-4.4659000000000004</v>
      </c>
      <c r="F758">
        <v>-2.1598600000000001</v>
      </c>
      <c r="G758">
        <v>58611372</v>
      </c>
      <c r="H758" t="s">
        <v>318</v>
      </c>
      <c r="I758" t="s">
        <v>12</v>
      </c>
    </row>
    <row r="759" spans="1:10">
      <c r="A759" t="s">
        <v>23</v>
      </c>
      <c r="B759">
        <v>0.14599999999999999</v>
      </c>
      <c r="C759">
        <v>1.521E-3</v>
      </c>
      <c r="D759">
        <v>-4.6756099999999998</v>
      </c>
      <c r="E759">
        <v>-0.73429999999999995</v>
      </c>
      <c r="F759">
        <v>-2.2756989999999999</v>
      </c>
      <c r="G759" t="s">
        <v>18</v>
      </c>
      <c r="I759" t="s">
        <v>12</v>
      </c>
      <c r="J759" t="e">
        <f>-- unknown clone: USD-698</f>
        <v>#NAME?</v>
      </c>
    </row>
    <row r="760" spans="1:10">
      <c r="A760" t="s">
        <v>347</v>
      </c>
      <c r="B760">
        <v>0.53500000000000003</v>
      </c>
      <c r="C760">
        <v>0.11405999999999999</v>
      </c>
      <c r="D760">
        <v>-1.7700100000000001</v>
      </c>
      <c r="E760">
        <v>-4.5925000000000002</v>
      </c>
      <c r="F760">
        <v>-2.3305380000000002</v>
      </c>
      <c r="G760">
        <v>58611293</v>
      </c>
      <c r="H760" t="s">
        <v>348</v>
      </c>
      <c r="I760" t="s">
        <v>12</v>
      </c>
    </row>
    <row r="761" spans="1:10">
      <c r="A761" t="s">
        <v>192</v>
      </c>
      <c r="B761">
        <v>0.29299999999999998</v>
      </c>
      <c r="C761">
        <v>3.5097000000000003E-2</v>
      </c>
      <c r="D761">
        <v>-2.5245700000000002</v>
      </c>
      <c r="E761">
        <v>-3.5503</v>
      </c>
      <c r="F761">
        <v>-2.4212410000000002</v>
      </c>
      <c r="G761">
        <v>58611457</v>
      </c>
      <c r="H761" t="s">
        <v>193</v>
      </c>
      <c r="I761" t="s">
        <v>12</v>
      </c>
    </row>
    <row r="762" spans="1:10">
      <c r="A762" t="s">
        <v>10</v>
      </c>
      <c r="B762">
        <v>0.14599999999999999</v>
      </c>
      <c r="C762">
        <v>2.99E-4</v>
      </c>
      <c r="D762">
        <v>-6.00997</v>
      </c>
      <c r="E762">
        <v>0.62419999999999998</v>
      </c>
      <c r="F762">
        <v>-2.4291330000000002</v>
      </c>
      <c r="G762">
        <v>58611304</v>
      </c>
      <c r="H762" t="s">
        <v>11</v>
      </c>
      <c r="I762" t="s">
        <v>12</v>
      </c>
    </row>
    <row r="763" spans="1:10">
      <c r="A763" t="s">
        <v>285</v>
      </c>
      <c r="B763">
        <v>0.433</v>
      </c>
      <c r="C763">
        <v>7.7448000000000003E-2</v>
      </c>
      <c r="D763">
        <v>-2.0201699999999998</v>
      </c>
      <c r="E763">
        <v>-4.2565999999999997</v>
      </c>
      <c r="F763">
        <v>-2.4400390000000001</v>
      </c>
      <c r="G763">
        <v>58611133</v>
      </c>
      <c r="H763" t="s">
        <v>286</v>
      </c>
      <c r="I763" t="s">
        <v>287</v>
      </c>
    </row>
    <row r="764" spans="1:10">
      <c r="A764" t="s">
        <v>288</v>
      </c>
      <c r="B764">
        <v>0.44600000000000001</v>
      </c>
      <c r="C764">
        <v>8.0296999999999993E-2</v>
      </c>
      <c r="D764">
        <v>-1.9970000000000001</v>
      </c>
      <c r="E764">
        <v>-4.2882999999999996</v>
      </c>
      <c r="F764">
        <v>-2.6624119999999998</v>
      </c>
      <c r="G764">
        <v>58611301</v>
      </c>
      <c r="H764" t="s">
        <v>289</v>
      </c>
      <c r="I764" t="s">
        <v>12</v>
      </c>
    </row>
    <row r="765" spans="1:10">
      <c r="A765" t="s">
        <v>368</v>
      </c>
      <c r="B765">
        <v>0.55900000000000005</v>
      </c>
      <c r="C765">
        <v>0.12766</v>
      </c>
      <c r="D765">
        <v>-1.6961999999999999</v>
      </c>
      <c r="E765">
        <v>-4.6883999999999997</v>
      </c>
      <c r="F765">
        <v>-3.4741279999999999</v>
      </c>
      <c r="G765">
        <v>58611508</v>
      </c>
      <c r="H765" t="s">
        <v>369</v>
      </c>
      <c r="I765" t="s">
        <v>12</v>
      </c>
    </row>
    <row r="766" spans="1:10">
      <c r="A766" t="s">
        <v>299</v>
      </c>
      <c r="B766">
        <v>0.48899999999999999</v>
      </c>
      <c r="C766">
        <v>9.2419000000000001E-2</v>
      </c>
      <c r="D766">
        <v>-1.90652</v>
      </c>
      <c r="E766">
        <v>-4.4109999999999996</v>
      </c>
      <c r="F766">
        <v>-3.4860120000000001</v>
      </c>
      <c r="G766">
        <v>58611250</v>
      </c>
      <c r="H766" t="s">
        <v>300</v>
      </c>
      <c r="I766" t="s">
        <v>12</v>
      </c>
    </row>
    <row r="767" spans="1:10">
      <c r="A767" t="s">
        <v>360</v>
      </c>
      <c r="B767">
        <v>0.55900000000000005</v>
      </c>
      <c r="C767">
        <v>0.12438299999999999</v>
      </c>
      <c r="D767">
        <v>-1.71329</v>
      </c>
      <c r="E767">
        <v>-4.6662999999999997</v>
      </c>
      <c r="F767">
        <v>-3.6572610000000001</v>
      </c>
      <c r="G767">
        <v>58611119</v>
      </c>
      <c r="H767" t="s">
        <v>361</v>
      </c>
      <c r="I767" t="s">
        <v>362</v>
      </c>
    </row>
  </sheetData>
  <sortState ref="A2:J767">
    <sortCondition descending="1"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05"/>
  <sheetViews>
    <sheetView topLeftCell="I37" workbookViewId="0">
      <selection sqref="A1:J42"/>
    </sheetView>
  </sheetViews>
  <sheetFormatPr defaultRowHeight="15"/>
  <cols>
    <col min="1" max="1" width="9.5703125" customWidth="1"/>
    <col min="2" max="2" width="12.7109375" customWidth="1"/>
    <col min="3" max="3" width="14.140625" customWidth="1"/>
    <col min="4" max="4" width="13.140625" customWidth="1"/>
    <col min="5" max="5" width="13.5703125" customWidth="1"/>
    <col min="6" max="6" width="16.7109375" customWidth="1"/>
    <col min="7" max="7" width="28.42578125" customWidth="1"/>
    <col min="8" max="8" width="25" customWidth="1"/>
    <col min="9" max="9" width="31.5703125" customWidth="1"/>
    <col min="10" max="10" width="47.7109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419</v>
      </c>
      <c r="B2">
        <v>0.58599999999999997</v>
      </c>
      <c r="C2">
        <v>0.149893</v>
      </c>
      <c r="D2">
        <v>1.5899000000000001</v>
      </c>
      <c r="E2">
        <v>-4.8232999999999997</v>
      </c>
      <c r="F2" s="1">
        <v>2.0410469999999998</v>
      </c>
      <c r="G2">
        <v>58610895</v>
      </c>
      <c r="H2" t="s">
        <v>420</v>
      </c>
      <c r="I2" t="s">
        <v>12</v>
      </c>
    </row>
    <row r="3" spans="1:10">
      <c r="A3" t="s">
        <v>15</v>
      </c>
      <c r="B3">
        <v>0.14599999999999999</v>
      </c>
      <c r="C3">
        <v>7.0500000000000001E-4</v>
      </c>
      <c r="D3">
        <v>5.2816000000000001</v>
      </c>
      <c r="E3">
        <v>-7.8600000000000003E-2</v>
      </c>
      <c r="F3" s="1">
        <v>1.770543</v>
      </c>
      <c r="G3">
        <v>58610898</v>
      </c>
      <c r="H3" t="s">
        <v>16</v>
      </c>
      <c r="I3" t="s">
        <v>12</v>
      </c>
    </row>
    <row r="4" spans="1:10">
      <c r="A4" t="s">
        <v>646</v>
      </c>
      <c r="B4">
        <v>0.72599999999999998</v>
      </c>
      <c r="C4">
        <v>0.28984500000000002</v>
      </c>
      <c r="D4">
        <v>1.1321300000000001</v>
      </c>
      <c r="E4">
        <v>-5.3468</v>
      </c>
      <c r="F4" s="1">
        <v>1.7417549999999999</v>
      </c>
      <c r="G4">
        <v>58611330</v>
      </c>
      <c r="H4" t="s">
        <v>647</v>
      </c>
      <c r="I4" t="s">
        <v>648</v>
      </c>
    </row>
    <row r="5" spans="1:10">
      <c r="A5" t="s">
        <v>74</v>
      </c>
      <c r="B5">
        <v>0.20100000000000001</v>
      </c>
      <c r="C5">
        <v>8.8540000000000008E-3</v>
      </c>
      <c r="D5">
        <v>3.42055</v>
      </c>
      <c r="E5">
        <v>-2.3007</v>
      </c>
      <c r="F5" s="1">
        <v>1.6913860000000001</v>
      </c>
      <c r="G5">
        <v>58611064</v>
      </c>
      <c r="H5" t="s">
        <v>75</v>
      </c>
      <c r="I5" t="s">
        <v>12</v>
      </c>
    </row>
    <row r="6" spans="1:10">
      <c r="A6" t="s">
        <v>24</v>
      </c>
      <c r="B6">
        <v>0.14599999999999999</v>
      </c>
      <c r="C6">
        <v>1.5610000000000001E-3</v>
      </c>
      <c r="D6">
        <v>4.6558700000000002</v>
      </c>
      <c r="E6">
        <v>-0.75680000000000003</v>
      </c>
      <c r="F6" s="1">
        <v>1.5898779999999999</v>
      </c>
      <c r="G6">
        <v>58610961</v>
      </c>
      <c r="H6" t="s">
        <v>25</v>
      </c>
      <c r="I6" t="s">
        <v>12</v>
      </c>
    </row>
    <row r="7" spans="1:10">
      <c r="A7" t="s">
        <v>29</v>
      </c>
      <c r="B7">
        <v>0.14599999999999999</v>
      </c>
      <c r="C7">
        <v>1.761E-3</v>
      </c>
      <c r="D7">
        <v>4.5643900000000004</v>
      </c>
      <c r="E7">
        <v>-0.8619</v>
      </c>
      <c r="F7" s="1">
        <v>1.564729</v>
      </c>
      <c r="G7" t="s">
        <v>18</v>
      </c>
      <c r="I7" t="s">
        <v>12</v>
      </c>
      <c r="J7" t="e">
        <f>-- unknown clone: USD-203</f>
        <v>#NAME?</v>
      </c>
    </row>
    <row r="8" spans="1:10">
      <c r="A8" t="s">
        <v>250</v>
      </c>
      <c r="B8">
        <v>0.35099999999999998</v>
      </c>
      <c r="C8">
        <v>5.5063000000000001E-2</v>
      </c>
      <c r="D8">
        <v>2.2379600000000002</v>
      </c>
      <c r="E8">
        <v>-3.9546000000000001</v>
      </c>
      <c r="F8" s="1">
        <v>1.5164299999999999</v>
      </c>
      <c r="G8">
        <v>58611124</v>
      </c>
      <c r="H8" t="s">
        <v>251</v>
      </c>
      <c r="I8" t="s">
        <v>12</v>
      </c>
    </row>
    <row r="9" spans="1:10">
      <c r="A9" t="s">
        <v>626</v>
      </c>
      <c r="B9">
        <v>0.69399999999999995</v>
      </c>
      <c r="C9">
        <v>0.26722400000000002</v>
      </c>
      <c r="D9">
        <v>1.1910499999999999</v>
      </c>
      <c r="E9">
        <v>-5.2858000000000001</v>
      </c>
      <c r="F9" s="1">
        <v>1.4959960000000001</v>
      </c>
      <c r="G9" t="s">
        <v>18</v>
      </c>
      <c r="I9" t="s">
        <v>12</v>
      </c>
      <c r="J9" t="e">
        <f>-- unknown clone: USD-749</f>
        <v>#NAME?</v>
      </c>
    </row>
    <row r="10" spans="1:10">
      <c r="A10" t="s">
        <v>20</v>
      </c>
      <c r="B10">
        <v>0.14599999999999999</v>
      </c>
      <c r="C10">
        <v>1.2260000000000001E-3</v>
      </c>
      <c r="D10">
        <v>4.8416499999999996</v>
      </c>
      <c r="E10">
        <v>-0.54800000000000004</v>
      </c>
      <c r="F10" s="1">
        <v>1.4686490000000001</v>
      </c>
      <c r="G10">
        <v>58611033</v>
      </c>
      <c r="H10" t="s">
        <v>21</v>
      </c>
      <c r="I10" t="s">
        <v>22</v>
      </c>
    </row>
    <row r="11" spans="1:10">
      <c r="A11" t="s">
        <v>49</v>
      </c>
      <c r="B11">
        <v>0.17899999999999999</v>
      </c>
      <c r="C11">
        <v>5.1570000000000001E-3</v>
      </c>
      <c r="D11">
        <v>3.7890799999999998</v>
      </c>
      <c r="E11">
        <v>-1.8131999999999999</v>
      </c>
      <c r="F11" s="1">
        <v>1.4271739999999999</v>
      </c>
      <c r="G11" t="s">
        <v>18</v>
      </c>
      <c r="I11" t="s">
        <v>12</v>
      </c>
      <c r="J11" t="e">
        <f>-- unknown clone: USD-99</f>
        <v>#NAME?</v>
      </c>
    </row>
    <row r="12" spans="1:10">
      <c r="A12" t="s">
        <v>35</v>
      </c>
      <c r="B12">
        <v>0.155</v>
      </c>
      <c r="C12">
        <v>2.6310000000000001E-3</v>
      </c>
      <c r="D12">
        <v>4.2673899999999998</v>
      </c>
      <c r="E12">
        <v>-1.2137</v>
      </c>
      <c r="F12" s="1">
        <v>1.3707199999999999</v>
      </c>
      <c r="G12">
        <v>58610880</v>
      </c>
      <c r="H12" t="s">
        <v>36</v>
      </c>
      <c r="I12" t="s">
        <v>37</v>
      </c>
    </row>
    <row r="13" spans="1:10">
      <c r="A13" t="s">
        <v>58</v>
      </c>
      <c r="B13">
        <v>0.17899999999999999</v>
      </c>
      <c r="C13">
        <v>5.829E-3</v>
      </c>
      <c r="D13">
        <v>3.7044700000000002</v>
      </c>
      <c r="E13">
        <v>-1.9232</v>
      </c>
      <c r="F13" s="1">
        <v>1.3393790000000001</v>
      </c>
      <c r="G13">
        <v>58611338</v>
      </c>
      <c r="H13" t="s">
        <v>59</v>
      </c>
      <c r="I13" t="s">
        <v>12</v>
      </c>
    </row>
    <row r="14" spans="1:10">
      <c r="A14" t="s">
        <v>30</v>
      </c>
      <c r="B14">
        <v>0.14599999999999999</v>
      </c>
      <c r="C14">
        <v>2.016E-3</v>
      </c>
      <c r="D14">
        <v>4.4633900000000004</v>
      </c>
      <c r="E14">
        <v>-0.97970000000000002</v>
      </c>
      <c r="F14" s="1">
        <v>1.2898149999999999</v>
      </c>
      <c r="G14">
        <v>58611048</v>
      </c>
      <c r="H14" t="s">
        <v>31</v>
      </c>
      <c r="I14" t="s">
        <v>12</v>
      </c>
    </row>
    <row r="15" spans="1:10">
      <c r="A15" t="s">
        <v>64</v>
      </c>
      <c r="B15">
        <v>0.19700000000000001</v>
      </c>
      <c r="C15">
        <v>7.5599999999999999E-3</v>
      </c>
      <c r="D15">
        <v>3.5270100000000002</v>
      </c>
      <c r="E15">
        <v>-2.1577999999999999</v>
      </c>
      <c r="F15" s="1">
        <v>1.2652460000000001</v>
      </c>
      <c r="G15">
        <v>58611503</v>
      </c>
      <c r="H15" t="s">
        <v>65</v>
      </c>
      <c r="I15" t="s">
        <v>12</v>
      </c>
    </row>
    <row r="16" spans="1:10">
      <c r="A16" t="s">
        <v>70</v>
      </c>
      <c r="B16">
        <v>0.20100000000000001</v>
      </c>
      <c r="C16">
        <v>8.3029999999999996E-3</v>
      </c>
      <c r="D16">
        <v>3.4637199999999999</v>
      </c>
      <c r="E16">
        <v>-2.2425000000000002</v>
      </c>
      <c r="F16" s="1">
        <v>1.2520739999999999</v>
      </c>
      <c r="G16">
        <v>58611107</v>
      </c>
      <c r="H16" t="s">
        <v>71</v>
      </c>
      <c r="I16" t="s">
        <v>12</v>
      </c>
    </row>
    <row r="17" spans="1:10">
      <c r="A17" t="s">
        <v>173</v>
      </c>
      <c r="B17">
        <v>0.25800000000000001</v>
      </c>
      <c r="C17">
        <v>2.8223000000000002E-2</v>
      </c>
      <c r="D17">
        <v>2.66371</v>
      </c>
      <c r="E17">
        <v>-3.3531</v>
      </c>
      <c r="F17" s="1">
        <v>1.188339</v>
      </c>
      <c r="G17">
        <v>58610877</v>
      </c>
      <c r="H17" t="s">
        <v>174</v>
      </c>
      <c r="I17" t="s">
        <v>175</v>
      </c>
    </row>
    <row r="18" spans="1:10">
      <c r="A18" t="s">
        <v>118</v>
      </c>
      <c r="B18">
        <v>0.24199999999999999</v>
      </c>
      <c r="C18">
        <v>1.7578E-2</v>
      </c>
      <c r="D18">
        <v>2.9685999999999999</v>
      </c>
      <c r="E18">
        <v>-2.9232</v>
      </c>
      <c r="F18" s="1">
        <v>1.1873739999999999</v>
      </c>
      <c r="G18">
        <v>58611365</v>
      </c>
      <c r="H18" t="s">
        <v>119</v>
      </c>
      <c r="I18" t="s">
        <v>12</v>
      </c>
    </row>
    <row r="19" spans="1:10">
      <c r="A19" t="s">
        <v>68</v>
      </c>
      <c r="B19">
        <v>0.19700000000000001</v>
      </c>
      <c r="C19">
        <v>7.7140000000000004E-3</v>
      </c>
      <c r="D19">
        <v>3.5133800000000002</v>
      </c>
      <c r="E19">
        <v>-2.1760000000000002</v>
      </c>
      <c r="F19" s="1">
        <v>1.1835059999999999</v>
      </c>
      <c r="G19">
        <v>58611000</v>
      </c>
      <c r="H19" t="s">
        <v>69</v>
      </c>
      <c r="I19" t="s">
        <v>12</v>
      </c>
    </row>
    <row r="20" spans="1:10">
      <c r="A20" t="s">
        <v>146</v>
      </c>
      <c r="B20">
        <v>0.246</v>
      </c>
      <c r="C20">
        <v>2.2186999999999998E-2</v>
      </c>
      <c r="D20">
        <v>2.8180999999999998</v>
      </c>
      <c r="E20">
        <v>-3.1347999999999998</v>
      </c>
      <c r="F20" s="1">
        <v>1.17574</v>
      </c>
      <c r="G20">
        <v>58611057</v>
      </c>
      <c r="H20" t="s">
        <v>147</v>
      </c>
      <c r="I20" t="s">
        <v>12</v>
      </c>
    </row>
    <row r="21" spans="1:10">
      <c r="A21" t="s">
        <v>56</v>
      </c>
      <c r="B21">
        <v>0.17899999999999999</v>
      </c>
      <c r="C21">
        <v>5.751E-3</v>
      </c>
      <c r="D21">
        <v>3.7137500000000001</v>
      </c>
      <c r="E21">
        <v>-1.9111</v>
      </c>
      <c r="F21" s="1">
        <v>1.1709830000000001</v>
      </c>
      <c r="G21">
        <v>58610946</v>
      </c>
      <c r="H21" t="s">
        <v>57</v>
      </c>
      <c r="I21" t="s">
        <v>12</v>
      </c>
    </row>
    <row r="22" spans="1:10">
      <c r="A22" t="s">
        <v>91</v>
      </c>
      <c r="B22">
        <v>0.22800000000000001</v>
      </c>
      <c r="C22">
        <v>1.2423E-2</v>
      </c>
      <c r="D22">
        <v>3.1954899999999999</v>
      </c>
      <c r="E22">
        <v>-2.6078000000000001</v>
      </c>
      <c r="F22" s="1">
        <v>1.1625760000000001</v>
      </c>
      <c r="G22">
        <v>58611059</v>
      </c>
      <c r="H22" t="s">
        <v>92</v>
      </c>
      <c r="I22" t="s">
        <v>12</v>
      </c>
    </row>
    <row r="23" spans="1:10">
      <c r="A23" t="s">
        <v>202</v>
      </c>
      <c r="B23">
        <v>0.29299999999999998</v>
      </c>
      <c r="C23">
        <v>3.7215999999999999E-2</v>
      </c>
      <c r="D23">
        <v>2.4872200000000002</v>
      </c>
      <c r="E23">
        <v>-3.6032000000000002</v>
      </c>
      <c r="F23" s="1">
        <v>1.1462019999999999</v>
      </c>
      <c r="G23">
        <v>58610938</v>
      </c>
      <c r="H23" t="s">
        <v>203</v>
      </c>
      <c r="I23" t="s">
        <v>12</v>
      </c>
    </row>
    <row r="24" spans="1:10">
      <c r="A24" t="s">
        <v>819</v>
      </c>
      <c r="B24">
        <v>0.79300000000000004</v>
      </c>
      <c r="C24">
        <v>0.400779</v>
      </c>
      <c r="D24">
        <v>0.88653000000000004</v>
      </c>
      <c r="E24">
        <v>-5.5762</v>
      </c>
      <c r="F24" s="1">
        <v>1.1296219999999999</v>
      </c>
      <c r="G24" t="s">
        <v>18</v>
      </c>
      <c r="I24" t="s">
        <v>12</v>
      </c>
      <c r="J24" t="e">
        <f>-- unknown clone: USD-706</f>
        <v>#NAME?</v>
      </c>
    </row>
    <row r="25" spans="1:10">
      <c r="A25" t="s">
        <v>283</v>
      </c>
      <c r="B25">
        <v>0.433</v>
      </c>
      <c r="C25">
        <v>7.6862E-2</v>
      </c>
      <c r="D25">
        <v>2.0250400000000002</v>
      </c>
      <c r="E25">
        <v>-4.2499000000000002</v>
      </c>
      <c r="F25" s="1">
        <v>1.1145609999999999</v>
      </c>
      <c r="G25">
        <v>58611103</v>
      </c>
      <c r="H25" t="s">
        <v>284</v>
      </c>
      <c r="I25" t="s">
        <v>12</v>
      </c>
    </row>
    <row r="26" spans="1:10">
      <c r="A26" t="s">
        <v>326</v>
      </c>
      <c r="B26">
        <v>0.52900000000000003</v>
      </c>
      <c r="C26">
        <v>0.10631400000000001</v>
      </c>
      <c r="D26">
        <v>1.8158099999999999</v>
      </c>
      <c r="E26">
        <v>-4.5320999999999998</v>
      </c>
      <c r="F26" s="1">
        <v>1.101934</v>
      </c>
      <c r="G26">
        <v>58610952</v>
      </c>
      <c r="H26" t="s">
        <v>327</v>
      </c>
      <c r="I26" t="s">
        <v>328</v>
      </c>
    </row>
    <row r="27" spans="1:10">
      <c r="A27" t="s">
        <v>39</v>
      </c>
      <c r="B27">
        <v>0.159</v>
      </c>
      <c r="C27">
        <v>3.1080000000000001E-3</v>
      </c>
      <c r="D27">
        <v>4.1467299999999998</v>
      </c>
      <c r="E27">
        <v>-1.3611</v>
      </c>
      <c r="F27" s="1">
        <v>1.0973729999999999</v>
      </c>
      <c r="G27" t="s">
        <v>18</v>
      </c>
      <c r="I27" t="s">
        <v>12</v>
      </c>
      <c r="J27" t="e">
        <f>-- unknown clone: USD-131</f>
        <v>#NAME?</v>
      </c>
    </row>
    <row r="28" spans="1:10">
      <c r="A28" t="s">
        <v>171</v>
      </c>
      <c r="B28">
        <v>0.25600000000000001</v>
      </c>
      <c r="C28">
        <v>2.7431000000000001E-2</v>
      </c>
      <c r="D28">
        <v>2.6819199999999999</v>
      </c>
      <c r="E28">
        <v>-3.3273000000000001</v>
      </c>
      <c r="F28" s="1">
        <v>1.0919220000000001</v>
      </c>
      <c r="G28">
        <v>58611547</v>
      </c>
      <c r="H28" t="s">
        <v>172</v>
      </c>
      <c r="I28" t="s">
        <v>12</v>
      </c>
    </row>
    <row r="29" spans="1:10">
      <c r="A29" t="s">
        <v>153</v>
      </c>
      <c r="B29">
        <v>0.246</v>
      </c>
      <c r="C29">
        <v>2.3449000000000001E-2</v>
      </c>
      <c r="D29">
        <v>2.7825099999999998</v>
      </c>
      <c r="E29">
        <v>-3.1850999999999998</v>
      </c>
      <c r="F29" s="1">
        <v>1.0870150000000001</v>
      </c>
      <c r="G29">
        <v>58611362</v>
      </c>
      <c r="H29" t="s">
        <v>154</v>
      </c>
      <c r="I29" t="s">
        <v>12</v>
      </c>
    </row>
    <row r="30" spans="1:10">
      <c r="A30" t="s">
        <v>66</v>
      </c>
      <c r="B30">
        <v>0.19700000000000001</v>
      </c>
      <c r="C30">
        <v>7.6680000000000003E-3</v>
      </c>
      <c r="D30">
        <v>3.5174099999999999</v>
      </c>
      <c r="E30">
        <v>-2.1705999999999999</v>
      </c>
      <c r="F30" s="1">
        <v>1.0848370000000001</v>
      </c>
      <c r="G30">
        <v>58611333</v>
      </c>
      <c r="H30" t="s">
        <v>67</v>
      </c>
      <c r="I30" t="s">
        <v>12</v>
      </c>
    </row>
    <row r="31" spans="1:10">
      <c r="A31" t="s">
        <v>60</v>
      </c>
      <c r="B31">
        <v>0.184</v>
      </c>
      <c r="C31">
        <v>6.2620000000000002E-3</v>
      </c>
      <c r="D31">
        <v>3.6553399999999998</v>
      </c>
      <c r="E31">
        <v>-1.9877</v>
      </c>
      <c r="F31" s="1">
        <v>1.084104</v>
      </c>
      <c r="G31">
        <v>58611155</v>
      </c>
      <c r="H31" t="s">
        <v>61</v>
      </c>
      <c r="I31" t="s">
        <v>12</v>
      </c>
    </row>
    <row r="32" spans="1:10">
      <c r="A32" t="s">
        <v>97</v>
      </c>
      <c r="B32">
        <v>0.22800000000000001</v>
      </c>
      <c r="C32">
        <v>1.3228999999999999E-2</v>
      </c>
      <c r="D32">
        <v>3.1541600000000001</v>
      </c>
      <c r="E32">
        <v>-2.6648999999999998</v>
      </c>
      <c r="F32" s="1">
        <v>1.08067</v>
      </c>
      <c r="G32" t="s">
        <v>18</v>
      </c>
      <c r="I32" t="s">
        <v>12</v>
      </c>
      <c r="J32" t="e">
        <f>-- unknown clone: USD-94</f>
        <v>#NAME?</v>
      </c>
    </row>
    <row r="33" spans="1:10">
      <c r="A33" t="s">
        <v>244</v>
      </c>
      <c r="B33">
        <v>0.35099999999999998</v>
      </c>
      <c r="C33">
        <v>5.3983999999999997E-2</v>
      </c>
      <c r="D33">
        <v>2.2505600000000001</v>
      </c>
      <c r="E33">
        <v>-3.9369000000000001</v>
      </c>
      <c r="F33" s="1">
        <v>1.0785979999999999</v>
      </c>
      <c r="G33">
        <v>58611425</v>
      </c>
      <c r="H33" t="s">
        <v>245</v>
      </c>
      <c r="I33" t="s">
        <v>12</v>
      </c>
    </row>
    <row r="34" spans="1:10">
      <c r="A34" t="s">
        <v>93</v>
      </c>
      <c r="B34">
        <v>0.22800000000000001</v>
      </c>
      <c r="C34">
        <v>1.2571000000000001E-2</v>
      </c>
      <c r="D34">
        <v>3.1877</v>
      </c>
      <c r="E34">
        <v>-2.6185999999999998</v>
      </c>
      <c r="F34" s="1">
        <v>1.066338</v>
      </c>
      <c r="G34">
        <v>58611045</v>
      </c>
      <c r="H34" t="s">
        <v>94</v>
      </c>
      <c r="I34" t="s">
        <v>12</v>
      </c>
    </row>
    <row r="35" spans="1:10">
      <c r="A35" t="s">
        <v>309</v>
      </c>
      <c r="B35">
        <v>0.499</v>
      </c>
      <c r="C35">
        <v>9.5776E-2</v>
      </c>
      <c r="D35">
        <v>1.88347</v>
      </c>
      <c r="E35">
        <v>-4.4420000000000002</v>
      </c>
      <c r="F35" s="1">
        <v>1.0649599999999999</v>
      </c>
      <c r="G35">
        <v>58611053</v>
      </c>
      <c r="H35" t="s">
        <v>310</v>
      </c>
      <c r="I35" t="s">
        <v>311</v>
      </c>
    </row>
    <row r="36" spans="1:10">
      <c r="A36" t="s">
        <v>503</v>
      </c>
      <c r="B36">
        <v>0.66</v>
      </c>
      <c r="C36">
        <v>0.203879</v>
      </c>
      <c r="D36">
        <v>1.3815</v>
      </c>
      <c r="E36">
        <v>-5.0747</v>
      </c>
      <c r="F36" s="1">
        <v>1.0630710000000001</v>
      </c>
      <c r="G36">
        <v>58611494</v>
      </c>
      <c r="H36" t="s">
        <v>504</v>
      </c>
      <c r="I36" t="s">
        <v>12</v>
      </c>
    </row>
    <row r="37" spans="1:10">
      <c r="A37" t="s">
        <v>340</v>
      </c>
      <c r="B37">
        <v>0.53400000000000003</v>
      </c>
      <c r="C37">
        <v>0.11104799999999999</v>
      </c>
      <c r="D37">
        <v>1.78746</v>
      </c>
      <c r="E37">
        <v>-4.5696000000000003</v>
      </c>
      <c r="F37" s="1">
        <v>1.061178</v>
      </c>
      <c r="G37">
        <v>58611109</v>
      </c>
      <c r="H37" t="s">
        <v>341</v>
      </c>
      <c r="I37" t="s">
        <v>12</v>
      </c>
    </row>
    <row r="38" spans="1:10">
      <c r="A38" t="s">
        <v>164</v>
      </c>
      <c r="B38">
        <v>0.253</v>
      </c>
      <c r="C38">
        <v>2.5446E-2</v>
      </c>
      <c r="D38">
        <v>2.7300399999999998</v>
      </c>
      <c r="E38">
        <v>-3.2591999999999999</v>
      </c>
      <c r="F38" s="1">
        <v>1.0470539999999999</v>
      </c>
      <c r="G38" t="s">
        <v>18</v>
      </c>
      <c r="I38" t="s">
        <v>12</v>
      </c>
      <c r="J38" t="e">
        <f>-- unknown clone: USD-351</f>
        <v>#NAME?</v>
      </c>
    </row>
    <row r="39" spans="1:10">
      <c r="A39" t="s">
        <v>129</v>
      </c>
      <c r="B39">
        <v>0.246</v>
      </c>
      <c r="C39">
        <v>1.9647000000000001E-2</v>
      </c>
      <c r="D39">
        <v>2.8965100000000001</v>
      </c>
      <c r="E39">
        <v>-3.0244</v>
      </c>
      <c r="F39" s="1">
        <v>1.0423009999999999</v>
      </c>
      <c r="G39">
        <v>58610987</v>
      </c>
      <c r="H39" t="s">
        <v>130</v>
      </c>
      <c r="I39" t="s">
        <v>12</v>
      </c>
    </row>
    <row r="40" spans="1:10">
      <c r="A40" t="s">
        <v>150</v>
      </c>
      <c r="B40">
        <v>0.246</v>
      </c>
      <c r="C40">
        <v>2.3061999999999999E-2</v>
      </c>
      <c r="D40">
        <v>2.7932199999999998</v>
      </c>
      <c r="E40">
        <v>-3.1699000000000002</v>
      </c>
      <c r="F40" s="1">
        <v>1.0158609999999999</v>
      </c>
      <c r="G40" t="s">
        <v>18</v>
      </c>
      <c r="I40" t="s">
        <v>12</v>
      </c>
      <c r="J40" t="e">
        <f>-- unknown clone: USD-147</f>
        <v>#NAME?</v>
      </c>
    </row>
    <row r="41" spans="1:10">
      <c r="A41" t="s">
        <v>501</v>
      </c>
      <c r="B41">
        <v>0.66</v>
      </c>
      <c r="C41">
        <v>0.20235800000000001</v>
      </c>
      <c r="D41">
        <v>1.38666</v>
      </c>
      <c r="E41">
        <v>-5.0686999999999998</v>
      </c>
      <c r="F41" s="1">
        <v>1.0158180000000001</v>
      </c>
      <c r="G41">
        <v>58611049</v>
      </c>
      <c r="H41" t="s">
        <v>502</v>
      </c>
      <c r="I41" t="s">
        <v>12</v>
      </c>
    </row>
    <row r="42" spans="1:10">
      <c r="A42" t="s">
        <v>189</v>
      </c>
      <c r="B42">
        <v>0.28699999999999998</v>
      </c>
      <c r="C42">
        <v>3.3766999999999998E-2</v>
      </c>
      <c r="D42">
        <v>2.5491899999999998</v>
      </c>
      <c r="E42">
        <v>-3.5154000000000001</v>
      </c>
      <c r="F42" s="1">
        <v>1.0121329999999999</v>
      </c>
      <c r="G42">
        <v>58611005</v>
      </c>
      <c r="H42" t="s">
        <v>190</v>
      </c>
      <c r="I42" t="s">
        <v>191</v>
      </c>
    </row>
    <row r="43" spans="1:10">
      <c r="A43" t="s">
        <v>835</v>
      </c>
      <c r="B43">
        <v>0.80300000000000005</v>
      </c>
      <c r="C43">
        <v>0.41299200000000003</v>
      </c>
      <c r="D43">
        <v>0.86273999999999995</v>
      </c>
      <c r="E43">
        <v>-5.5960000000000001</v>
      </c>
      <c r="F43" s="1">
        <v>1.0055050000000001</v>
      </c>
      <c r="G43" t="s">
        <v>18</v>
      </c>
      <c r="I43" t="s">
        <v>12</v>
      </c>
      <c r="J43" t="e">
        <f>-- unknown clone: USD-6</f>
        <v>#NAME?</v>
      </c>
    </row>
    <row r="44" spans="1:10">
      <c r="A44" t="s">
        <v>135</v>
      </c>
      <c r="B44">
        <v>0.246</v>
      </c>
      <c r="C44">
        <v>2.1042000000000002E-2</v>
      </c>
      <c r="D44">
        <v>2.85222</v>
      </c>
      <c r="E44">
        <v>-3.0867</v>
      </c>
      <c r="F44" s="1">
        <v>1.002508</v>
      </c>
      <c r="G44">
        <v>58611160</v>
      </c>
      <c r="H44" t="s">
        <v>136</v>
      </c>
      <c r="I44" t="s">
        <v>12</v>
      </c>
    </row>
    <row r="45" spans="1:10">
      <c r="A45" t="s">
        <v>269</v>
      </c>
      <c r="B45">
        <v>0.36099999999999999</v>
      </c>
      <c r="C45">
        <v>6.0846999999999998E-2</v>
      </c>
      <c r="D45">
        <v>2.1743399999999999</v>
      </c>
      <c r="E45">
        <v>-4.0434999999999999</v>
      </c>
      <c r="F45" s="1">
        <v>1.0008360000000001</v>
      </c>
      <c r="G45">
        <v>58611075</v>
      </c>
      <c r="H45" t="s">
        <v>270</v>
      </c>
      <c r="I45" t="s">
        <v>12</v>
      </c>
    </row>
    <row r="46" spans="1:10">
      <c r="A46" t="s">
        <v>349</v>
      </c>
      <c r="B46">
        <v>0.53500000000000003</v>
      </c>
      <c r="C46">
        <v>0.114299</v>
      </c>
      <c r="D46">
        <v>1.76864</v>
      </c>
      <c r="E46">
        <v>-4.5942999999999996</v>
      </c>
      <c r="F46" s="1">
        <v>0.996776</v>
      </c>
      <c r="G46">
        <v>58611520</v>
      </c>
      <c r="H46" t="s">
        <v>350</v>
      </c>
      <c r="I46" t="s">
        <v>12</v>
      </c>
    </row>
    <row r="47" spans="1:10">
      <c r="A47" t="s">
        <v>102</v>
      </c>
      <c r="B47">
        <v>0.23300000000000001</v>
      </c>
      <c r="C47">
        <v>1.4399E-2</v>
      </c>
      <c r="D47">
        <v>3.0985900000000002</v>
      </c>
      <c r="E47">
        <v>-2.7418999999999998</v>
      </c>
      <c r="F47" s="1">
        <v>0.99028300000000002</v>
      </c>
      <c r="G47">
        <v>58610919</v>
      </c>
      <c r="H47" t="s">
        <v>103</v>
      </c>
      <c r="I47" t="s">
        <v>12</v>
      </c>
    </row>
    <row r="48" spans="1:10">
      <c r="A48" t="s">
        <v>114</v>
      </c>
      <c r="B48">
        <v>0.24199999999999999</v>
      </c>
      <c r="C48">
        <v>1.6955999999999999E-2</v>
      </c>
      <c r="D48">
        <v>2.992</v>
      </c>
      <c r="E48">
        <v>-2.8904999999999998</v>
      </c>
      <c r="F48" s="1">
        <v>0.98295699999999997</v>
      </c>
      <c r="G48">
        <v>58611074</v>
      </c>
      <c r="H48" t="s">
        <v>115</v>
      </c>
      <c r="I48" t="s">
        <v>12</v>
      </c>
    </row>
    <row r="49" spans="1:9">
      <c r="A49" t="s">
        <v>431</v>
      </c>
      <c r="B49">
        <v>0.59499999999999997</v>
      </c>
      <c r="C49">
        <v>0.15712899999999999</v>
      </c>
      <c r="D49">
        <v>1.5584100000000001</v>
      </c>
      <c r="E49">
        <v>-4.8624999999999998</v>
      </c>
      <c r="F49" s="1">
        <v>0.98257700000000003</v>
      </c>
      <c r="G49">
        <v>58611029</v>
      </c>
      <c r="H49" t="s">
        <v>432</v>
      </c>
      <c r="I49" t="s">
        <v>12</v>
      </c>
    </row>
    <row r="50" spans="1:9">
      <c r="A50" t="s">
        <v>72</v>
      </c>
      <c r="B50">
        <v>0.20100000000000001</v>
      </c>
      <c r="C50">
        <v>8.5929999999999999E-3</v>
      </c>
      <c r="D50">
        <v>3.4406599999999998</v>
      </c>
      <c r="E50">
        <v>-2.2736000000000001</v>
      </c>
      <c r="F50" s="1">
        <v>0.98124</v>
      </c>
      <c r="G50">
        <v>58610984</v>
      </c>
      <c r="H50" t="s">
        <v>73</v>
      </c>
      <c r="I50" t="s">
        <v>12</v>
      </c>
    </row>
    <row r="51" spans="1:9">
      <c r="A51" t="s">
        <v>95</v>
      </c>
      <c r="B51">
        <v>0.22800000000000001</v>
      </c>
      <c r="C51">
        <v>1.2851E-2</v>
      </c>
      <c r="D51">
        <v>3.1731799999999999</v>
      </c>
      <c r="E51">
        <v>-2.6385999999999998</v>
      </c>
      <c r="F51" s="1">
        <v>0.97031199999999995</v>
      </c>
      <c r="G51">
        <v>58611284</v>
      </c>
      <c r="H51" t="s">
        <v>96</v>
      </c>
      <c r="I51" t="s">
        <v>12</v>
      </c>
    </row>
    <row r="52" spans="1:9">
      <c r="A52" t="s">
        <v>47</v>
      </c>
      <c r="B52">
        <v>0.17899999999999999</v>
      </c>
      <c r="C52">
        <v>5.084E-3</v>
      </c>
      <c r="D52">
        <v>3.79901</v>
      </c>
      <c r="E52">
        <v>-1.8003</v>
      </c>
      <c r="F52" s="1">
        <v>0.96589499999999995</v>
      </c>
      <c r="G52">
        <v>58610902</v>
      </c>
      <c r="H52" t="s">
        <v>48</v>
      </c>
      <c r="I52" t="s">
        <v>12</v>
      </c>
    </row>
    <row r="53" spans="1:9">
      <c r="A53" t="s">
        <v>104</v>
      </c>
      <c r="B53">
        <v>0.23300000000000001</v>
      </c>
      <c r="C53">
        <v>1.4618000000000001E-2</v>
      </c>
      <c r="D53">
        <v>3.0886999999999998</v>
      </c>
      <c r="E53">
        <v>-2.7557</v>
      </c>
      <c r="F53" s="1">
        <v>0.95173200000000002</v>
      </c>
      <c r="G53">
        <v>58611427</v>
      </c>
      <c r="H53" t="s">
        <v>105</v>
      </c>
      <c r="I53" t="s">
        <v>12</v>
      </c>
    </row>
    <row r="54" spans="1:9">
      <c r="A54" t="s">
        <v>151</v>
      </c>
      <c r="B54">
        <v>0.246</v>
      </c>
      <c r="C54">
        <v>2.3432000000000001E-2</v>
      </c>
      <c r="D54">
        <v>2.7829700000000002</v>
      </c>
      <c r="E54">
        <v>-3.1844000000000001</v>
      </c>
      <c r="F54" s="1">
        <v>0.942635</v>
      </c>
      <c r="G54">
        <v>58611090</v>
      </c>
      <c r="H54" t="s">
        <v>152</v>
      </c>
      <c r="I54" t="s">
        <v>12</v>
      </c>
    </row>
    <row r="55" spans="1:9">
      <c r="A55" t="s">
        <v>200</v>
      </c>
      <c r="B55">
        <v>0.29299999999999998</v>
      </c>
      <c r="C55">
        <v>3.6783999999999997E-2</v>
      </c>
      <c r="D55">
        <v>2.49465</v>
      </c>
      <c r="E55">
        <v>-3.5926</v>
      </c>
      <c r="F55" s="1">
        <v>0.931921</v>
      </c>
      <c r="G55">
        <v>58611140</v>
      </c>
      <c r="H55" t="s">
        <v>201</v>
      </c>
      <c r="I55" t="s">
        <v>12</v>
      </c>
    </row>
    <row r="56" spans="1:9">
      <c r="A56" t="s">
        <v>206</v>
      </c>
      <c r="B56">
        <v>0.29299999999999998</v>
      </c>
      <c r="C56">
        <v>3.7453E-2</v>
      </c>
      <c r="D56">
        <v>2.4831699999999999</v>
      </c>
      <c r="E56">
        <v>-3.6089000000000002</v>
      </c>
      <c r="F56" s="1">
        <v>0.93128500000000003</v>
      </c>
      <c r="G56">
        <v>58611500</v>
      </c>
      <c r="H56" t="s">
        <v>207</v>
      </c>
      <c r="I56" t="s">
        <v>12</v>
      </c>
    </row>
    <row r="57" spans="1:9">
      <c r="A57" t="s">
        <v>87</v>
      </c>
      <c r="B57">
        <v>0.20499999999999999</v>
      </c>
      <c r="C57">
        <v>1.0449E-2</v>
      </c>
      <c r="D57">
        <v>3.3100200000000002</v>
      </c>
      <c r="E57">
        <v>-2.4508000000000001</v>
      </c>
      <c r="F57" s="1">
        <v>0.91785099999999997</v>
      </c>
      <c r="G57">
        <v>58611105</v>
      </c>
      <c r="H57" t="s">
        <v>88</v>
      </c>
      <c r="I57" t="s">
        <v>12</v>
      </c>
    </row>
    <row r="58" spans="1:9">
      <c r="A58" t="s">
        <v>342</v>
      </c>
      <c r="B58">
        <v>0.53400000000000003</v>
      </c>
      <c r="C58">
        <v>0.11162900000000001</v>
      </c>
      <c r="D58">
        <v>1.78406</v>
      </c>
      <c r="E58">
        <v>-4.5739999999999998</v>
      </c>
      <c r="F58" s="1">
        <v>0.90673999999999999</v>
      </c>
      <c r="G58">
        <v>58610950</v>
      </c>
      <c r="H58" t="s">
        <v>343</v>
      </c>
      <c r="I58" t="s">
        <v>344</v>
      </c>
    </row>
    <row r="59" spans="1:9">
      <c r="A59" t="s">
        <v>491</v>
      </c>
      <c r="B59">
        <v>0.64900000000000002</v>
      </c>
      <c r="C59">
        <v>0.19564200000000001</v>
      </c>
      <c r="D59">
        <v>1.40987</v>
      </c>
      <c r="E59">
        <v>-5.0415999999999999</v>
      </c>
      <c r="F59" s="1">
        <v>0.90177399999999996</v>
      </c>
      <c r="G59">
        <v>58611199</v>
      </c>
      <c r="H59" t="s">
        <v>492</v>
      </c>
      <c r="I59" t="s">
        <v>493</v>
      </c>
    </row>
    <row r="60" spans="1:9">
      <c r="A60" t="s">
        <v>208</v>
      </c>
      <c r="B60">
        <v>0.30399999999999999</v>
      </c>
      <c r="C60">
        <v>3.9501000000000001E-2</v>
      </c>
      <c r="D60">
        <v>2.44929</v>
      </c>
      <c r="E60">
        <v>-3.6568000000000001</v>
      </c>
      <c r="F60" s="1">
        <v>0.90095599999999998</v>
      </c>
      <c r="G60">
        <v>58611254</v>
      </c>
      <c r="H60" t="s">
        <v>209</v>
      </c>
      <c r="I60" t="s">
        <v>12</v>
      </c>
    </row>
    <row r="61" spans="1:9">
      <c r="A61" t="s">
        <v>224</v>
      </c>
      <c r="B61">
        <v>0.313</v>
      </c>
      <c r="C61">
        <v>4.4220000000000002E-2</v>
      </c>
      <c r="D61">
        <v>2.3774799999999998</v>
      </c>
      <c r="E61">
        <v>-3.7583000000000002</v>
      </c>
      <c r="F61" s="1">
        <v>0.888876</v>
      </c>
      <c r="G61">
        <v>58611269</v>
      </c>
      <c r="H61" t="s">
        <v>225</v>
      </c>
      <c r="I61" t="s">
        <v>226</v>
      </c>
    </row>
    <row r="62" spans="1:9">
      <c r="A62" t="s">
        <v>414</v>
      </c>
      <c r="B62">
        <v>0.58599999999999997</v>
      </c>
      <c r="C62">
        <v>0.14895800000000001</v>
      </c>
      <c r="D62">
        <v>1.5940700000000001</v>
      </c>
      <c r="E62">
        <v>-4.8181000000000003</v>
      </c>
      <c r="F62" s="1">
        <v>0.888714</v>
      </c>
      <c r="G62">
        <v>58610980</v>
      </c>
      <c r="H62" t="s">
        <v>415</v>
      </c>
      <c r="I62" t="s">
        <v>416</v>
      </c>
    </row>
    <row r="63" spans="1:9">
      <c r="A63" t="s">
        <v>214</v>
      </c>
      <c r="B63">
        <v>0.30599999999999999</v>
      </c>
      <c r="C63">
        <v>4.0813000000000002E-2</v>
      </c>
      <c r="D63">
        <v>2.42849</v>
      </c>
      <c r="E63">
        <v>-3.6863000000000001</v>
      </c>
      <c r="F63" s="1">
        <v>0.88277700000000003</v>
      </c>
      <c r="G63">
        <v>58611550</v>
      </c>
      <c r="H63" t="s">
        <v>215</v>
      </c>
      <c r="I63" t="s">
        <v>12</v>
      </c>
    </row>
    <row r="64" spans="1:9">
      <c r="A64" t="s">
        <v>292</v>
      </c>
      <c r="B64">
        <v>0.46899999999999997</v>
      </c>
      <c r="C64">
        <v>8.5797999999999999E-2</v>
      </c>
      <c r="D64">
        <v>1.95442</v>
      </c>
      <c r="E64">
        <v>-4.3463000000000003</v>
      </c>
      <c r="F64" s="1">
        <v>0.87820900000000002</v>
      </c>
      <c r="G64">
        <v>58611244</v>
      </c>
      <c r="H64" t="s">
        <v>293</v>
      </c>
      <c r="I64" t="s">
        <v>12</v>
      </c>
    </row>
    <row r="65" spans="1:10">
      <c r="A65" t="s">
        <v>111</v>
      </c>
      <c r="B65">
        <v>0.24199999999999999</v>
      </c>
      <c r="C65">
        <v>1.6652E-2</v>
      </c>
      <c r="D65">
        <v>3.0037400000000001</v>
      </c>
      <c r="E65">
        <v>-2.8740999999999999</v>
      </c>
      <c r="F65" s="1">
        <v>0.87186799999999998</v>
      </c>
      <c r="G65">
        <v>58611456</v>
      </c>
      <c r="H65" t="s">
        <v>112</v>
      </c>
      <c r="I65" t="s">
        <v>113</v>
      </c>
    </row>
    <row r="66" spans="1:10">
      <c r="A66" t="s">
        <v>576</v>
      </c>
      <c r="B66">
        <v>0.68799999999999994</v>
      </c>
      <c r="C66">
        <v>0.24384400000000001</v>
      </c>
      <c r="D66">
        <v>1.25641</v>
      </c>
      <c r="E66">
        <v>-5.2156000000000002</v>
      </c>
      <c r="F66" s="1">
        <v>0.87038499999999996</v>
      </c>
      <c r="G66">
        <v>58610966</v>
      </c>
      <c r="H66" t="s">
        <v>577</v>
      </c>
      <c r="I66" t="s">
        <v>12</v>
      </c>
    </row>
    <row r="67" spans="1:10">
      <c r="A67" t="s">
        <v>254</v>
      </c>
      <c r="B67">
        <v>0.35499999999999998</v>
      </c>
      <c r="C67">
        <v>5.6530999999999998E-2</v>
      </c>
      <c r="D67">
        <v>2.2212100000000001</v>
      </c>
      <c r="E67">
        <v>-3.9780000000000002</v>
      </c>
      <c r="F67" s="1">
        <v>0.86502100000000004</v>
      </c>
      <c r="G67">
        <v>58610928</v>
      </c>
      <c r="H67" t="s">
        <v>255</v>
      </c>
      <c r="I67" t="s">
        <v>256</v>
      </c>
    </row>
    <row r="68" spans="1:10">
      <c r="A68" t="s">
        <v>155</v>
      </c>
      <c r="B68">
        <v>0.253</v>
      </c>
      <c r="C68">
        <v>2.5027000000000001E-2</v>
      </c>
      <c r="D68">
        <v>2.7406999999999999</v>
      </c>
      <c r="E68">
        <v>-3.2442000000000002</v>
      </c>
      <c r="F68" s="1">
        <v>0.85569799999999996</v>
      </c>
      <c r="G68">
        <v>58610976</v>
      </c>
      <c r="H68" t="s">
        <v>156</v>
      </c>
      <c r="I68" t="s">
        <v>157</v>
      </c>
    </row>
    <row r="69" spans="1:10">
      <c r="A69" t="s">
        <v>538</v>
      </c>
      <c r="B69">
        <v>0.66</v>
      </c>
      <c r="C69">
        <v>0.21832299999999999</v>
      </c>
      <c r="D69">
        <v>1.33405</v>
      </c>
      <c r="E69">
        <v>-5.1291000000000002</v>
      </c>
      <c r="F69" s="1">
        <v>0.85180299999999998</v>
      </c>
      <c r="G69">
        <v>58610906</v>
      </c>
      <c r="H69" t="s">
        <v>539</v>
      </c>
      <c r="I69" t="s">
        <v>12</v>
      </c>
    </row>
    <row r="70" spans="1:10">
      <c r="A70" t="s">
        <v>218</v>
      </c>
      <c r="B70">
        <v>0.31</v>
      </c>
      <c r="C70">
        <v>4.2553000000000001E-2</v>
      </c>
      <c r="D70">
        <v>2.4019300000000001</v>
      </c>
      <c r="E70">
        <v>-3.7238000000000002</v>
      </c>
      <c r="F70" s="1">
        <v>0.85087100000000004</v>
      </c>
      <c r="G70">
        <v>58611552</v>
      </c>
      <c r="H70" t="s">
        <v>219</v>
      </c>
      <c r="I70" t="s">
        <v>12</v>
      </c>
    </row>
    <row r="71" spans="1:10">
      <c r="A71" t="s">
        <v>98</v>
      </c>
      <c r="B71">
        <v>0.22800000000000001</v>
      </c>
      <c r="C71">
        <v>1.3410999999999999E-2</v>
      </c>
      <c r="D71">
        <v>3.1451500000000001</v>
      </c>
      <c r="E71">
        <v>-2.6774</v>
      </c>
      <c r="F71" s="1">
        <v>0.84919</v>
      </c>
      <c r="G71">
        <v>58611027</v>
      </c>
      <c r="H71" t="s">
        <v>99</v>
      </c>
      <c r="I71" t="s">
        <v>12</v>
      </c>
    </row>
    <row r="72" spans="1:10">
      <c r="A72" t="s">
        <v>198</v>
      </c>
      <c r="B72">
        <v>0.29299999999999998</v>
      </c>
      <c r="C72">
        <v>3.6137000000000002E-2</v>
      </c>
      <c r="D72">
        <v>2.5059499999999999</v>
      </c>
      <c r="E72">
        <v>-3.5766</v>
      </c>
      <c r="F72" s="1">
        <v>0.84845999999999999</v>
      </c>
      <c r="G72">
        <v>58611414</v>
      </c>
      <c r="H72" t="s">
        <v>199</v>
      </c>
      <c r="I72" t="s">
        <v>12</v>
      </c>
    </row>
    <row r="73" spans="1:10">
      <c r="A73" t="s">
        <v>612</v>
      </c>
      <c r="B73">
        <v>0.69099999999999995</v>
      </c>
      <c r="C73">
        <v>0.26150800000000002</v>
      </c>
      <c r="D73">
        <v>1.2065699999999999</v>
      </c>
      <c r="E73">
        <v>-5.2693000000000003</v>
      </c>
      <c r="F73" s="1">
        <v>0.84844299999999995</v>
      </c>
      <c r="G73" t="s">
        <v>18</v>
      </c>
      <c r="I73" t="s">
        <v>12</v>
      </c>
      <c r="J73" t="e">
        <f>-- unknown clone: USD-747</f>
        <v>#NAME?</v>
      </c>
    </row>
    <row r="74" spans="1:10">
      <c r="A74" t="s">
        <v>144</v>
      </c>
      <c r="B74">
        <v>0.246</v>
      </c>
      <c r="C74">
        <v>2.1953E-2</v>
      </c>
      <c r="D74">
        <v>2.8249300000000002</v>
      </c>
      <c r="E74">
        <v>-3.1252</v>
      </c>
      <c r="F74" s="1">
        <v>0.84746600000000005</v>
      </c>
      <c r="G74">
        <v>58611516</v>
      </c>
      <c r="H74" t="s">
        <v>145</v>
      </c>
      <c r="I74" t="s">
        <v>12</v>
      </c>
    </row>
    <row r="75" spans="1:10">
      <c r="A75" t="s">
        <v>148</v>
      </c>
      <c r="B75">
        <v>0.246</v>
      </c>
      <c r="C75">
        <v>2.2526999999999998E-2</v>
      </c>
      <c r="D75">
        <v>2.80829</v>
      </c>
      <c r="E75">
        <v>-3.1486999999999998</v>
      </c>
      <c r="F75" s="1">
        <v>0.84722699999999995</v>
      </c>
      <c r="G75">
        <v>58611540</v>
      </c>
      <c r="H75" t="s">
        <v>149</v>
      </c>
      <c r="I75" t="s">
        <v>12</v>
      </c>
    </row>
    <row r="76" spans="1:10">
      <c r="A76" t="s">
        <v>365</v>
      </c>
      <c r="B76">
        <v>0.55900000000000005</v>
      </c>
      <c r="C76">
        <v>0.12521699999999999</v>
      </c>
      <c r="D76">
        <v>1.7089000000000001</v>
      </c>
      <c r="E76">
        <v>-4.6719999999999997</v>
      </c>
      <c r="F76" s="1">
        <v>0.84677999999999998</v>
      </c>
      <c r="G76">
        <v>58611172</v>
      </c>
      <c r="H76" t="s">
        <v>366</v>
      </c>
      <c r="I76" t="s">
        <v>367</v>
      </c>
    </row>
    <row r="77" spans="1:10">
      <c r="A77" t="s">
        <v>440</v>
      </c>
      <c r="B77">
        <v>0.59899999999999998</v>
      </c>
      <c r="C77">
        <v>0.16178699999999999</v>
      </c>
      <c r="D77">
        <v>1.53881</v>
      </c>
      <c r="E77">
        <v>-4.8867000000000003</v>
      </c>
      <c r="F77" s="1">
        <v>0.84423999999999999</v>
      </c>
      <c r="G77" t="s">
        <v>18</v>
      </c>
      <c r="I77" t="s">
        <v>12</v>
      </c>
      <c r="J77" t="e">
        <f>-- unknown clone: USD-79</f>
        <v>#NAME?</v>
      </c>
    </row>
    <row r="78" spans="1:10">
      <c r="A78" t="s">
        <v>321</v>
      </c>
      <c r="B78">
        <v>0.51900000000000002</v>
      </c>
      <c r="C78">
        <v>0.103064</v>
      </c>
      <c r="D78">
        <v>1.8359799999999999</v>
      </c>
      <c r="E78">
        <v>-4.5053999999999998</v>
      </c>
      <c r="F78" s="1">
        <v>0.83538299999999999</v>
      </c>
      <c r="G78">
        <v>58611173</v>
      </c>
      <c r="H78" t="s">
        <v>322</v>
      </c>
      <c r="I78" t="s">
        <v>12</v>
      </c>
    </row>
    <row r="79" spans="1:10">
      <c r="A79" t="s">
        <v>393</v>
      </c>
      <c r="B79">
        <v>0.58199999999999996</v>
      </c>
      <c r="C79">
        <v>0.13944300000000001</v>
      </c>
      <c r="D79">
        <v>1.63792</v>
      </c>
      <c r="E79">
        <v>-4.7629000000000001</v>
      </c>
      <c r="F79" s="1">
        <v>0.83014399999999999</v>
      </c>
      <c r="G79">
        <v>58611150</v>
      </c>
      <c r="H79" t="s">
        <v>394</v>
      </c>
      <c r="I79" t="s">
        <v>12</v>
      </c>
    </row>
    <row r="80" spans="1:10">
      <c r="A80" t="s">
        <v>116</v>
      </c>
      <c r="B80">
        <v>0.24199999999999999</v>
      </c>
      <c r="C80">
        <v>1.7257999999999999E-2</v>
      </c>
      <c r="D80">
        <v>2.9805199999999998</v>
      </c>
      <c r="E80">
        <v>-2.9066000000000001</v>
      </c>
      <c r="F80" s="1">
        <v>0.828731</v>
      </c>
      <c r="G80">
        <v>58611528</v>
      </c>
      <c r="H80" t="s">
        <v>117</v>
      </c>
      <c r="I80" t="s">
        <v>12</v>
      </c>
    </row>
    <row r="81" spans="1:10">
      <c r="A81" t="s">
        <v>1105</v>
      </c>
      <c r="B81">
        <v>0.89100000000000001</v>
      </c>
      <c r="C81">
        <v>0.61570599999999998</v>
      </c>
      <c r="D81">
        <v>0.52181</v>
      </c>
      <c r="E81">
        <v>-5.8285999999999998</v>
      </c>
      <c r="F81" s="1">
        <v>0.82337099999999996</v>
      </c>
      <c r="G81">
        <v>58611116</v>
      </c>
      <c r="H81" t="s">
        <v>1106</v>
      </c>
      <c r="I81" t="s">
        <v>12</v>
      </c>
    </row>
    <row r="82" spans="1:10">
      <c r="A82" t="s">
        <v>89</v>
      </c>
      <c r="B82">
        <v>0.224</v>
      </c>
      <c r="C82">
        <v>1.1689E-2</v>
      </c>
      <c r="D82">
        <v>3.2356500000000001</v>
      </c>
      <c r="E82">
        <v>-2.5526</v>
      </c>
      <c r="F82" s="1">
        <v>0.82332300000000003</v>
      </c>
      <c r="G82">
        <v>58611024</v>
      </c>
      <c r="H82" t="s">
        <v>90</v>
      </c>
      <c r="I82" t="s">
        <v>12</v>
      </c>
    </row>
    <row r="83" spans="1:10">
      <c r="A83" t="s">
        <v>237</v>
      </c>
      <c r="B83">
        <v>0.34100000000000003</v>
      </c>
      <c r="C83">
        <v>5.0750000000000003E-2</v>
      </c>
      <c r="D83">
        <v>2.2898700000000001</v>
      </c>
      <c r="E83">
        <v>-3.8818000000000001</v>
      </c>
      <c r="F83" s="1">
        <v>0.822465</v>
      </c>
      <c r="G83">
        <v>58611125</v>
      </c>
      <c r="H83" t="s">
        <v>238</v>
      </c>
      <c r="I83" t="s">
        <v>12</v>
      </c>
    </row>
    <row r="84" spans="1:10">
      <c r="A84" t="s">
        <v>106</v>
      </c>
      <c r="B84">
        <v>0.23799999999999999</v>
      </c>
      <c r="C84">
        <v>1.5204000000000001E-2</v>
      </c>
      <c r="D84">
        <v>3.0630000000000002</v>
      </c>
      <c r="E84">
        <v>-2.7913999999999999</v>
      </c>
      <c r="F84" s="1">
        <v>0.82125300000000001</v>
      </c>
      <c r="G84">
        <v>58611083</v>
      </c>
      <c r="H84" t="s">
        <v>107</v>
      </c>
      <c r="I84" t="s">
        <v>12</v>
      </c>
    </row>
    <row r="85" spans="1:10">
      <c r="A85" t="s">
        <v>217</v>
      </c>
      <c r="B85">
        <v>0.309</v>
      </c>
      <c r="C85">
        <v>4.1971000000000001E-2</v>
      </c>
      <c r="D85">
        <v>2.4106999999999998</v>
      </c>
      <c r="E85">
        <v>-3.7113999999999998</v>
      </c>
      <c r="F85" s="1">
        <v>0.81735500000000005</v>
      </c>
      <c r="G85" t="s">
        <v>18</v>
      </c>
      <c r="I85" t="s">
        <v>12</v>
      </c>
      <c r="J85" t="e">
        <f>-- unknown clone: USD-185</f>
        <v>#NAME?</v>
      </c>
    </row>
    <row r="86" spans="1:10">
      <c r="A86" t="s">
        <v>142</v>
      </c>
      <c r="B86">
        <v>0.246</v>
      </c>
      <c r="C86">
        <v>2.1902000000000001E-2</v>
      </c>
      <c r="D86">
        <v>2.8264200000000002</v>
      </c>
      <c r="E86">
        <v>-3.1231</v>
      </c>
      <c r="F86" s="1">
        <v>0.81615700000000002</v>
      </c>
      <c r="G86">
        <v>58611111</v>
      </c>
      <c r="H86" t="s">
        <v>143</v>
      </c>
      <c r="I86" t="s">
        <v>12</v>
      </c>
    </row>
    <row r="87" spans="1:10">
      <c r="A87" t="s">
        <v>386</v>
      </c>
      <c r="B87">
        <v>0.57899999999999996</v>
      </c>
      <c r="C87">
        <v>0.13608200000000001</v>
      </c>
      <c r="D87">
        <v>1.6540699999999999</v>
      </c>
      <c r="E87">
        <v>-4.7423000000000002</v>
      </c>
      <c r="F87" s="1">
        <v>0.81593199999999999</v>
      </c>
      <c r="G87">
        <v>58611177</v>
      </c>
      <c r="H87" t="s">
        <v>387</v>
      </c>
      <c r="I87" t="s">
        <v>12</v>
      </c>
    </row>
    <row r="88" spans="1:10">
      <c r="A88" t="s">
        <v>319</v>
      </c>
      <c r="B88">
        <v>0.504</v>
      </c>
      <c r="C88">
        <v>9.9365999999999996E-2</v>
      </c>
      <c r="D88">
        <v>1.8596699999999999</v>
      </c>
      <c r="E88">
        <v>-4.4737999999999998</v>
      </c>
      <c r="F88" s="1">
        <v>0.81563099999999999</v>
      </c>
      <c r="G88">
        <v>58610958</v>
      </c>
      <c r="H88" t="s">
        <v>320</v>
      </c>
      <c r="I88" t="s">
        <v>12</v>
      </c>
    </row>
    <row r="89" spans="1:10">
      <c r="A89" t="s">
        <v>246</v>
      </c>
      <c r="B89">
        <v>0.35099999999999998</v>
      </c>
      <c r="C89">
        <v>5.4042E-2</v>
      </c>
      <c r="D89">
        <v>2.24987</v>
      </c>
      <c r="E89">
        <v>-3.9379</v>
      </c>
      <c r="F89" s="1">
        <v>0.81157599999999996</v>
      </c>
      <c r="G89">
        <v>58610908</v>
      </c>
      <c r="H89" t="s">
        <v>247</v>
      </c>
      <c r="I89" t="s">
        <v>12</v>
      </c>
    </row>
    <row r="90" spans="1:10">
      <c r="A90" t="s">
        <v>229</v>
      </c>
      <c r="B90">
        <v>0.31900000000000001</v>
      </c>
      <c r="C90">
        <v>4.6049E-2</v>
      </c>
      <c r="D90">
        <v>2.3517000000000001</v>
      </c>
      <c r="E90">
        <v>-3.7947000000000002</v>
      </c>
      <c r="F90" s="1">
        <v>0.80718599999999996</v>
      </c>
      <c r="G90" t="s">
        <v>18</v>
      </c>
      <c r="I90" t="s">
        <v>12</v>
      </c>
      <c r="J90" t="e">
        <f>-- unknown clone: USD-410</f>
        <v>#NAME?</v>
      </c>
    </row>
    <row r="91" spans="1:10">
      <c r="A91" t="s">
        <v>353</v>
      </c>
      <c r="B91">
        <v>0.54</v>
      </c>
      <c r="C91">
        <v>0.116385</v>
      </c>
      <c r="D91">
        <v>1.7568299999999999</v>
      </c>
      <c r="E91">
        <v>-4.6097000000000001</v>
      </c>
      <c r="F91" s="1">
        <v>0.80596500000000004</v>
      </c>
      <c r="G91" t="s">
        <v>18</v>
      </c>
      <c r="I91" t="s">
        <v>12</v>
      </c>
      <c r="J91" t="e">
        <f>-- unknown clone: USD-476</f>
        <v>#NAME?</v>
      </c>
    </row>
    <row r="92" spans="1:10">
      <c r="A92" t="s">
        <v>220</v>
      </c>
      <c r="B92">
        <v>0.313</v>
      </c>
      <c r="C92">
        <v>4.3708999999999998E-2</v>
      </c>
      <c r="D92">
        <v>2.3848799999999999</v>
      </c>
      <c r="E92">
        <v>-3.7479</v>
      </c>
      <c r="F92" s="1">
        <v>0.80058700000000005</v>
      </c>
      <c r="G92">
        <v>58611488</v>
      </c>
      <c r="H92" t="s">
        <v>221</v>
      </c>
      <c r="I92" t="s">
        <v>12</v>
      </c>
    </row>
    <row r="93" spans="1:10">
      <c r="A93" t="s">
        <v>137</v>
      </c>
      <c r="B93">
        <v>0.246</v>
      </c>
      <c r="C93">
        <v>2.1363E-2</v>
      </c>
      <c r="D93">
        <v>2.8424800000000001</v>
      </c>
      <c r="E93">
        <v>-3.1004999999999998</v>
      </c>
      <c r="F93" s="1">
        <v>0.79724799999999996</v>
      </c>
      <c r="G93">
        <v>58611535</v>
      </c>
      <c r="H93" t="s">
        <v>138</v>
      </c>
      <c r="I93" t="s">
        <v>12</v>
      </c>
    </row>
    <row r="94" spans="1:10">
      <c r="A94" t="s">
        <v>274</v>
      </c>
      <c r="B94">
        <v>0.37</v>
      </c>
      <c r="C94">
        <v>6.3664999999999999E-2</v>
      </c>
      <c r="D94">
        <v>2.14547</v>
      </c>
      <c r="E94">
        <v>-4.0837000000000003</v>
      </c>
      <c r="F94" s="1">
        <v>0.79709799999999997</v>
      </c>
      <c r="G94">
        <v>58611122</v>
      </c>
      <c r="H94" t="s">
        <v>275</v>
      </c>
      <c r="I94" t="s">
        <v>12</v>
      </c>
    </row>
    <row r="95" spans="1:10">
      <c r="A95" t="s">
        <v>276</v>
      </c>
      <c r="B95">
        <v>0.37</v>
      </c>
      <c r="C95">
        <v>6.3677999999999998E-2</v>
      </c>
      <c r="D95">
        <v>2.14533</v>
      </c>
      <c r="E95">
        <v>-4.0838000000000001</v>
      </c>
      <c r="F95" s="1">
        <v>0.79004700000000005</v>
      </c>
      <c r="G95" t="s">
        <v>18</v>
      </c>
      <c r="I95" t="s">
        <v>12</v>
      </c>
      <c r="J95" t="e">
        <f>-- unknown clone: USD-164</f>
        <v>#NAME?</v>
      </c>
    </row>
    <row r="96" spans="1:10">
      <c r="A96" t="s">
        <v>131</v>
      </c>
      <c r="B96">
        <v>0.246</v>
      </c>
      <c r="C96">
        <v>2.0313000000000001E-2</v>
      </c>
      <c r="D96">
        <v>2.8749799999999999</v>
      </c>
      <c r="E96">
        <v>-3.0547</v>
      </c>
      <c r="F96" s="1">
        <v>0.78607300000000002</v>
      </c>
      <c r="G96" t="s">
        <v>18</v>
      </c>
      <c r="I96" t="s">
        <v>12</v>
      </c>
      <c r="J96" t="e">
        <f>-- unknown clone: USD-315</f>
        <v>#NAME?</v>
      </c>
    </row>
    <row r="97" spans="1:10">
      <c r="A97" t="s">
        <v>133</v>
      </c>
      <c r="B97">
        <v>0.246</v>
      </c>
      <c r="C97">
        <v>2.0924000000000002E-2</v>
      </c>
      <c r="D97">
        <v>2.8558699999999999</v>
      </c>
      <c r="E97">
        <v>-3.0815999999999999</v>
      </c>
      <c r="F97" s="1">
        <v>0.78336300000000003</v>
      </c>
      <c r="G97">
        <v>58611004</v>
      </c>
      <c r="H97" t="s">
        <v>134</v>
      </c>
      <c r="I97" t="s">
        <v>12</v>
      </c>
    </row>
    <row r="98" spans="1:10">
      <c r="A98" t="s">
        <v>109</v>
      </c>
      <c r="B98">
        <v>0.24199999999999999</v>
      </c>
      <c r="C98">
        <v>1.6490000000000001E-2</v>
      </c>
      <c r="D98">
        <v>3.0101100000000001</v>
      </c>
      <c r="E98">
        <v>-2.8652000000000002</v>
      </c>
      <c r="F98" s="1">
        <v>0.78128900000000001</v>
      </c>
      <c r="G98">
        <v>58611161</v>
      </c>
      <c r="H98" t="s">
        <v>110</v>
      </c>
      <c r="I98" t="s">
        <v>12</v>
      </c>
    </row>
    <row r="99" spans="1:10">
      <c r="A99" t="s">
        <v>196</v>
      </c>
      <c r="B99">
        <v>0.29299999999999998</v>
      </c>
      <c r="C99">
        <v>3.6061000000000003E-2</v>
      </c>
      <c r="D99">
        <v>2.5072999999999999</v>
      </c>
      <c r="E99">
        <v>-3.5747</v>
      </c>
      <c r="F99" s="1">
        <v>0.76661800000000002</v>
      </c>
      <c r="G99">
        <v>58610989</v>
      </c>
      <c r="H99" t="s">
        <v>197</v>
      </c>
      <c r="I99" t="s">
        <v>12</v>
      </c>
    </row>
    <row r="100" spans="1:10">
      <c r="A100" t="s">
        <v>263</v>
      </c>
      <c r="B100">
        <v>0.35799999999999998</v>
      </c>
      <c r="C100">
        <v>5.9659999999999998E-2</v>
      </c>
      <c r="D100">
        <v>2.18689</v>
      </c>
      <c r="E100">
        <v>-4.0259999999999998</v>
      </c>
      <c r="F100" s="1">
        <v>0.76634599999999997</v>
      </c>
      <c r="G100">
        <v>58611066</v>
      </c>
      <c r="H100" t="s">
        <v>264</v>
      </c>
      <c r="I100" t="s">
        <v>12</v>
      </c>
    </row>
    <row r="101" spans="1:10">
      <c r="A101" t="s">
        <v>167</v>
      </c>
      <c r="B101">
        <v>0.254</v>
      </c>
      <c r="C101">
        <v>2.6206E-2</v>
      </c>
      <c r="D101">
        <v>2.7111700000000001</v>
      </c>
      <c r="E101">
        <v>-3.2858999999999998</v>
      </c>
      <c r="F101" s="1">
        <v>0.75377300000000003</v>
      </c>
      <c r="G101" t="s">
        <v>18</v>
      </c>
      <c r="I101" t="s">
        <v>12</v>
      </c>
      <c r="J101" t="e">
        <f>-- unknown clone: USD-320</f>
        <v>#NAME?</v>
      </c>
    </row>
    <row r="102" spans="1:10">
      <c r="A102" t="s">
        <v>165</v>
      </c>
      <c r="B102">
        <v>0.254</v>
      </c>
      <c r="C102">
        <v>2.5824E-2</v>
      </c>
      <c r="D102">
        <v>2.72058</v>
      </c>
      <c r="E102">
        <v>-3.2726000000000002</v>
      </c>
      <c r="F102" s="1">
        <v>0.75348599999999999</v>
      </c>
      <c r="G102">
        <v>58610929</v>
      </c>
      <c r="H102" t="s">
        <v>166</v>
      </c>
      <c r="I102" t="s">
        <v>12</v>
      </c>
    </row>
    <row r="103" spans="1:10">
      <c r="A103" t="s">
        <v>428</v>
      </c>
      <c r="B103">
        <v>0.59499999999999997</v>
      </c>
      <c r="C103">
        <v>0.15673599999999999</v>
      </c>
      <c r="D103">
        <v>1.5600799999999999</v>
      </c>
      <c r="E103">
        <v>-4.8604000000000003</v>
      </c>
      <c r="F103" s="1">
        <v>0.74552399999999996</v>
      </c>
      <c r="G103" t="s">
        <v>18</v>
      </c>
      <c r="I103" t="s">
        <v>12</v>
      </c>
      <c r="J103" t="e">
        <f>-- unknown clone: USD-306</f>
        <v>#NAME?</v>
      </c>
    </row>
    <row r="104" spans="1:10">
      <c r="A104" t="s">
        <v>743</v>
      </c>
      <c r="B104">
        <v>0.76900000000000002</v>
      </c>
      <c r="C104">
        <v>0.35107300000000002</v>
      </c>
      <c r="D104">
        <v>0.98919000000000001</v>
      </c>
      <c r="E104">
        <v>-5.4855</v>
      </c>
      <c r="F104" s="1">
        <v>0.73900900000000003</v>
      </c>
      <c r="G104">
        <v>58610974</v>
      </c>
      <c r="H104" t="s">
        <v>744</v>
      </c>
      <c r="I104" t="s">
        <v>12</v>
      </c>
    </row>
    <row r="105" spans="1:10">
      <c r="A105" t="s">
        <v>252</v>
      </c>
      <c r="B105">
        <v>0.35099999999999998</v>
      </c>
      <c r="C105">
        <v>5.5465E-2</v>
      </c>
      <c r="D105">
        <v>2.23333</v>
      </c>
      <c r="E105">
        <v>-3.9611000000000001</v>
      </c>
      <c r="F105" s="1">
        <v>0.73398799999999997</v>
      </c>
      <c r="G105">
        <v>58611490</v>
      </c>
      <c r="H105" t="s">
        <v>253</v>
      </c>
      <c r="I105" t="s">
        <v>12</v>
      </c>
    </row>
    <row r="106" spans="1:10">
      <c r="A106" t="s">
        <v>351</v>
      </c>
      <c r="B106">
        <v>0.53500000000000003</v>
      </c>
      <c r="C106">
        <v>0.11448700000000001</v>
      </c>
      <c r="D106">
        <v>1.7675700000000001</v>
      </c>
      <c r="E106">
        <v>-4.5956999999999999</v>
      </c>
      <c r="F106" s="1">
        <v>0.72719699999999998</v>
      </c>
      <c r="G106">
        <v>58611201</v>
      </c>
      <c r="H106" t="s">
        <v>352</v>
      </c>
      <c r="I106" t="s">
        <v>86</v>
      </c>
    </row>
    <row r="107" spans="1:10">
      <c r="A107" t="s">
        <v>354</v>
      </c>
      <c r="B107">
        <v>0.54200000000000004</v>
      </c>
      <c r="C107">
        <v>0.118155</v>
      </c>
      <c r="D107">
        <v>1.74695</v>
      </c>
      <c r="E107">
        <v>-4.6226000000000003</v>
      </c>
      <c r="F107" s="1">
        <v>0.71132600000000001</v>
      </c>
      <c r="G107">
        <v>58610999</v>
      </c>
      <c r="H107" t="s">
        <v>355</v>
      </c>
      <c r="I107" t="s">
        <v>12</v>
      </c>
    </row>
    <row r="108" spans="1:10">
      <c r="A108" t="s">
        <v>335</v>
      </c>
      <c r="B108">
        <v>0.53400000000000003</v>
      </c>
      <c r="C108">
        <v>0.110207</v>
      </c>
      <c r="D108">
        <v>1.7924100000000001</v>
      </c>
      <c r="E108">
        <v>-4.5629999999999997</v>
      </c>
      <c r="F108" s="1">
        <v>0.70755199999999996</v>
      </c>
      <c r="G108">
        <v>58611240</v>
      </c>
      <c r="H108" t="s">
        <v>336</v>
      </c>
      <c r="I108" t="s">
        <v>12</v>
      </c>
    </row>
    <row r="109" spans="1:10">
      <c r="A109" t="s">
        <v>814</v>
      </c>
      <c r="B109">
        <v>0.79300000000000004</v>
      </c>
      <c r="C109">
        <v>0.397843</v>
      </c>
      <c r="D109">
        <v>0.89232999999999996</v>
      </c>
      <c r="E109">
        <v>-5.5712000000000002</v>
      </c>
      <c r="F109" s="1">
        <v>0.70296099999999995</v>
      </c>
      <c r="G109">
        <v>58610967</v>
      </c>
      <c r="H109" t="s">
        <v>815</v>
      </c>
      <c r="I109" t="s">
        <v>816</v>
      </c>
    </row>
    <row r="110" spans="1:10">
      <c r="A110" t="s">
        <v>168</v>
      </c>
      <c r="B110">
        <v>0.255</v>
      </c>
      <c r="C110">
        <v>2.664E-2</v>
      </c>
      <c r="D110">
        <v>2.70065</v>
      </c>
      <c r="E110">
        <v>-3.3008000000000002</v>
      </c>
      <c r="F110" s="1">
        <v>0.69644600000000001</v>
      </c>
      <c r="G110">
        <v>58610948</v>
      </c>
      <c r="H110" t="s">
        <v>169</v>
      </c>
      <c r="I110" t="s">
        <v>12</v>
      </c>
    </row>
    <row r="111" spans="1:10">
      <c r="A111" t="s">
        <v>257</v>
      </c>
      <c r="B111">
        <v>0.35799999999999998</v>
      </c>
      <c r="C111">
        <v>5.8826000000000003E-2</v>
      </c>
      <c r="D111">
        <v>2.1958600000000001</v>
      </c>
      <c r="E111">
        <v>-4.0134999999999996</v>
      </c>
      <c r="F111" s="1">
        <v>0.69198099999999996</v>
      </c>
      <c r="G111">
        <v>58611072</v>
      </c>
      <c r="H111" t="s">
        <v>258</v>
      </c>
      <c r="I111" t="s">
        <v>12</v>
      </c>
    </row>
    <row r="112" spans="1:10">
      <c r="A112" t="s">
        <v>558</v>
      </c>
      <c r="B112">
        <v>0.67800000000000005</v>
      </c>
      <c r="C112">
        <v>0.230874</v>
      </c>
      <c r="D112">
        <v>1.2949600000000001</v>
      </c>
      <c r="E112">
        <v>-5.1730999999999998</v>
      </c>
      <c r="F112" s="1">
        <v>0.69092100000000001</v>
      </c>
      <c r="G112">
        <v>58610935</v>
      </c>
      <c r="H112" t="s">
        <v>559</v>
      </c>
      <c r="I112" t="s">
        <v>560</v>
      </c>
    </row>
    <row r="113" spans="1:10">
      <c r="A113" t="s">
        <v>689</v>
      </c>
      <c r="B113">
        <v>0.73799999999999999</v>
      </c>
      <c r="C113">
        <v>0.31323200000000001</v>
      </c>
      <c r="D113">
        <v>1.07497</v>
      </c>
      <c r="E113">
        <v>-5.4039000000000001</v>
      </c>
      <c r="F113" s="1">
        <v>0.69000899999999998</v>
      </c>
      <c r="G113" t="s">
        <v>18</v>
      </c>
      <c r="I113" t="s">
        <v>12</v>
      </c>
      <c r="J113" t="e">
        <f>-- unknown clone: USD-733</f>
        <v>#NAME?</v>
      </c>
    </row>
    <row r="114" spans="1:10">
      <c r="A114" t="s">
        <v>184</v>
      </c>
      <c r="B114">
        <v>0.28599999999999998</v>
      </c>
      <c r="C114">
        <v>3.2854000000000001E-2</v>
      </c>
      <c r="D114">
        <v>2.5666600000000002</v>
      </c>
      <c r="E114">
        <v>-3.4906000000000001</v>
      </c>
      <c r="F114" s="1">
        <v>0.68624600000000002</v>
      </c>
      <c r="G114">
        <v>58611068</v>
      </c>
      <c r="H114" t="s">
        <v>185</v>
      </c>
      <c r="I114" t="s">
        <v>12</v>
      </c>
    </row>
    <row r="115" spans="1:10">
      <c r="A115" t="s">
        <v>182</v>
      </c>
      <c r="B115">
        <v>0.27300000000000002</v>
      </c>
      <c r="C115">
        <v>3.1040999999999999E-2</v>
      </c>
      <c r="D115">
        <v>2.6028799999999999</v>
      </c>
      <c r="E115">
        <v>-3.4392999999999998</v>
      </c>
      <c r="F115" s="1">
        <v>0.68610099999999996</v>
      </c>
      <c r="G115">
        <v>58611163</v>
      </c>
      <c r="H115" t="s">
        <v>183</v>
      </c>
      <c r="I115" t="s">
        <v>12</v>
      </c>
    </row>
    <row r="116" spans="1:10">
      <c r="A116" t="s">
        <v>879</v>
      </c>
      <c r="B116">
        <v>0.82599999999999996</v>
      </c>
      <c r="C116">
        <v>0.44870199999999999</v>
      </c>
      <c r="D116">
        <v>0.79588000000000003</v>
      </c>
      <c r="E116">
        <v>-5.6494999999999997</v>
      </c>
      <c r="F116" s="1">
        <v>0.68435800000000002</v>
      </c>
      <c r="G116">
        <v>58611434</v>
      </c>
      <c r="H116" t="s">
        <v>880</v>
      </c>
      <c r="I116" t="s">
        <v>12</v>
      </c>
    </row>
    <row r="117" spans="1:10">
      <c r="A117" t="s">
        <v>724</v>
      </c>
      <c r="B117">
        <v>0.76500000000000001</v>
      </c>
      <c r="C117">
        <v>0.34252700000000003</v>
      </c>
      <c r="D117">
        <v>1.0079199999999999</v>
      </c>
      <c r="E117">
        <v>-5.4680999999999997</v>
      </c>
      <c r="F117" s="1">
        <v>0.68191299999999999</v>
      </c>
      <c r="G117">
        <v>58611382</v>
      </c>
      <c r="H117" t="s">
        <v>725</v>
      </c>
      <c r="I117" t="s">
        <v>12</v>
      </c>
    </row>
    <row r="118" spans="1:10">
      <c r="A118" t="s">
        <v>596</v>
      </c>
      <c r="B118">
        <v>0.69099999999999995</v>
      </c>
      <c r="C118">
        <v>0.253695</v>
      </c>
      <c r="D118">
        <v>1.2282599999999999</v>
      </c>
      <c r="E118">
        <v>-5.2461000000000002</v>
      </c>
      <c r="F118" s="1">
        <v>0.68073700000000004</v>
      </c>
      <c r="G118">
        <v>58611146</v>
      </c>
      <c r="H118" t="s">
        <v>597</v>
      </c>
      <c r="I118" t="s">
        <v>12</v>
      </c>
    </row>
    <row r="119" spans="1:10">
      <c r="A119" t="s">
        <v>438</v>
      </c>
      <c r="B119">
        <v>0.59899999999999998</v>
      </c>
      <c r="C119">
        <v>0.16108800000000001</v>
      </c>
      <c r="D119">
        <v>1.54172</v>
      </c>
      <c r="E119">
        <v>-4.8830999999999998</v>
      </c>
      <c r="F119" s="1">
        <v>0.68066599999999999</v>
      </c>
      <c r="G119">
        <v>58611025</v>
      </c>
      <c r="H119" t="s">
        <v>439</v>
      </c>
      <c r="I119" t="s">
        <v>86</v>
      </c>
    </row>
    <row r="120" spans="1:10">
      <c r="A120" t="s">
        <v>261</v>
      </c>
      <c r="B120">
        <v>0.35799999999999998</v>
      </c>
      <c r="C120">
        <v>5.9417999999999999E-2</v>
      </c>
      <c r="D120">
        <v>2.1894800000000001</v>
      </c>
      <c r="E120">
        <v>-4.0224000000000002</v>
      </c>
      <c r="F120" s="1">
        <v>0.67997799999999997</v>
      </c>
      <c r="G120">
        <v>58611539</v>
      </c>
      <c r="H120" t="s">
        <v>262</v>
      </c>
      <c r="I120" t="s">
        <v>12</v>
      </c>
    </row>
    <row r="121" spans="1:10">
      <c r="A121" t="s">
        <v>406</v>
      </c>
      <c r="B121">
        <v>0.58599999999999997</v>
      </c>
      <c r="C121">
        <v>0.14702499999999999</v>
      </c>
      <c r="D121">
        <v>1.60277</v>
      </c>
      <c r="E121">
        <v>-4.8071999999999999</v>
      </c>
      <c r="F121" s="1">
        <v>0.67890600000000001</v>
      </c>
      <c r="G121">
        <v>58611439</v>
      </c>
      <c r="H121" t="s">
        <v>407</v>
      </c>
      <c r="I121" t="s">
        <v>12</v>
      </c>
    </row>
    <row r="122" spans="1:10">
      <c r="A122" t="s">
        <v>771</v>
      </c>
      <c r="B122">
        <v>0.77700000000000002</v>
      </c>
      <c r="C122">
        <v>0.36953999999999998</v>
      </c>
      <c r="D122">
        <v>0.94986999999999999</v>
      </c>
      <c r="E122">
        <v>-5.5210999999999997</v>
      </c>
      <c r="F122" s="1">
        <v>0.67574999999999996</v>
      </c>
      <c r="G122">
        <v>58611348</v>
      </c>
      <c r="H122" t="s">
        <v>772</v>
      </c>
      <c r="I122" t="s">
        <v>12</v>
      </c>
    </row>
    <row r="123" spans="1:10">
      <c r="A123" t="s">
        <v>762</v>
      </c>
      <c r="B123">
        <v>0.77700000000000002</v>
      </c>
      <c r="C123">
        <v>0.36253800000000003</v>
      </c>
      <c r="D123">
        <v>0.96460000000000001</v>
      </c>
      <c r="E123">
        <v>-5.5079000000000002</v>
      </c>
      <c r="F123" s="1">
        <v>0.67049499999999995</v>
      </c>
      <c r="G123">
        <v>58611470</v>
      </c>
      <c r="H123" t="s">
        <v>763</v>
      </c>
      <c r="I123" t="s">
        <v>12</v>
      </c>
    </row>
    <row r="124" spans="1:10">
      <c r="A124" t="s">
        <v>402</v>
      </c>
      <c r="B124">
        <v>0.58199999999999996</v>
      </c>
      <c r="C124">
        <v>0.14258399999999999</v>
      </c>
      <c r="D124">
        <v>1.6231500000000001</v>
      </c>
      <c r="E124">
        <v>-4.7816000000000001</v>
      </c>
      <c r="F124" s="1">
        <v>0.65539499999999995</v>
      </c>
      <c r="G124" t="s">
        <v>18</v>
      </c>
      <c r="I124" t="s">
        <v>12</v>
      </c>
      <c r="J124" t="e">
        <f>-- unknown clone: USD-473</f>
        <v>#NAME?</v>
      </c>
    </row>
    <row r="125" spans="1:10">
      <c r="A125" t="s">
        <v>909</v>
      </c>
      <c r="B125">
        <v>0.84499999999999997</v>
      </c>
      <c r="C125">
        <v>0.477908</v>
      </c>
      <c r="D125">
        <v>0.74382999999999999</v>
      </c>
      <c r="E125">
        <v>-5.6885000000000003</v>
      </c>
      <c r="F125" s="1">
        <v>0.65304399999999996</v>
      </c>
      <c r="G125">
        <v>58611128</v>
      </c>
      <c r="H125" t="s">
        <v>910</v>
      </c>
      <c r="I125" t="s">
        <v>12</v>
      </c>
    </row>
    <row r="126" spans="1:10">
      <c r="A126" t="s">
        <v>304</v>
      </c>
      <c r="B126">
        <v>0.48899999999999999</v>
      </c>
      <c r="C126">
        <v>9.2646000000000006E-2</v>
      </c>
      <c r="D126">
        <v>1.9049400000000001</v>
      </c>
      <c r="E126">
        <v>-4.4131</v>
      </c>
      <c r="F126" s="1">
        <v>0.65154699999999999</v>
      </c>
      <c r="G126">
        <v>58611483</v>
      </c>
      <c r="H126" t="s">
        <v>305</v>
      </c>
      <c r="I126" t="s">
        <v>306</v>
      </c>
    </row>
    <row r="127" spans="1:10">
      <c r="A127" t="s">
        <v>779</v>
      </c>
      <c r="B127">
        <v>0.77700000000000002</v>
      </c>
      <c r="C127">
        <v>0.37267800000000001</v>
      </c>
      <c r="D127">
        <v>0.94333</v>
      </c>
      <c r="E127">
        <v>-5.5270000000000001</v>
      </c>
      <c r="F127" s="1">
        <v>0.64888500000000005</v>
      </c>
      <c r="G127">
        <v>58611378</v>
      </c>
      <c r="H127" t="s">
        <v>780</v>
      </c>
      <c r="I127" t="s">
        <v>12</v>
      </c>
    </row>
    <row r="128" spans="1:10">
      <c r="A128" t="s">
        <v>712</v>
      </c>
      <c r="B128">
        <v>0.76500000000000001</v>
      </c>
      <c r="C128">
        <v>0.33610600000000002</v>
      </c>
      <c r="D128">
        <v>1.02223</v>
      </c>
      <c r="E128">
        <v>-5.4546999999999999</v>
      </c>
      <c r="F128" s="1">
        <v>0.64244999999999997</v>
      </c>
      <c r="G128">
        <v>58611065</v>
      </c>
      <c r="H128" t="s">
        <v>713</v>
      </c>
      <c r="I128" t="s">
        <v>714</v>
      </c>
    </row>
    <row r="129" spans="1:10">
      <c r="A129" t="s">
        <v>697</v>
      </c>
      <c r="B129">
        <v>0.751</v>
      </c>
      <c r="C129">
        <v>0.32240999999999997</v>
      </c>
      <c r="D129">
        <v>1.0534600000000001</v>
      </c>
      <c r="E129">
        <v>-5.4248000000000003</v>
      </c>
      <c r="F129" s="1">
        <v>0.63930200000000004</v>
      </c>
      <c r="G129">
        <v>58610893</v>
      </c>
      <c r="H129" t="s">
        <v>698</v>
      </c>
      <c r="I129" t="s">
        <v>12</v>
      </c>
    </row>
    <row r="130" spans="1:10">
      <c r="A130" t="s">
        <v>956</v>
      </c>
      <c r="B130">
        <v>0.84599999999999997</v>
      </c>
      <c r="C130">
        <v>0.503054</v>
      </c>
      <c r="D130">
        <v>0.70067000000000002</v>
      </c>
      <c r="E130">
        <v>-5.7191999999999998</v>
      </c>
      <c r="F130" s="1">
        <v>0.63180199999999997</v>
      </c>
      <c r="G130">
        <v>58610959</v>
      </c>
      <c r="H130" t="s">
        <v>957</v>
      </c>
      <c r="I130" t="s">
        <v>12</v>
      </c>
    </row>
    <row r="131" spans="1:10">
      <c r="A131" t="s">
        <v>376</v>
      </c>
      <c r="B131">
        <v>0.55900000000000005</v>
      </c>
      <c r="C131">
        <v>0.12844900000000001</v>
      </c>
      <c r="D131">
        <v>1.69214</v>
      </c>
      <c r="E131">
        <v>-4.6936</v>
      </c>
      <c r="F131" s="1">
        <v>0.62612800000000002</v>
      </c>
      <c r="G131">
        <v>58610990</v>
      </c>
      <c r="H131" t="s">
        <v>377</v>
      </c>
      <c r="I131" t="s">
        <v>378</v>
      </c>
    </row>
    <row r="132" spans="1:10">
      <c r="A132" t="s">
        <v>790</v>
      </c>
      <c r="B132">
        <v>0.77700000000000002</v>
      </c>
      <c r="C132">
        <v>0.376716</v>
      </c>
      <c r="D132">
        <v>0.93498000000000003</v>
      </c>
      <c r="E132">
        <v>-5.5343</v>
      </c>
      <c r="F132" s="1">
        <v>0.62552600000000003</v>
      </c>
      <c r="G132">
        <v>58610890</v>
      </c>
      <c r="H132" t="s">
        <v>791</v>
      </c>
      <c r="I132" t="s">
        <v>463</v>
      </c>
    </row>
    <row r="133" spans="1:10">
      <c r="A133" t="s">
        <v>750</v>
      </c>
      <c r="B133">
        <v>0.77200000000000002</v>
      </c>
      <c r="C133">
        <v>0.35476600000000003</v>
      </c>
      <c r="D133">
        <v>0.98121000000000003</v>
      </c>
      <c r="E133">
        <v>-5.4927999999999999</v>
      </c>
      <c r="F133" s="1">
        <v>0.62311700000000003</v>
      </c>
      <c r="G133">
        <v>58610884</v>
      </c>
      <c r="H133" t="s">
        <v>751</v>
      </c>
      <c r="I133" t="s">
        <v>752</v>
      </c>
    </row>
    <row r="134" spans="1:10">
      <c r="A134" t="s">
        <v>465</v>
      </c>
      <c r="B134">
        <v>0.63</v>
      </c>
      <c r="C134">
        <v>0.18135499999999999</v>
      </c>
      <c r="D134">
        <v>1.46167</v>
      </c>
      <c r="E134">
        <v>-4.9802999999999997</v>
      </c>
      <c r="F134" s="1">
        <v>0.62193299999999996</v>
      </c>
      <c r="G134">
        <v>58610903</v>
      </c>
      <c r="H134" t="s">
        <v>466</v>
      </c>
      <c r="I134" t="s">
        <v>12</v>
      </c>
    </row>
    <row r="135" spans="1:10">
      <c r="A135" t="s">
        <v>404</v>
      </c>
      <c r="B135">
        <v>0.58199999999999996</v>
      </c>
      <c r="C135">
        <v>0.14348</v>
      </c>
      <c r="D135">
        <v>1.619</v>
      </c>
      <c r="E135">
        <v>-4.7868000000000004</v>
      </c>
      <c r="F135" s="1">
        <v>0.61864600000000003</v>
      </c>
      <c r="G135">
        <v>58610956</v>
      </c>
      <c r="H135" t="s">
        <v>405</v>
      </c>
      <c r="I135" t="s">
        <v>12</v>
      </c>
    </row>
    <row r="136" spans="1:10">
      <c r="A136" t="s">
        <v>408</v>
      </c>
      <c r="B136">
        <v>0.58599999999999997</v>
      </c>
      <c r="C136">
        <v>0.14814099999999999</v>
      </c>
      <c r="D136">
        <v>1.5977399999999999</v>
      </c>
      <c r="E136">
        <v>-4.8135000000000003</v>
      </c>
      <c r="F136" s="1">
        <v>0.61806700000000003</v>
      </c>
      <c r="G136">
        <v>58611545</v>
      </c>
      <c r="H136" t="s">
        <v>409</v>
      </c>
      <c r="I136" t="s">
        <v>12</v>
      </c>
    </row>
    <row r="137" spans="1:10">
      <c r="A137" t="s">
        <v>379</v>
      </c>
      <c r="B137">
        <v>0.55900000000000005</v>
      </c>
      <c r="C137">
        <v>0.128967</v>
      </c>
      <c r="D137">
        <v>1.6895</v>
      </c>
      <c r="E137">
        <v>-4.6970000000000001</v>
      </c>
      <c r="F137" s="1">
        <v>0.61682499999999996</v>
      </c>
      <c r="G137">
        <v>58611113</v>
      </c>
      <c r="H137" t="s">
        <v>380</v>
      </c>
      <c r="I137" t="s">
        <v>12</v>
      </c>
    </row>
    <row r="138" spans="1:10">
      <c r="A138" t="s">
        <v>527</v>
      </c>
      <c r="B138">
        <v>0.66</v>
      </c>
      <c r="C138">
        <v>0.21430299999999999</v>
      </c>
      <c r="D138">
        <v>1.3469800000000001</v>
      </c>
      <c r="E138">
        <v>-5.1143999999999998</v>
      </c>
      <c r="F138" s="1">
        <v>0.60988299999999995</v>
      </c>
      <c r="G138">
        <v>58611222</v>
      </c>
      <c r="H138" t="s">
        <v>528</v>
      </c>
      <c r="I138" t="s">
        <v>344</v>
      </c>
    </row>
    <row r="139" spans="1:10">
      <c r="A139" t="s">
        <v>447</v>
      </c>
      <c r="B139">
        <v>0.60799999999999998</v>
      </c>
      <c r="C139">
        <v>0.16756399999999999</v>
      </c>
      <c r="D139">
        <v>1.5152099999999999</v>
      </c>
      <c r="E139">
        <v>-4.9156000000000004</v>
      </c>
      <c r="F139" s="1">
        <v>0.60928800000000005</v>
      </c>
      <c r="G139">
        <v>58611332</v>
      </c>
      <c r="H139" t="s">
        <v>448</v>
      </c>
      <c r="I139" t="s">
        <v>12</v>
      </c>
    </row>
    <row r="140" spans="1:10">
      <c r="A140" t="s">
        <v>908</v>
      </c>
      <c r="B140">
        <v>0.84499999999999997</v>
      </c>
      <c r="C140">
        <v>0.47576099999999999</v>
      </c>
      <c r="D140">
        <v>0.74758999999999998</v>
      </c>
      <c r="E140">
        <v>-5.6858000000000004</v>
      </c>
      <c r="F140" s="1">
        <v>0.60351600000000005</v>
      </c>
      <c r="G140" t="s">
        <v>18</v>
      </c>
      <c r="I140" t="s">
        <v>19</v>
      </c>
      <c r="J140" t="s">
        <v>19</v>
      </c>
    </row>
    <row r="141" spans="1:10">
      <c r="A141" t="s">
        <v>230</v>
      </c>
      <c r="B141">
        <v>0.31900000000000001</v>
      </c>
      <c r="C141">
        <v>4.6240000000000003E-2</v>
      </c>
      <c r="D141">
        <v>2.3490700000000002</v>
      </c>
      <c r="E141">
        <v>-3.7984</v>
      </c>
      <c r="F141" s="1">
        <v>0.58976899999999999</v>
      </c>
      <c r="G141">
        <v>58611078</v>
      </c>
      <c r="H141" t="s">
        <v>231</v>
      </c>
      <c r="I141" t="s">
        <v>232</v>
      </c>
    </row>
    <row r="142" spans="1:10">
      <c r="A142" t="s">
        <v>332</v>
      </c>
      <c r="B142">
        <v>0.53400000000000003</v>
      </c>
      <c r="C142">
        <v>0.10932699999999999</v>
      </c>
      <c r="D142">
        <v>1.7976300000000001</v>
      </c>
      <c r="E142">
        <v>-4.5561999999999996</v>
      </c>
      <c r="F142" s="1">
        <v>0.58771300000000004</v>
      </c>
      <c r="G142">
        <v>58611341</v>
      </c>
      <c r="H142" t="s">
        <v>333</v>
      </c>
      <c r="I142" t="s">
        <v>334</v>
      </c>
    </row>
    <row r="143" spans="1:10">
      <c r="A143" t="s">
        <v>210</v>
      </c>
      <c r="B143">
        <v>0.30399999999999999</v>
      </c>
      <c r="C143">
        <v>3.9737000000000001E-2</v>
      </c>
      <c r="D143">
        <v>2.4455</v>
      </c>
      <c r="E143">
        <v>-3.6621999999999999</v>
      </c>
      <c r="F143" s="1">
        <v>0.58418499999999995</v>
      </c>
      <c r="G143">
        <v>58611236</v>
      </c>
      <c r="H143" t="s">
        <v>211</v>
      </c>
      <c r="I143" t="s">
        <v>12</v>
      </c>
    </row>
    <row r="144" spans="1:10">
      <c r="A144" t="s">
        <v>950</v>
      </c>
      <c r="B144">
        <v>0.84599999999999997</v>
      </c>
      <c r="C144">
        <v>0.50053700000000001</v>
      </c>
      <c r="D144">
        <v>0.70492999999999995</v>
      </c>
      <c r="E144">
        <v>-5.7161999999999997</v>
      </c>
      <c r="F144" s="1">
        <v>0.58145599999999997</v>
      </c>
      <c r="G144" t="s">
        <v>18</v>
      </c>
      <c r="I144" t="s">
        <v>12</v>
      </c>
      <c r="J144" t="e">
        <f>-- unknown clone: USD-232</f>
        <v>#NAME?</v>
      </c>
    </row>
    <row r="145" spans="1:10">
      <c r="A145" t="s">
        <v>540</v>
      </c>
      <c r="B145">
        <v>0.66</v>
      </c>
      <c r="C145">
        <v>0.218468</v>
      </c>
      <c r="D145">
        <v>1.3335900000000001</v>
      </c>
      <c r="E145">
        <v>-5.1295999999999999</v>
      </c>
      <c r="F145" s="1">
        <v>0.57595099999999999</v>
      </c>
      <c r="G145">
        <v>58611377</v>
      </c>
      <c r="H145" t="s">
        <v>541</v>
      </c>
      <c r="I145" t="s">
        <v>542</v>
      </c>
    </row>
    <row r="146" spans="1:10">
      <c r="A146" t="s">
        <v>395</v>
      </c>
      <c r="B146">
        <v>0.58199999999999996</v>
      </c>
      <c r="C146">
        <v>0.14022799999999999</v>
      </c>
      <c r="D146">
        <v>1.6342000000000001</v>
      </c>
      <c r="E146">
        <v>-4.7675999999999998</v>
      </c>
      <c r="F146" s="1">
        <v>0.57513599999999998</v>
      </c>
      <c r="G146">
        <v>58611062</v>
      </c>
      <c r="H146" t="s">
        <v>396</v>
      </c>
      <c r="I146" t="s">
        <v>397</v>
      </c>
    </row>
    <row r="147" spans="1:10">
      <c r="A147" t="s">
        <v>675</v>
      </c>
      <c r="B147">
        <v>0.73299999999999998</v>
      </c>
      <c r="C147">
        <v>0.30336800000000003</v>
      </c>
      <c r="D147">
        <v>1.0986499999999999</v>
      </c>
      <c r="E147">
        <v>-5.3804999999999996</v>
      </c>
      <c r="F147" s="1">
        <v>0.57215800000000006</v>
      </c>
      <c r="G147" t="s">
        <v>18</v>
      </c>
      <c r="I147" t="s">
        <v>12</v>
      </c>
      <c r="J147" t="e">
        <f>-- unknown clone: USD-293</f>
        <v>#NAME?</v>
      </c>
    </row>
    <row r="148" spans="1:10">
      <c r="A148" t="s">
        <v>820</v>
      </c>
      <c r="B148">
        <v>0.79300000000000004</v>
      </c>
      <c r="C148">
        <v>0.400897</v>
      </c>
      <c r="D148">
        <v>0.88629999999999998</v>
      </c>
      <c r="E148">
        <v>-5.5763999999999996</v>
      </c>
      <c r="F148" s="1">
        <v>0.57208000000000003</v>
      </c>
      <c r="G148">
        <v>58611271</v>
      </c>
      <c r="H148" t="s">
        <v>821</v>
      </c>
      <c r="I148" t="s">
        <v>12</v>
      </c>
    </row>
    <row r="149" spans="1:10">
      <c r="A149" t="s">
        <v>854</v>
      </c>
      <c r="B149">
        <v>0.81599999999999995</v>
      </c>
      <c r="C149">
        <v>0.42938500000000002</v>
      </c>
      <c r="D149">
        <v>0.83155999999999997</v>
      </c>
      <c r="E149">
        <v>-5.6214000000000004</v>
      </c>
      <c r="F149" s="1">
        <v>0.57184199999999996</v>
      </c>
      <c r="G149">
        <v>58611184</v>
      </c>
      <c r="H149" t="s">
        <v>855</v>
      </c>
      <c r="I149" t="s">
        <v>12</v>
      </c>
    </row>
    <row r="150" spans="1:10">
      <c r="A150" t="s">
        <v>574</v>
      </c>
      <c r="B150">
        <v>0.68400000000000005</v>
      </c>
      <c r="C150">
        <v>0.23929400000000001</v>
      </c>
      <c r="D150">
        <v>1.26973</v>
      </c>
      <c r="E150">
        <v>-5.2009999999999996</v>
      </c>
      <c r="F150" s="1">
        <v>0.56858299999999995</v>
      </c>
      <c r="G150" t="s">
        <v>18</v>
      </c>
      <c r="I150" t="s">
        <v>12</v>
      </c>
      <c r="J150" t="e">
        <f>-- unknown clone: USD-572</f>
        <v>#NAME?</v>
      </c>
    </row>
    <row r="151" spans="1:10">
      <c r="A151" t="s">
        <v>356</v>
      </c>
      <c r="B151">
        <v>0.54200000000000004</v>
      </c>
      <c r="C151">
        <v>0.118183</v>
      </c>
      <c r="D151">
        <v>1.7467999999999999</v>
      </c>
      <c r="E151">
        <v>-4.6227999999999998</v>
      </c>
      <c r="F151" s="1">
        <v>0.56849400000000005</v>
      </c>
      <c r="G151">
        <v>58611474</v>
      </c>
      <c r="H151" t="s">
        <v>357</v>
      </c>
      <c r="I151" t="s">
        <v>12</v>
      </c>
    </row>
    <row r="152" spans="1:10">
      <c r="A152" t="s">
        <v>412</v>
      </c>
      <c r="B152">
        <v>0.58599999999999997</v>
      </c>
      <c r="C152">
        <v>0.148812</v>
      </c>
      <c r="D152">
        <v>1.59473</v>
      </c>
      <c r="E152">
        <v>-4.8173000000000004</v>
      </c>
      <c r="F152" s="1">
        <v>0.56440699999999999</v>
      </c>
      <c r="G152">
        <v>58611292</v>
      </c>
      <c r="H152" t="s">
        <v>413</v>
      </c>
      <c r="I152" t="s">
        <v>12</v>
      </c>
    </row>
    <row r="153" spans="1:10">
      <c r="A153" t="s">
        <v>878</v>
      </c>
      <c r="B153">
        <v>0.82599999999999996</v>
      </c>
      <c r="C153">
        <v>0.44841500000000001</v>
      </c>
      <c r="D153">
        <v>0.7964</v>
      </c>
      <c r="E153">
        <v>-5.6490999999999998</v>
      </c>
      <c r="F153" s="1">
        <v>0.55884400000000001</v>
      </c>
      <c r="G153" t="s">
        <v>18</v>
      </c>
      <c r="I153" t="s">
        <v>12</v>
      </c>
      <c r="J153" t="e">
        <f>-- unknown clone: USD-324</f>
        <v>#NAME?</v>
      </c>
    </row>
    <row r="154" spans="1:10">
      <c r="A154" t="s">
        <v>778</v>
      </c>
      <c r="B154">
        <v>0.77700000000000002</v>
      </c>
      <c r="C154">
        <v>0.37234299999999998</v>
      </c>
      <c r="D154">
        <v>0.94403000000000004</v>
      </c>
      <c r="E154">
        <v>-5.5263</v>
      </c>
      <c r="F154" s="1">
        <v>0.556369</v>
      </c>
      <c r="G154" t="s">
        <v>18</v>
      </c>
      <c r="I154" t="s">
        <v>12</v>
      </c>
      <c r="J154" t="e">
        <f>-- unknown clone: USD-2</f>
        <v>#NAME?</v>
      </c>
    </row>
    <row r="155" spans="1:10">
      <c r="A155" t="s">
        <v>429</v>
      </c>
      <c r="B155">
        <v>0.59499999999999997</v>
      </c>
      <c r="C155">
        <v>0.156829</v>
      </c>
      <c r="D155">
        <v>1.55968</v>
      </c>
      <c r="E155">
        <v>-4.8609</v>
      </c>
      <c r="F155" s="1">
        <v>0.54945600000000006</v>
      </c>
      <c r="G155">
        <v>58611519</v>
      </c>
      <c r="H155" t="s">
        <v>430</v>
      </c>
      <c r="I155" t="s">
        <v>12</v>
      </c>
    </row>
    <row r="156" spans="1:10">
      <c r="A156" t="s">
        <v>902</v>
      </c>
      <c r="B156">
        <v>0.82899999999999996</v>
      </c>
      <c r="C156">
        <v>0.463258</v>
      </c>
      <c r="D156">
        <v>0.76966999999999997</v>
      </c>
      <c r="E156">
        <v>-5.6694000000000004</v>
      </c>
      <c r="F156" s="1">
        <v>0.54720599999999997</v>
      </c>
      <c r="G156">
        <v>58610882</v>
      </c>
      <c r="H156" t="s">
        <v>903</v>
      </c>
      <c r="I156" t="s">
        <v>904</v>
      </c>
    </row>
    <row r="157" spans="1:10">
      <c r="A157" t="s">
        <v>489</v>
      </c>
      <c r="B157">
        <v>0.64900000000000002</v>
      </c>
      <c r="C157">
        <v>0.19564200000000001</v>
      </c>
      <c r="D157">
        <v>1.40987</v>
      </c>
      <c r="E157">
        <v>-5.0415999999999999</v>
      </c>
      <c r="F157" s="1">
        <v>0.54378700000000002</v>
      </c>
      <c r="G157">
        <v>58611106</v>
      </c>
      <c r="H157" t="s">
        <v>490</v>
      </c>
      <c r="I157" t="s">
        <v>12</v>
      </c>
    </row>
    <row r="158" spans="1:10">
      <c r="A158" t="s">
        <v>586</v>
      </c>
      <c r="B158">
        <v>0.68799999999999994</v>
      </c>
      <c r="C158">
        <v>0.24709300000000001</v>
      </c>
      <c r="D158">
        <v>1.24702</v>
      </c>
      <c r="E158">
        <v>-5.2257999999999996</v>
      </c>
      <c r="F158" s="1">
        <v>0.54245900000000002</v>
      </c>
      <c r="G158">
        <v>58611302</v>
      </c>
      <c r="H158" t="s">
        <v>587</v>
      </c>
      <c r="I158" t="s">
        <v>12</v>
      </c>
    </row>
    <row r="159" spans="1:10">
      <c r="A159" t="s">
        <v>383</v>
      </c>
      <c r="B159">
        <v>0.56899999999999995</v>
      </c>
      <c r="C159">
        <v>0.132128</v>
      </c>
      <c r="D159">
        <v>1.67354</v>
      </c>
      <c r="E159">
        <v>-4.7175000000000002</v>
      </c>
      <c r="F159" s="1">
        <v>0.53994200000000003</v>
      </c>
      <c r="G159" t="s">
        <v>18</v>
      </c>
      <c r="I159" t="s">
        <v>12</v>
      </c>
      <c r="J159" t="e">
        <f>-- unknown clone: USD-4</f>
        <v>#NAME?</v>
      </c>
    </row>
    <row r="160" spans="1:10">
      <c r="A160" t="s">
        <v>281</v>
      </c>
      <c r="B160">
        <v>0.42599999999999999</v>
      </c>
      <c r="C160">
        <v>7.5149999999999995E-2</v>
      </c>
      <c r="D160">
        <v>2.0394700000000001</v>
      </c>
      <c r="E160">
        <v>-4.2301000000000002</v>
      </c>
      <c r="F160" s="1">
        <v>0.53958700000000004</v>
      </c>
      <c r="G160">
        <v>58611215</v>
      </c>
      <c r="H160" t="s">
        <v>282</v>
      </c>
      <c r="I160" t="s">
        <v>12</v>
      </c>
    </row>
    <row r="161" spans="1:10">
      <c r="A161" t="s">
        <v>921</v>
      </c>
      <c r="B161">
        <v>0.84499999999999997</v>
      </c>
      <c r="C161">
        <v>0.485761</v>
      </c>
      <c r="D161">
        <v>0.73019999999999996</v>
      </c>
      <c r="E161">
        <v>-5.6984000000000004</v>
      </c>
      <c r="F161" s="1">
        <v>0.53502799999999995</v>
      </c>
      <c r="G161">
        <v>58611050</v>
      </c>
      <c r="H161" t="s">
        <v>922</v>
      </c>
      <c r="I161" t="s">
        <v>12</v>
      </c>
    </row>
    <row r="162" spans="1:10">
      <c r="A162" t="s">
        <v>966</v>
      </c>
      <c r="B162">
        <v>0.84599999999999997</v>
      </c>
      <c r="C162">
        <v>0.50658300000000001</v>
      </c>
      <c r="D162">
        <v>0.69472</v>
      </c>
      <c r="E162">
        <v>-5.7233000000000001</v>
      </c>
      <c r="F162" s="1">
        <v>0.532115</v>
      </c>
      <c r="G162">
        <v>58611011</v>
      </c>
      <c r="H162" t="s">
        <v>967</v>
      </c>
      <c r="I162" t="s">
        <v>968</v>
      </c>
    </row>
    <row r="163" spans="1:10">
      <c r="A163" t="s">
        <v>859</v>
      </c>
      <c r="B163">
        <v>0.82</v>
      </c>
      <c r="C163">
        <v>0.433527</v>
      </c>
      <c r="D163">
        <v>0.82382</v>
      </c>
      <c r="E163">
        <v>-5.6276000000000002</v>
      </c>
      <c r="F163" s="1">
        <v>0.52935200000000004</v>
      </c>
      <c r="G163">
        <v>58611412</v>
      </c>
      <c r="H163" t="s">
        <v>860</v>
      </c>
      <c r="I163" t="s">
        <v>861</v>
      </c>
    </row>
    <row r="164" spans="1:10">
      <c r="A164" t="s">
        <v>370</v>
      </c>
      <c r="B164">
        <v>0.55900000000000005</v>
      </c>
      <c r="C164">
        <v>0.12781000000000001</v>
      </c>
      <c r="D164">
        <v>1.69543</v>
      </c>
      <c r="E164">
        <v>-4.6894</v>
      </c>
      <c r="F164" s="1">
        <v>0.52027900000000005</v>
      </c>
      <c r="G164">
        <v>58611047</v>
      </c>
      <c r="H164" t="s">
        <v>371</v>
      </c>
      <c r="I164" t="s">
        <v>372</v>
      </c>
    </row>
    <row r="165" spans="1:10">
      <c r="A165" t="s">
        <v>410</v>
      </c>
      <c r="B165">
        <v>0.58599999999999997</v>
      </c>
      <c r="C165">
        <v>0.14847299999999999</v>
      </c>
      <c r="D165">
        <v>1.5962499999999999</v>
      </c>
      <c r="E165">
        <v>-4.8154000000000003</v>
      </c>
      <c r="F165" s="1">
        <v>0.51827199999999995</v>
      </c>
      <c r="G165">
        <v>58611300</v>
      </c>
      <c r="H165" t="s">
        <v>411</v>
      </c>
      <c r="I165" t="s">
        <v>12</v>
      </c>
    </row>
    <row r="166" spans="1:10">
      <c r="A166" t="s">
        <v>1012</v>
      </c>
      <c r="B166">
        <v>0.86399999999999999</v>
      </c>
      <c r="C166">
        <v>0.54122899999999996</v>
      </c>
      <c r="D166">
        <v>0.63765000000000005</v>
      </c>
      <c r="E166">
        <v>-5.7610000000000001</v>
      </c>
      <c r="F166" s="1">
        <v>0.51625699999999997</v>
      </c>
      <c r="G166">
        <v>58611249</v>
      </c>
      <c r="H166" t="s">
        <v>1013</v>
      </c>
      <c r="I166" t="s">
        <v>816</v>
      </c>
    </row>
    <row r="167" spans="1:10">
      <c r="A167" t="s">
        <v>1033</v>
      </c>
      <c r="B167">
        <v>0.86799999999999999</v>
      </c>
      <c r="C167">
        <v>0.55420000000000003</v>
      </c>
      <c r="D167">
        <v>0.61685000000000001</v>
      </c>
      <c r="E167">
        <v>-5.7740999999999998</v>
      </c>
      <c r="F167" s="1">
        <v>0.51205400000000001</v>
      </c>
      <c r="G167">
        <v>58611549</v>
      </c>
      <c r="H167" t="s">
        <v>1034</v>
      </c>
      <c r="I167" t="s">
        <v>12</v>
      </c>
    </row>
    <row r="168" spans="1:10">
      <c r="A168" t="s">
        <v>663</v>
      </c>
      <c r="B168">
        <v>0.72699999999999998</v>
      </c>
      <c r="C168">
        <v>0.29620299999999999</v>
      </c>
      <c r="D168">
        <v>1.1162399999999999</v>
      </c>
      <c r="E168">
        <v>-5.3628999999999998</v>
      </c>
      <c r="F168" s="1">
        <v>0.511239</v>
      </c>
      <c r="G168">
        <v>58611123</v>
      </c>
      <c r="H168" t="s">
        <v>664</v>
      </c>
      <c r="I168" t="s">
        <v>12</v>
      </c>
    </row>
    <row r="169" spans="1:10">
      <c r="A169" t="s">
        <v>461</v>
      </c>
      <c r="B169">
        <v>0.63</v>
      </c>
      <c r="C169">
        <v>0.18110000000000001</v>
      </c>
      <c r="D169">
        <v>1.46262</v>
      </c>
      <c r="E169">
        <v>-4.9790999999999999</v>
      </c>
      <c r="F169" s="1">
        <v>0.51056299999999999</v>
      </c>
      <c r="G169">
        <v>58610924</v>
      </c>
      <c r="H169" t="s">
        <v>462</v>
      </c>
      <c r="I169" t="s">
        <v>463</v>
      </c>
    </row>
    <row r="170" spans="1:10">
      <c r="A170" t="s">
        <v>433</v>
      </c>
      <c r="B170">
        <v>0.59499999999999997</v>
      </c>
      <c r="C170">
        <v>0.157697</v>
      </c>
      <c r="D170">
        <v>1.55599</v>
      </c>
      <c r="E170">
        <v>-4.8654999999999999</v>
      </c>
      <c r="F170" s="1">
        <v>0.50825900000000002</v>
      </c>
      <c r="G170" t="s">
        <v>18</v>
      </c>
      <c r="I170" t="s">
        <v>12</v>
      </c>
      <c r="J170" t="e">
        <f>-- unknown clone: USD-311</f>
        <v>#NAME?</v>
      </c>
    </row>
    <row r="171" spans="1:10">
      <c r="A171" t="s">
        <v>871</v>
      </c>
      <c r="B171">
        <v>0.82199999999999995</v>
      </c>
      <c r="C171">
        <v>0.44244600000000001</v>
      </c>
      <c r="D171">
        <v>0.80732000000000004</v>
      </c>
      <c r="E171">
        <v>-5.6406000000000001</v>
      </c>
      <c r="F171" s="1">
        <v>0.50703500000000001</v>
      </c>
      <c r="G171" t="s">
        <v>18</v>
      </c>
      <c r="I171" t="s">
        <v>12</v>
      </c>
      <c r="J171" t="e">
        <f>-- unknown clone: USD-127</f>
        <v>#NAME?</v>
      </c>
    </row>
    <row r="172" spans="1:10">
      <c r="A172" t="s">
        <v>833</v>
      </c>
      <c r="B172">
        <v>0.80300000000000005</v>
      </c>
      <c r="C172">
        <v>0.41266799999999998</v>
      </c>
      <c r="D172">
        <v>0.86336000000000002</v>
      </c>
      <c r="E172">
        <v>-5.5955000000000004</v>
      </c>
      <c r="F172" s="1">
        <v>0.50690000000000002</v>
      </c>
      <c r="G172">
        <v>58611017</v>
      </c>
      <c r="H172" t="s">
        <v>834</v>
      </c>
      <c r="I172" t="s">
        <v>12</v>
      </c>
    </row>
    <row r="173" spans="1:10">
      <c r="A173" t="s">
        <v>391</v>
      </c>
      <c r="B173">
        <v>0.58099999999999996</v>
      </c>
      <c r="C173">
        <v>0.13811399999999999</v>
      </c>
      <c r="D173">
        <v>1.6442600000000001</v>
      </c>
      <c r="E173">
        <v>-4.7548000000000004</v>
      </c>
      <c r="F173" s="1">
        <v>0.50457600000000002</v>
      </c>
      <c r="G173">
        <v>58611267</v>
      </c>
      <c r="H173" t="s">
        <v>392</v>
      </c>
      <c r="I173" t="s">
        <v>12</v>
      </c>
    </row>
    <row r="174" spans="1:10">
      <c r="A174" t="s">
        <v>478</v>
      </c>
      <c r="B174">
        <v>0.64200000000000002</v>
      </c>
      <c r="C174">
        <v>0.188586</v>
      </c>
      <c r="D174">
        <v>1.43502</v>
      </c>
      <c r="E174">
        <v>-5.0119999999999996</v>
      </c>
      <c r="F174" s="1">
        <v>0.50434000000000001</v>
      </c>
      <c r="G174">
        <v>58610993</v>
      </c>
      <c r="H174" t="s">
        <v>479</v>
      </c>
      <c r="I174" t="s">
        <v>12</v>
      </c>
    </row>
    <row r="175" spans="1:10">
      <c r="A175" t="s">
        <v>575</v>
      </c>
      <c r="B175">
        <v>0.68700000000000006</v>
      </c>
      <c r="C175">
        <v>0.24115200000000001</v>
      </c>
      <c r="D175">
        <v>1.26427</v>
      </c>
      <c r="E175">
        <v>-5.2069999999999999</v>
      </c>
      <c r="F175" s="1">
        <v>0.50274700000000005</v>
      </c>
      <c r="G175" t="s">
        <v>18</v>
      </c>
      <c r="I175" t="s">
        <v>12</v>
      </c>
      <c r="J175" t="e">
        <f>-- unknown clone: USD-395</f>
        <v>#NAME?</v>
      </c>
    </row>
    <row r="176" spans="1:10">
      <c r="A176" t="s">
        <v>398</v>
      </c>
      <c r="B176">
        <v>0.58199999999999996</v>
      </c>
      <c r="C176">
        <v>0.140741</v>
      </c>
      <c r="D176">
        <v>1.63178</v>
      </c>
      <c r="E176">
        <v>-4.7706</v>
      </c>
      <c r="F176" s="1">
        <v>0.50159699999999996</v>
      </c>
      <c r="G176">
        <v>58611337</v>
      </c>
      <c r="H176" t="s">
        <v>399</v>
      </c>
      <c r="I176" t="s">
        <v>12</v>
      </c>
    </row>
    <row r="177" spans="1:10">
      <c r="A177" t="s">
        <v>807</v>
      </c>
      <c r="B177">
        <v>0.78400000000000003</v>
      </c>
      <c r="C177">
        <v>0.38772000000000001</v>
      </c>
      <c r="D177">
        <v>0.91254999999999997</v>
      </c>
      <c r="E177">
        <v>-5.5538999999999996</v>
      </c>
      <c r="F177" s="1">
        <v>0.49637300000000001</v>
      </c>
      <c r="G177" t="s">
        <v>18</v>
      </c>
      <c r="I177" t="s">
        <v>12</v>
      </c>
      <c r="J177" t="e">
        <f>-- unknown clone: USD-17</f>
        <v>#NAME?</v>
      </c>
    </row>
    <row r="178" spans="1:10">
      <c r="A178" t="s">
        <v>690</v>
      </c>
      <c r="B178">
        <v>0.73799999999999999</v>
      </c>
      <c r="C178">
        <v>0.31422600000000001</v>
      </c>
      <c r="D178">
        <v>1.0726199999999999</v>
      </c>
      <c r="E178">
        <v>-5.4062000000000001</v>
      </c>
      <c r="F178" s="1">
        <v>0.49112499999999998</v>
      </c>
      <c r="G178" t="s">
        <v>18</v>
      </c>
      <c r="H178" t="s">
        <v>691</v>
      </c>
      <c r="I178" t="s">
        <v>692</v>
      </c>
    </row>
    <row r="179" spans="1:10">
      <c r="A179" t="s">
        <v>424</v>
      </c>
      <c r="B179">
        <v>0.59299999999999997</v>
      </c>
      <c r="C179">
        <v>0.15340599999999999</v>
      </c>
      <c r="D179">
        <v>1.5744400000000001</v>
      </c>
      <c r="E179">
        <v>-4.8426</v>
      </c>
      <c r="F179" s="1">
        <v>0.488784</v>
      </c>
      <c r="G179">
        <v>58611525</v>
      </c>
      <c r="H179" t="s">
        <v>425</v>
      </c>
      <c r="I179" t="s">
        <v>12</v>
      </c>
    </row>
    <row r="180" spans="1:10">
      <c r="A180" t="s">
        <v>537</v>
      </c>
      <c r="B180">
        <v>0.66</v>
      </c>
      <c r="C180">
        <v>0.21632299999999999</v>
      </c>
      <c r="D180">
        <v>1.34046</v>
      </c>
      <c r="E180">
        <v>-5.1218000000000004</v>
      </c>
      <c r="F180" s="1">
        <v>0.48458000000000001</v>
      </c>
      <c r="G180" t="s">
        <v>18</v>
      </c>
      <c r="I180" t="s">
        <v>12</v>
      </c>
      <c r="J180" t="e">
        <f>-- unknown clone: USD-365</f>
        <v>#NAME?</v>
      </c>
    </row>
    <row r="181" spans="1:10">
      <c r="A181" t="s">
        <v>601</v>
      </c>
      <c r="B181">
        <v>0.69099999999999995</v>
      </c>
      <c r="C181">
        <v>0.25553300000000001</v>
      </c>
      <c r="D181">
        <v>1.2231099999999999</v>
      </c>
      <c r="E181">
        <v>-5.2516999999999996</v>
      </c>
      <c r="F181" s="1">
        <v>0.48454399999999997</v>
      </c>
      <c r="G181">
        <v>58611290</v>
      </c>
      <c r="H181" t="s">
        <v>602</v>
      </c>
      <c r="I181" t="s">
        <v>12</v>
      </c>
    </row>
    <row r="182" spans="1:10">
      <c r="A182" t="s">
        <v>936</v>
      </c>
      <c r="B182">
        <v>0.84499999999999997</v>
      </c>
      <c r="C182">
        <v>0.49185000000000001</v>
      </c>
      <c r="D182">
        <v>0.71972999999999998</v>
      </c>
      <c r="E182">
        <v>-5.7058999999999997</v>
      </c>
      <c r="F182" s="1">
        <v>0.48446600000000001</v>
      </c>
      <c r="G182">
        <v>58611272</v>
      </c>
      <c r="H182" t="s">
        <v>937</v>
      </c>
      <c r="I182" t="s">
        <v>12</v>
      </c>
    </row>
    <row r="183" spans="1:10">
      <c r="A183" t="s">
        <v>1307</v>
      </c>
      <c r="B183">
        <v>0.91400000000000003</v>
      </c>
      <c r="C183">
        <v>0.74612900000000004</v>
      </c>
      <c r="D183">
        <v>0.33495999999999998</v>
      </c>
      <c r="E183">
        <v>-5.9107000000000003</v>
      </c>
      <c r="F183" s="1">
        <v>0.48245900000000003</v>
      </c>
      <c r="G183">
        <v>58611499</v>
      </c>
      <c r="H183" t="s">
        <v>1308</v>
      </c>
      <c r="I183" t="s">
        <v>1309</v>
      </c>
    </row>
    <row r="184" spans="1:10">
      <c r="A184" t="s">
        <v>345</v>
      </c>
      <c r="B184">
        <v>0.53500000000000003</v>
      </c>
      <c r="C184">
        <v>0.113483</v>
      </c>
      <c r="D184">
        <v>1.77332</v>
      </c>
      <c r="E184">
        <v>-4.5880999999999998</v>
      </c>
      <c r="F184" s="1">
        <v>0.48222199999999998</v>
      </c>
      <c r="G184">
        <v>58611098</v>
      </c>
      <c r="H184" t="s">
        <v>346</v>
      </c>
      <c r="I184" t="s">
        <v>12</v>
      </c>
    </row>
    <row r="185" spans="1:10">
      <c r="A185" t="s">
        <v>934</v>
      </c>
      <c r="B185">
        <v>0.84499999999999997</v>
      </c>
      <c r="C185">
        <v>0.491784</v>
      </c>
      <c r="D185">
        <v>0.71984000000000004</v>
      </c>
      <c r="E185">
        <v>-5.7058</v>
      </c>
      <c r="F185" s="1">
        <v>0.48187400000000002</v>
      </c>
      <c r="G185">
        <v>58611056</v>
      </c>
      <c r="H185" t="s">
        <v>935</v>
      </c>
      <c r="I185" t="s">
        <v>12</v>
      </c>
    </row>
    <row r="186" spans="1:10">
      <c r="A186" t="s">
        <v>578</v>
      </c>
      <c r="B186">
        <v>0.68799999999999994</v>
      </c>
      <c r="C186">
        <v>0.244281</v>
      </c>
      <c r="D186">
        <v>1.2551399999999999</v>
      </c>
      <c r="E186">
        <v>-5.2169999999999996</v>
      </c>
      <c r="F186" s="1">
        <v>0.48137200000000002</v>
      </c>
      <c r="G186">
        <v>58610909</v>
      </c>
      <c r="H186" t="s">
        <v>579</v>
      </c>
      <c r="I186" t="s">
        <v>12</v>
      </c>
    </row>
    <row r="187" spans="1:10">
      <c r="A187" t="s">
        <v>312</v>
      </c>
      <c r="B187">
        <v>0.502</v>
      </c>
      <c r="C187">
        <v>9.7012000000000001E-2</v>
      </c>
      <c r="D187">
        <v>1.8751800000000001</v>
      </c>
      <c r="E187">
        <v>-4.4531000000000001</v>
      </c>
      <c r="F187" s="1">
        <v>0.47301500000000002</v>
      </c>
      <c r="G187">
        <v>58611495</v>
      </c>
      <c r="H187" t="s">
        <v>313</v>
      </c>
      <c r="I187" t="s">
        <v>12</v>
      </c>
    </row>
    <row r="188" spans="1:10">
      <c r="A188" t="s">
        <v>605</v>
      </c>
      <c r="B188">
        <v>0.69099999999999995</v>
      </c>
      <c r="C188">
        <v>0.25919500000000001</v>
      </c>
      <c r="D188">
        <v>1.2129399999999999</v>
      </c>
      <c r="E188">
        <v>-5.2625000000000002</v>
      </c>
      <c r="F188" s="1">
        <v>0.47270000000000001</v>
      </c>
      <c r="G188">
        <v>58611334</v>
      </c>
      <c r="H188" t="s">
        <v>606</v>
      </c>
      <c r="I188" t="s">
        <v>12</v>
      </c>
    </row>
    <row r="189" spans="1:10">
      <c r="A189" t="s">
        <v>1142</v>
      </c>
      <c r="B189">
        <v>0.9</v>
      </c>
      <c r="C189">
        <v>0.63888599999999995</v>
      </c>
      <c r="D189">
        <v>0.48732999999999999</v>
      </c>
      <c r="E189">
        <v>-5.8463000000000003</v>
      </c>
      <c r="F189" s="1">
        <v>0.47101500000000002</v>
      </c>
      <c r="G189">
        <v>58611018</v>
      </c>
      <c r="H189" t="s">
        <v>1143</v>
      </c>
      <c r="I189" t="s">
        <v>12</v>
      </c>
    </row>
    <row r="190" spans="1:10">
      <c r="A190" t="s">
        <v>629</v>
      </c>
      <c r="B190">
        <v>0.69499999999999995</v>
      </c>
      <c r="C190">
        <v>0.27029199999999998</v>
      </c>
      <c r="D190">
        <v>1.18282</v>
      </c>
      <c r="E190">
        <v>-5.2944000000000004</v>
      </c>
      <c r="F190" s="1">
        <v>0.46970600000000001</v>
      </c>
      <c r="G190" t="s">
        <v>18</v>
      </c>
      <c r="I190" t="s">
        <v>12</v>
      </c>
      <c r="J190" t="e">
        <f>-- unknown clone: USD-342</f>
        <v>#NAME?</v>
      </c>
    </row>
    <row r="191" spans="1:10">
      <c r="A191" t="s">
        <v>624</v>
      </c>
      <c r="B191">
        <v>0.69399999999999995</v>
      </c>
      <c r="C191">
        <v>0.26680999999999999</v>
      </c>
      <c r="D191">
        <v>1.1921600000000001</v>
      </c>
      <c r="E191">
        <v>-5.2846000000000002</v>
      </c>
      <c r="F191" s="1">
        <v>0.46931099999999998</v>
      </c>
      <c r="G191">
        <v>58611280</v>
      </c>
      <c r="H191" t="s">
        <v>625</v>
      </c>
      <c r="I191" t="s">
        <v>12</v>
      </c>
    </row>
    <row r="192" spans="1:10">
      <c r="A192" t="s">
        <v>1157</v>
      </c>
      <c r="B192">
        <v>0.90500000000000003</v>
      </c>
      <c r="C192">
        <v>0.65324199999999999</v>
      </c>
      <c r="D192">
        <v>0.46628999999999998</v>
      </c>
      <c r="E192">
        <v>-5.8566000000000003</v>
      </c>
      <c r="F192" s="1">
        <v>0.46877099999999999</v>
      </c>
      <c r="G192">
        <v>58611022</v>
      </c>
      <c r="H192" t="s">
        <v>1158</v>
      </c>
      <c r="I192" t="s">
        <v>12</v>
      </c>
    </row>
    <row r="193" spans="1:10">
      <c r="A193" t="s">
        <v>588</v>
      </c>
      <c r="B193">
        <v>0.69099999999999995</v>
      </c>
      <c r="C193">
        <v>0.248915</v>
      </c>
      <c r="D193">
        <v>1.2418</v>
      </c>
      <c r="E193">
        <v>-5.2314999999999996</v>
      </c>
      <c r="F193" s="1">
        <v>0.46409699999999998</v>
      </c>
      <c r="G193">
        <v>58611442</v>
      </c>
      <c r="H193" t="s">
        <v>589</v>
      </c>
      <c r="I193" t="s">
        <v>590</v>
      </c>
    </row>
    <row r="194" spans="1:10">
      <c r="A194" t="s">
        <v>888</v>
      </c>
      <c r="B194">
        <v>0.82599999999999996</v>
      </c>
      <c r="C194">
        <v>0.453434</v>
      </c>
      <c r="D194">
        <v>0.78729000000000005</v>
      </c>
      <c r="E194">
        <v>-5.6561000000000003</v>
      </c>
      <c r="F194" s="1">
        <v>0.46103899999999998</v>
      </c>
      <c r="G194">
        <v>58611046</v>
      </c>
      <c r="H194" t="s">
        <v>889</v>
      </c>
      <c r="I194" t="s">
        <v>12</v>
      </c>
    </row>
    <row r="195" spans="1:10">
      <c r="A195" t="s">
        <v>784</v>
      </c>
      <c r="B195">
        <v>0.77700000000000002</v>
      </c>
      <c r="C195">
        <v>0.37620599999999998</v>
      </c>
      <c r="D195">
        <v>0.93603000000000003</v>
      </c>
      <c r="E195">
        <v>-5.5334000000000003</v>
      </c>
      <c r="F195" s="1">
        <v>0.458034</v>
      </c>
      <c r="G195">
        <v>58611132</v>
      </c>
      <c r="H195" t="s">
        <v>785</v>
      </c>
      <c r="I195" t="s">
        <v>786</v>
      </c>
    </row>
    <row r="196" spans="1:10">
      <c r="A196" t="s">
        <v>469</v>
      </c>
      <c r="B196">
        <v>0.63</v>
      </c>
      <c r="C196">
        <v>0.18198900000000001</v>
      </c>
      <c r="D196">
        <v>1.4593</v>
      </c>
      <c r="E196">
        <v>-4.9831000000000003</v>
      </c>
      <c r="F196" s="1">
        <v>0.457482</v>
      </c>
      <c r="G196">
        <v>58610979</v>
      </c>
      <c r="H196" t="s">
        <v>470</v>
      </c>
      <c r="I196" t="s">
        <v>12</v>
      </c>
    </row>
    <row r="197" spans="1:10">
      <c r="A197" t="s">
        <v>899</v>
      </c>
      <c r="B197">
        <v>0.82899999999999996</v>
      </c>
      <c r="C197">
        <v>0.46183099999999999</v>
      </c>
      <c r="D197">
        <v>0.77220999999999995</v>
      </c>
      <c r="E197">
        <v>-5.6675000000000004</v>
      </c>
      <c r="F197" s="1">
        <v>0.453629</v>
      </c>
      <c r="G197">
        <v>58611471</v>
      </c>
      <c r="H197" t="s">
        <v>900</v>
      </c>
      <c r="I197" t="s">
        <v>12</v>
      </c>
    </row>
    <row r="198" spans="1:10">
      <c r="A198" t="s">
        <v>1273</v>
      </c>
      <c r="B198">
        <v>0.91400000000000003</v>
      </c>
      <c r="C198">
        <v>0.73077499999999995</v>
      </c>
      <c r="D198">
        <v>0.35616999999999999</v>
      </c>
      <c r="E198">
        <v>-5.9031000000000002</v>
      </c>
      <c r="F198" s="1">
        <v>0.45185199999999998</v>
      </c>
      <c r="G198">
        <v>58611084</v>
      </c>
      <c r="H198" t="s">
        <v>1274</v>
      </c>
      <c r="I198" t="s">
        <v>1275</v>
      </c>
    </row>
    <row r="199" spans="1:10">
      <c r="A199" t="s">
        <v>546</v>
      </c>
      <c r="B199">
        <v>0.66500000000000004</v>
      </c>
      <c r="C199">
        <v>0.221299</v>
      </c>
      <c r="D199">
        <v>1.3246100000000001</v>
      </c>
      <c r="E199">
        <v>-5.1398000000000001</v>
      </c>
      <c r="F199" s="1">
        <v>0.44846799999999998</v>
      </c>
      <c r="G199" t="s">
        <v>18</v>
      </c>
      <c r="I199" t="s">
        <v>12</v>
      </c>
      <c r="J199" t="e">
        <f>-- unknown clone: USD-177</f>
        <v>#NAME?</v>
      </c>
    </row>
    <row r="200" spans="1:10">
      <c r="A200" t="s">
        <v>514</v>
      </c>
      <c r="B200">
        <v>0.66</v>
      </c>
      <c r="C200">
        <v>0.20913100000000001</v>
      </c>
      <c r="D200">
        <v>1.36392</v>
      </c>
      <c r="E200">
        <v>-5.0949999999999998</v>
      </c>
      <c r="F200" s="1">
        <v>0.44458399999999998</v>
      </c>
      <c r="G200">
        <v>58611115</v>
      </c>
      <c r="H200" t="s">
        <v>515</v>
      </c>
      <c r="I200" t="s">
        <v>12</v>
      </c>
    </row>
    <row r="201" spans="1:10">
      <c r="A201" t="s">
        <v>426</v>
      </c>
      <c r="B201">
        <v>0.59499999999999997</v>
      </c>
      <c r="C201">
        <v>0.15651499999999999</v>
      </c>
      <c r="D201">
        <v>1.5610200000000001</v>
      </c>
      <c r="E201">
        <v>-4.8593000000000002</v>
      </c>
      <c r="F201" s="1">
        <v>0.44367400000000001</v>
      </c>
      <c r="G201">
        <v>58611409</v>
      </c>
      <c r="H201" t="s">
        <v>427</v>
      </c>
      <c r="I201" t="s">
        <v>12</v>
      </c>
    </row>
    <row r="202" spans="1:10">
      <c r="A202" t="s">
        <v>745</v>
      </c>
      <c r="B202">
        <v>0.76900000000000002</v>
      </c>
      <c r="C202">
        <v>0.35129700000000003</v>
      </c>
      <c r="D202">
        <v>0.98870999999999998</v>
      </c>
      <c r="E202">
        <v>-5.4859</v>
      </c>
      <c r="F202" s="1">
        <v>0.43973200000000001</v>
      </c>
      <c r="G202">
        <v>58611060</v>
      </c>
      <c r="H202" t="s">
        <v>746</v>
      </c>
      <c r="I202" t="s">
        <v>12</v>
      </c>
    </row>
    <row r="203" spans="1:10">
      <c r="A203" t="s">
        <v>436</v>
      </c>
      <c r="B203">
        <v>0.59899999999999998</v>
      </c>
      <c r="C203">
        <v>0.16079399999999999</v>
      </c>
      <c r="D203">
        <v>1.54295</v>
      </c>
      <c r="E203">
        <v>-4.8815999999999997</v>
      </c>
      <c r="F203" s="1">
        <v>0.43764999999999998</v>
      </c>
      <c r="G203">
        <v>58611429</v>
      </c>
      <c r="H203" t="s">
        <v>437</v>
      </c>
      <c r="I203" t="s">
        <v>12</v>
      </c>
    </row>
    <row r="204" spans="1:10">
      <c r="A204" t="s">
        <v>1041</v>
      </c>
      <c r="B204">
        <v>0.86899999999999999</v>
      </c>
      <c r="C204">
        <v>0.56186100000000005</v>
      </c>
      <c r="D204">
        <v>0.60470000000000002</v>
      </c>
      <c r="E204">
        <v>-5.7815000000000003</v>
      </c>
      <c r="F204" s="1">
        <v>0.43717600000000001</v>
      </c>
      <c r="G204">
        <v>58611145</v>
      </c>
      <c r="H204" t="s">
        <v>1042</v>
      </c>
      <c r="I204" t="s">
        <v>1043</v>
      </c>
    </row>
    <row r="205" spans="1:10">
      <c r="A205" t="s">
        <v>795</v>
      </c>
      <c r="B205">
        <v>0.77700000000000002</v>
      </c>
      <c r="C205">
        <v>0.37997999999999998</v>
      </c>
      <c r="D205">
        <v>0.92827999999999999</v>
      </c>
      <c r="E205">
        <v>-5.5401999999999996</v>
      </c>
      <c r="F205" s="1">
        <v>0.43601699999999999</v>
      </c>
      <c r="G205" t="s">
        <v>18</v>
      </c>
      <c r="I205" t="s">
        <v>12</v>
      </c>
      <c r="J205" t="e">
        <f>-- unknown clone: USD-384</f>
        <v>#NAME?</v>
      </c>
    </row>
    <row r="206" spans="1:10">
      <c r="A206" t="s">
        <v>520</v>
      </c>
      <c r="B206">
        <v>0.66</v>
      </c>
      <c r="C206">
        <v>0.211363</v>
      </c>
      <c r="D206">
        <v>1.35656</v>
      </c>
      <c r="E206">
        <v>-5.1035000000000004</v>
      </c>
      <c r="F206" s="1">
        <v>0.43511</v>
      </c>
      <c r="G206">
        <v>58611394</v>
      </c>
      <c r="H206" t="s">
        <v>521</v>
      </c>
      <c r="I206" t="s">
        <v>522</v>
      </c>
    </row>
    <row r="207" spans="1:10">
      <c r="A207" t="s">
        <v>925</v>
      </c>
      <c r="B207">
        <v>0.84499999999999997</v>
      </c>
      <c r="C207">
        <v>0.48935299999999998</v>
      </c>
      <c r="D207">
        <v>0.72401000000000004</v>
      </c>
      <c r="E207">
        <v>-5.7027999999999999</v>
      </c>
      <c r="F207" s="1">
        <v>0.43482500000000002</v>
      </c>
      <c r="G207">
        <v>58610891</v>
      </c>
      <c r="H207" t="s">
        <v>926</v>
      </c>
      <c r="I207" t="s">
        <v>12</v>
      </c>
    </row>
    <row r="208" spans="1:10">
      <c r="A208" t="s">
        <v>584</v>
      </c>
      <c r="B208">
        <v>0.68799999999999994</v>
      </c>
      <c r="C208">
        <v>0.24607699999999999</v>
      </c>
      <c r="D208">
        <v>1.2499499999999999</v>
      </c>
      <c r="E208">
        <v>-5.2225999999999999</v>
      </c>
      <c r="F208" s="1">
        <v>0.43218299999999998</v>
      </c>
      <c r="G208">
        <v>58610968</v>
      </c>
      <c r="H208" t="s">
        <v>585</v>
      </c>
      <c r="I208" t="s">
        <v>12</v>
      </c>
    </row>
    <row r="209" spans="1:10">
      <c r="A209" t="s">
        <v>569</v>
      </c>
      <c r="B209">
        <v>0.68400000000000005</v>
      </c>
      <c r="C209">
        <v>0.23813100000000001</v>
      </c>
      <c r="D209">
        <v>1.2731699999999999</v>
      </c>
      <c r="E209">
        <v>-5.1971999999999996</v>
      </c>
      <c r="F209" s="1">
        <v>0.43085000000000001</v>
      </c>
      <c r="G209">
        <v>58611345</v>
      </c>
      <c r="H209" t="s">
        <v>570</v>
      </c>
      <c r="I209" t="s">
        <v>571</v>
      </c>
    </row>
    <row r="210" spans="1:10">
      <c r="A210" t="s">
        <v>897</v>
      </c>
      <c r="B210">
        <v>0.82899999999999996</v>
      </c>
      <c r="C210">
        <v>0.46110699999999999</v>
      </c>
      <c r="D210">
        <v>0.77349999999999997</v>
      </c>
      <c r="E210">
        <v>-5.6665000000000001</v>
      </c>
      <c r="F210" s="1">
        <v>0.430815</v>
      </c>
      <c r="G210">
        <v>58611203</v>
      </c>
      <c r="H210" t="s">
        <v>898</v>
      </c>
      <c r="I210" t="s">
        <v>12</v>
      </c>
    </row>
    <row r="211" spans="1:10">
      <c r="A211" t="s">
        <v>620</v>
      </c>
      <c r="B211">
        <v>0.69099999999999995</v>
      </c>
      <c r="C211">
        <v>0.26350099999999999</v>
      </c>
      <c r="D211">
        <v>1.20113</v>
      </c>
      <c r="E211">
        <v>-5.2751000000000001</v>
      </c>
      <c r="F211" s="1">
        <v>0.42810700000000002</v>
      </c>
      <c r="G211">
        <v>58610962</v>
      </c>
      <c r="H211" t="s">
        <v>621</v>
      </c>
      <c r="I211" t="s">
        <v>622</v>
      </c>
    </row>
    <row r="212" spans="1:10">
      <c r="A212" t="s">
        <v>1030</v>
      </c>
      <c r="B212">
        <v>0.86599999999999999</v>
      </c>
      <c r="C212">
        <v>0.55194299999999996</v>
      </c>
      <c r="D212">
        <v>0.62044999999999995</v>
      </c>
      <c r="E212">
        <v>-5.7718999999999996</v>
      </c>
      <c r="F212" s="1">
        <v>0.42759000000000003</v>
      </c>
      <c r="G212">
        <v>58610932</v>
      </c>
      <c r="H212" t="s">
        <v>1031</v>
      </c>
      <c r="I212" t="s">
        <v>1032</v>
      </c>
    </row>
    <row r="213" spans="1:10">
      <c r="A213" t="s">
        <v>323</v>
      </c>
      <c r="B213">
        <v>0.52600000000000002</v>
      </c>
      <c r="C213">
        <v>0.105089</v>
      </c>
      <c r="D213">
        <v>1.82335</v>
      </c>
      <c r="E213">
        <v>-4.5221999999999998</v>
      </c>
      <c r="F213" s="1">
        <v>0.42591000000000001</v>
      </c>
      <c r="G213">
        <v>58610915</v>
      </c>
      <c r="H213" t="s">
        <v>324</v>
      </c>
      <c r="I213" t="s">
        <v>325</v>
      </c>
    </row>
    <row r="214" spans="1:10">
      <c r="A214" t="s">
        <v>676</v>
      </c>
      <c r="B214">
        <v>0.73499999999999999</v>
      </c>
      <c r="C214">
        <v>0.304925</v>
      </c>
      <c r="D214">
        <v>1.09487</v>
      </c>
      <c r="E214">
        <v>-5.3842999999999996</v>
      </c>
      <c r="F214" s="1">
        <v>0.42363200000000001</v>
      </c>
      <c r="G214" t="s">
        <v>18</v>
      </c>
      <c r="I214" t="s">
        <v>12</v>
      </c>
      <c r="J214" t="e">
        <f>-- unknown clone: USD-332</f>
        <v>#NAME?</v>
      </c>
    </row>
    <row r="215" spans="1:10">
      <c r="A215" t="s">
        <v>1153</v>
      </c>
      <c r="B215">
        <v>0.90500000000000003</v>
      </c>
      <c r="C215">
        <v>0.64950200000000002</v>
      </c>
      <c r="D215">
        <v>0.47175</v>
      </c>
      <c r="E215">
        <v>-5.8539000000000003</v>
      </c>
      <c r="F215" s="1">
        <v>0.41983199999999998</v>
      </c>
      <c r="G215">
        <v>58610995</v>
      </c>
      <c r="H215" t="s">
        <v>1154</v>
      </c>
      <c r="I215" t="s">
        <v>12</v>
      </c>
    </row>
    <row r="216" spans="1:10">
      <c r="A216" t="s">
        <v>840</v>
      </c>
      <c r="B216">
        <v>0.80500000000000005</v>
      </c>
      <c r="C216">
        <v>0.417991</v>
      </c>
      <c r="D216">
        <v>0.85314000000000001</v>
      </c>
      <c r="E216">
        <v>-5.6039000000000003</v>
      </c>
      <c r="F216" s="1">
        <v>0.41728599999999999</v>
      </c>
      <c r="G216" t="s">
        <v>18</v>
      </c>
      <c r="I216" t="s">
        <v>12</v>
      </c>
      <c r="J216" t="e">
        <f>-- unknown clone: USD-553</f>
        <v>#NAME?</v>
      </c>
    </row>
    <row r="217" spans="1:10">
      <c r="A217" t="s">
        <v>337</v>
      </c>
      <c r="B217">
        <v>0.53400000000000003</v>
      </c>
      <c r="C217">
        <v>0.11097799999999999</v>
      </c>
      <c r="D217">
        <v>1.7878700000000001</v>
      </c>
      <c r="E217">
        <v>-4.569</v>
      </c>
      <c r="F217" s="1">
        <v>0.41537099999999999</v>
      </c>
      <c r="G217">
        <v>58610977</v>
      </c>
      <c r="H217" t="s">
        <v>338</v>
      </c>
      <c r="I217" t="s">
        <v>339</v>
      </c>
    </row>
    <row r="218" spans="1:10">
      <c r="A218" t="s">
        <v>931</v>
      </c>
      <c r="B218">
        <v>0.84499999999999997</v>
      </c>
      <c r="C218">
        <v>0.49094300000000002</v>
      </c>
      <c r="D218">
        <v>0.72128000000000003</v>
      </c>
      <c r="E218">
        <v>-5.7046999999999999</v>
      </c>
      <c r="F218" s="1">
        <v>0.41458499999999998</v>
      </c>
      <c r="G218">
        <v>58611224</v>
      </c>
      <c r="H218" t="s">
        <v>932</v>
      </c>
      <c r="I218" t="s">
        <v>933</v>
      </c>
    </row>
    <row r="219" spans="1:10">
      <c r="A219" t="s">
        <v>946</v>
      </c>
      <c r="B219">
        <v>0.84599999999999997</v>
      </c>
      <c r="C219">
        <v>0.496612</v>
      </c>
      <c r="D219">
        <v>0.71158999999999994</v>
      </c>
      <c r="E219">
        <v>-5.7115999999999998</v>
      </c>
      <c r="F219" s="1">
        <v>0.41318300000000002</v>
      </c>
      <c r="G219">
        <v>58610949</v>
      </c>
      <c r="H219" t="s">
        <v>947</v>
      </c>
      <c r="I219" t="s">
        <v>12</v>
      </c>
    </row>
    <row r="220" spans="1:10">
      <c r="A220" t="s">
        <v>977</v>
      </c>
      <c r="B220">
        <v>0.84899999999999998</v>
      </c>
      <c r="C220">
        <v>0.513324</v>
      </c>
      <c r="D220">
        <v>0.68342999999999998</v>
      </c>
      <c r="E220">
        <v>-5.7309999999999999</v>
      </c>
      <c r="F220" s="1">
        <v>0.413049</v>
      </c>
      <c r="G220" t="s">
        <v>18</v>
      </c>
      <c r="I220" t="s">
        <v>12</v>
      </c>
      <c r="J220" t="e">
        <f>-- unknown clone: USD-63</f>
        <v>#NAME?</v>
      </c>
    </row>
    <row r="221" spans="1:10">
      <c r="A221" t="s">
        <v>497</v>
      </c>
      <c r="B221">
        <v>0.65300000000000002</v>
      </c>
      <c r="C221">
        <v>0.198685</v>
      </c>
      <c r="D221">
        <v>1.39927</v>
      </c>
      <c r="E221">
        <v>-5.0540000000000003</v>
      </c>
      <c r="F221" s="1">
        <v>0.41231099999999998</v>
      </c>
      <c r="G221">
        <v>58611028</v>
      </c>
      <c r="H221" t="s">
        <v>498</v>
      </c>
      <c r="I221" t="s">
        <v>12</v>
      </c>
    </row>
    <row r="222" spans="1:10">
      <c r="A222" t="s">
        <v>681</v>
      </c>
      <c r="B222">
        <v>0.73499999999999999</v>
      </c>
      <c r="C222">
        <v>0.308311</v>
      </c>
      <c r="D222">
        <v>1.0867100000000001</v>
      </c>
      <c r="E222">
        <v>-5.3924000000000003</v>
      </c>
      <c r="F222" s="1">
        <v>0.40918599999999999</v>
      </c>
      <c r="G222">
        <v>58611502</v>
      </c>
      <c r="H222" t="s">
        <v>682</v>
      </c>
      <c r="I222" t="s">
        <v>12</v>
      </c>
    </row>
    <row r="223" spans="1:10">
      <c r="A223" t="s">
        <v>841</v>
      </c>
      <c r="B223">
        <v>0.80500000000000005</v>
      </c>
      <c r="C223">
        <v>0.41887999999999997</v>
      </c>
      <c r="D223">
        <v>0.85143999999999997</v>
      </c>
      <c r="E223">
        <v>-5.6052999999999997</v>
      </c>
      <c r="F223" s="1">
        <v>0.40867399999999998</v>
      </c>
      <c r="G223">
        <v>58610875</v>
      </c>
      <c r="H223" t="s">
        <v>842</v>
      </c>
      <c r="I223" t="s">
        <v>843</v>
      </c>
    </row>
    <row r="224" spans="1:10">
      <c r="A224" t="s">
        <v>451</v>
      </c>
      <c r="B224">
        <v>0.622</v>
      </c>
      <c r="C224">
        <v>0.173012</v>
      </c>
      <c r="D224">
        <v>1.4936100000000001</v>
      </c>
      <c r="E224">
        <v>-4.9417999999999997</v>
      </c>
      <c r="F224" s="1">
        <v>0.40856399999999998</v>
      </c>
      <c r="G224">
        <v>58610887</v>
      </c>
      <c r="H224" t="s">
        <v>452</v>
      </c>
      <c r="I224" t="s">
        <v>453</v>
      </c>
    </row>
    <row r="225" spans="1:10">
      <c r="A225" t="s">
        <v>563</v>
      </c>
      <c r="B225">
        <v>0.68400000000000005</v>
      </c>
      <c r="C225">
        <v>0.23596800000000001</v>
      </c>
      <c r="D225">
        <v>1.2796099999999999</v>
      </c>
      <c r="E225">
        <v>-5.1901000000000002</v>
      </c>
      <c r="F225" s="1">
        <v>0.406918</v>
      </c>
      <c r="G225">
        <v>58610991</v>
      </c>
      <c r="H225" t="s">
        <v>564</v>
      </c>
      <c r="I225" t="s">
        <v>565</v>
      </c>
    </row>
    <row r="226" spans="1:10">
      <c r="A226" t="s">
        <v>566</v>
      </c>
      <c r="B226">
        <v>0.68400000000000005</v>
      </c>
      <c r="C226">
        <v>0.23674000000000001</v>
      </c>
      <c r="D226">
        <v>1.2773000000000001</v>
      </c>
      <c r="E226">
        <v>-5.1925999999999997</v>
      </c>
      <c r="F226" s="1">
        <v>0.40641300000000002</v>
      </c>
      <c r="G226" t="s">
        <v>18</v>
      </c>
      <c r="I226" t="s">
        <v>12</v>
      </c>
      <c r="J226" t="e">
        <f>-- unknown clone: USD-474</f>
        <v>#NAME?</v>
      </c>
    </row>
    <row r="227" spans="1:10">
      <c r="A227" t="s">
        <v>870</v>
      </c>
      <c r="B227">
        <v>0.82199999999999995</v>
      </c>
      <c r="C227">
        <v>0.44216699999999998</v>
      </c>
      <c r="D227">
        <v>0.80783000000000005</v>
      </c>
      <c r="E227">
        <v>-5.6402000000000001</v>
      </c>
      <c r="F227" s="1">
        <v>0.39540199999999998</v>
      </c>
      <c r="G227" t="s">
        <v>18</v>
      </c>
      <c r="I227" t="s">
        <v>12</v>
      </c>
      <c r="J227" t="e">
        <f>-- unknown clone: USD-41</f>
        <v>#NAME?</v>
      </c>
    </row>
    <row r="228" spans="1:10">
      <c r="A228" t="s">
        <v>836</v>
      </c>
      <c r="B228">
        <v>0.80300000000000005</v>
      </c>
      <c r="C228">
        <v>0.41312700000000002</v>
      </c>
      <c r="D228">
        <v>0.86246999999999996</v>
      </c>
      <c r="E228">
        <v>-5.5961999999999996</v>
      </c>
      <c r="F228" s="1">
        <v>0.39189400000000002</v>
      </c>
      <c r="G228" t="s">
        <v>18</v>
      </c>
      <c r="I228" t="s">
        <v>12</v>
      </c>
      <c r="J228" t="e">
        <f>-- unknown clone: USD-294</f>
        <v>#NAME?</v>
      </c>
    </row>
    <row r="229" spans="1:10">
      <c r="A229" t="s">
        <v>1172</v>
      </c>
      <c r="B229">
        <v>0.90800000000000003</v>
      </c>
      <c r="C229">
        <v>0.66479200000000005</v>
      </c>
      <c r="D229">
        <v>0.44951999999999998</v>
      </c>
      <c r="E229">
        <v>-5.8643999999999998</v>
      </c>
      <c r="F229" s="1">
        <v>0.39179999999999998</v>
      </c>
      <c r="G229">
        <v>58611126</v>
      </c>
      <c r="H229" t="s">
        <v>1173</v>
      </c>
      <c r="I229" t="s">
        <v>12</v>
      </c>
    </row>
    <row r="230" spans="1:10">
      <c r="A230" t="s">
        <v>1082</v>
      </c>
      <c r="B230">
        <v>0.89100000000000001</v>
      </c>
      <c r="C230">
        <v>0.598329</v>
      </c>
      <c r="D230">
        <v>0.54810999999999999</v>
      </c>
      <c r="E230">
        <v>-5.8144</v>
      </c>
      <c r="F230" s="1">
        <v>0.38915300000000003</v>
      </c>
      <c r="G230">
        <v>58611043</v>
      </c>
      <c r="H230" t="s">
        <v>1083</v>
      </c>
      <c r="I230" t="s">
        <v>1084</v>
      </c>
    </row>
    <row r="231" spans="1:10">
      <c r="A231" t="s">
        <v>1209</v>
      </c>
      <c r="B231">
        <v>0.90800000000000003</v>
      </c>
      <c r="C231">
        <v>0.68822899999999998</v>
      </c>
      <c r="D231">
        <v>0.41591</v>
      </c>
      <c r="E231">
        <v>-5.8792999999999997</v>
      </c>
      <c r="F231" s="1">
        <v>0.38599099999999997</v>
      </c>
      <c r="G231">
        <v>58611214</v>
      </c>
      <c r="H231" t="s">
        <v>1210</v>
      </c>
      <c r="I231" t="s">
        <v>12</v>
      </c>
    </row>
    <row r="232" spans="1:10">
      <c r="A232" t="s">
        <v>849</v>
      </c>
      <c r="B232">
        <v>0.81299999999999994</v>
      </c>
      <c r="C232">
        <v>0.42550900000000003</v>
      </c>
      <c r="D232">
        <v>0.83886000000000005</v>
      </c>
      <c r="E232">
        <v>-5.6154999999999999</v>
      </c>
      <c r="F232" s="1">
        <v>0.38543699999999997</v>
      </c>
      <c r="G232">
        <v>58610936</v>
      </c>
      <c r="H232" t="s">
        <v>850</v>
      </c>
      <c r="I232" t="s">
        <v>851</v>
      </c>
    </row>
    <row r="233" spans="1:10">
      <c r="A233" t="s">
        <v>991</v>
      </c>
      <c r="B233">
        <v>0.85499999999999998</v>
      </c>
      <c r="C233">
        <v>0.52554800000000002</v>
      </c>
      <c r="D233">
        <v>0.66320000000000001</v>
      </c>
      <c r="E233">
        <v>-5.7445000000000004</v>
      </c>
      <c r="F233" s="1">
        <v>0.38435200000000003</v>
      </c>
      <c r="G233">
        <v>58611076</v>
      </c>
      <c r="H233" t="s">
        <v>992</v>
      </c>
      <c r="I233" t="s">
        <v>12</v>
      </c>
    </row>
    <row r="234" spans="1:10">
      <c r="A234" t="s">
        <v>656</v>
      </c>
      <c r="B234">
        <v>0.72699999999999998</v>
      </c>
      <c r="C234">
        <v>0.29375800000000002</v>
      </c>
      <c r="D234">
        <v>1.1223099999999999</v>
      </c>
      <c r="E234">
        <v>-5.3567999999999998</v>
      </c>
      <c r="F234" s="1">
        <v>0.38377600000000001</v>
      </c>
      <c r="G234">
        <v>58610953</v>
      </c>
      <c r="H234" t="s">
        <v>657</v>
      </c>
      <c r="I234" t="s">
        <v>12</v>
      </c>
    </row>
    <row r="235" spans="1:10">
      <c r="A235" t="s">
        <v>798</v>
      </c>
      <c r="B235">
        <v>0.77700000000000002</v>
      </c>
      <c r="C235">
        <v>0.38018099999999999</v>
      </c>
      <c r="D235">
        <v>0.92786999999999997</v>
      </c>
      <c r="E235">
        <v>-5.5406000000000004</v>
      </c>
      <c r="F235" s="1">
        <v>0.383687</v>
      </c>
      <c r="G235">
        <v>58611478</v>
      </c>
      <c r="H235" t="s">
        <v>799</v>
      </c>
      <c r="I235" t="s">
        <v>12</v>
      </c>
    </row>
    <row r="236" spans="1:10">
      <c r="A236" t="s">
        <v>613</v>
      </c>
      <c r="B236">
        <v>0.69099999999999995</v>
      </c>
      <c r="C236">
        <v>0.26183600000000001</v>
      </c>
      <c r="D236">
        <v>1.2056800000000001</v>
      </c>
      <c r="E236">
        <v>-5.2702999999999998</v>
      </c>
      <c r="F236" s="1">
        <v>0.382189</v>
      </c>
      <c r="G236">
        <v>58611190</v>
      </c>
      <c r="H236" t="s">
        <v>614</v>
      </c>
      <c r="I236" t="s">
        <v>12</v>
      </c>
    </row>
    <row r="237" spans="1:10">
      <c r="A237" t="s">
        <v>403</v>
      </c>
      <c r="B237">
        <v>0.58199999999999996</v>
      </c>
      <c r="C237">
        <v>0.14299100000000001</v>
      </c>
      <c r="D237">
        <v>1.6212599999999999</v>
      </c>
      <c r="E237">
        <v>-4.7839</v>
      </c>
      <c r="F237" s="1">
        <v>0.37831500000000001</v>
      </c>
      <c r="G237" t="s">
        <v>18</v>
      </c>
      <c r="I237" t="s">
        <v>12</v>
      </c>
      <c r="J237" t="e">
        <f>-- unknown clone: USD-238</f>
        <v>#NAME?</v>
      </c>
    </row>
    <row r="238" spans="1:10">
      <c r="A238" t="s">
        <v>1265</v>
      </c>
      <c r="B238">
        <v>0.91400000000000003</v>
      </c>
      <c r="C238">
        <v>0.72164600000000001</v>
      </c>
      <c r="D238">
        <v>0.36886000000000002</v>
      </c>
      <c r="E238">
        <v>-5.8982999999999999</v>
      </c>
      <c r="F238" s="1">
        <v>0.37376999999999999</v>
      </c>
      <c r="G238">
        <v>58611423</v>
      </c>
      <c r="H238" t="s">
        <v>1266</v>
      </c>
      <c r="I238" t="s">
        <v>12</v>
      </c>
    </row>
    <row r="239" spans="1:10">
      <c r="A239" t="s">
        <v>1096</v>
      </c>
      <c r="B239">
        <v>0.89100000000000001</v>
      </c>
      <c r="C239">
        <v>0.61156600000000005</v>
      </c>
      <c r="D239">
        <v>0.52803999999999995</v>
      </c>
      <c r="E239">
        <v>-5.8253000000000004</v>
      </c>
      <c r="F239" s="1">
        <v>0.372033</v>
      </c>
      <c r="G239">
        <v>58611015</v>
      </c>
      <c r="H239" t="s">
        <v>1097</v>
      </c>
      <c r="I239" t="s">
        <v>12</v>
      </c>
    </row>
    <row r="240" spans="1:10">
      <c r="A240" t="s">
        <v>449</v>
      </c>
      <c r="B240">
        <v>0.622</v>
      </c>
      <c r="C240">
        <v>0.17254800000000001</v>
      </c>
      <c r="D240">
        <v>1.49542</v>
      </c>
      <c r="E240">
        <v>-4.9396000000000004</v>
      </c>
      <c r="F240" s="1">
        <v>0.37184200000000001</v>
      </c>
      <c r="G240">
        <v>58611234</v>
      </c>
      <c r="H240" t="s">
        <v>450</v>
      </c>
      <c r="I240" t="s">
        <v>12</v>
      </c>
    </row>
    <row r="241" spans="1:10">
      <c r="A241" t="s">
        <v>894</v>
      </c>
      <c r="B241">
        <v>0.82599999999999996</v>
      </c>
      <c r="C241">
        <v>0.45640599999999998</v>
      </c>
      <c r="D241">
        <v>0.78193000000000001</v>
      </c>
      <c r="E241">
        <v>-5.6600999999999999</v>
      </c>
      <c r="F241" s="1">
        <v>0.36899300000000002</v>
      </c>
      <c r="G241" t="s">
        <v>18</v>
      </c>
      <c r="I241" t="s">
        <v>12</v>
      </c>
      <c r="J241" t="e">
        <f>-- unknown clone: USD-168</f>
        <v>#NAME?</v>
      </c>
    </row>
    <row r="242" spans="1:10">
      <c r="A242" t="s">
        <v>782</v>
      </c>
      <c r="B242">
        <v>0.77700000000000002</v>
      </c>
      <c r="C242">
        <v>0.375164</v>
      </c>
      <c r="D242">
        <v>0.93818000000000001</v>
      </c>
      <c r="E242">
        <v>-5.5315000000000003</v>
      </c>
      <c r="F242" s="1">
        <v>0.36886400000000003</v>
      </c>
      <c r="G242">
        <v>58611419</v>
      </c>
      <c r="H242" t="s">
        <v>783</v>
      </c>
      <c r="I242" t="s">
        <v>12</v>
      </c>
    </row>
    <row r="243" spans="1:10">
      <c r="A243" t="s">
        <v>455</v>
      </c>
      <c r="B243">
        <v>0.63</v>
      </c>
      <c r="C243">
        <v>0.17997099999999999</v>
      </c>
      <c r="D243">
        <v>1.46688</v>
      </c>
      <c r="E243">
        <v>-4.9740000000000002</v>
      </c>
      <c r="F243" s="1">
        <v>0.36794100000000002</v>
      </c>
      <c r="G243">
        <v>58610889</v>
      </c>
      <c r="H243" t="s">
        <v>456</v>
      </c>
      <c r="I243" t="s">
        <v>457</v>
      </c>
    </row>
    <row r="244" spans="1:10">
      <c r="A244" t="s">
        <v>961</v>
      </c>
      <c r="B244">
        <v>0.84599999999999997</v>
      </c>
      <c r="C244">
        <v>0.50551800000000002</v>
      </c>
      <c r="D244">
        <v>0.69650999999999996</v>
      </c>
      <c r="E244">
        <v>-5.7221000000000002</v>
      </c>
      <c r="F244" s="1">
        <v>0.36782900000000002</v>
      </c>
      <c r="G244">
        <v>58610931</v>
      </c>
      <c r="H244" t="s">
        <v>962</v>
      </c>
      <c r="I244" t="s">
        <v>963</v>
      </c>
    </row>
    <row r="245" spans="1:10">
      <c r="A245" t="s">
        <v>1072</v>
      </c>
      <c r="B245">
        <v>0.878</v>
      </c>
      <c r="C245">
        <v>0.583955</v>
      </c>
      <c r="D245">
        <v>0.57018000000000002</v>
      </c>
      <c r="E245">
        <v>-5.8018999999999998</v>
      </c>
      <c r="F245" s="1">
        <v>0.36633199999999999</v>
      </c>
      <c r="G245">
        <v>58611390</v>
      </c>
      <c r="H245" t="s">
        <v>1073</v>
      </c>
      <c r="I245" t="s">
        <v>12</v>
      </c>
    </row>
    <row r="246" spans="1:10">
      <c r="A246" t="s">
        <v>1068</v>
      </c>
      <c r="B246">
        <v>0.878</v>
      </c>
      <c r="C246">
        <v>0.58207500000000001</v>
      </c>
      <c r="D246">
        <v>0.57308999999999999</v>
      </c>
      <c r="E246">
        <v>-5.8002000000000002</v>
      </c>
      <c r="F246" s="1">
        <v>0.365427</v>
      </c>
      <c r="G246">
        <v>58611466</v>
      </c>
      <c r="H246" t="s">
        <v>1069</v>
      </c>
      <c r="I246" t="s">
        <v>12</v>
      </c>
    </row>
    <row r="247" spans="1:10">
      <c r="A247" t="s">
        <v>964</v>
      </c>
      <c r="B247">
        <v>0.84599999999999997</v>
      </c>
      <c r="C247">
        <v>0.50618600000000002</v>
      </c>
      <c r="D247">
        <v>0.69538999999999995</v>
      </c>
      <c r="E247">
        <v>-5.7228000000000003</v>
      </c>
      <c r="F247" s="1">
        <v>0.36502099999999998</v>
      </c>
      <c r="G247">
        <v>58611021</v>
      </c>
      <c r="H247" t="s">
        <v>965</v>
      </c>
      <c r="I247" t="s">
        <v>12</v>
      </c>
    </row>
    <row r="248" spans="1:10">
      <c r="A248" t="s">
        <v>683</v>
      </c>
      <c r="B248">
        <v>0.73499999999999999</v>
      </c>
      <c r="C248">
        <v>0.30885899999999999</v>
      </c>
      <c r="D248">
        <v>1.0853999999999999</v>
      </c>
      <c r="E248">
        <v>-5.3936999999999999</v>
      </c>
      <c r="F248" s="1">
        <v>0.36360399999999998</v>
      </c>
      <c r="G248">
        <v>58610917</v>
      </c>
      <c r="H248" t="s">
        <v>684</v>
      </c>
      <c r="I248" t="s">
        <v>12</v>
      </c>
    </row>
    <row r="249" spans="1:10">
      <c r="A249" t="s">
        <v>948</v>
      </c>
      <c r="B249">
        <v>0.84599999999999997</v>
      </c>
      <c r="C249">
        <v>0.49762299999999998</v>
      </c>
      <c r="D249">
        <v>0.70987</v>
      </c>
      <c r="E249">
        <v>-5.7127999999999997</v>
      </c>
      <c r="F249" s="1">
        <v>0.36184500000000003</v>
      </c>
      <c r="G249">
        <v>58611424</v>
      </c>
      <c r="H249" t="s">
        <v>949</v>
      </c>
      <c r="I249" t="s">
        <v>12</v>
      </c>
    </row>
    <row r="250" spans="1:10">
      <c r="A250" t="s">
        <v>627</v>
      </c>
      <c r="B250">
        <v>0.69499999999999995</v>
      </c>
      <c r="C250">
        <v>0.26864100000000002</v>
      </c>
      <c r="D250">
        <v>1.1872400000000001</v>
      </c>
      <c r="E250">
        <v>-5.2897999999999996</v>
      </c>
      <c r="F250" s="1">
        <v>0.36091800000000002</v>
      </c>
      <c r="G250">
        <v>58611206</v>
      </c>
      <c r="H250" t="s">
        <v>628</v>
      </c>
      <c r="I250" t="s">
        <v>12</v>
      </c>
    </row>
    <row r="251" spans="1:10">
      <c r="A251" t="s">
        <v>767</v>
      </c>
      <c r="B251">
        <v>0.77700000000000002</v>
      </c>
      <c r="C251">
        <v>0.36701499999999998</v>
      </c>
      <c r="D251">
        <v>0.95516000000000001</v>
      </c>
      <c r="E251">
        <v>-5.5164</v>
      </c>
      <c r="F251" s="1">
        <v>0.35973699999999997</v>
      </c>
      <c r="G251">
        <v>58610988</v>
      </c>
      <c r="H251" t="s">
        <v>768</v>
      </c>
      <c r="I251" t="s">
        <v>706</v>
      </c>
    </row>
    <row r="252" spans="1:10">
      <c r="A252" t="s">
        <v>1117</v>
      </c>
      <c r="B252">
        <v>0.89100000000000001</v>
      </c>
      <c r="C252">
        <v>0.62150499999999997</v>
      </c>
      <c r="D252">
        <v>0.51312000000000002</v>
      </c>
      <c r="E252">
        <v>-5.8331999999999997</v>
      </c>
      <c r="F252" s="1">
        <v>0.35778100000000002</v>
      </c>
      <c r="G252">
        <v>58610918</v>
      </c>
      <c r="H252" t="s">
        <v>1118</v>
      </c>
      <c r="I252" t="s">
        <v>12</v>
      </c>
    </row>
    <row r="253" spans="1:10">
      <c r="A253" t="s">
        <v>735</v>
      </c>
      <c r="B253">
        <v>0.76500000000000001</v>
      </c>
      <c r="C253">
        <v>0.34475099999999997</v>
      </c>
      <c r="D253">
        <v>1.00301</v>
      </c>
      <c r="E253">
        <v>-5.4726999999999997</v>
      </c>
      <c r="F253" s="1">
        <v>0.35732799999999998</v>
      </c>
      <c r="G253">
        <v>58611521</v>
      </c>
      <c r="H253" t="s">
        <v>736</v>
      </c>
      <c r="I253" t="s">
        <v>12</v>
      </c>
    </row>
    <row r="254" spans="1:10">
      <c r="A254" t="s">
        <v>1037</v>
      </c>
      <c r="B254">
        <v>0.86899999999999999</v>
      </c>
      <c r="C254">
        <v>0.55802099999999999</v>
      </c>
      <c r="D254">
        <v>0.61077999999999999</v>
      </c>
      <c r="E254">
        <v>-5.7778</v>
      </c>
      <c r="F254" s="1">
        <v>0.35216599999999998</v>
      </c>
      <c r="G254">
        <v>58611397</v>
      </c>
      <c r="H254" t="s">
        <v>1038</v>
      </c>
      <c r="I254" t="s">
        <v>12</v>
      </c>
    </row>
    <row r="255" spans="1:10">
      <c r="A255" t="s">
        <v>1166</v>
      </c>
      <c r="B255">
        <v>0.90500000000000003</v>
      </c>
      <c r="C255">
        <v>0.65703500000000004</v>
      </c>
      <c r="D255">
        <v>0.46076</v>
      </c>
      <c r="E255">
        <v>-5.8592000000000004</v>
      </c>
      <c r="F255" s="1">
        <v>0.34958800000000001</v>
      </c>
      <c r="G255" t="s">
        <v>18</v>
      </c>
      <c r="I255" t="s">
        <v>12</v>
      </c>
      <c r="J255" t="e">
        <f>-- unknown clone: USD-331</f>
        <v>#NAME?</v>
      </c>
    </row>
    <row r="256" spans="1:10">
      <c r="A256" t="s">
        <v>715</v>
      </c>
      <c r="B256">
        <v>0.76500000000000001</v>
      </c>
      <c r="C256">
        <v>0.33625899999999997</v>
      </c>
      <c r="D256">
        <v>1.02189</v>
      </c>
      <c r="E256">
        <v>-5.4550000000000001</v>
      </c>
      <c r="F256" s="1">
        <v>0.34884900000000002</v>
      </c>
      <c r="G256">
        <v>58611216</v>
      </c>
      <c r="H256" t="s">
        <v>716</v>
      </c>
      <c r="I256" t="s">
        <v>12</v>
      </c>
    </row>
    <row r="257" spans="1:10">
      <c r="A257" t="s">
        <v>1260</v>
      </c>
      <c r="B257">
        <v>0.91100000000000003</v>
      </c>
      <c r="C257">
        <v>0.71604500000000004</v>
      </c>
      <c r="D257">
        <v>0.37668000000000001</v>
      </c>
      <c r="E257">
        <v>-5.8952999999999998</v>
      </c>
      <c r="F257" s="1">
        <v>0.34860600000000003</v>
      </c>
      <c r="G257">
        <v>58611039</v>
      </c>
      <c r="H257" t="s">
        <v>1261</v>
      </c>
      <c r="I257" t="s">
        <v>1262</v>
      </c>
    </row>
    <row r="258" spans="1:10">
      <c r="A258" t="s">
        <v>1006</v>
      </c>
      <c r="B258">
        <v>0.85899999999999999</v>
      </c>
      <c r="C258">
        <v>0.53488500000000005</v>
      </c>
      <c r="D258">
        <v>0.64793000000000001</v>
      </c>
      <c r="E258">
        <v>-5.7545000000000002</v>
      </c>
      <c r="F258" s="1">
        <v>0.34695300000000001</v>
      </c>
      <c r="G258">
        <v>58611428</v>
      </c>
      <c r="H258" t="s">
        <v>1007</v>
      </c>
      <c r="I258" t="s">
        <v>12</v>
      </c>
    </row>
    <row r="259" spans="1:10">
      <c r="A259" t="s">
        <v>747</v>
      </c>
      <c r="B259">
        <v>0.77</v>
      </c>
      <c r="C259">
        <v>0.35275200000000001</v>
      </c>
      <c r="D259">
        <v>0.98555000000000004</v>
      </c>
      <c r="E259">
        <v>-5.4888000000000003</v>
      </c>
      <c r="F259" s="1">
        <v>0.344719</v>
      </c>
      <c r="G259">
        <v>58611001</v>
      </c>
      <c r="H259" t="s">
        <v>748</v>
      </c>
      <c r="I259" t="s">
        <v>749</v>
      </c>
    </row>
    <row r="260" spans="1:10">
      <c r="A260" t="s">
        <v>1201</v>
      </c>
      <c r="B260">
        <v>0.90800000000000003</v>
      </c>
      <c r="C260">
        <v>0.68218100000000004</v>
      </c>
      <c r="D260">
        <v>0.42453000000000002</v>
      </c>
      <c r="E260">
        <v>-5.8756000000000004</v>
      </c>
      <c r="F260" s="1">
        <v>0.33633600000000002</v>
      </c>
      <c r="G260">
        <v>58611381</v>
      </c>
      <c r="H260" t="s">
        <v>1202</v>
      </c>
      <c r="I260" t="s">
        <v>12</v>
      </c>
    </row>
    <row r="261" spans="1:10">
      <c r="A261" t="s">
        <v>1290</v>
      </c>
      <c r="B261">
        <v>0.91400000000000003</v>
      </c>
      <c r="C261">
        <v>0.73956299999999997</v>
      </c>
      <c r="D261">
        <v>0.34400999999999998</v>
      </c>
      <c r="E261">
        <v>-5.9074999999999998</v>
      </c>
      <c r="F261" s="1">
        <v>0.33522000000000002</v>
      </c>
      <c r="G261" t="s">
        <v>18</v>
      </c>
      <c r="I261" t="s">
        <v>12</v>
      </c>
      <c r="J261" t="e">
        <f>-- unknown clone: USD-424</f>
        <v>#NAME?</v>
      </c>
    </row>
    <row r="262" spans="1:10">
      <c r="A262" t="s">
        <v>661</v>
      </c>
      <c r="B262">
        <v>0.72699999999999998</v>
      </c>
      <c r="C262">
        <v>0.29602699999999998</v>
      </c>
      <c r="D262">
        <v>1.1166700000000001</v>
      </c>
      <c r="E262">
        <v>-5.3624999999999998</v>
      </c>
      <c r="F262" s="1">
        <v>0.33211099999999999</v>
      </c>
      <c r="G262">
        <v>58610981</v>
      </c>
      <c r="H262" t="s">
        <v>662</v>
      </c>
      <c r="I262" t="s">
        <v>12</v>
      </c>
    </row>
    <row r="263" spans="1:10">
      <c r="A263" t="s">
        <v>1004</v>
      </c>
      <c r="B263">
        <v>0.85799999999999998</v>
      </c>
      <c r="C263">
        <v>0.53341499999999997</v>
      </c>
      <c r="D263">
        <v>0.65032000000000001</v>
      </c>
      <c r="E263">
        <v>-5.7529000000000003</v>
      </c>
      <c r="F263" s="1">
        <v>0.33127200000000001</v>
      </c>
      <c r="G263">
        <v>58610876</v>
      </c>
      <c r="H263" t="s">
        <v>1005</v>
      </c>
      <c r="I263" t="s">
        <v>12</v>
      </c>
    </row>
    <row r="264" spans="1:10">
      <c r="A264" t="s">
        <v>1385</v>
      </c>
      <c r="B264">
        <v>0.92800000000000005</v>
      </c>
      <c r="C264">
        <v>0.802701</v>
      </c>
      <c r="D264">
        <v>0.25814999999999999</v>
      </c>
      <c r="E264">
        <v>-5.9343000000000004</v>
      </c>
      <c r="F264" s="1">
        <v>0.33102500000000001</v>
      </c>
      <c r="G264" t="s">
        <v>18</v>
      </c>
      <c r="I264" t="s">
        <v>12</v>
      </c>
      <c r="J264" t="e">
        <f>-- unknown clone: USD-673</f>
        <v>#NAME?</v>
      </c>
    </row>
    <row r="265" spans="1:10">
      <c r="A265" t="s">
        <v>954</v>
      </c>
      <c r="B265">
        <v>0.84599999999999997</v>
      </c>
      <c r="C265">
        <v>0.50229999999999997</v>
      </c>
      <c r="D265">
        <v>0.70194000000000001</v>
      </c>
      <c r="E265">
        <v>-5.7183000000000002</v>
      </c>
      <c r="F265" s="1">
        <v>0.33094899999999999</v>
      </c>
      <c r="G265">
        <v>58611071</v>
      </c>
      <c r="H265" t="s">
        <v>955</v>
      </c>
      <c r="I265" t="s">
        <v>12</v>
      </c>
    </row>
    <row r="266" spans="1:10">
      <c r="A266" t="s">
        <v>1128</v>
      </c>
      <c r="B266">
        <v>0.89100000000000001</v>
      </c>
      <c r="C266">
        <v>0.62465800000000005</v>
      </c>
      <c r="D266">
        <v>0.50841999999999998</v>
      </c>
      <c r="E266">
        <v>-5.8356000000000003</v>
      </c>
      <c r="F266" s="1">
        <v>0.32134699999999999</v>
      </c>
      <c r="G266">
        <v>58611481</v>
      </c>
      <c r="H266" t="s">
        <v>1129</v>
      </c>
      <c r="I266" t="s">
        <v>1130</v>
      </c>
    </row>
    <row r="267" spans="1:10">
      <c r="A267" t="s">
        <v>728</v>
      </c>
      <c r="B267">
        <v>0.76500000000000001</v>
      </c>
      <c r="C267">
        <v>0.34403800000000001</v>
      </c>
      <c r="D267">
        <v>1.00458</v>
      </c>
      <c r="E267">
        <v>-5.4711999999999996</v>
      </c>
      <c r="F267" s="1">
        <v>0.32060300000000003</v>
      </c>
      <c r="G267">
        <v>58610896</v>
      </c>
      <c r="H267" t="s">
        <v>729</v>
      </c>
      <c r="I267" t="s">
        <v>730</v>
      </c>
    </row>
    <row r="268" spans="1:10">
      <c r="A268" t="s">
        <v>881</v>
      </c>
      <c r="B268">
        <v>0.82599999999999996</v>
      </c>
      <c r="C268">
        <v>0.45005699999999998</v>
      </c>
      <c r="D268">
        <v>0.79340999999999995</v>
      </c>
      <c r="E268">
        <v>-5.6513999999999998</v>
      </c>
      <c r="F268" s="1">
        <v>0.315332</v>
      </c>
      <c r="G268">
        <v>58611023</v>
      </c>
      <c r="H268" t="s">
        <v>882</v>
      </c>
      <c r="I268" t="s">
        <v>12</v>
      </c>
    </row>
    <row r="269" spans="1:10">
      <c r="A269" t="s">
        <v>917</v>
      </c>
      <c r="B269">
        <v>0.84499999999999997</v>
      </c>
      <c r="C269">
        <v>0.48451100000000002</v>
      </c>
      <c r="D269">
        <v>0.73236000000000001</v>
      </c>
      <c r="E269">
        <v>-5.6967999999999996</v>
      </c>
      <c r="F269" s="1">
        <v>0.31340099999999999</v>
      </c>
      <c r="G269">
        <v>58611052</v>
      </c>
      <c r="H269" t="s">
        <v>918</v>
      </c>
      <c r="I269" t="s">
        <v>12</v>
      </c>
    </row>
    <row r="270" spans="1:10">
      <c r="A270" t="s">
        <v>543</v>
      </c>
      <c r="B270">
        <v>0.66</v>
      </c>
      <c r="C270">
        <v>0.21875600000000001</v>
      </c>
      <c r="D270">
        <v>1.33267</v>
      </c>
      <c r="E270">
        <v>-5.1307</v>
      </c>
      <c r="F270" s="1">
        <v>0.31236999999999998</v>
      </c>
      <c r="G270">
        <v>58610933</v>
      </c>
      <c r="H270" t="s">
        <v>544</v>
      </c>
      <c r="I270" t="s">
        <v>545</v>
      </c>
    </row>
    <row r="271" spans="1:10">
      <c r="A271" t="s">
        <v>726</v>
      </c>
      <c r="B271">
        <v>0.76500000000000001</v>
      </c>
      <c r="C271">
        <v>0.34272399999999997</v>
      </c>
      <c r="D271">
        <v>1.00749</v>
      </c>
      <c r="E271">
        <v>-5.4684999999999997</v>
      </c>
      <c r="F271" s="1">
        <v>0.30775799999999998</v>
      </c>
      <c r="G271">
        <v>58611527</v>
      </c>
      <c r="H271" t="s">
        <v>727</v>
      </c>
      <c r="I271" t="s">
        <v>12</v>
      </c>
    </row>
    <row r="272" spans="1:10">
      <c r="A272" t="s">
        <v>1186</v>
      </c>
      <c r="B272">
        <v>0.90800000000000003</v>
      </c>
      <c r="C272">
        <v>0.67563200000000001</v>
      </c>
      <c r="D272">
        <v>0.43391000000000002</v>
      </c>
      <c r="E272">
        <v>-5.8715000000000002</v>
      </c>
      <c r="F272" s="1">
        <v>0.30144399999999999</v>
      </c>
      <c r="G272">
        <v>58610927</v>
      </c>
      <c r="H272" t="s">
        <v>1187</v>
      </c>
      <c r="I272" t="s">
        <v>12</v>
      </c>
    </row>
    <row r="273" spans="1:10">
      <c r="A273" t="s">
        <v>1165</v>
      </c>
      <c r="B273">
        <v>0.90500000000000003</v>
      </c>
      <c r="C273">
        <v>0.65606100000000001</v>
      </c>
      <c r="D273">
        <v>0.46217999999999998</v>
      </c>
      <c r="E273">
        <v>-5.8585000000000003</v>
      </c>
      <c r="F273" s="1">
        <v>0.29962800000000001</v>
      </c>
      <c r="G273" t="s">
        <v>18</v>
      </c>
      <c r="I273" t="s">
        <v>12</v>
      </c>
      <c r="J273" t="e">
        <f>-- unknown clone: USD-346</f>
        <v>#NAME?</v>
      </c>
    </row>
    <row r="274" spans="1:10">
      <c r="A274" t="s">
        <v>554</v>
      </c>
      <c r="B274">
        <v>0.66500000000000004</v>
      </c>
      <c r="C274">
        <v>0.224911</v>
      </c>
      <c r="D274">
        <v>1.3132999999999999</v>
      </c>
      <c r="E274">
        <v>-5.1525999999999996</v>
      </c>
      <c r="F274" s="1">
        <v>0.298736</v>
      </c>
      <c r="G274">
        <v>58611532</v>
      </c>
      <c r="H274" t="s">
        <v>555</v>
      </c>
      <c r="I274" t="s">
        <v>12</v>
      </c>
    </row>
    <row r="275" spans="1:10">
      <c r="A275" t="s">
        <v>1163</v>
      </c>
      <c r="B275">
        <v>0.90500000000000003</v>
      </c>
      <c r="C275">
        <v>0.65581599999999995</v>
      </c>
      <c r="D275">
        <v>0.46254000000000001</v>
      </c>
      <c r="E275">
        <v>-5.8582999999999998</v>
      </c>
      <c r="F275" s="1">
        <v>0.29710300000000001</v>
      </c>
      <c r="G275">
        <v>58610975</v>
      </c>
      <c r="H275" t="s">
        <v>1164</v>
      </c>
      <c r="I275" t="s">
        <v>256</v>
      </c>
    </row>
    <row r="276" spans="1:10">
      <c r="A276" t="s">
        <v>1125</v>
      </c>
      <c r="B276">
        <v>0.89100000000000001</v>
      </c>
      <c r="C276">
        <v>0.62313099999999999</v>
      </c>
      <c r="D276">
        <v>0.51068999999999998</v>
      </c>
      <c r="E276">
        <v>-5.8343999999999996</v>
      </c>
      <c r="F276" s="1">
        <v>0.29296299999999997</v>
      </c>
      <c r="G276">
        <v>58610996</v>
      </c>
      <c r="H276" t="s">
        <v>1126</v>
      </c>
      <c r="I276" t="s">
        <v>12</v>
      </c>
    </row>
    <row r="277" spans="1:10">
      <c r="A277" t="s">
        <v>600</v>
      </c>
      <c r="B277">
        <v>0.69099999999999995</v>
      </c>
      <c r="C277">
        <v>0.25528800000000001</v>
      </c>
      <c r="D277">
        <v>1.2237899999999999</v>
      </c>
      <c r="E277">
        <v>-5.2508999999999997</v>
      </c>
      <c r="F277" s="1">
        <v>0.29201300000000002</v>
      </c>
      <c r="G277" t="s">
        <v>18</v>
      </c>
      <c r="I277" t="s">
        <v>12</v>
      </c>
      <c r="J277" t="e">
        <f>-- unknown clone: USD-149</f>
        <v>#NAME?</v>
      </c>
    </row>
    <row r="278" spans="1:10">
      <c r="A278" t="s">
        <v>1248</v>
      </c>
      <c r="B278">
        <v>0.90800000000000003</v>
      </c>
      <c r="C278">
        <v>0.70690399999999998</v>
      </c>
      <c r="D278">
        <v>0.38950000000000001</v>
      </c>
      <c r="E278">
        <v>-5.8902999999999999</v>
      </c>
      <c r="F278" s="1">
        <v>0.29162300000000002</v>
      </c>
      <c r="G278">
        <v>58611346</v>
      </c>
      <c r="H278" t="s">
        <v>1249</v>
      </c>
      <c r="I278" t="s">
        <v>12</v>
      </c>
    </row>
    <row r="279" spans="1:10">
      <c r="A279" t="s">
        <v>868</v>
      </c>
      <c r="B279">
        <v>0.82199999999999995</v>
      </c>
      <c r="C279">
        <v>0.442027</v>
      </c>
      <c r="D279">
        <v>0.80808999999999997</v>
      </c>
      <c r="E279">
        <v>-5.64</v>
      </c>
      <c r="F279" s="1">
        <v>0.28952</v>
      </c>
      <c r="G279">
        <v>58611335</v>
      </c>
      <c r="H279" t="s">
        <v>869</v>
      </c>
      <c r="I279" t="s">
        <v>12</v>
      </c>
    </row>
    <row r="280" spans="1:10">
      <c r="A280" t="s">
        <v>1091</v>
      </c>
      <c r="B280">
        <v>0.89100000000000001</v>
      </c>
      <c r="C280">
        <v>0.60618099999999997</v>
      </c>
      <c r="D280">
        <v>0.53617999999999999</v>
      </c>
      <c r="E280">
        <v>-5.8209</v>
      </c>
      <c r="F280" s="1">
        <v>0.28914400000000001</v>
      </c>
      <c r="G280">
        <v>58611077</v>
      </c>
      <c r="H280" t="s">
        <v>1092</v>
      </c>
      <c r="I280" t="s">
        <v>12</v>
      </c>
    </row>
    <row r="281" spans="1:10">
      <c r="A281" t="s">
        <v>981</v>
      </c>
      <c r="B281">
        <v>0.85299999999999998</v>
      </c>
      <c r="C281">
        <v>0.51770899999999997</v>
      </c>
      <c r="D281">
        <v>0.67613999999999996</v>
      </c>
      <c r="E281">
        <v>-5.7359</v>
      </c>
      <c r="F281" s="1">
        <v>0.28897600000000001</v>
      </c>
      <c r="G281">
        <v>58611158</v>
      </c>
      <c r="H281" t="s">
        <v>982</v>
      </c>
      <c r="I281" t="s">
        <v>983</v>
      </c>
    </row>
    <row r="282" spans="1:10">
      <c r="A282" t="s">
        <v>1269</v>
      </c>
      <c r="B282">
        <v>0.91400000000000003</v>
      </c>
      <c r="C282">
        <v>0.72628499999999996</v>
      </c>
      <c r="D282">
        <v>0.3624</v>
      </c>
      <c r="E282">
        <v>-5.9008000000000003</v>
      </c>
      <c r="F282" s="1">
        <v>0.28701199999999999</v>
      </c>
      <c r="G282">
        <v>58610941</v>
      </c>
      <c r="H282" t="s">
        <v>1270</v>
      </c>
      <c r="I282" t="s">
        <v>851</v>
      </c>
    </row>
    <row r="283" spans="1:10">
      <c r="A283" t="s">
        <v>1131</v>
      </c>
      <c r="B283">
        <v>0.89400000000000002</v>
      </c>
      <c r="C283">
        <v>0.62790299999999999</v>
      </c>
      <c r="D283">
        <v>0.50358999999999998</v>
      </c>
      <c r="E283">
        <v>-5.8380999999999998</v>
      </c>
      <c r="F283" s="1">
        <v>0.28692600000000001</v>
      </c>
      <c r="G283">
        <v>58611554</v>
      </c>
      <c r="H283" t="s">
        <v>1132</v>
      </c>
      <c r="I283" t="s">
        <v>1133</v>
      </c>
    </row>
    <row r="284" spans="1:10">
      <c r="A284" t="s">
        <v>817</v>
      </c>
      <c r="B284">
        <v>0.79300000000000004</v>
      </c>
      <c r="C284">
        <v>0.40020600000000001</v>
      </c>
      <c r="D284">
        <v>0.88766</v>
      </c>
      <c r="E284">
        <v>-5.5751999999999997</v>
      </c>
      <c r="F284" s="1">
        <v>0.281995</v>
      </c>
      <c r="G284">
        <v>58611189</v>
      </c>
      <c r="H284" t="s">
        <v>818</v>
      </c>
      <c r="I284" t="s">
        <v>12</v>
      </c>
    </row>
    <row r="285" spans="1:10">
      <c r="A285" t="s">
        <v>856</v>
      </c>
      <c r="B285">
        <v>0.81599999999999995</v>
      </c>
      <c r="C285">
        <v>0.43028499999999997</v>
      </c>
      <c r="D285">
        <v>0.82987999999999995</v>
      </c>
      <c r="E285">
        <v>-5.6227</v>
      </c>
      <c r="F285" s="1">
        <v>0.28173799999999999</v>
      </c>
      <c r="G285">
        <v>58611157</v>
      </c>
      <c r="H285" t="s">
        <v>857</v>
      </c>
      <c r="I285" t="s">
        <v>858</v>
      </c>
    </row>
    <row r="286" spans="1:10">
      <c r="A286" t="s">
        <v>658</v>
      </c>
      <c r="B286">
        <v>0.72699999999999998</v>
      </c>
      <c r="C286">
        <v>0.29492099999999999</v>
      </c>
      <c r="D286">
        <v>1.1194200000000001</v>
      </c>
      <c r="E286">
        <v>-5.3597000000000001</v>
      </c>
      <c r="F286" s="1">
        <v>0.28048899999999999</v>
      </c>
      <c r="G286">
        <v>58610911</v>
      </c>
      <c r="H286" t="s">
        <v>659</v>
      </c>
      <c r="I286" t="s">
        <v>660</v>
      </c>
    </row>
    <row r="287" spans="1:10">
      <c r="A287" t="s">
        <v>893</v>
      </c>
      <c r="B287">
        <v>0.82599999999999996</v>
      </c>
      <c r="C287">
        <v>0.455424</v>
      </c>
      <c r="D287">
        <v>0.78369999999999995</v>
      </c>
      <c r="E287">
        <v>-5.6588000000000003</v>
      </c>
      <c r="F287" s="1">
        <v>0.27982200000000002</v>
      </c>
      <c r="G287" t="s">
        <v>18</v>
      </c>
      <c r="I287" t="s">
        <v>12</v>
      </c>
      <c r="J287" t="e">
        <f>-- unknown clone: USD-739</f>
        <v>#NAME?</v>
      </c>
    </row>
    <row r="288" spans="1:10">
      <c r="A288" t="s">
        <v>1287</v>
      </c>
      <c r="B288">
        <v>0.91400000000000003</v>
      </c>
      <c r="C288">
        <v>0.73804800000000004</v>
      </c>
      <c r="D288">
        <v>0.34610000000000002</v>
      </c>
      <c r="E288">
        <v>-5.9067999999999996</v>
      </c>
      <c r="F288" s="1">
        <v>0.27753299999999997</v>
      </c>
      <c r="G288" t="s">
        <v>18</v>
      </c>
      <c r="I288" t="s">
        <v>12</v>
      </c>
      <c r="J288" t="e">
        <f>-- unknown clone: USD-763</f>
        <v>#NAME?</v>
      </c>
    </row>
    <row r="289" spans="1:10">
      <c r="A289" t="s">
        <v>862</v>
      </c>
      <c r="B289">
        <v>0.82199999999999995</v>
      </c>
      <c r="C289">
        <v>0.43663600000000002</v>
      </c>
      <c r="D289">
        <v>0.81803999999999999</v>
      </c>
      <c r="E289">
        <v>-5.6321000000000003</v>
      </c>
      <c r="F289" s="1">
        <v>0.274312</v>
      </c>
      <c r="G289" t="s">
        <v>18</v>
      </c>
      <c r="I289" t="s">
        <v>12</v>
      </c>
      <c r="J289" t="e">
        <f>-- unknown clone: USD-314</f>
        <v>#NAME?</v>
      </c>
    </row>
    <row r="290" spans="1:10">
      <c r="A290" t="s">
        <v>1302</v>
      </c>
      <c r="B290">
        <v>0.91400000000000003</v>
      </c>
      <c r="C290">
        <v>0.74480400000000002</v>
      </c>
      <c r="D290">
        <v>0.33678000000000002</v>
      </c>
      <c r="E290">
        <v>-5.9100999999999999</v>
      </c>
      <c r="F290" s="1">
        <v>0.27249800000000002</v>
      </c>
      <c r="G290">
        <v>58611509</v>
      </c>
      <c r="H290" t="s">
        <v>1303</v>
      </c>
      <c r="I290" t="s">
        <v>12</v>
      </c>
    </row>
    <row r="291" spans="1:10">
      <c r="A291" t="s">
        <v>805</v>
      </c>
      <c r="B291">
        <v>0.78400000000000003</v>
      </c>
      <c r="C291">
        <v>0.38729799999999998</v>
      </c>
      <c r="D291">
        <v>0.91339999999999999</v>
      </c>
      <c r="E291">
        <v>-5.5532000000000004</v>
      </c>
      <c r="F291" s="1">
        <v>0.26900600000000002</v>
      </c>
      <c r="G291">
        <v>58610888</v>
      </c>
      <c r="H291" t="s">
        <v>806</v>
      </c>
      <c r="I291" t="s">
        <v>453</v>
      </c>
    </row>
    <row r="292" spans="1:10">
      <c r="A292" t="s">
        <v>1331</v>
      </c>
      <c r="B292">
        <v>0.92</v>
      </c>
      <c r="C292">
        <v>0.76451499999999994</v>
      </c>
      <c r="D292">
        <v>0.30978</v>
      </c>
      <c r="E292">
        <v>-5.9191000000000003</v>
      </c>
      <c r="F292" s="1">
        <v>0.26468000000000003</v>
      </c>
      <c r="G292">
        <v>58611058</v>
      </c>
      <c r="H292" t="s">
        <v>1332</v>
      </c>
      <c r="I292" t="s">
        <v>1333</v>
      </c>
    </row>
    <row r="293" spans="1:10">
      <c r="A293" t="s">
        <v>1140</v>
      </c>
      <c r="B293">
        <v>0.9</v>
      </c>
      <c r="C293">
        <v>0.63692099999999996</v>
      </c>
      <c r="D293">
        <v>0.49023</v>
      </c>
      <c r="E293">
        <v>-5.8449</v>
      </c>
      <c r="F293" s="1">
        <v>0.26361099999999998</v>
      </c>
      <c r="G293">
        <v>58611395</v>
      </c>
      <c r="H293" t="s">
        <v>1141</v>
      </c>
      <c r="I293" t="s">
        <v>12</v>
      </c>
    </row>
    <row r="294" spans="1:10">
      <c r="A294" t="s">
        <v>1447</v>
      </c>
      <c r="B294">
        <v>0.94399999999999995</v>
      </c>
      <c r="C294">
        <v>0.85161500000000001</v>
      </c>
      <c r="D294">
        <v>0.19309999999999999</v>
      </c>
      <c r="E294">
        <v>-5.9497</v>
      </c>
      <c r="F294" s="1">
        <v>0.26321</v>
      </c>
      <c r="G294">
        <v>58611282</v>
      </c>
      <c r="H294" t="s">
        <v>1448</v>
      </c>
      <c r="I294" t="s">
        <v>12</v>
      </c>
    </row>
    <row r="295" spans="1:10">
      <c r="A295" t="s">
        <v>1211</v>
      </c>
      <c r="B295">
        <v>0.90800000000000003</v>
      </c>
      <c r="C295">
        <v>0.68879699999999999</v>
      </c>
      <c r="D295">
        <v>0.41510999999999998</v>
      </c>
      <c r="E295">
        <v>-5.8796999999999997</v>
      </c>
      <c r="F295" s="1">
        <v>0.25670100000000001</v>
      </c>
      <c r="G295">
        <v>58611536</v>
      </c>
      <c r="H295" t="s">
        <v>1212</v>
      </c>
      <c r="I295" t="s">
        <v>12</v>
      </c>
    </row>
    <row r="296" spans="1:10">
      <c r="A296" t="s">
        <v>1008</v>
      </c>
      <c r="B296">
        <v>0.85899999999999999</v>
      </c>
      <c r="C296">
        <v>0.53572699999999995</v>
      </c>
      <c r="D296">
        <v>0.64656000000000002</v>
      </c>
      <c r="E296">
        <v>-5.7553000000000001</v>
      </c>
      <c r="F296" s="1">
        <v>0.25544899999999998</v>
      </c>
      <c r="G296">
        <v>58611131</v>
      </c>
      <c r="H296" t="s">
        <v>1009</v>
      </c>
      <c r="I296" t="s">
        <v>12</v>
      </c>
    </row>
    <row r="297" spans="1:10">
      <c r="A297" t="s">
        <v>1088</v>
      </c>
      <c r="B297">
        <v>0.89100000000000001</v>
      </c>
      <c r="C297">
        <v>0.60033400000000003</v>
      </c>
      <c r="D297">
        <v>0.54505999999999999</v>
      </c>
      <c r="E297">
        <v>-5.8160999999999996</v>
      </c>
      <c r="F297" s="1">
        <v>0.254492</v>
      </c>
      <c r="G297">
        <v>58611136</v>
      </c>
      <c r="H297" t="s">
        <v>1089</v>
      </c>
      <c r="I297" t="s">
        <v>1090</v>
      </c>
    </row>
    <row r="298" spans="1:10">
      <c r="A298" t="s">
        <v>974</v>
      </c>
      <c r="B298">
        <v>0.84899999999999998</v>
      </c>
      <c r="C298">
        <v>0.51236499999999996</v>
      </c>
      <c r="D298">
        <v>0.68503000000000003</v>
      </c>
      <c r="E298">
        <v>-5.7298999999999998</v>
      </c>
      <c r="F298" s="1">
        <v>0.25306000000000001</v>
      </c>
      <c r="G298">
        <v>58611252</v>
      </c>
      <c r="H298" t="s">
        <v>975</v>
      </c>
      <c r="I298" t="s">
        <v>976</v>
      </c>
    </row>
    <row r="299" spans="1:10">
      <c r="A299" t="s">
        <v>1113</v>
      </c>
      <c r="B299">
        <v>0.89100000000000001</v>
      </c>
      <c r="C299">
        <v>0.61943199999999998</v>
      </c>
      <c r="D299">
        <v>0.51622999999999997</v>
      </c>
      <c r="E299">
        <v>-5.8315999999999999</v>
      </c>
      <c r="F299" s="1">
        <v>0.25288300000000002</v>
      </c>
      <c r="G299">
        <v>58611542</v>
      </c>
      <c r="H299" t="s">
        <v>1114</v>
      </c>
      <c r="I299" t="s">
        <v>12</v>
      </c>
    </row>
    <row r="300" spans="1:10">
      <c r="A300" t="s">
        <v>1049</v>
      </c>
      <c r="B300">
        <v>0.86899999999999999</v>
      </c>
      <c r="C300">
        <v>0.56542499999999996</v>
      </c>
      <c r="D300">
        <v>0.59907999999999995</v>
      </c>
      <c r="E300">
        <v>-5.7849000000000004</v>
      </c>
      <c r="F300" s="1">
        <v>0.25168299999999999</v>
      </c>
      <c r="G300">
        <v>58611171</v>
      </c>
      <c r="H300" t="s">
        <v>1050</v>
      </c>
      <c r="I300" t="s">
        <v>12</v>
      </c>
    </row>
    <row r="301" spans="1:10">
      <c r="A301" t="s">
        <v>847</v>
      </c>
      <c r="B301">
        <v>0.80500000000000005</v>
      </c>
      <c r="C301">
        <v>0.42054200000000003</v>
      </c>
      <c r="D301">
        <v>0.84826999999999997</v>
      </c>
      <c r="E301">
        <v>-5.6078999999999999</v>
      </c>
      <c r="F301" s="1">
        <v>0.249218</v>
      </c>
      <c r="G301">
        <v>58611277</v>
      </c>
      <c r="H301" t="s">
        <v>848</v>
      </c>
      <c r="I301" t="s">
        <v>12</v>
      </c>
    </row>
    <row r="302" spans="1:10">
      <c r="A302" t="s">
        <v>866</v>
      </c>
      <c r="B302">
        <v>0.82199999999999995</v>
      </c>
      <c r="C302">
        <v>0.43917899999999999</v>
      </c>
      <c r="D302">
        <v>0.81333999999999995</v>
      </c>
      <c r="E302">
        <v>-5.6359000000000004</v>
      </c>
      <c r="F302" s="1">
        <v>0.24631600000000001</v>
      </c>
      <c r="G302">
        <v>58611546</v>
      </c>
      <c r="H302" t="s">
        <v>867</v>
      </c>
      <c r="I302" t="s">
        <v>12</v>
      </c>
    </row>
    <row r="303" spans="1:10">
      <c r="A303" t="s">
        <v>978</v>
      </c>
      <c r="B303">
        <v>0.85299999999999998</v>
      </c>
      <c r="C303">
        <v>0.51660799999999996</v>
      </c>
      <c r="D303">
        <v>0.67796999999999996</v>
      </c>
      <c r="E303">
        <v>-5.7347000000000001</v>
      </c>
      <c r="F303" s="1">
        <v>0.245088</v>
      </c>
      <c r="G303">
        <v>58611041</v>
      </c>
      <c r="H303" t="s">
        <v>979</v>
      </c>
      <c r="I303" t="s">
        <v>980</v>
      </c>
    </row>
    <row r="304" spans="1:10">
      <c r="A304" t="s">
        <v>1044</v>
      </c>
      <c r="B304">
        <v>0.86899999999999999</v>
      </c>
      <c r="C304">
        <v>0.56191899999999995</v>
      </c>
      <c r="D304">
        <v>0.60460999999999998</v>
      </c>
      <c r="E304">
        <v>-5.7816000000000001</v>
      </c>
      <c r="F304" s="1">
        <v>0.243174</v>
      </c>
      <c r="G304">
        <v>58611421</v>
      </c>
      <c r="H304" t="s">
        <v>1045</v>
      </c>
      <c r="I304" t="s">
        <v>12</v>
      </c>
    </row>
    <row r="305" spans="1:10">
      <c r="A305" t="s">
        <v>1121</v>
      </c>
      <c r="B305">
        <v>0.89100000000000001</v>
      </c>
      <c r="C305">
        <v>0.62213300000000005</v>
      </c>
      <c r="D305">
        <v>0.51219000000000003</v>
      </c>
      <c r="E305">
        <v>-5.8337000000000003</v>
      </c>
      <c r="F305" s="1">
        <v>0.242756</v>
      </c>
      <c r="G305">
        <v>58611311</v>
      </c>
      <c r="H305" t="s">
        <v>1122</v>
      </c>
      <c r="I305" t="s">
        <v>12</v>
      </c>
    </row>
    <row r="306" spans="1:10">
      <c r="A306" t="s">
        <v>988</v>
      </c>
      <c r="B306">
        <v>0.85499999999999998</v>
      </c>
      <c r="C306">
        <v>0.52390000000000003</v>
      </c>
      <c r="D306">
        <v>0.66591</v>
      </c>
      <c r="E306">
        <v>-5.7427000000000001</v>
      </c>
      <c r="F306" s="1">
        <v>0.241676</v>
      </c>
      <c r="G306">
        <v>58610957</v>
      </c>
      <c r="H306" t="s">
        <v>989</v>
      </c>
      <c r="I306" t="s">
        <v>990</v>
      </c>
    </row>
    <row r="307" spans="1:10">
      <c r="A307" t="s">
        <v>1080</v>
      </c>
      <c r="B307">
        <v>0.89100000000000001</v>
      </c>
      <c r="C307">
        <v>0.59824200000000005</v>
      </c>
      <c r="D307">
        <v>0.54823999999999995</v>
      </c>
      <c r="E307">
        <v>-5.8143000000000002</v>
      </c>
      <c r="F307" s="1">
        <v>0.23524500000000001</v>
      </c>
      <c r="G307">
        <v>58611061</v>
      </c>
      <c r="H307" t="s">
        <v>1081</v>
      </c>
      <c r="I307" t="s">
        <v>12</v>
      </c>
    </row>
    <row r="308" spans="1:10">
      <c r="A308" t="s">
        <v>1107</v>
      </c>
      <c r="B308">
        <v>0.89100000000000001</v>
      </c>
      <c r="C308">
        <v>0.61639699999999997</v>
      </c>
      <c r="D308">
        <v>0.52078000000000002</v>
      </c>
      <c r="E308">
        <v>-5.8292000000000002</v>
      </c>
      <c r="F308" s="1">
        <v>0.23128599999999999</v>
      </c>
      <c r="G308">
        <v>58611154</v>
      </c>
      <c r="H308" t="s">
        <v>1108</v>
      </c>
      <c r="I308" t="s">
        <v>12</v>
      </c>
    </row>
    <row r="309" spans="1:10">
      <c r="A309" t="s">
        <v>1104</v>
      </c>
      <c r="B309">
        <v>0.89100000000000001</v>
      </c>
      <c r="C309">
        <v>0.61547300000000005</v>
      </c>
      <c r="D309">
        <v>0.52215999999999996</v>
      </c>
      <c r="E309">
        <v>-5.8284000000000002</v>
      </c>
      <c r="F309" s="1">
        <v>0.22984499999999999</v>
      </c>
      <c r="G309" t="s">
        <v>18</v>
      </c>
      <c r="I309" t="s">
        <v>12</v>
      </c>
      <c r="J309" t="e">
        <f>-- unknown clone: USD-196</f>
        <v>#NAME?</v>
      </c>
    </row>
    <row r="310" spans="1:10">
      <c r="A310" t="s">
        <v>1057</v>
      </c>
      <c r="B310">
        <v>0.873</v>
      </c>
      <c r="C310">
        <v>0.57077</v>
      </c>
      <c r="D310">
        <v>0.59069000000000005</v>
      </c>
      <c r="E310">
        <v>-5.7899000000000003</v>
      </c>
      <c r="F310" s="1">
        <v>0.22728799999999999</v>
      </c>
      <c r="G310" t="s">
        <v>18</v>
      </c>
      <c r="I310" t="s">
        <v>12</v>
      </c>
      <c r="J310" t="e">
        <f>-- unknown clone: USD-9</f>
        <v>#NAME?</v>
      </c>
    </row>
    <row r="311" spans="1:10">
      <c r="A311" t="s">
        <v>1392</v>
      </c>
      <c r="B311">
        <v>0.93200000000000005</v>
      </c>
      <c r="C311">
        <v>0.80934399999999995</v>
      </c>
      <c r="D311">
        <v>0.24925</v>
      </c>
      <c r="E311">
        <v>-5.9367000000000001</v>
      </c>
      <c r="F311" s="1">
        <v>0.22664599999999999</v>
      </c>
      <c r="G311" t="s">
        <v>18</v>
      </c>
      <c r="I311" t="s">
        <v>12</v>
      </c>
      <c r="J311" t="e">
        <f>-- unknown clone: USD-32</f>
        <v>#NAME?</v>
      </c>
    </row>
    <row r="312" spans="1:10">
      <c r="A312" t="s">
        <v>1028</v>
      </c>
      <c r="B312">
        <v>0.86599999999999999</v>
      </c>
      <c r="C312">
        <v>0.55121500000000001</v>
      </c>
      <c r="D312">
        <v>0.62161</v>
      </c>
      <c r="E312">
        <v>-5.7710999999999997</v>
      </c>
      <c r="F312" s="1">
        <v>0.226267</v>
      </c>
      <c r="G312">
        <v>58611553</v>
      </c>
      <c r="H312" t="s">
        <v>1029</v>
      </c>
      <c r="I312" t="s">
        <v>12</v>
      </c>
    </row>
    <row r="313" spans="1:10">
      <c r="A313" t="s">
        <v>852</v>
      </c>
      <c r="B313">
        <v>0.81599999999999995</v>
      </c>
      <c r="C313">
        <v>0.429004</v>
      </c>
      <c r="D313">
        <v>0.83228000000000002</v>
      </c>
      <c r="E313">
        <v>-5.6208</v>
      </c>
      <c r="F313" s="1">
        <v>0.22203100000000001</v>
      </c>
      <c r="G313">
        <v>58611082</v>
      </c>
      <c r="H313" t="s">
        <v>853</v>
      </c>
      <c r="I313" t="s">
        <v>12</v>
      </c>
    </row>
    <row r="314" spans="1:10">
      <c r="A314" t="s">
        <v>1254</v>
      </c>
      <c r="B314">
        <v>0.91</v>
      </c>
      <c r="C314">
        <v>0.71176300000000003</v>
      </c>
      <c r="D314">
        <v>0.38268000000000002</v>
      </c>
      <c r="E314">
        <v>-5.8929999999999998</v>
      </c>
      <c r="F314" s="1">
        <v>0.21948400000000001</v>
      </c>
      <c r="G314">
        <v>58611205</v>
      </c>
      <c r="H314" t="s">
        <v>1255</v>
      </c>
      <c r="I314" t="s">
        <v>12</v>
      </c>
    </row>
    <row r="315" spans="1:10">
      <c r="A315" t="s">
        <v>1223</v>
      </c>
      <c r="B315">
        <v>0.90800000000000003</v>
      </c>
      <c r="C315">
        <v>0.69578200000000001</v>
      </c>
      <c r="D315">
        <v>0.40518999999999999</v>
      </c>
      <c r="E315">
        <v>-5.8838999999999997</v>
      </c>
      <c r="F315" s="1">
        <v>0.21462700000000001</v>
      </c>
      <c r="G315" t="s">
        <v>18</v>
      </c>
      <c r="I315" t="s">
        <v>12</v>
      </c>
      <c r="J315" t="e">
        <f>-- unknown clone: USD-14</f>
        <v>#NAME?</v>
      </c>
    </row>
    <row r="316" spans="1:10">
      <c r="A316" t="s">
        <v>1342</v>
      </c>
      <c r="B316">
        <v>0.92300000000000004</v>
      </c>
      <c r="C316">
        <v>0.77350300000000005</v>
      </c>
      <c r="D316">
        <v>0.29754999999999998</v>
      </c>
      <c r="E316">
        <v>-5.923</v>
      </c>
      <c r="F316" s="1">
        <v>0.213893</v>
      </c>
      <c r="G316">
        <v>58611134</v>
      </c>
      <c r="H316" t="s">
        <v>1343</v>
      </c>
      <c r="I316" t="s">
        <v>12</v>
      </c>
    </row>
    <row r="317" spans="1:10">
      <c r="A317" t="s">
        <v>1219</v>
      </c>
      <c r="B317">
        <v>0.90800000000000003</v>
      </c>
      <c r="C317">
        <v>0.69493899999999997</v>
      </c>
      <c r="D317">
        <v>0.40638999999999997</v>
      </c>
      <c r="E317">
        <v>-5.8834</v>
      </c>
      <c r="F317" s="1">
        <v>0.204651</v>
      </c>
      <c r="G317">
        <v>58611461</v>
      </c>
      <c r="H317" t="s">
        <v>1220</v>
      </c>
      <c r="I317" t="s">
        <v>1221</v>
      </c>
    </row>
    <row r="318" spans="1:10">
      <c r="A318" t="s">
        <v>1298</v>
      </c>
      <c r="B318">
        <v>0.91400000000000003</v>
      </c>
      <c r="C318">
        <v>0.744278</v>
      </c>
      <c r="D318">
        <v>0.33750999999999998</v>
      </c>
      <c r="E318">
        <v>-5.9097999999999997</v>
      </c>
      <c r="F318" s="1">
        <v>0.20297299999999999</v>
      </c>
      <c r="G318" t="s">
        <v>18</v>
      </c>
      <c r="I318" t="s">
        <v>12</v>
      </c>
      <c r="J318" t="e">
        <f>-- unknown clone: USD-50</f>
        <v>#NAME?</v>
      </c>
    </row>
    <row r="319" spans="1:10">
      <c r="A319" t="s">
        <v>1271</v>
      </c>
      <c r="B319">
        <v>0.91400000000000003</v>
      </c>
      <c r="C319">
        <v>0.73012200000000005</v>
      </c>
      <c r="D319">
        <v>0.35707</v>
      </c>
      <c r="E319">
        <v>-5.9028</v>
      </c>
      <c r="F319" s="1">
        <v>0.19872799999999999</v>
      </c>
      <c r="G319">
        <v>58611324</v>
      </c>
      <c r="H319" t="s">
        <v>1272</v>
      </c>
      <c r="I319" t="s">
        <v>12</v>
      </c>
    </row>
    <row r="320" spans="1:10">
      <c r="A320" t="s">
        <v>1058</v>
      </c>
      <c r="B320">
        <v>0.877</v>
      </c>
      <c r="C320">
        <v>0.57550000000000001</v>
      </c>
      <c r="D320">
        <v>0.58330000000000004</v>
      </c>
      <c r="E320">
        <v>-5.7942999999999998</v>
      </c>
      <c r="F320" s="1">
        <v>0.19695399999999999</v>
      </c>
      <c r="G320" t="s">
        <v>18</v>
      </c>
      <c r="I320" t="s">
        <v>19</v>
      </c>
      <c r="J320" t="s">
        <v>19</v>
      </c>
    </row>
    <row r="321" spans="1:10">
      <c r="A321" t="s">
        <v>1236</v>
      </c>
      <c r="B321">
        <v>0.90800000000000003</v>
      </c>
      <c r="C321">
        <v>0.70170500000000002</v>
      </c>
      <c r="D321">
        <v>0.39682000000000001</v>
      </c>
      <c r="E321">
        <v>-5.8872999999999998</v>
      </c>
      <c r="F321" s="1">
        <v>0.19256899999999999</v>
      </c>
      <c r="G321">
        <v>58611504</v>
      </c>
      <c r="H321" t="s">
        <v>1237</v>
      </c>
      <c r="I321" t="s">
        <v>12</v>
      </c>
    </row>
    <row r="322" spans="1:10">
      <c r="A322" t="s">
        <v>997</v>
      </c>
      <c r="B322">
        <v>0.85799999999999998</v>
      </c>
      <c r="C322">
        <v>0.53145500000000001</v>
      </c>
      <c r="D322">
        <v>0.65351999999999999</v>
      </c>
      <c r="E322">
        <v>-5.7507999999999999</v>
      </c>
      <c r="F322" s="1">
        <v>0.188277</v>
      </c>
      <c r="G322">
        <v>58611274</v>
      </c>
      <c r="H322" t="s">
        <v>998</v>
      </c>
      <c r="I322" t="s">
        <v>999</v>
      </c>
    </row>
    <row r="323" spans="1:10">
      <c r="A323" t="s">
        <v>1330</v>
      </c>
      <c r="B323">
        <v>0.91900000000000004</v>
      </c>
      <c r="C323">
        <v>0.76173900000000005</v>
      </c>
      <c r="D323">
        <v>0.31357000000000002</v>
      </c>
      <c r="E323">
        <v>-5.9179000000000004</v>
      </c>
      <c r="F323" s="1">
        <v>0.184228</v>
      </c>
      <c r="G323" t="s">
        <v>18</v>
      </c>
      <c r="I323" t="s">
        <v>19</v>
      </c>
      <c r="J323" t="s">
        <v>19</v>
      </c>
    </row>
    <row r="324" spans="1:10">
      <c r="A324" t="s">
        <v>1188</v>
      </c>
      <c r="B324">
        <v>0.90800000000000003</v>
      </c>
      <c r="C324">
        <v>0.67616699999999996</v>
      </c>
      <c r="D324">
        <v>0.43314000000000002</v>
      </c>
      <c r="E324">
        <v>-5.8718000000000004</v>
      </c>
      <c r="F324" s="1">
        <v>0.17924200000000001</v>
      </c>
      <c r="G324">
        <v>58611458</v>
      </c>
      <c r="H324" t="s">
        <v>1189</v>
      </c>
      <c r="I324" t="s">
        <v>12</v>
      </c>
    </row>
    <row r="325" spans="1:10">
      <c r="A325" t="s">
        <v>1406</v>
      </c>
      <c r="B325">
        <v>0.93500000000000005</v>
      </c>
      <c r="C325">
        <v>0.82001800000000002</v>
      </c>
      <c r="D325">
        <v>0.23499999999999999</v>
      </c>
      <c r="E325">
        <v>-5.9402999999999997</v>
      </c>
      <c r="F325" s="1">
        <v>0.178228</v>
      </c>
      <c r="G325">
        <v>58611035</v>
      </c>
      <c r="H325" t="s">
        <v>1407</v>
      </c>
      <c r="I325" t="s">
        <v>1408</v>
      </c>
    </row>
    <row r="326" spans="1:10">
      <c r="A326" t="s">
        <v>1377</v>
      </c>
      <c r="B326">
        <v>0.92700000000000005</v>
      </c>
      <c r="C326">
        <v>0.79668399999999995</v>
      </c>
      <c r="D326">
        <v>0.26623000000000002</v>
      </c>
      <c r="E326">
        <v>-5.9321000000000002</v>
      </c>
      <c r="F326" s="1">
        <v>0.17647299999999999</v>
      </c>
      <c r="G326">
        <v>58610923</v>
      </c>
      <c r="H326" t="s">
        <v>1378</v>
      </c>
      <c r="I326" t="s">
        <v>12</v>
      </c>
    </row>
    <row r="327" spans="1:10">
      <c r="A327" t="s">
        <v>1046</v>
      </c>
      <c r="B327">
        <v>0.86899999999999999</v>
      </c>
      <c r="C327">
        <v>0.56281000000000003</v>
      </c>
      <c r="D327">
        <v>0.60319999999999996</v>
      </c>
      <c r="E327">
        <v>-5.7824</v>
      </c>
      <c r="F327" s="1">
        <v>0.170154</v>
      </c>
      <c r="G327">
        <v>58611080</v>
      </c>
      <c r="H327" t="s">
        <v>1047</v>
      </c>
      <c r="I327" t="s">
        <v>12</v>
      </c>
    </row>
    <row r="328" spans="1:10">
      <c r="A328" t="s">
        <v>1500</v>
      </c>
      <c r="B328">
        <v>0.94899999999999995</v>
      </c>
      <c r="C328">
        <v>0.88736099999999996</v>
      </c>
      <c r="D328">
        <v>0.14615</v>
      </c>
      <c r="E328">
        <v>-5.9580000000000002</v>
      </c>
      <c r="F328" s="1">
        <v>0.16645399999999999</v>
      </c>
      <c r="G328">
        <v>58611541</v>
      </c>
      <c r="H328" t="s">
        <v>1501</v>
      </c>
      <c r="I328" t="s">
        <v>1502</v>
      </c>
    </row>
    <row r="329" spans="1:10">
      <c r="A329" t="s">
        <v>1532</v>
      </c>
      <c r="B329">
        <v>0.95799999999999996</v>
      </c>
      <c r="C329">
        <v>0.91129000000000004</v>
      </c>
      <c r="D329">
        <v>0.11493</v>
      </c>
      <c r="E329">
        <v>-5.9622999999999999</v>
      </c>
      <c r="F329" s="1">
        <v>0.16512099999999999</v>
      </c>
      <c r="G329" t="s">
        <v>18</v>
      </c>
      <c r="I329" t="s">
        <v>12</v>
      </c>
      <c r="J329" t="e">
        <f>-- unknown clone: USD-1</f>
        <v>#NAME?</v>
      </c>
    </row>
    <row r="330" spans="1:10">
      <c r="A330" t="s">
        <v>1192</v>
      </c>
      <c r="B330">
        <v>0.90800000000000003</v>
      </c>
      <c r="C330">
        <v>0.678531</v>
      </c>
      <c r="D330">
        <v>0.42975000000000002</v>
      </c>
      <c r="E330">
        <v>-5.8733000000000004</v>
      </c>
      <c r="F330" s="1">
        <v>0.164794</v>
      </c>
      <c r="G330">
        <v>58611285</v>
      </c>
      <c r="H330" t="s">
        <v>1193</v>
      </c>
      <c r="I330" t="s">
        <v>12</v>
      </c>
    </row>
    <row r="331" spans="1:10">
      <c r="A331" t="s">
        <v>1294</v>
      </c>
      <c r="B331">
        <v>0.91400000000000003</v>
      </c>
      <c r="C331">
        <v>0.74317200000000005</v>
      </c>
      <c r="D331">
        <v>0.33903</v>
      </c>
      <c r="E331">
        <v>-5.9093</v>
      </c>
      <c r="F331" s="1">
        <v>0.16170799999999999</v>
      </c>
      <c r="G331">
        <v>58610904</v>
      </c>
      <c r="H331" t="s">
        <v>1295</v>
      </c>
      <c r="I331" t="s">
        <v>1296</v>
      </c>
    </row>
    <row r="332" spans="1:10">
      <c r="A332" t="s">
        <v>1238</v>
      </c>
      <c r="B332">
        <v>0.90800000000000003</v>
      </c>
      <c r="C332">
        <v>0.70429900000000001</v>
      </c>
      <c r="D332">
        <v>0.39317000000000002</v>
      </c>
      <c r="E332">
        <v>-5.8887999999999998</v>
      </c>
      <c r="F332" s="1">
        <v>0.16079499999999999</v>
      </c>
      <c r="G332">
        <v>58611261</v>
      </c>
      <c r="H332" t="s">
        <v>1239</v>
      </c>
      <c r="I332" t="s">
        <v>12</v>
      </c>
    </row>
    <row r="333" spans="1:10">
      <c r="A333" t="s">
        <v>1048</v>
      </c>
      <c r="B333">
        <v>0.86899999999999999</v>
      </c>
      <c r="C333">
        <v>0.56316299999999997</v>
      </c>
      <c r="D333">
        <v>0.60263999999999995</v>
      </c>
      <c r="E333">
        <v>-5.7827999999999999</v>
      </c>
      <c r="F333" s="1">
        <v>0.15613299999999999</v>
      </c>
      <c r="G333" t="s">
        <v>18</v>
      </c>
      <c r="I333" t="s">
        <v>12</v>
      </c>
      <c r="J333" t="e">
        <f>-- unknown clone: USD-371</f>
        <v>#NAME?</v>
      </c>
    </row>
    <row r="334" spans="1:10">
      <c r="A334" t="s">
        <v>1182</v>
      </c>
      <c r="B334">
        <v>0.90800000000000003</v>
      </c>
      <c r="C334">
        <v>0.672288</v>
      </c>
      <c r="D334">
        <v>0.43870999999999999</v>
      </c>
      <c r="E334">
        <v>-5.8693</v>
      </c>
      <c r="F334" s="1">
        <v>0.152835</v>
      </c>
      <c r="G334">
        <v>58611235</v>
      </c>
      <c r="H334" t="s">
        <v>1183</v>
      </c>
      <c r="I334" t="s">
        <v>12</v>
      </c>
    </row>
    <row r="335" spans="1:10">
      <c r="A335" t="s">
        <v>1174</v>
      </c>
      <c r="B335">
        <v>0.90800000000000003</v>
      </c>
      <c r="C335">
        <v>0.66564400000000001</v>
      </c>
      <c r="D335">
        <v>0.44829000000000002</v>
      </c>
      <c r="E335">
        <v>-5.8650000000000002</v>
      </c>
      <c r="F335" s="1">
        <v>0.14871400000000001</v>
      </c>
      <c r="G335">
        <v>58611138</v>
      </c>
      <c r="H335" t="s">
        <v>1175</v>
      </c>
      <c r="I335" t="s">
        <v>12</v>
      </c>
    </row>
    <row r="336" spans="1:10">
      <c r="A336" t="s">
        <v>1338</v>
      </c>
      <c r="B336">
        <v>0.92100000000000004</v>
      </c>
      <c r="C336">
        <v>0.76836899999999997</v>
      </c>
      <c r="D336">
        <v>0.30453000000000002</v>
      </c>
      <c r="E336">
        <v>-5.9207999999999998</v>
      </c>
      <c r="F336" s="1">
        <v>0.144737</v>
      </c>
      <c r="G336">
        <v>58611009</v>
      </c>
      <c r="H336" t="s">
        <v>1339</v>
      </c>
      <c r="I336" t="s">
        <v>12</v>
      </c>
    </row>
    <row r="337" spans="1:10">
      <c r="A337" t="s">
        <v>1285</v>
      </c>
      <c r="B337">
        <v>0.91400000000000003</v>
      </c>
      <c r="C337">
        <v>0.73615799999999998</v>
      </c>
      <c r="D337">
        <v>0.34871000000000002</v>
      </c>
      <c r="E337">
        <v>-5.9058000000000002</v>
      </c>
      <c r="F337" s="1">
        <v>0.14238799999999999</v>
      </c>
      <c r="G337">
        <v>58611391</v>
      </c>
      <c r="H337" t="s">
        <v>1286</v>
      </c>
      <c r="I337" t="s">
        <v>12</v>
      </c>
    </row>
    <row r="338" spans="1:10">
      <c r="A338" t="s">
        <v>1484</v>
      </c>
      <c r="B338">
        <v>0.94799999999999995</v>
      </c>
      <c r="C338">
        <v>0.87977099999999997</v>
      </c>
      <c r="D338">
        <v>0.15608</v>
      </c>
      <c r="E338">
        <v>-5.9564000000000004</v>
      </c>
      <c r="F338" s="1">
        <v>0.141371</v>
      </c>
      <c r="G338">
        <v>58611097</v>
      </c>
      <c r="H338" t="s">
        <v>1485</v>
      </c>
      <c r="I338" t="s">
        <v>12</v>
      </c>
    </row>
    <row r="339" spans="1:10">
      <c r="A339" t="s">
        <v>1380</v>
      </c>
      <c r="B339">
        <v>0.92800000000000005</v>
      </c>
      <c r="C339">
        <v>0.80078099999999997</v>
      </c>
      <c r="D339">
        <v>0.26073000000000002</v>
      </c>
      <c r="E339">
        <v>-5.9337</v>
      </c>
      <c r="F339" s="1">
        <v>0.139568</v>
      </c>
      <c r="G339">
        <v>58611233</v>
      </c>
      <c r="H339" t="s">
        <v>1381</v>
      </c>
      <c r="I339" t="s">
        <v>12</v>
      </c>
    </row>
    <row r="340" spans="1:10">
      <c r="A340" t="s">
        <v>1109</v>
      </c>
      <c r="B340">
        <v>0.89100000000000001</v>
      </c>
      <c r="C340">
        <v>0.61787400000000003</v>
      </c>
      <c r="D340">
        <v>0.51856000000000002</v>
      </c>
      <c r="E340">
        <v>-5.8303000000000003</v>
      </c>
      <c r="F340" s="1">
        <v>0.136544</v>
      </c>
      <c r="G340">
        <v>58611200</v>
      </c>
      <c r="H340" t="s">
        <v>1110</v>
      </c>
      <c r="I340" t="s">
        <v>12</v>
      </c>
    </row>
    <row r="341" spans="1:10">
      <c r="A341" t="s">
        <v>1420</v>
      </c>
      <c r="B341">
        <v>0.93600000000000005</v>
      </c>
      <c r="C341">
        <v>0.82814699999999997</v>
      </c>
      <c r="D341">
        <v>0.22417999999999999</v>
      </c>
      <c r="E341">
        <v>-5.9428999999999998</v>
      </c>
      <c r="F341" s="1">
        <v>0.13591800000000001</v>
      </c>
      <c r="G341">
        <v>58610883</v>
      </c>
      <c r="H341" t="s">
        <v>1421</v>
      </c>
      <c r="I341" t="s">
        <v>1422</v>
      </c>
    </row>
    <row r="342" spans="1:10">
      <c r="A342" t="s">
        <v>1159</v>
      </c>
      <c r="B342">
        <v>0.90500000000000003</v>
      </c>
      <c r="C342">
        <v>0.65350799999999998</v>
      </c>
      <c r="D342">
        <v>0.46589999999999998</v>
      </c>
      <c r="E342">
        <v>-5.8567</v>
      </c>
      <c r="F342" s="1">
        <v>0.135884</v>
      </c>
      <c r="G342">
        <v>58610972</v>
      </c>
      <c r="H342" t="s">
        <v>1160</v>
      </c>
      <c r="I342" t="s">
        <v>12</v>
      </c>
    </row>
    <row r="343" spans="1:10">
      <c r="A343" t="s">
        <v>1545</v>
      </c>
      <c r="B343">
        <v>0.96699999999999997</v>
      </c>
      <c r="C343">
        <v>0.92971499999999996</v>
      </c>
      <c r="D343">
        <v>9.0969999999999995E-2</v>
      </c>
      <c r="E343">
        <v>-5.9649000000000001</v>
      </c>
      <c r="F343" s="1">
        <v>0.13137799999999999</v>
      </c>
      <c r="G343">
        <v>58611446</v>
      </c>
      <c r="H343" t="s">
        <v>1546</v>
      </c>
      <c r="I343" t="s">
        <v>12</v>
      </c>
    </row>
    <row r="344" spans="1:10">
      <c r="A344" t="s">
        <v>1548</v>
      </c>
      <c r="B344">
        <v>0.96699999999999997</v>
      </c>
      <c r="C344">
        <v>0.93124200000000001</v>
      </c>
      <c r="D344">
        <v>8.899E-2</v>
      </c>
      <c r="E344">
        <v>-5.9650999999999996</v>
      </c>
      <c r="F344" s="1">
        <v>0.130829</v>
      </c>
      <c r="G344">
        <v>58611012</v>
      </c>
      <c r="H344" t="s">
        <v>1549</v>
      </c>
      <c r="I344" t="s">
        <v>12</v>
      </c>
    </row>
    <row r="345" spans="1:10">
      <c r="A345" t="s">
        <v>1334</v>
      </c>
      <c r="B345">
        <v>0.92</v>
      </c>
      <c r="C345">
        <v>0.764903</v>
      </c>
      <c r="D345">
        <v>0.30925000000000002</v>
      </c>
      <c r="E345">
        <v>-5.9192999999999998</v>
      </c>
      <c r="F345" s="1">
        <v>0.13070699999999999</v>
      </c>
      <c r="G345" t="s">
        <v>18</v>
      </c>
      <c r="I345" t="s">
        <v>12</v>
      </c>
      <c r="J345" t="e">
        <f>-- unknown clone: USD-115</f>
        <v>#NAME?</v>
      </c>
    </row>
    <row r="346" spans="1:10">
      <c r="A346" t="s">
        <v>1354</v>
      </c>
      <c r="B346">
        <v>0.92400000000000004</v>
      </c>
      <c r="C346">
        <v>0.78012999999999999</v>
      </c>
      <c r="D346">
        <v>0.28856999999999999</v>
      </c>
      <c r="E346">
        <v>-5.9257</v>
      </c>
      <c r="F346" s="1">
        <v>0.13067599999999999</v>
      </c>
      <c r="G346">
        <v>58611251</v>
      </c>
      <c r="H346" t="s">
        <v>1355</v>
      </c>
      <c r="I346" t="s">
        <v>12</v>
      </c>
    </row>
    <row r="347" spans="1:10">
      <c r="A347" t="s">
        <v>1423</v>
      </c>
      <c r="B347">
        <v>0.93600000000000005</v>
      </c>
      <c r="C347">
        <v>0.82858100000000001</v>
      </c>
      <c r="D347">
        <v>0.22359999999999999</v>
      </c>
      <c r="E347">
        <v>-5.9429999999999996</v>
      </c>
      <c r="F347" s="1">
        <v>0.129416</v>
      </c>
      <c r="G347">
        <v>58611096</v>
      </c>
      <c r="H347" t="s">
        <v>1424</v>
      </c>
      <c r="I347" t="s">
        <v>12</v>
      </c>
    </row>
    <row r="348" spans="1:10">
      <c r="A348" t="s">
        <v>1067</v>
      </c>
      <c r="B348">
        <v>0.877</v>
      </c>
      <c r="C348">
        <v>0.57940599999999998</v>
      </c>
      <c r="D348">
        <v>0.57723000000000002</v>
      </c>
      <c r="E348">
        <v>-5.7977999999999996</v>
      </c>
      <c r="F348" s="1">
        <v>0.12917300000000001</v>
      </c>
      <c r="G348" t="s">
        <v>18</v>
      </c>
      <c r="I348" t="s">
        <v>12</v>
      </c>
      <c r="J348" t="e">
        <f>-- unknown clone: USD-663</f>
        <v>#NAME?</v>
      </c>
    </row>
    <row r="349" spans="1:10">
      <c r="A349" t="s">
        <v>1526</v>
      </c>
      <c r="B349">
        <v>0.95599999999999996</v>
      </c>
      <c r="C349">
        <v>0.90573199999999998</v>
      </c>
      <c r="D349">
        <v>0.12217</v>
      </c>
      <c r="E349">
        <v>-5.9614000000000003</v>
      </c>
      <c r="F349" s="1">
        <v>0.12892200000000001</v>
      </c>
      <c r="G349">
        <v>58611002</v>
      </c>
      <c r="H349" t="s">
        <v>1527</v>
      </c>
      <c r="I349" t="s">
        <v>1528</v>
      </c>
    </row>
    <row r="350" spans="1:10">
      <c r="A350" t="s">
        <v>1393</v>
      </c>
      <c r="B350">
        <v>0.93200000000000005</v>
      </c>
      <c r="C350">
        <v>0.81004100000000001</v>
      </c>
      <c r="D350">
        <v>0.24832000000000001</v>
      </c>
      <c r="E350">
        <v>-5.9368999999999996</v>
      </c>
      <c r="F350" s="1">
        <v>0.12793599999999999</v>
      </c>
      <c r="G350" t="s">
        <v>18</v>
      </c>
      <c r="I350" t="s">
        <v>12</v>
      </c>
      <c r="J350" t="e">
        <f>-- unknown clone: USD-208</f>
        <v>#NAME?</v>
      </c>
    </row>
    <row r="351" spans="1:10">
      <c r="A351" t="s">
        <v>1543</v>
      </c>
      <c r="B351">
        <v>0.96599999999999997</v>
      </c>
      <c r="C351">
        <v>0.92542199999999997</v>
      </c>
      <c r="D351">
        <v>9.6549999999999997E-2</v>
      </c>
      <c r="E351">
        <v>-5.9642999999999997</v>
      </c>
      <c r="F351" s="1">
        <v>0.12733</v>
      </c>
      <c r="G351">
        <v>58611151</v>
      </c>
      <c r="H351" t="s">
        <v>1544</v>
      </c>
      <c r="I351" t="s">
        <v>12</v>
      </c>
    </row>
    <row r="352" spans="1:10">
      <c r="A352" t="s">
        <v>1442</v>
      </c>
      <c r="B352">
        <v>0.94</v>
      </c>
      <c r="C352">
        <v>0.84415700000000005</v>
      </c>
      <c r="D352">
        <v>0.20294999999999999</v>
      </c>
      <c r="E352">
        <v>-5.9476000000000004</v>
      </c>
      <c r="F352" s="1">
        <v>0.12670300000000001</v>
      </c>
      <c r="G352" t="s">
        <v>18</v>
      </c>
      <c r="I352" t="s">
        <v>12</v>
      </c>
      <c r="J352" t="e">
        <f>-- unknown clone: USD-538</f>
        <v>#NAME?</v>
      </c>
    </row>
    <row r="353" spans="1:9">
      <c r="A353" t="s">
        <v>1276</v>
      </c>
      <c r="B353">
        <v>0.91400000000000003</v>
      </c>
      <c r="C353">
        <v>0.73095200000000005</v>
      </c>
      <c r="D353">
        <v>0.35592000000000001</v>
      </c>
      <c r="E353">
        <v>-5.9032</v>
      </c>
      <c r="F353" s="1">
        <v>0.124679</v>
      </c>
      <c r="G353">
        <v>58611020</v>
      </c>
      <c r="H353" t="s">
        <v>1277</v>
      </c>
      <c r="I353" t="s">
        <v>12</v>
      </c>
    </row>
    <row r="354" spans="1:9">
      <c r="A354" t="s">
        <v>1344</v>
      </c>
      <c r="B354">
        <v>0.92400000000000004</v>
      </c>
      <c r="C354">
        <v>0.77653399999999995</v>
      </c>
      <c r="D354">
        <v>0.29343999999999998</v>
      </c>
      <c r="E354">
        <v>-5.9241999999999999</v>
      </c>
      <c r="F354" s="1">
        <v>0.118405</v>
      </c>
      <c r="G354">
        <v>58611089</v>
      </c>
      <c r="H354" t="s">
        <v>1345</v>
      </c>
      <c r="I354" t="s">
        <v>1346</v>
      </c>
    </row>
    <row r="355" spans="1:9">
      <c r="A355" t="s">
        <v>1401</v>
      </c>
      <c r="B355">
        <v>0.93500000000000005</v>
      </c>
      <c r="C355">
        <v>0.81847599999999998</v>
      </c>
      <c r="D355">
        <v>0.23705000000000001</v>
      </c>
      <c r="E355">
        <v>-5.9398</v>
      </c>
      <c r="F355" s="1">
        <v>0.117409</v>
      </c>
      <c r="G355">
        <v>58611178</v>
      </c>
      <c r="H355" t="s">
        <v>1402</v>
      </c>
      <c r="I355" t="s">
        <v>1403</v>
      </c>
    </row>
    <row r="356" spans="1:9">
      <c r="A356" t="s">
        <v>1539</v>
      </c>
      <c r="B356">
        <v>0.96599999999999997</v>
      </c>
      <c r="C356">
        <v>0.92315800000000003</v>
      </c>
      <c r="D356">
        <v>9.9489999999999995E-2</v>
      </c>
      <c r="E356">
        <v>-5.9640000000000004</v>
      </c>
      <c r="F356" s="1">
        <v>0.11444600000000001</v>
      </c>
      <c r="G356">
        <v>58611401</v>
      </c>
      <c r="H356" t="s">
        <v>1540</v>
      </c>
      <c r="I356" t="s">
        <v>12</v>
      </c>
    </row>
    <row r="357" spans="1:9">
      <c r="A357" t="s">
        <v>1449</v>
      </c>
      <c r="B357">
        <v>0.94799999999999995</v>
      </c>
      <c r="C357">
        <v>0.86243099999999995</v>
      </c>
      <c r="D357">
        <v>0.17885000000000001</v>
      </c>
      <c r="E357">
        <v>-5.9523999999999999</v>
      </c>
      <c r="F357" s="1">
        <v>0.109955</v>
      </c>
      <c r="G357">
        <v>58611139</v>
      </c>
      <c r="H357" t="s">
        <v>1450</v>
      </c>
      <c r="I357" t="s">
        <v>12</v>
      </c>
    </row>
    <row r="358" spans="1:9">
      <c r="A358" t="s">
        <v>1304</v>
      </c>
      <c r="B358">
        <v>0.91400000000000003</v>
      </c>
      <c r="C358">
        <v>0.74577199999999999</v>
      </c>
      <c r="D358">
        <v>0.33545000000000003</v>
      </c>
      <c r="E358">
        <v>-5.9104999999999999</v>
      </c>
      <c r="F358" s="1">
        <v>0.10942300000000001</v>
      </c>
      <c r="G358">
        <v>58611104</v>
      </c>
      <c r="H358" t="s">
        <v>1305</v>
      </c>
      <c r="I358" t="s">
        <v>1306</v>
      </c>
    </row>
    <row r="359" spans="1:9">
      <c r="A359" t="s">
        <v>1167</v>
      </c>
      <c r="B359">
        <v>0.90600000000000003</v>
      </c>
      <c r="C359">
        <v>0.65854699999999999</v>
      </c>
      <c r="D359">
        <v>0.45856999999999998</v>
      </c>
      <c r="E359">
        <v>-5.8601999999999999</v>
      </c>
      <c r="F359" s="1">
        <v>0.108246</v>
      </c>
      <c r="G359">
        <v>58611120</v>
      </c>
      <c r="H359" t="s">
        <v>1168</v>
      </c>
      <c r="I359" t="s">
        <v>1169</v>
      </c>
    </row>
    <row r="360" spans="1:9">
      <c r="A360" t="s">
        <v>1299</v>
      </c>
      <c r="B360">
        <v>0.91400000000000003</v>
      </c>
      <c r="C360">
        <v>0.74458500000000005</v>
      </c>
      <c r="D360">
        <v>0.33709</v>
      </c>
      <c r="E360">
        <v>-5.9099000000000004</v>
      </c>
      <c r="F360" s="1">
        <v>0.103036</v>
      </c>
      <c r="G360">
        <v>58611444</v>
      </c>
      <c r="H360" t="s">
        <v>1300</v>
      </c>
      <c r="I360" t="s">
        <v>1301</v>
      </c>
    </row>
    <row r="361" spans="1:9">
      <c r="A361" t="s">
        <v>1394</v>
      </c>
      <c r="B361">
        <v>0.93200000000000005</v>
      </c>
      <c r="C361">
        <v>0.81123199999999995</v>
      </c>
      <c r="D361">
        <v>0.24673</v>
      </c>
      <c r="E361">
        <v>-5.9374000000000002</v>
      </c>
      <c r="F361" s="1">
        <v>0.10301299999999999</v>
      </c>
      <c r="G361">
        <v>58610925</v>
      </c>
      <c r="H361" t="s">
        <v>1395</v>
      </c>
      <c r="I361" t="s">
        <v>12</v>
      </c>
    </row>
    <row r="362" spans="1:9">
      <c r="A362" t="s">
        <v>1364</v>
      </c>
      <c r="B362">
        <v>0.92400000000000004</v>
      </c>
      <c r="C362">
        <v>0.78764400000000001</v>
      </c>
      <c r="D362">
        <v>0.27840999999999999</v>
      </c>
      <c r="E362">
        <v>-5.9287000000000001</v>
      </c>
      <c r="F362" s="1">
        <v>0.10277</v>
      </c>
      <c r="G362">
        <v>58611347</v>
      </c>
      <c r="H362" t="s">
        <v>1365</v>
      </c>
      <c r="I362" t="s">
        <v>12</v>
      </c>
    </row>
    <row r="363" spans="1:9">
      <c r="A363" t="s">
        <v>1373</v>
      </c>
      <c r="B363">
        <v>0.92400000000000004</v>
      </c>
      <c r="C363">
        <v>0.79133200000000004</v>
      </c>
      <c r="D363">
        <v>0.27344000000000002</v>
      </c>
      <c r="E363">
        <v>-5.9301000000000004</v>
      </c>
      <c r="F363" s="1">
        <v>9.9626000000000006E-2</v>
      </c>
      <c r="G363">
        <v>58611193</v>
      </c>
      <c r="H363" t="s">
        <v>1374</v>
      </c>
      <c r="I363" t="s">
        <v>12</v>
      </c>
    </row>
    <row r="364" spans="1:9">
      <c r="A364" t="s">
        <v>1242</v>
      </c>
      <c r="B364">
        <v>0.90800000000000003</v>
      </c>
      <c r="C364">
        <v>0.70493600000000001</v>
      </c>
      <c r="D364">
        <v>0.39227000000000001</v>
      </c>
      <c r="E364">
        <v>-5.8891999999999998</v>
      </c>
      <c r="F364" s="1">
        <v>9.7053E-2</v>
      </c>
      <c r="G364">
        <v>58611153</v>
      </c>
      <c r="H364" t="s">
        <v>1243</v>
      </c>
      <c r="I364" t="s">
        <v>12</v>
      </c>
    </row>
    <row r="365" spans="1:9">
      <c r="A365" t="s">
        <v>1371</v>
      </c>
      <c r="B365">
        <v>0.92400000000000004</v>
      </c>
      <c r="C365">
        <v>0.79039099999999995</v>
      </c>
      <c r="D365">
        <v>0.2747</v>
      </c>
      <c r="E365">
        <v>-5.9298000000000002</v>
      </c>
      <c r="F365" s="1">
        <v>9.6333000000000002E-2</v>
      </c>
      <c r="G365">
        <v>58611360</v>
      </c>
      <c r="H365" t="s">
        <v>1372</v>
      </c>
      <c r="I365" t="s">
        <v>12</v>
      </c>
    </row>
    <row r="366" spans="1:9">
      <c r="A366" t="s">
        <v>1511</v>
      </c>
      <c r="B366">
        <v>0.95299999999999996</v>
      </c>
      <c r="C366">
        <v>0.89510599999999996</v>
      </c>
      <c r="D366">
        <v>0.13603000000000001</v>
      </c>
      <c r="E366">
        <v>-5.9595000000000002</v>
      </c>
      <c r="F366" s="1">
        <v>9.5842999999999998E-2</v>
      </c>
      <c r="G366">
        <v>58611484</v>
      </c>
      <c r="H366" t="s">
        <v>1512</v>
      </c>
      <c r="I366" t="s">
        <v>1513</v>
      </c>
    </row>
    <row r="367" spans="1:9">
      <c r="A367" t="s">
        <v>1386</v>
      </c>
      <c r="B367">
        <v>0.92800000000000005</v>
      </c>
      <c r="C367">
        <v>0.80305499999999996</v>
      </c>
      <c r="D367">
        <v>0.25768000000000002</v>
      </c>
      <c r="E367">
        <v>-5.9344999999999999</v>
      </c>
      <c r="F367" s="1">
        <v>9.1343999999999995E-2</v>
      </c>
      <c r="G367">
        <v>58611247</v>
      </c>
      <c r="H367" t="s">
        <v>1387</v>
      </c>
      <c r="I367" t="s">
        <v>1388</v>
      </c>
    </row>
    <row r="368" spans="1:9">
      <c r="A368" t="s">
        <v>1291</v>
      </c>
      <c r="B368">
        <v>0.91400000000000003</v>
      </c>
      <c r="C368">
        <v>0.74216499999999996</v>
      </c>
      <c r="D368">
        <v>0.34042</v>
      </c>
      <c r="E368">
        <v>-5.9088000000000003</v>
      </c>
      <c r="F368" s="1">
        <v>9.0852000000000002E-2</v>
      </c>
      <c r="G368">
        <v>58611376</v>
      </c>
      <c r="H368" t="s">
        <v>1292</v>
      </c>
      <c r="I368" t="s">
        <v>1293</v>
      </c>
    </row>
    <row r="369" spans="1:10">
      <c r="A369" t="s">
        <v>1465</v>
      </c>
      <c r="B369">
        <v>0.94799999999999995</v>
      </c>
      <c r="C369">
        <v>0.86929999999999996</v>
      </c>
      <c r="D369">
        <v>0.16982</v>
      </c>
      <c r="E369">
        <v>-5.9541000000000004</v>
      </c>
      <c r="F369" s="1">
        <v>9.0137999999999996E-2</v>
      </c>
      <c r="G369" t="s">
        <v>18</v>
      </c>
      <c r="I369" t="s">
        <v>12</v>
      </c>
      <c r="J369" t="e">
        <f>-- unknown clone: USD-562</f>
        <v>#NAME?</v>
      </c>
    </row>
    <row r="370" spans="1:10">
      <c r="A370" t="s">
        <v>1431</v>
      </c>
      <c r="B370">
        <v>0.93700000000000006</v>
      </c>
      <c r="C370">
        <v>0.83578799999999998</v>
      </c>
      <c r="D370">
        <v>0.21403</v>
      </c>
      <c r="E370">
        <v>-5.9451999999999998</v>
      </c>
      <c r="F370" s="1">
        <v>8.3477999999999997E-2</v>
      </c>
      <c r="G370">
        <v>58610994</v>
      </c>
      <c r="H370" t="s">
        <v>1432</v>
      </c>
      <c r="I370" t="s">
        <v>12</v>
      </c>
    </row>
    <row r="371" spans="1:10">
      <c r="A371" t="s">
        <v>1533</v>
      </c>
      <c r="B371">
        <v>0.95799999999999996</v>
      </c>
      <c r="C371">
        <v>0.91170600000000002</v>
      </c>
      <c r="D371">
        <v>0.11438</v>
      </c>
      <c r="E371">
        <v>-5.9622999999999999</v>
      </c>
      <c r="F371" s="1">
        <v>8.2436999999999996E-2</v>
      </c>
      <c r="G371" t="s">
        <v>18</v>
      </c>
      <c r="I371" t="s">
        <v>12</v>
      </c>
      <c r="J371" t="e">
        <f>-- unknown clone: USD-173</f>
        <v>#NAME?</v>
      </c>
    </row>
    <row r="372" spans="1:10">
      <c r="A372" t="s">
        <v>1514</v>
      </c>
      <c r="B372">
        <v>0.95299999999999996</v>
      </c>
      <c r="C372">
        <v>0.89611200000000002</v>
      </c>
      <c r="D372">
        <v>0.13471</v>
      </c>
      <c r="E372">
        <v>-5.9596999999999998</v>
      </c>
      <c r="F372" s="1">
        <v>8.0165E-2</v>
      </c>
      <c r="G372">
        <v>58611387</v>
      </c>
      <c r="H372" t="s">
        <v>1515</v>
      </c>
      <c r="I372" t="s">
        <v>12</v>
      </c>
    </row>
    <row r="373" spans="1:10">
      <c r="A373" t="s">
        <v>1310</v>
      </c>
      <c r="B373">
        <v>0.91600000000000004</v>
      </c>
      <c r="C373">
        <v>0.74844999999999995</v>
      </c>
      <c r="D373">
        <v>0.33177000000000001</v>
      </c>
      <c r="E373">
        <v>-5.9118000000000004</v>
      </c>
      <c r="F373" s="1">
        <v>7.6134999999999994E-2</v>
      </c>
      <c r="G373">
        <v>58611067</v>
      </c>
      <c r="H373" t="s">
        <v>1311</v>
      </c>
      <c r="I373" t="s">
        <v>1312</v>
      </c>
    </row>
    <row r="374" spans="1:10">
      <c r="A374" t="s">
        <v>1382</v>
      </c>
      <c r="B374">
        <v>0.92800000000000005</v>
      </c>
      <c r="C374">
        <v>0.80097600000000002</v>
      </c>
      <c r="D374">
        <v>0.26046999999999998</v>
      </c>
      <c r="E374">
        <v>-5.9337</v>
      </c>
      <c r="F374" s="1">
        <v>7.4552999999999994E-2</v>
      </c>
      <c r="G374">
        <v>58610997</v>
      </c>
      <c r="H374" t="s">
        <v>1383</v>
      </c>
      <c r="I374" t="s">
        <v>1384</v>
      </c>
    </row>
    <row r="375" spans="1:10">
      <c r="A375" t="s">
        <v>1326</v>
      </c>
      <c r="B375">
        <v>0.91700000000000004</v>
      </c>
      <c r="C375">
        <v>0.75804300000000002</v>
      </c>
      <c r="D375">
        <v>0.31862000000000001</v>
      </c>
      <c r="E375">
        <v>-5.9161999999999999</v>
      </c>
      <c r="F375" s="1">
        <v>7.4173000000000003E-2</v>
      </c>
      <c r="G375">
        <v>58611194</v>
      </c>
      <c r="H375" t="s">
        <v>1327</v>
      </c>
      <c r="I375" t="s">
        <v>12</v>
      </c>
    </row>
    <row r="376" spans="1:10">
      <c r="A376" t="s">
        <v>1530</v>
      </c>
      <c r="B376">
        <v>0.95699999999999996</v>
      </c>
      <c r="C376">
        <v>0.90841700000000003</v>
      </c>
      <c r="D376">
        <v>0.11867</v>
      </c>
      <c r="E376">
        <v>-5.9618000000000002</v>
      </c>
      <c r="F376" s="1">
        <v>6.7380999999999996E-2</v>
      </c>
      <c r="G376">
        <v>58611232</v>
      </c>
      <c r="H376" t="s">
        <v>1531</v>
      </c>
      <c r="I376" t="s">
        <v>12</v>
      </c>
    </row>
    <row r="377" spans="1:10">
      <c r="A377" t="s">
        <v>1454</v>
      </c>
      <c r="B377">
        <v>0.94799999999999995</v>
      </c>
      <c r="C377">
        <v>0.86594700000000002</v>
      </c>
      <c r="D377">
        <v>0.17422000000000001</v>
      </c>
      <c r="E377">
        <v>-5.9532999999999996</v>
      </c>
      <c r="F377" s="1">
        <v>6.7155999999999993E-2</v>
      </c>
      <c r="G377">
        <v>58611036</v>
      </c>
      <c r="H377" t="s">
        <v>1455</v>
      </c>
      <c r="I377" t="s">
        <v>12</v>
      </c>
    </row>
    <row r="378" spans="1:10">
      <c r="A378" t="s">
        <v>1568</v>
      </c>
      <c r="B378">
        <v>0.97299999999999998</v>
      </c>
      <c r="C378">
        <v>0.94730499999999995</v>
      </c>
      <c r="D378">
        <v>6.8159999999999998E-2</v>
      </c>
      <c r="E378">
        <v>-5.9668000000000001</v>
      </c>
      <c r="F378" s="1">
        <v>6.1434999999999997E-2</v>
      </c>
      <c r="G378">
        <v>58610998</v>
      </c>
      <c r="H378" t="s">
        <v>1569</v>
      </c>
      <c r="I378" t="s">
        <v>12</v>
      </c>
    </row>
    <row r="379" spans="1:10">
      <c r="A379" t="s">
        <v>1505</v>
      </c>
      <c r="B379">
        <v>0.94899999999999995</v>
      </c>
      <c r="C379">
        <v>0.88895599999999997</v>
      </c>
      <c r="D379">
        <v>0.14405999999999999</v>
      </c>
      <c r="E379">
        <v>-5.9583000000000004</v>
      </c>
      <c r="F379" s="1">
        <v>6.0054000000000003E-2</v>
      </c>
      <c r="G379">
        <v>58611088</v>
      </c>
      <c r="H379" t="s">
        <v>1506</v>
      </c>
      <c r="I379" t="s">
        <v>1507</v>
      </c>
    </row>
    <row r="380" spans="1:10">
      <c r="A380" t="s">
        <v>1451</v>
      </c>
      <c r="B380">
        <v>0.94799999999999995</v>
      </c>
      <c r="C380">
        <v>0.86279799999999995</v>
      </c>
      <c r="D380">
        <v>0.17837</v>
      </c>
      <c r="E380">
        <v>-5.9524999999999997</v>
      </c>
      <c r="F380" s="1">
        <v>5.8721000000000002E-2</v>
      </c>
      <c r="G380">
        <v>58611413</v>
      </c>
      <c r="H380" t="s">
        <v>1452</v>
      </c>
      <c r="I380" t="s">
        <v>12</v>
      </c>
    </row>
    <row r="381" spans="1:10">
      <c r="A381" t="s">
        <v>1550</v>
      </c>
      <c r="B381">
        <v>0.96699999999999997</v>
      </c>
      <c r="C381">
        <v>0.93152699999999999</v>
      </c>
      <c r="D381">
        <v>8.8620000000000004E-2</v>
      </c>
      <c r="E381">
        <v>-5.9650999999999996</v>
      </c>
      <c r="F381" s="1">
        <v>5.6607999999999999E-2</v>
      </c>
      <c r="G381">
        <v>58611355</v>
      </c>
      <c r="H381" t="s">
        <v>1551</v>
      </c>
      <c r="I381" t="s">
        <v>12</v>
      </c>
    </row>
    <row r="382" spans="1:10">
      <c r="A382" t="s">
        <v>1469</v>
      </c>
      <c r="B382">
        <v>0.94799999999999995</v>
      </c>
      <c r="C382">
        <v>0.87313099999999999</v>
      </c>
      <c r="D382">
        <v>0.16478999999999999</v>
      </c>
      <c r="E382">
        <v>-5.9550000000000001</v>
      </c>
      <c r="F382" s="1">
        <v>5.6427999999999999E-2</v>
      </c>
      <c r="G382">
        <v>58611506</v>
      </c>
      <c r="H382" t="s">
        <v>1470</v>
      </c>
      <c r="I382" t="s">
        <v>12</v>
      </c>
    </row>
    <row r="383" spans="1:10">
      <c r="A383" t="s">
        <v>1398</v>
      </c>
      <c r="B383">
        <v>0.93200000000000005</v>
      </c>
      <c r="C383">
        <v>0.81423900000000005</v>
      </c>
      <c r="D383">
        <v>0.24271000000000001</v>
      </c>
      <c r="E383">
        <v>-5.9383999999999997</v>
      </c>
      <c r="F383" s="1">
        <v>5.4264E-2</v>
      </c>
      <c r="G383" t="s">
        <v>18</v>
      </c>
      <c r="H383" t="s">
        <v>1399</v>
      </c>
      <c r="I383" t="s">
        <v>1400</v>
      </c>
    </row>
    <row r="384" spans="1:10">
      <c r="A384" t="s">
        <v>1466</v>
      </c>
      <c r="B384">
        <v>0.94799999999999995</v>
      </c>
      <c r="C384">
        <v>0.87058500000000005</v>
      </c>
      <c r="D384">
        <v>0.16813</v>
      </c>
      <c r="E384">
        <v>-5.9543999999999997</v>
      </c>
      <c r="F384" s="1">
        <v>5.2653999999999999E-2</v>
      </c>
      <c r="G384">
        <v>58611417</v>
      </c>
      <c r="H384" t="s">
        <v>1467</v>
      </c>
      <c r="I384" t="s">
        <v>12</v>
      </c>
    </row>
    <row r="385" spans="1:10">
      <c r="A385" t="s">
        <v>1462</v>
      </c>
      <c r="B385">
        <v>0.94799999999999995</v>
      </c>
      <c r="C385">
        <v>0.86831599999999998</v>
      </c>
      <c r="D385">
        <v>0.17111000000000001</v>
      </c>
      <c r="E385">
        <v>-5.9539</v>
      </c>
      <c r="F385" s="1">
        <v>5.0328999999999999E-2</v>
      </c>
      <c r="G385">
        <v>58611069</v>
      </c>
      <c r="H385" t="s">
        <v>1463</v>
      </c>
      <c r="I385" t="s">
        <v>1464</v>
      </c>
    </row>
    <row r="386" spans="1:10">
      <c r="A386" t="s">
        <v>1558</v>
      </c>
      <c r="B386">
        <v>0.96899999999999997</v>
      </c>
      <c r="C386">
        <v>0.93895200000000001</v>
      </c>
      <c r="D386">
        <v>7.8990000000000005E-2</v>
      </c>
      <c r="E386">
        <v>-5.9659000000000004</v>
      </c>
      <c r="F386" s="1">
        <v>4.9783000000000001E-2</v>
      </c>
      <c r="G386">
        <v>58611534</v>
      </c>
      <c r="H386" t="s">
        <v>1559</v>
      </c>
      <c r="I386" t="s">
        <v>1560</v>
      </c>
    </row>
    <row r="387" spans="1:10">
      <c r="A387" t="s">
        <v>1488</v>
      </c>
      <c r="B387">
        <v>0.94799999999999995</v>
      </c>
      <c r="C387">
        <v>0.88028799999999996</v>
      </c>
      <c r="D387">
        <v>0.15540999999999999</v>
      </c>
      <c r="E387">
        <v>-5.9565000000000001</v>
      </c>
      <c r="F387" s="1">
        <v>4.8549000000000002E-2</v>
      </c>
      <c r="G387">
        <v>58611477</v>
      </c>
      <c r="H387" t="s">
        <v>1489</v>
      </c>
      <c r="I387" t="s">
        <v>1490</v>
      </c>
    </row>
    <row r="388" spans="1:10">
      <c r="A388" t="s">
        <v>1517</v>
      </c>
      <c r="B388">
        <v>0.95599999999999996</v>
      </c>
      <c r="C388">
        <v>0.90356400000000003</v>
      </c>
      <c r="D388">
        <v>0.12499</v>
      </c>
      <c r="E388">
        <v>-5.9610000000000003</v>
      </c>
      <c r="F388" s="1">
        <v>4.6129000000000003E-2</v>
      </c>
      <c r="G388">
        <v>58611042</v>
      </c>
      <c r="H388" t="s">
        <v>1518</v>
      </c>
      <c r="I388" t="s">
        <v>1519</v>
      </c>
    </row>
    <row r="389" spans="1:10">
      <c r="A389" t="s">
        <v>1453</v>
      </c>
      <c r="B389">
        <v>0.94799999999999995</v>
      </c>
      <c r="C389">
        <v>0.86389800000000005</v>
      </c>
      <c r="D389">
        <v>0.17691999999999999</v>
      </c>
      <c r="E389">
        <v>-5.9527999999999999</v>
      </c>
      <c r="F389" s="1">
        <v>4.5228999999999998E-2</v>
      </c>
      <c r="G389" t="s">
        <v>18</v>
      </c>
      <c r="I389" t="s">
        <v>12</v>
      </c>
      <c r="J389" t="e">
        <f>-- unknown clone: USD-740</f>
        <v>#NAME?</v>
      </c>
    </row>
    <row r="390" spans="1:10">
      <c r="A390" t="s">
        <v>1573</v>
      </c>
      <c r="B390">
        <v>0.97499999999999998</v>
      </c>
      <c r="C390">
        <v>0.95426299999999997</v>
      </c>
      <c r="D390">
        <v>5.9150000000000001E-2</v>
      </c>
      <c r="E390">
        <v>-5.9673999999999996</v>
      </c>
      <c r="F390" s="1">
        <v>4.3756999999999997E-2</v>
      </c>
      <c r="G390">
        <v>58611410</v>
      </c>
      <c r="H390" t="s">
        <v>1574</v>
      </c>
      <c r="I390" t="s">
        <v>12</v>
      </c>
    </row>
    <row r="391" spans="1:10">
      <c r="A391" t="s">
        <v>1468</v>
      </c>
      <c r="B391">
        <v>0.94799999999999995</v>
      </c>
      <c r="C391">
        <v>0.87215600000000004</v>
      </c>
      <c r="D391">
        <v>0.16607</v>
      </c>
      <c r="E391">
        <v>-5.9547999999999996</v>
      </c>
      <c r="F391" s="1">
        <v>4.3550999999999999E-2</v>
      </c>
      <c r="G391" t="s">
        <v>18</v>
      </c>
      <c r="I391" t="s">
        <v>12</v>
      </c>
      <c r="J391" t="e">
        <f>-- unknown clone: USD-146</f>
        <v>#NAME?</v>
      </c>
    </row>
    <row r="392" spans="1:10">
      <c r="A392" t="s">
        <v>1471</v>
      </c>
      <c r="B392">
        <v>0.94799999999999995</v>
      </c>
      <c r="C392">
        <v>0.873691</v>
      </c>
      <c r="D392">
        <v>0.16406000000000001</v>
      </c>
      <c r="E392">
        <v>-5.9550999999999998</v>
      </c>
      <c r="F392" s="1">
        <v>4.1128999999999999E-2</v>
      </c>
      <c r="G392">
        <v>58611141</v>
      </c>
      <c r="H392" t="s">
        <v>1472</v>
      </c>
      <c r="I392" t="s">
        <v>1473</v>
      </c>
    </row>
    <row r="393" spans="1:10">
      <c r="A393" t="s">
        <v>1572</v>
      </c>
      <c r="B393">
        <v>0.97499999999999998</v>
      </c>
      <c r="C393">
        <v>0.95240800000000003</v>
      </c>
      <c r="D393">
        <v>6.1550000000000001E-2</v>
      </c>
      <c r="E393">
        <v>-5.9672000000000001</v>
      </c>
      <c r="F393" s="1">
        <v>4.0433999999999998E-2</v>
      </c>
      <c r="G393" t="s">
        <v>18</v>
      </c>
      <c r="I393" t="s">
        <v>12</v>
      </c>
      <c r="J393" t="e">
        <f>-- unknown clone: USD-25</f>
        <v>#NAME?</v>
      </c>
    </row>
    <row r="394" spans="1:10">
      <c r="A394" t="s">
        <v>1581</v>
      </c>
      <c r="B394">
        <v>0.97599999999999998</v>
      </c>
      <c r="C394">
        <v>0.95992</v>
      </c>
      <c r="D394">
        <v>5.1819999999999998E-2</v>
      </c>
      <c r="E394">
        <v>-5.9678000000000004</v>
      </c>
      <c r="F394" s="1">
        <v>4.0312000000000001E-2</v>
      </c>
      <c r="G394">
        <v>58611168</v>
      </c>
      <c r="H394" t="s">
        <v>1582</v>
      </c>
      <c r="I394" t="s">
        <v>12</v>
      </c>
    </row>
    <row r="395" spans="1:10">
      <c r="A395" t="s">
        <v>1508</v>
      </c>
      <c r="B395">
        <v>0.94899999999999995</v>
      </c>
      <c r="C395">
        <v>0.889123</v>
      </c>
      <c r="D395">
        <v>0.14384</v>
      </c>
      <c r="E395">
        <v>-5.9584000000000001</v>
      </c>
      <c r="F395" s="1">
        <v>3.9753999999999998E-2</v>
      </c>
      <c r="G395">
        <v>58610874</v>
      </c>
      <c r="H395" t="s">
        <v>1509</v>
      </c>
      <c r="I395" t="s">
        <v>1510</v>
      </c>
    </row>
    <row r="396" spans="1:10">
      <c r="A396" t="s">
        <v>1578</v>
      </c>
      <c r="B396">
        <v>0.97599999999999998</v>
      </c>
      <c r="C396">
        <v>0.95899199999999996</v>
      </c>
      <c r="D396">
        <v>5.3019999999999998E-2</v>
      </c>
      <c r="E396">
        <v>-5.9676999999999998</v>
      </c>
      <c r="F396" s="1">
        <v>3.4612999999999998E-2</v>
      </c>
      <c r="G396">
        <v>58611202</v>
      </c>
      <c r="H396" t="s">
        <v>1579</v>
      </c>
      <c r="I396" t="s">
        <v>1580</v>
      </c>
    </row>
    <row r="397" spans="1:10">
      <c r="A397" t="s">
        <v>1547</v>
      </c>
      <c r="B397">
        <v>0.96699999999999997</v>
      </c>
      <c r="C397">
        <v>0.930616</v>
      </c>
      <c r="D397">
        <v>8.9800000000000005E-2</v>
      </c>
      <c r="E397">
        <v>-5.9649999999999999</v>
      </c>
      <c r="F397" s="1">
        <v>2.4188999999999999E-2</v>
      </c>
      <c r="G397" t="s">
        <v>18</v>
      </c>
      <c r="I397" t="s">
        <v>12</v>
      </c>
      <c r="J397" t="e">
        <f>-- unknown clone: USD-298</f>
        <v>#NAME?</v>
      </c>
    </row>
    <row r="398" spans="1:10">
      <c r="A398" t="s">
        <v>1563</v>
      </c>
      <c r="B398">
        <v>0.97299999999999998</v>
      </c>
      <c r="C398">
        <v>0.94495099999999999</v>
      </c>
      <c r="D398">
        <v>7.1209999999999996E-2</v>
      </c>
      <c r="E398">
        <v>-5.9665999999999997</v>
      </c>
      <c r="F398" s="1">
        <v>2.3512999999999999E-2</v>
      </c>
      <c r="G398">
        <v>58610901</v>
      </c>
      <c r="H398" t="s">
        <v>1564</v>
      </c>
      <c r="I398" t="s">
        <v>1565</v>
      </c>
    </row>
    <row r="399" spans="1:10">
      <c r="A399" t="s">
        <v>1595</v>
      </c>
      <c r="B399">
        <v>0.98499999999999999</v>
      </c>
      <c r="C399">
        <v>0.97872700000000001</v>
      </c>
      <c r="D399">
        <v>2.75E-2</v>
      </c>
      <c r="E399">
        <v>-5.9687999999999999</v>
      </c>
      <c r="F399" s="1">
        <v>2.3507E-2</v>
      </c>
      <c r="G399">
        <v>58611328</v>
      </c>
      <c r="H399" t="s">
        <v>1596</v>
      </c>
      <c r="I399" t="s">
        <v>12</v>
      </c>
    </row>
    <row r="400" spans="1:10">
      <c r="A400" t="s">
        <v>1590</v>
      </c>
      <c r="B400">
        <v>0.98299999999999998</v>
      </c>
      <c r="C400">
        <v>0.972634</v>
      </c>
      <c r="D400">
        <v>3.5369999999999999E-2</v>
      </c>
      <c r="E400">
        <v>-5.9686000000000003</v>
      </c>
      <c r="F400" s="1">
        <v>2.0400000000000001E-2</v>
      </c>
      <c r="G400">
        <v>58611438</v>
      </c>
      <c r="H400" t="s">
        <v>1591</v>
      </c>
      <c r="I400" t="s">
        <v>12</v>
      </c>
    </row>
    <row r="401" spans="1:10">
      <c r="A401" t="s">
        <v>1588</v>
      </c>
      <c r="B401">
        <v>0.98</v>
      </c>
      <c r="C401">
        <v>0.96750100000000006</v>
      </c>
      <c r="D401">
        <v>4.2009999999999999E-2</v>
      </c>
      <c r="E401">
        <v>-5.9683000000000002</v>
      </c>
      <c r="F401" s="1">
        <v>1.9729E-2</v>
      </c>
      <c r="G401">
        <v>58611548</v>
      </c>
      <c r="H401" t="s">
        <v>1589</v>
      </c>
      <c r="I401" t="s">
        <v>12</v>
      </c>
    </row>
    <row r="402" spans="1:10">
      <c r="A402" t="s">
        <v>1594</v>
      </c>
      <c r="B402">
        <v>0.98499999999999999</v>
      </c>
      <c r="C402">
        <v>0.97765199999999997</v>
      </c>
      <c r="D402">
        <v>2.8889999999999999E-2</v>
      </c>
      <c r="E402">
        <v>-5.9687999999999999</v>
      </c>
      <c r="F402" s="1">
        <v>1.8699E-2</v>
      </c>
      <c r="G402" t="s">
        <v>18</v>
      </c>
      <c r="I402" t="s">
        <v>12</v>
      </c>
      <c r="J402" t="e">
        <f>-- unknown clone: USD-535</f>
        <v>#NAME?</v>
      </c>
    </row>
    <row r="403" spans="1:10">
      <c r="A403" t="s">
        <v>1592</v>
      </c>
      <c r="B403">
        <v>0.98499999999999999</v>
      </c>
      <c r="C403">
        <v>0.97604800000000003</v>
      </c>
      <c r="D403">
        <v>3.0960000000000001E-2</v>
      </c>
      <c r="E403">
        <v>-5.9687000000000001</v>
      </c>
      <c r="F403" s="1">
        <v>1.537E-2</v>
      </c>
      <c r="G403">
        <v>58611279</v>
      </c>
      <c r="H403" t="s">
        <v>1593</v>
      </c>
      <c r="I403" t="s">
        <v>12</v>
      </c>
    </row>
    <row r="404" spans="1:10">
      <c r="A404" t="s">
        <v>1601</v>
      </c>
      <c r="B404">
        <v>0.99</v>
      </c>
      <c r="C404">
        <v>0.98724999999999996</v>
      </c>
      <c r="D404">
        <v>1.6480000000000002E-2</v>
      </c>
      <c r="E404">
        <v>-5.9691000000000001</v>
      </c>
      <c r="F404" s="1">
        <v>4.5869999999999999E-3</v>
      </c>
      <c r="G404" t="s">
        <v>18</v>
      </c>
      <c r="I404" t="s">
        <v>12</v>
      </c>
      <c r="J404" t="e">
        <f>-- unknown clone: USD-617</f>
        <v>#NAME?</v>
      </c>
    </row>
    <row r="405" spans="1:10">
      <c r="A405" t="s">
        <v>1602</v>
      </c>
      <c r="B405">
        <v>0.99399999999999999</v>
      </c>
      <c r="C405">
        <v>0.99318700000000004</v>
      </c>
      <c r="D405">
        <v>8.8000000000000005E-3</v>
      </c>
      <c r="E405">
        <v>-5.9691999999999998</v>
      </c>
      <c r="F405" s="1">
        <v>3.3800000000000002E-3</v>
      </c>
      <c r="G405">
        <v>58611315</v>
      </c>
      <c r="H405" t="s">
        <v>1603</v>
      </c>
      <c r="I405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2"/>
  <sheetViews>
    <sheetView workbookViewId="0">
      <selection activeCell="I21" sqref="I21"/>
    </sheetView>
  </sheetViews>
  <sheetFormatPr defaultRowHeight="15"/>
  <cols>
    <col min="9" max="9" width="73.85546875" customWidth="1"/>
    <col min="10" max="10" width="29.2851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419</v>
      </c>
      <c r="B2">
        <v>0.58599999999999997</v>
      </c>
      <c r="C2">
        <v>0.149893</v>
      </c>
      <c r="D2">
        <v>1.5899000000000001</v>
      </c>
      <c r="E2">
        <v>-4.8232999999999997</v>
      </c>
      <c r="F2" s="1">
        <v>2.0410469999999998</v>
      </c>
      <c r="G2">
        <v>58610895</v>
      </c>
      <c r="H2" t="s">
        <v>420</v>
      </c>
      <c r="I2" t="s">
        <v>12</v>
      </c>
    </row>
    <row r="3" spans="1:10">
      <c r="A3" t="s">
        <v>15</v>
      </c>
      <c r="B3">
        <v>0.14599999999999999</v>
      </c>
      <c r="C3">
        <v>7.0500000000000001E-4</v>
      </c>
      <c r="D3">
        <v>5.2816000000000001</v>
      </c>
      <c r="E3">
        <v>-7.8600000000000003E-2</v>
      </c>
      <c r="F3" s="1">
        <v>1.770543</v>
      </c>
      <c r="G3">
        <v>58610898</v>
      </c>
      <c r="H3" t="s">
        <v>16</v>
      </c>
      <c r="I3" t="s">
        <v>12</v>
      </c>
    </row>
    <row r="4" spans="1:10">
      <c r="A4" t="s">
        <v>646</v>
      </c>
      <c r="B4">
        <v>0.72599999999999998</v>
      </c>
      <c r="C4">
        <v>0.28984500000000002</v>
      </c>
      <c r="D4">
        <v>1.1321300000000001</v>
      </c>
      <c r="E4">
        <v>-5.3468</v>
      </c>
      <c r="F4" s="1">
        <v>1.7417549999999999</v>
      </c>
      <c r="G4">
        <v>58611330</v>
      </c>
      <c r="H4" t="s">
        <v>647</v>
      </c>
      <c r="I4" t="s">
        <v>648</v>
      </c>
    </row>
    <row r="5" spans="1:10">
      <c r="A5" t="s">
        <v>74</v>
      </c>
      <c r="B5">
        <v>0.20100000000000001</v>
      </c>
      <c r="C5">
        <v>8.8540000000000008E-3</v>
      </c>
      <c r="D5">
        <v>3.42055</v>
      </c>
      <c r="E5">
        <v>-2.3007</v>
      </c>
      <c r="F5" s="1">
        <v>1.6913860000000001</v>
      </c>
      <c r="G5">
        <v>58611064</v>
      </c>
      <c r="H5" t="s">
        <v>75</v>
      </c>
      <c r="I5" t="s">
        <v>12</v>
      </c>
    </row>
    <row r="6" spans="1:10">
      <c r="A6" t="s">
        <v>24</v>
      </c>
      <c r="B6">
        <v>0.14599999999999999</v>
      </c>
      <c r="C6">
        <v>1.5610000000000001E-3</v>
      </c>
      <c r="D6">
        <v>4.6558700000000002</v>
      </c>
      <c r="E6">
        <v>-0.75680000000000003</v>
      </c>
      <c r="F6" s="1">
        <v>1.5898779999999999</v>
      </c>
      <c r="G6">
        <v>58610961</v>
      </c>
      <c r="H6" t="s">
        <v>25</v>
      </c>
      <c r="I6" t="s">
        <v>12</v>
      </c>
    </row>
    <row r="7" spans="1:10">
      <c r="A7" t="s">
        <v>29</v>
      </c>
      <c r="B7">
        <v>0.14599999999999999</v>
      </c>
      <c r="C7">
        <v>1.761E-3</v>
      </c>
      <c r="D7">
        <v>4.5643900000000004</v>
      </c>
      <c r="E7">
        <v>-0.8619</v>
      </c>
      <c r="F7" s="1">
        <v>1.564729</v>
      </c>
      <c r="G7" t="s">
        <v>18</v>
      </c>
      <c r="I7" t="s">
        <v>12</v>
      </c>
      <c r="J7" t="e">
        <f>-- unknown clone: USD-203</f>
        <v>#NAME?</v>
      </c>
    </row>
    <row r="8" spans="1:10">
      <c r="A8" t="s">
        <v>250</v>
      </c>
      <c r="B8">
        <v>0.35099999999999998</v>
      </c>
      <c r="C8">
        <v>5.5063000000000001E-2</v>
      </c>
      <c r="D8">
        <v>2.2379600000000002</v>
      </c>
      <c r="E8">
        <v>-3.9546000000000001</v>
      </c>
      <c r="F8" s="1">
        <v>1.5164299999999999</v>
      </c>
      <c r="G8">
        <v>58611124</v>
      </c>
      <c r="H8" t="s">
        <v>251</v>
      </c>
      <c r="I8" t="s">
        <v>12</v>
      </c>
    </row>
    <row r="9" spans="1:10">
      <c r="A9" t="s">
        <v>626</v>
      </c>
      <c r="B9">
        <v>0.69399999999999995</v>
      </c>
      <c r="C9">
        <v>0.26722400000000002</v>
      </c>
      <c r="D9">
        <v>1.1910499999999999</v>
      </c>
      <c r="E9">
        <v>-5.2858000000000001</v>
      </c>
      <c r="F9" s="1">
        <v>1.4959960000000001</v>
      </c>
      <c r="G9" t="s">
        <v>18</v>
      </c>
      <c r="I9" t="s">
        <v>12</v>
      </c>
      <c r="J9" t="e">
        <f>-- unknown clone: USD-749</f>
        <v>#NAME?</v>
      </c>
    </row>
    <row r="10" spans="1:10">
      <c r="A10" t="s">
        <v>20</v>
      </c>
      <c r="B10">
        <v>0.14599999999999999</v>
      </c>
      <c r="C10">
        <v>1.2260000000000001E-3</v>
      </c>
      <c r="D10">
        <v>4.8416499999999996</v>
      </c>
      <c r="E10">
        <v>-0.54800000000000004</v>
      </c>
      <c r="F10" s="1">
        <v>1.4686490000000001</v>
      </c>
      <c r="G10">
        <v>58611033</v>
      </c>
      <c r="H10" t="s">
        <v>21</v>
      </c>
      <c r="I10" t="s">
        <v>22</v>
      </c>
    </row>
    <row r="11" spans="1:10">
      <c r="A11" t="s">
        <v>49</v>
      </c>
      <c r="B11">
        <v>0.17899999999999999</v>
      </c>
      <c r="C11">
        <v>5.1570000000000001E-3</v>
      </c>
      <c r="D11">
        <v>3.7890799999999998</v>
      </c>
      <c r="E11">
        <v>-1.8131999999999999</v>
      </c>
      <c r="F11" s="1">
        <v>1.4271739999999999</v>
      </c>
      <c r="G11" t="s">
        <v>18</v>
      </c>
      <c r="I11" t="s">
        <v>12</v>
      </c>
      <c r="J11" t="e">
        <f>-- unknown clone: USD-99</f>
        <v>#NAME?</v>
      </c>
    </row>
    <row r="12" spans="1:10">
      <c r="A12" t="s">
        <v>35</v>
      </c>
      <c r="B12">
        <v>0.155</v>
      </c>
      <c r="C12">
        <v>2.6310000000000001E-3</v>
      </c>
      <c r="D12">
        <v>4.2673899999999998</v>
      </c>
      <c r="E12">
        <v>-1.2137</v>
      </c>
      <c r="F12" s="1">
        <v>1.3707199999999999</v>
      </c>
      <c r="G12">
        <v>58610880</v>
      </c>
      <c r="H12" t="s">
        <v>36</v>
      </c>
      <c r="I12" t="s">
        <v>37</v>
      </c>
    </row>
    <row r="13" spans="1:10">
      <c r="A13" t="s">
        <v>58</v>
      </c>
      <c r="B13">
        <v>0.17899999999999999</v>
      </c>
      <c r="C13">
        <v>5.829E-3</v>
      </c>
      <c r="D13">
        <v>3.7044700000000002</v>
      </c>
      <c r="E13">
        <v>-1.9232</v>
      </c>
      <c r="F13" s="1">
        <v>1.3393790000000001</v>
      </c>
      <c r="G13">
        <v>58611338</v>
      </c>
      <c r="H13" t="s">
        <v>59</v>
      </c>
      <c r="I13" t="s">
        <v>12</v>
      </c>
    </row>
    <row r="14" spans="1:10">
      <c r="A14" t="s">
        <v>30</v>
      </c>
      <c r="B14">
        <v>0.14599999999999999</v>
      </c>
      <c r="C14">
        <v>2.016E-3</v>
      </c>
      <c r="D14">
        <v>4.4633900000000004</v>
      </c>
      <c r="E14">
        <v>-0.97970000000000002</v>
      </c>
      <c r="F14" s="1">
        <v>1.2898149999999999</v>
      </c>
      <c r="G14">
        <v>58611048</v>
      </c>
      <c r="H14" t="s">
        <v>31</v>
      </c>
      <c r="I14" t="s">
        <v>12</v>
      </c>
    </row>
    <row r="15" spans="1:10">
      <c r="A15" t="s">
        <v>64</v>
      </c>
      <c r="B15">
        <v>0.19700000000000001</v>
      </c>
      <c r="C15">
        <v>7.5599999999999999E-3</v>
      </c>
      <c r="D15">
        <v>3.5270100000000002</v>
      </c>
      <c r="E15">
        <v>-2.1577999999999999</v>
      </c>
      <c r="F15" s="1">
        <v>1.2652460000000001</v>
      </c>
      <c r="G15">
        <v>58611503</v>
      </c>
      <c r="H15" t="s">
        <v>65</v>
      </c>
      <c r="I15" t="s">
        <v>12</v>
      </c>
    </row>
    <row r="16" spans="1:10">
      <c r="A16" t="s">
        <v>70</v>
      </c>
      <c r="B16">
        <v>0.20100000000000001</v>
      </c>
      <c r="C16">
        <v>8.3029999999999996E-3</v>
      </c>
      <c r="D16">
        <v>3.4637199999999999</v>
      </c>
      <c r="E16">
        <v>-2.2425000000000002</v>
      </c>
      <c r="F16" s="1">
        <v>1.2520739999999999</v>
      </c>
      <c r="G16">
        <v>58611107</v>
      </c>
      <c r="H16" t="s">
        <v>71</v>
      </c>
      <c r="I16" t="s">
        <v>12</v>
      </c>
    </row>
    <row r="17" spans="1:10">
      <c r="A17" t="s">
        <v>173</v>
      </c>
      <c r="B17">
        <v>0.25800000000000001</v>
      </c>
      <c r="C17">
        <v>2.8223000000000002E-2</v>
      </c>
      <c r="D17">
        <v>2.66371</v>
      </c>
      <c r="E17">
        <v>-3.3531</v>
      </c>
      <c r="F17" s="1">
        <v>1.188339</v>
      </c>
      <c r="G17">
        <v>58610877</v>
      </c>
      <c r="H17" t="s">
        <v>174</v>
      </c>
      <c r="I17" t="s">
        <v>175</v>
      </c>
    </row>
    <row r="18" spans="1:10">
      <c r="A18" t="s">
        <v>118</v>
      </c>
      <c r="B18">
        <v>0.24199999999999999</v>
      </c>
      <c r="C18">
        <v>1.7578E-2</v>
      </c>
      <c r="D18">
        <v>2.9685999999999999</v>
      </c>
      <c r="E18">
        <v>-2.9232</v>
      </c>
      <c r="F18" s="1">
        <v>1.1873739999999999</v>
      </c>
      <c r="G18">
        <v>58611365</v>
      </c>
      <c r="H18" t="s">
        <v>119</v>
      </c>
      <c r="I18" t="s">
        <v>12</v>
      </c>
    </row>
    <row r="19" spans="1:10">
      <c r="A19" t="s">
        <v>68</v>
      </c>
      <c r="B19">
        <v>0.19700000000000001</v>
      </c>
      <c r="C19">
        <v>7.7140000000000004E-3</v>
      </c>
      <c r="D19">
        <v>3.5133800000000002</v>
      </c>
      <c r="E19">
        <v>-2.1760000000000002</v>
      </c>
      <c r="F19" s="1">
        <v>1.1835059999999999</v>
      </c>
      <c r="G19">
        <v>58611000</v>
      </c>
      <c r="H19" t="s">
        <v>69</v>
      </c>
      <c r="I19" t="s">
        <v>12</v>
      </c>
    </row>
    <row r="20" spans="1:10">
      <c r="A20" t="s">
        <v>146</v>
      </c>
      <c r="B20">
        <v>0.246</v>
      </c>
      <c r="C20">
        <v>2.2186999999999998E-2</v>
      </c>
      <c r="D20">
        <v>2.8180999999999998</v>
      </c>
      <c r="E20">
        <v>-3.1347999999999998</v>
      </c>
      <c r="F20" s="1">
        <v>1.17574</v>
      </c>
      <c r="G20">
        <v>58611057</v>
      </c>
      <c r="H20" t="s">
        <v>147</v>
      </c>
      <c r="I20" t="s">
        <v>12</v>
      </c>
    </row>
    <row r="21" spans="1:10">
      <c r="A21" t="s">
        <v>56</v>
      </c>
      <c r="B21">
        <v>0.17899999999999999</v>
      </c>
      <c r="C21">
        <v>5.751E-3</v>
      </c>
      <c r="D21">
        <v>3.7137500000000001</v>
      </c>
      <c r="E21">
        <v>-1.9111</v>
      </c>
      <c r="F21" s="1">
        <v>1.1709830000000001</v>
      </c>
      <c r="G21">
        <v>58610946</v>
      </c>
      <c r="H21" t="s">
        <v>57</v>
      </c>
      <c r="I21" t="s">
        <v>12</v>
      </c>
    </row>
    <row r="22" spans="1:10">
      <c r="A22" t="s">
        <v>91</v>
      </c>
      <c r="B22">
        <v>0.22800000000000001</v>
      </c>
      <c r="C22">
        <v>1.2423E-2</v>
      </c>
      <c r="D22">
        <v>3.1954899999999999</v>
      </c>
      <c r="E22">
        <v>-2.6078000000000001</v>
      </c>
      <c r="F22" s="1">
        <v>1.1625760000000001</v>
      </c>
      <c r="G22">
        <v>58611059</v>
      </c>
      <c r="H22" t="s">
        <v>92</v>
      </c>
      <c r="I22" t="s">
        <v>12</v>
      </c>
    </row>
    <row r="23" spans="1:10">
      <c r="A23" t="s">
        <v>202</v>
      </c>
      <c r="B23">
        <v>0.29299999999999998</v>
      </c>
      <c r="C23">
        <v>3.7215999999999999E-2</v>
      </c>
      <c r="D23">
        <v>2.4872200000000002</v>
      </c>
      <c r="E23">
        <v>-3.6032000000000002</v>
      </c>
      <c r="F23" s="1">
        <v>1.1462019999999999</v>
      </c>
      <c r="G23">
        <v>58610938</v>
      </c>
      <c r="H23" t="s">
        <v>203</v>
      </c>
      <c r="I23" t="s">
        <v>12</v>
      </c>
    </row>
    <row r="24" spans="1:10">
      <c r="A24" t="s">
        <v>819</v>
      </c>
      <c r="B24">
        <v>0.79300000000000004</v>
      </c>
      <c r="C24">
        <v>0.400779</v>
      </c>
      <c r="D24">
        <v>0.88653000000000004</v>
      </c>
      <c r="E24">
        <v>-5.5762</v>
      </c>
      <c r="F24" s="1">
        <v>1.1296219999999999</v>
      </c>
      <c r="G24" t="s">
        <v>18</v>
      </c>
      <c r="I24" t="s">
        <v>12</v>
      </c>
      <c r="J24" t="e">
        <f>-- unknown clone: USD-706</f>
        <v>#NAME?</v>
      </c>
    </row>
    <row r="25" spans="1:10">
      <c r="A25" t="s">
        <v>283</v>
      </c>
      <c r="B25">
        <v>0.433</v>
      </c>
      <c r="C25">
        <v>7.6862E-2</v>
      </c>
      <c r="D25">
        <v>2.0250400000000002</v>
      </c>
      <c r="E25">
        <v>-4.2499000000000002</v>
      </c>
      <c r="F25" s="1">
        <v>1.1145609999999999</v>
      </c>
      <c r="G25">
        <v>58611103</v>
      </c>
      <c r="H25" t="s">
        <v>284</v>
      </c>
      <c r="I25" t="s">
        <v>12</v>
      </c>
    </row>
    <row r="26" spans="1:10">
      <c r="A26" t="s">
        <v>326</v>
      </c>
      <c r="B26">
        <v>0.52900000000000003</v>
      </c>
      <c r="C26">
        <v>0.10631400000000001</v>
      </c>
      <c r="D26">
        <v>1.8158099999999999</v>
      </c>
      <c r="E26">
        <v>-4.5320999999999998</v>
      </c>
      <c r="F26" s="1">
        <v>1.101934</v>
      </c>
      <c r="G26">
        <v>58610952</v>
      </c>
      <c r="H26" t="s">
        <v>327</v>
      </c>
      <c r="I26" t="s">
        <v>328</v>
      </c>
    </row>
    <row r="27" spans="1:10">
      <c r="A27" t="s">
        <v>39</v>
      </c>
      <c r="B27">
        <v>0.159</v>
      </c>
      <c r="C27">
        <v>3.1080000000000001E-3</v>
      </c>
      <c r="D27">
        <v>4.1467299999999998</v>
      </c>
      <c r="E27">
        <v>-1.3611</v>
      </c>
      <c r="F27" s="1">
        <v>1.0973729999999999</v>
      </c>
      <c r="G27" t="s">
        <v>18</v>
      </c>
      <c r="I27" t="s">
        <v>12</v>
      </c>
      <c r="J27" t="e">
        <f>-- unknown clone: USD-131</f>
        <v>#NAME?</v>
      </c>
    </row>
    <row r="28" spans="1:10">
      <c r="A28" t="s">
        <v>171</v>
      </c>
      <c r="B28">
        <v>0.25600000000000001</v>
      </c>
      <c r="C28">
        <v>2.7431000000000001E-2</v>
      </c>
      <c r="D28">
        <v>2.6819199999999999</v>
      </c>
      <c r="E28">
        <v>-3.3273000000000001</v>
      </c>
      <c r="F28" s="1">
        <v>1.0919220000000001</v>
      </c>
      <c r="G28">
        <v>58611547</v>
      </c>
      <c r="H28" t="s">
        <v>172</v>
      </c>
      <c r="I28" t="s">
        <v>12</v>
      </c>
    </row>
    <row r="29" spans="1:10">
      <c r="A29" t="s">
        <v>153</v>
      </c>
      <c r="B29">
        <v>0.246</v>
      </c>
      <c r="C29">
        <v>2.3449000000000001E-2</v>
      </c>
      <c r="D29">
        <v>2.7825099999999998</v>
      </c>
      <c r="E29">
        <v>-3.1850999999999998</v>
      </c>
      <c r="F29" s="1">
        <v>1.0870150000000001</v>
      </c>
      <c r="G29">
        <v>58611362</v>
      </c>
      <c r="H29" t="s">
        <v>154</v>
      </c>
      <c r="I29" t="s">
        <v>12</v>
      </c>
    </row>
    <row r="30" spans="1:10">
      <c r="A30" t="s">
        <v>66</v>
      </c>
      <c r="B30">
        <v>0.19700000000000001</v>
      </c>
      <c r="C30">
        <v>7.6680000000000003E-3</v>
      </c>
      <c r="D30">
        <v>3.5174099999999999</v>
      </c>
      <c r="E30">
        <v>-2.1705999999999999</v>
      </c>
      <c r="F30" s="1">
        <v>1.0848370000000001</v>
      </c>
      <c r="G30">
        <v>58611333</v>
      </c>
      <c r="H30" t="s">
        <v>67</v>
      </c>
      <c r="I30" t="s">
        <v>12</v>
      </c>
    </row>
    <row r="31" spans="1:10">
      <c r="A31" t="s">
        <v>60</v>
      </c>
      <c r="B31">
        <v>0.184</v>
      </c>
      <c r="C31">
        <v>6.2620000000000002E-3</v>
      </c>
      <c r="D31">
        <v>3.6553399999999998</v>
      </c>
      <c r="E31">
        <v>-1.9877</v>
      </c>
      <c r="F31" s="1">
        <v>1.084104</v>
      </c>
      <c r="G31">
        <v>58611155</v>
      </c>
      <c r="H31" t="s">
        <v>61</v>
      </c>
      <c r="I31" t="s">
        <v>12</v>
      </c>
    </row>
    <row r="32" spans="1:10">
      <c r="A32" t="s">
        <v>97</v>
      </c>
      <c r="B32">
        <v>0.22800000000000001</v>
      </c>
      <c r="C32">
        <v>1.3228999999999999E-2</v>
      </c>
      <c r="D32">
        <v>3.1541600000000001</v>
      </c>
      <c r="E32">
        <v>-2.6648999999999998</v>
      </c>
      <c r="F32" s="1">
        <v>1.08067</v>
      </c>
      <c r="G32" t="s">
        <v>18</v>
      </c>
      <c r="I32" t="s">
        <v>12</v>
      </c>
      <c r="J32" t="e">
        <f>-- unknown clone: USD-94</f>
        <v>#NAME?</v>
      </c>
    </row>
    <row r="33" spans="1:10">
      <c r="A33" t="s">
        <v>244</v>
      </c>
      <c r="B33">
        <v>0.35099999999999998</v>
      </c>
      <c r="C33">
        <v>5.3983999999999997E-2</v>
      </c>
      <c r="D33">
        <v>2.2505600000000001</v>
      </c>
      <c r="E33">
        <v>-3.9369000000000001</v>
      </c>
      <c r="F33" s="1">
        <v>1.0785979999999999</v>
      </c>
      <c r="G33">
        <v>58611425</v>
      </c>
      <c r="H33" t="s">
        <v>245</v>
      </c>
      <c r="I33" t="s">
        <v>12</v>
      </c>
    </row>
    <row r="34" spans="1:10">
      <c r="A34" t="s">
        <v>93</v>
      </c>
      <c r="B34">
        <v>0.22800000000000001</v>
      </c>
      <c r="C34">
        <v>1.2571000000000001E-2</v>
      </c>
      <c r="D34">
        <v>3.1877</v>
      </c>
      <c r="E34">
        <v>-2.6185999999999998</v>
      </c>
      <c r="F34" s="1">
        <v>1.066338</v>
      </c>
      <c r="G34">
        <v>58611045</v>
      </c>
      <c r="H34" t="s">
        <v>94</v>
      </c>
      <c r="I34" t="s">
        <v>12</v>
      </c>
    </row>
    <row r="35" spans="1:10">
      <c r="A35" t="s">
        <v>309</v>
      </c>
      <c r="B35">
        <v>0.499</v>
      </c>
      <c r="C35">
        <v>9.5776E-2</v>
      </c>
      <c r="D35">
        <v>1.88347</v>
      </c>
      <c r="E35">
        <v>-4.4420000000000002</v>
      </c>
      <c r="F35" s="1">
        <v>1.0649599999999999</v>
      </c>
      <c r="G35">
        <v>58611053</v>
      </c>
      <c r="H35" t="s">
        <v>310</v>
      </c>
      <c r="I35" t="s">
        <v>311</v>
      </c>
    </row>
    <row r="36" spans="1:10">
      <c r="A36" t="s">
        <v>503</v>
      </c>
      <c r="B36">
        <v>0.66</v>
      </c>
      <c r="C36">
        <v>0.203879</v>
      </c>
      <c r="D36">
        <v>1.3815</v>
      </c>
      <c r="E36">
        <v>-5.0747</v>
      </c>
      <c r="F36" s="1">
        <v>1.0630710000000001</v>
      </c>
      <c r="G36">
        <v>58611494</v>
      </c>
      <c r="H36" t="s">
        <v>504</v>
      </c>
      <c r="I36" t="s">
        <v>12</v>
      </c>
    </row>
    <row r="37" spans="1:10">
      <c r="A37" t="s">
        <v>340</v>
      </c>
      <c r="B37">
        <v>0.53400000000000003</v>
      </c>
      <c r="C37">
        <v>0.11104799999999999</v>
      </c>
      <c r="D37">
        <v>1.78746</v>
      </c>
      <c r="E37">
        <v>-4.5696000000000003</v>
      </c>
      <c r="F37" s="1">
        <v>1.061178</v>
      </c>
      <c r="G37">
        <v>58611109</v>
      </c>
      <c r="H37" t="s">
        <v>341</v>
      </c>
      <c r="I37" t="s">
        <v>12</v>
      </c>
    </row>
    <row r="38" spans="1:10">
      <c r="A38" t="s">
        <v>164</v>
      </c>
      <c r="B38">
        <v>0.253</v>
      </c>
      <c r="C38">
        <v>2.5446E-2</v>
      </c>
      <c r="D38">
        <v>2.7300399999999998</v>
      </c>
      <c r="E38">
        <v>-3.2591999999999999</v>
      </c>
      <c r="F38" s="1">
        <v>1.0470539999999999</v>
      </c>
      <c r="G38" t="s">
        <v>18</v>
      </c>
      <c r="I38" t="s">
        <v>12</v>
      </c>
      <c r="J38" t="e">
        <f>-- unknown clone: USD-351</f>
        <v>#NAME?</v>
      </c>
    </row>
    <row r="39" spans="1:10">
      <c r="A39" t="s">
        <v>129</v>
      </c>
      <c r="B39">
        <v>0.246</v>
      </c>
      <c r="C39">
        <v>1.9647000000000001E-2</v>
      </c>
      <c r="D39">
        <v>2.8965100000000001</v>
      </c>
      <c r="E39">
        <v>-3.0244</v>
      </c>
      <c r="F39" s="1">
        <v>1.0423009999999999</v>
      </c>
      <c r="G39">
        <v>58610987</v>
      </c>
      <c r="H39" t="s">
        <v>130</v>
      </c>
      <c r="I39" t="s">
        <v>12</v>
      </c>
    </row>
    <row r="40" spans="1:10">
      <c r="A40" t="s">
        <v>150</v>
      </c>
      <c r="B40">
        <v>0.246</v>
      </c>
      <c r="C40">
        <v>2.3061999999999999E-2</v>
      </c>
      <c r="D40">
        <v>2.7932199999999998</v>
      </c>
      <c r="E40">
        <v>-3.1699000000000002</v>
      </c>
      <c r="F40" s="1">
        <v>1.0158609999999999</v>
      </c>
      <c r="G40" t="s">
        <v>18</v>
      </c>
      <c r="I40" t="s">
        <v>12</v>
      </c>
      <c r="J40" t="e">
        <f>-- unknown clone: USD-147</f>
        <v>#NAME?</v>
      </c>
    </row>
    <row r="41" spans="1:10">
      <c r="A41" t="s">
        <v>501</v>
      </c>
      <c r="B41">
        <v>0.66</v>
      </c>
      <c r="C41">
        <v>0.20235800000000001</v>
      </c>
      <c r="D41">
        <v>1.38666</v>
      </c>
      <c r="E41">
        <v>-5.0686999999999998</v>
      </c>
      <c r="F41" s="1">
        <v>1.0158180000000001</v>
      </c>
      <c r="G41">
        <v>58611049</v>
      </c>
      <c r="H41" t="s">
        <v>502</v>
      </c>
      <c r="I41" t="s">
        <v>12</v>
      </c>
    </row>
    <row r="42" spans="1:10">
      <c r="A42" t="s">
        <v>189</v>
      </c>
      <c r="B42">
        <v>0.28699999999999998</v>
      </c>
      <c r="C42">
        <v>3.3766999999999998E-2</v>
      </c>
      <c r="D42">
        <v>2.5491899999999998</v>
      </c>
      <c r="E42">
        <v>-3.5154000000000001</v>
      </c>
      <c r="F42" s="1">
        <v>1.0121329999999999</v>
      </c>
      <c r="G42">
        <v>58611005</v>
      </c>
      <c r="H42" t="s">
        <v>190</v>
      </c>
      <c r="I42" t="s">
        <v>191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tabSelected="1" topLeftCell="D1" workbookViewId="0">
      <selection activeCell="I14" sqref="I14"/>
    </sheetView>
  </sheetViews>
  <sheetFormatPr defaultRowHeight="15"/>
  <cols>
    <col min="1" max="1" width="12.140625" customWidth="1"/>
    <col min="3" max="3" width="12.5703125" customWidth="1"/>
    <col min="4" max="4" width="12.85546875" customWidth="1"/>
    <col min="5" max="5" width="12.7109375" customWidth="1"/>
    <col min="6" max="6" width="17.140625" style="2" customWidth="1"/>
    <col min="7" max="7" width="19" customWidth="1"/>
    <col min="8" max="8" width="17" style="2" customWidth="1"/>
    <col min="9" max="9" width="38.140625" customWidth="1"/>
    <col min="10" max="10" width="66.42578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s="2" t="s">
        <v>7</v>
      </c>
      <c r="I1" t="s">
        <v>8</v>
      </c>
      <c r="J1" t="s">
        <v>9</v>
      </c>
    </row>
    <row r="2" spans="1:10">
      <c r="A2" t="s">
        <v>419</v>
      </c>
      <c r="B2">
        <v>0.58599999999999997</v>
      </c>
      <c r="C2">
        <v>0.149893</v>
      </c>
      <c r="D2">
        <v>1.5899000000000001</v>
      </c>
      <c r="E2">
        <v>-4.8232999999999997</v>
      </c>
      <c r="F2" s="2">
        <v>2.0410469999999998</v>
      </c>
      <c r="G2">
        <v>58610895</v>
      </c>
      <c r="H2" s="2" t="s">
        <v>420</v>
      </c>
      <c r="I2" t="s">
        <v>12</v>
      </c>
    </row>
    <row r="3" spans="1:10">
      <c r="A3" t="s">
        <v>15</v>
      </c>
      <c r="B3">
        <v>0.14599999999999999</v>
      </c>
      <c r="C3">
        <v>7.0500000000000001E-4</v>
      </c>
      <c r="D3">
        <v>5.2816000000000001</v>
      </c>
      <c r="E3">
        <v>-7.8600000000000003E-2</v>
      </c>
      <c r="F3" s="2">
        <v>1.770543</v>
      </c>
      <c r="G3">
        <v>58610898</v>
      </c>
      <c r="H3" s="2" t="s">
        <v>16</v>
      </c>
      <c r="I3" t="s">
        <v>12</v>
      </c>
    </row>
    <row r="4" spans="1:10">
      <c r="A4" s="3" t="s">
        <v>646</v>
      </c>
      <c r="B4" s="3">
        <v>0.72599999999999998</v>
      </c>
      <c r="C4" s="3">
        <v>0.28984500000000002</v>
      </c>
      <c r="D4" s="3">
        <v>1.1321300000000001</v>
      </c>
      <c r="E4" s="3">
        <v>-5.3468</v>
      </c>
      <c r="F4" s="3">
        <v>1.7417549999999999</v>
      </c>
      <c r="G4" s="3">
        <v>58611330</v>
      </c>
      <c r="H4" s="3" t="s">
        <v>647</v>
      </c>
      <c r="I4" s="3" t="s">
        <v>648</v>
      </c>
      <c r="J4" s="3"/>
    </row>
    <row r="5" spans="1:10">
      <c r="A5" t="s">
        <v>74</v>
      </c>
      <c r="B5">
        <v>0.20100000000000001</v>
      </c>
      <c r="C5">
        <v>8.8540000000000008E-3</v>
      </c>
      <c r="D5">
        <v>3.42055</v>
      </c>
      <c r="E5">
        <v>-2.3007</v>
      </c>
      <c r="F5" s="2">
        <v>1.6913860000000001</v>
      </c>
      <c r="G5">
        <v>58611064</v>
      </c>
      <c r="H5" s="2" t="s">
        <v>75</v>
      </c>
      <c r="I5" t="s">
        <v>12</v>
      </c>
    </row>
    <row r="6" spans="1:10">
      <c r="A6" t="s">
        <v>24</v>
      </c>
      <c r="B6">
        <v>0.14599999999999999</v>
      </c>
      <c r="C6">
        <v>1.5610000000000001E-3</v>
      </c>
      <c r="D6">
        <v>4.6558700000000002</v>
      </c>
      <c r="E6">
        <v>-0.75680000000000003</v>
      </c>
      <c r="F6" s="2">
        <v>1.5898779999999999</v>
      </c>
      <c r="G6">
        <v>58610961</v>
      </c>
      <c r="H6" s="2" t="s">
        <v>25</v>
      </c>
      <c r="I6" t="s">
        <v>12</v>
      </c>
    </row>
    <row r="7" spans="1:10">
      <c r="A7" t="s">
        <v>29</v>
      </c>
      <c r="B7">
        <v>0.14599999999999999</v>
      </c>
      <c r="C7">
        <v>1.761E-3</v>
      </c>
      <c r="D7">
        <v>4.5643900000000004</v>
      </c>
      <c r="E7">
        <v>-0.8619</v>
      </c>
      <c r="F7" s="2">
        <v>1.564729</v>
      </c>
      <c r="G7" t="s">
        <v>18</v>
      </c>
      <c r="I7" t="s">
        <v>12</v>
      </c>
      <c r="J7" t="e">
        <f>-- unknown clone: USD-203</f>
        <v>#NAME?</v>
      </c>
    </row>
    <row r="8" spans="1:10">
      <c r="A8" t="s">
        <v>250</v>
      </c>
      <c r="B8">
        <v>0.35099999999999998</v>
      </c>
      <c r="C8">
        <v>5.5063000000000001E-2</v>
      </c>
      <c r="D8">
        <v>2.2379600000000002</v>
      </c>
      <c r="E8">
        <v>-3.9546000000000001</v>
      </c>
      <c r="F8" s="2">
        <v>1.5164299999999999</v>
      </c>
      <c r="G8">
        <v>58611124</v>
      </c>
      <c r="H8" s="2" t="s">
        <v>251</v>
      </c>
      <c r="I8" t="s">
        <v>12</v>
      </c>
    </row>
    <row r="9" spans="1:10">
      <c r="A9" t="s">
        <v>626</v>
      </c>
      <c r="B9">
        <v>0.69399999999999995</v>
      </c>
      <c r="C9">
        <v>0.26722400000000002</v>
      </c>
      <c r="D9">
        <v>1.1910499999999999</v>
      </c>
      <c r="E9">
        <v>-5.2858000000000001</v>
      </c>
      <c r="F9" s="2">
        <v>1.4959960000000001</v>
      </c>
      <c r="G9" t="s">
        <v>18</v>
      </c>
      <c r="I9" t="s">
        <v>12</v>
      </c>
      <c r="J9" t="e">
        <f>-- unknown clone: USD-749</f>
        <v>#NAME?</v>
      </c>
    </row>
    <row r="10" spans="1:10">
      <c r="A10" s="3" t="s">
        <v>20</v>
      </c>
      <c r="B10" s="3">
        <v>0.14599999999999999</v>
      </c>
      <c r="C10" s="3">
        <v>1.2260000000000001E-3</v>
      </c>
      <c r="D10" s="3">
        <v>4.8416499999999996</v>
      </c>
      <c r="E10" s="3">
        <v>-0.54800000000000004</v>
      </c>
      <c r="F10" s="3">
        <v>1.4686490000000001</v>
      </c>
      <c r="G10" s="3">
        <v>58611033</v>
      </c>
      <c r="H10" s="3" t="s">
        <v>21</v>
      </c>
      <c r="I10" s="3" t="s">
        <v>22</v>
      </c>
      <c r="J10" s="3"/>
    </row>
    <row r="11" spans="1:10">
      <c r="A11" t="s">
        <v>49</v>
      </c>
      <c r="B11">
        <v>0.17899999999999999</v>
      </c>
      <c r="C11">
        <v>5.1570000000000001E-3</v>
      </c>
      <c r="D11">
        <v>3.7890799999999998</v>
      </c>
      <c r="E11">
        <v>-1.8131999999999999</v>
      </c>
      <c r="F11" s="2">
        <v>1.4271739999999999</v>
      </c>
      <c r="G11" t="s">
        <v>18</v>
      </c>
      <c r="I11" t="s">
        <v>12</v>
      </c>
      <c r="J11" t="e">
        <f>-- unknown clone: USD-99</f>
        <v>#NAME?</v>
      </c>
    </row>
    <row r="12" spans="1:10">
      <c r="A12" s="3" t="s">
        <v>35</v>
      </c>
      <c r="B12" s="3">
        <v>0.155</v>
      </c>
      <c r="C12" s="3">
        <v>2.6310000000000001E-3</v>
      </c>
      <c r="D12" s="3">
        <v>4.2673899999999998</v>
      </c>
      <c r="E12" s="3">
        <v>-1.2137</v>
      </c>
      <c r="F12" s="3">
        <v>1.3707199999999999</v>
      </c>
      <c r="G12" s="3">
        <v>58610880</v>
      </c>
      <c r="H12" s="3" t="s">
        <v>36</v>
      </c>
      <c r="I12" s="3" t="s">
        <v>37</v>
      </c>
      <c r="J12" s="3"/>
    </row>
    <row r="13" spans="1:10">
      <c r="A13" t="s">
        <v>58</v>
      </c>
      <c r="B13">
        <v>0.17899999999999999</v>
      </c>
      <c r="C13">
        <v>5.829E-3</v>
      </c>
      <c r="D13">
        <v>3.7044700000000002</v>
      </c>
      <c r="E13">
        <v>-1.9232</v>
      </c>
      <c r="F13" s="2">
        <v>1.3393790000000001</v>
      </c>
      <c r="G13">
        <v>58611338</v>
      </c>
      <c r="H13" s="2" t="s">
        <v>59</v>
      </c>
      <c r="I13" t="s">
        <v>12</v>
      </c>
    </row>
    <row r="14" spans="1:10">
      <c r="A14" t="s">
        <v>30</v>
      </c>
      <c r="B14">
        <v>0.14599999999999999</v>
      </c>
      <c r="C14">
        <v>2.016E-3</v>
      </c>
      <c r="D14">
        <v>4.4633900000000004</v>
      </c>
      <c r="E14">
        <v>-0.97970000000000002</v>
      </c>
      <c r="F14" s="2">
        <v>1.2898149999999999</v>
      </c>
      <c r="G14">
        <v>58611048</v>
      </c>
      <c r="H14" s="2" t="s">
        <v>31</v>
      </c>
      <c r="I14" t="s">
        <v>12</v>
      </c>
    </row>
    <row r="15" spans="1:10">
      <c r="A15" t="s">
        <v>64</v>
      </c>
      <c r="B15">
        <v>0.19700000000000001</v>
      </c>
      <c r="C15">
        <v>7.5599999999999999E-3</v>
      </c>
      <c r="D15">
        <v>3.5270100000000002</v>
      </c>
      <c r="E15">
        <v>-2.1577999999999999</v>
      </c>
      <c r="F15" s="2">
        <v>1.2652460000000001</v>
      </c>
      <c r="G15">
        <v>58611503</v>
      </c>
      <c r="H15" s="2" t="s">
        <v>65</v>
      </c>
      <c r="I15" t="s">
        <v>12</v>
      </c>
    </row>
    <row r="16" spans="1:10">
      <c r="A16" t="s">
        <v>70</v>
      </c>
      <c r="B16">
        <v>0.20100000000000001</v>
      </c>
      <c r="C16">
        <v>8.3029999999999996E-3</v>
      </c>
      <c r="D16">
        <v>3.4637199999999999</v>
      </c>
      <c r="E16">
        <v>-2.2425000000000002</v>
      </c>
      <c r="F16" s="2">
        <v>1.2520739999999999</v>
      </c>
      <c r="G16">
        <v>58611107</v>
      </c>
      <c r="H16" s="2" t="s">
        <v>71</v>
      </c>
      <c r="I16" t="s">
        <v>12</v>
      </c>
    </row>
    <row r="17" spans="1:10">
      <c r="A17" s="3" t="s">
        <v>173</v>
      </c>
      <c r="B17" s="3">
        <v>0.25800000000000001</v>
      </c>
      <c r="C17" s="3">
        <v>2.8223000000000002E-2</v>
      </c>
      <c r="D17" s="3">
        <v>2.66371</v>
      </c>
      <c r="E17" s="3">
        <v>-3.3531</v>
      </c>
      <c r="F17" s="3">
        <v>1.188339</v>
      </c>
      <c r="G17" s="3">
        <v>58610877</v>
      </c>
      <c r="H17" s="3" t="s">
        <v>174</v>
      </c>
      <c r="I17" s="3" t="s">
        <v>175</v>
      </c>
      <c r="J17" s="3"/>
    </row>
    <row r="18" spans="1:10">
      <c r="A18" t="s">
        <v>118</v>
      </c>
      <c r="B18">
        <v>0.24199999999999999</v>
      </c>
      <c r="C18">
        <v>1.7578E-2</v>
      </c>
      <c r="D18">
        <v>2.9685999999999999</v>
      </c>
      <c r="E18">
        <v>-2.9232</v>
      </c>
      <c r="F18" s="2">
        <v>1.1873739999999999</v>
      </c>
      <c r="G18">
        <v>58611365</v>
      </c>
      <c r="H18" s="2" t="s">
        <v>119</v>
      </c>
      <c r="I18" t="s">
        <v>12</v>
      </c>
    </row>
    <row r="19" spans="1:10">
      <c r="A19" t="s">
        <v>68</v>
      </c>
      <c r="B19">
        <v>0.19700000000000001</v>
      </c>
      <c r="C19">
        <v>7.7140000000000004E-3</v>
      </c>
      <c r="D19">
        <v>3.5133800000000002</v>
      </c>
      <c r="E19">
        <v>-2.1760000000000002</v>
      </c>
      <c r="F19" s="2">
        <v>1.1835059999999999</v>
      </c>
      <c r="G19">
        <v>58611000</v>
      </c>
      <c r="H19" s="2" t="s">
        <v>69</v>
      </c>
      <c r="I19" t="s">
        <v>12</v>
      </c>
    </row>
    <row r="20" spans="1:10">
      <c r="A20" t="s">
        <v>146</v>
      </c>
      <c r="B20">
        <v>0.246</v>
      </c>
      <c r="C20">
        <v>2.2186999999999998E-2</v>
      </c>
      <c r="D20">
        <v>2.8180999999999998</v>
      </c>
      <c r="E20">
        <v>-3.1347999999999998</v>
      </c>
      <c r="F20" s="2">
        <v>1.17574</v>
      </c>
      <c r="G20">
        <v>58611057</v>
      </c>
      <c r="H20" s="2" t="s">
        <v>147</v>
      </c>
      <c r="I20" t="s">
        <v>12</v>
      </c>
    </row>
    <row r="21" spans="1:10">
      <c r="A21" t="s">
        <v>56</v>
      </c>
      <c r="B21">
        <v>0.17899999999999999</v>
      </c>
      <c r="C21">
        <v>5.751E-3</v>
      </c>
      <c r="D21">
        <v>3.7137500000000001</v>
      </c>
      <c r="E21">
        <v>-1.9111</v>
      </c>
      <c r="F21" s="2">
        <v>1.1709830000000001</v>
      </c>
      <c r="G21">
        <v>58610946</v>
      </c>
      <c r="H21" s="2" t="s">
        <v>57</v>
      </c>
      <c r="I21" t="s">
        <v>12</v>
      </c>
    </row>
    <row r="22" spans="1:10">
      <c r="A22" t="s">
        <v>91</v>
      </c>
      <c r="B22">
        <v>0.22800000000000001</v>
      </c>
      <c r="C22">
        <v>1.2423E-2</v>
      </c>
      <c r="D22">
        <v>3.1954899999999999</v>
      </c>
      <c r="E22">
        <v>-2.6078000000000001</v>
      </c>
      <c r="F22" s="2">
        <v>1.1625760000000001</v>
      </c>
      <c r="G22">
        <v>58611059</v>
      </c>
      <c r="H22" s="2" t="s">
        <v>92</v>
      </c>
      <c r="I22" t="s">
        <v>12</v>
      </c>
    </row>
    <row r="23" spans="1:10">
      <c r="A23" t="s">
        <v>202</v>
      </c>
      <c r="B23">
        <v>0.29299999999999998</v>
      </c>
      <c r="C23">
        <v>3.7215999999999999E-2</v>
      </c>
      <c r="D23">
        <v>2.4872200000000002</v>
      </c>
      <c r="E23">
        <v>-3.6032000000000002</v>
      </c>
      <c r="F23" s="2">
        <v>1.1462019999999999</v>
      </c>
      <c r="G23">
        <v>58610938</v>
      </c>
      <c r="H23" s="2" t="s">
        <v>203</v>
      </c>
      <c r="I23" t="s">
        <v>12</v>
      </c>
    </row>
    <row r="24" spans="1:10">
      <c r="A24" t="s">
        <v>819</v>
      </c>
      <c r="B24">
        <v>0.79300000000000004</v>
      </c>
      <c r="C24">
        <v>0.400779</v>
      </c>
      <c r="D24">
        <v>0.88653000000000004</v>
      </c>
      <c r="E24">
        <v>-5.5762</v>
      </c>
      <c r="F24" s="2">
        <v>1.1296219999999999</v>
      </c>
      <c r="G24" t="s">
        <v>18</v>
      </c>
      <c r="I24" t="s">
        <v>12</v>
      </c>
      <c r="J24" t="e">
        <f>-- unknown clone: USD-706</f>
        <v>#NAME?</v>
      </c>
    </row>
    <row r="25" spans="1:10">
      <c r="A25" t="s">
        <v>283</v>
      </c>
      <c r="B25">
        <v>0.433</v>
      </c>
      <c r="C25">
        <v>7.6862E-2</v>
      </c>
      <c r="D25">
        <v>2.0250400000000002</v>
      </c>
      <c r="E25">
        <v>-4.2499000000000002</v>
      </c>
      <c r="F25" s="2">
        <v>1.1145609999999999</v>
      </c>
      <c r="G25">
        <v>58611103</v>
      </c>
      <c r="H25" s="2" t="s">
        <v>284</v>
      </c>
      <c r="I25" t="s">
        <v>12</v>
      </c>
    </row>
    <row r="26" spans="1:10">
      <c r="A26" t="s">
        <v>326</v>
      </c>
      <c r="B26">
        <v>0.52900000000000003</v>
      </c>
      <c r="C26">
        <v>0.10631400000000001</v>
      </c>
      <c r="D26">
        <v>1.8158099999999999</v>
      </c>
      <c r="E26">
        <v>-4.5320999999999998</v>
      </c>
      <c r="F26" s="2">
        <v>1.101934</v>
      </c>
      <c r="G26">
        <v>58610952</v>
      </c>
      <c r="H26" s="2" t="s">
        <v>327</v>
      </c>
      <c r="I26" t="s">
        <v>328</v>
      </c>
    </row>
    <row r="27" spans="1:10">
      <c r="A27" t="s">
        <v>39</v>
      </c>
      <c r="B27">
        <v>0.159</v>
      </c>
      <c r="C27">
        <v>3.1080000000000001E-3</v>
      </c>
      <c r="D27">
        <v>4.1467299999999998</v>
      </c>
      <c r="E27">
        <v>-1.3611</v>
      </c>
      <c r="F27" s="2">
        <v>1.0973729999999999</v>
      </c>
      <c r="G27" t="s">
        <v>18</v>
      </c>
      <c r="I27" t="s">
        <v>12</v>
      </c>
      <c r="J27" t="e">
        <f>-- unknown clone: USD-131</f>
        <v>#NAME?</v>
      </c>
    </row>
    <row r="28" spans="1:10">
      <c r="A28" t="s">
        <v>171</v>
      </c>
      <c r="B28">
        <v>0.25600000000000001</v>
      </c>
      <c r="C28">
        <v>2.7431000000000001E-2</v>
      </c>
      <c r="D28">
        <v>2.6819199999999999</v>
      </c>
      <c r="E28">
        <v>-3.3273000000000001</v>
      </c>
      <c r="F28" s="2">
        <v>1.0919220000000001</v>
      </c>
      <c r="G28">
        <v>58611547</v>
      </c>
      <c r="H28" s="2" t="s">
        <v>172</v>
      </c>
      <c r="I28" t="s">
        <v>12</v>
      </c>
    </row>
    <row r="29" spans="1:10">
      <c r="A29" t="s">
        <v>153</v>
      </c>
      <c r="B29">
        <v>0.246</v>
      </c>
      <c r="C29">
        <v>2.3449000000000001E-2</v>
      </c>
      <c r="D29">
        <v>2.7825099999999998</v>
      </c>
      <c r="E29">
        <v>-3.1850999999999998</v>
      </c>
      <c r="F29" s="2">
        <v>1.0870150000000001</v>
      </c>
      <c r="G29">
        <v>58611362</v>
      </c>
      <c r="H29" s="2" t="s">
        <v>154</v>
      </c>
      <c r="I29" t="s">
        <v>12</v>
      </c>
    </row>
    <row r="30" spans="1:10">
      <c r="A30" t="s">
        <v>66</v>
      </c>
      <c r="B30">
        <v>0.19700000000000001</v>
      </c>
      <c r="C30">
        <v>7.6680000000000003E-3</v>
      </c>
      <c r="D30">
        <v>3.5174099999999999</v>
      </c>
      <c r="E30">
        <v>-2.1705999999999999</v>
      </c>
      <c r="F30" s="2">
        <v>1.0848370000000001</v>
      </c>
      <c r="G30">
        <v>58611333</v>
      </c>
      <c r="H30" s="2" t="s">
        <v>67</v>
      </c>
      <c r="I30" t="s">
        <v>12</v>
      </c>
    </row>
    <row r="31" spans="1:10">
      <c r="A31" t="s">
        <v>60</v>
      </c>
      <c r="B31">
        <v>0.184</v>
      </c>
      <c r="C31">
        <v>6.2620000000000002E-3</v>
      </c>
      <c r="D31">
        <v>3.6553399999999998</v>
      </c>
      <c r="E31">
        <v>-1.9877</v>
      </c>
      <c r="F31" s="2">
        <v>1.084104</v>
      </c>
      <c r="G31">
        <v>58611155</v>
      </c>
      <c r="H31" s="2" t="s">
        <v>61</v>
      </c>
      <c r="I31" t="s">
        <v>12</v>
      </c>
    </row>
    <row r="32" spans="1:10">
      <c r="A32" t="s">
        <v>97</v>
      </c>
      <c r="B32">
        <v>0.22800000000000001</v>
      </c>
      <c r="C32">
        <v>1.3228999999999999E-2</v>
      </c>
      <c r="D32">
        <v>3.1541600000000001</v>
      </c>
      <c r="E32">
        <v>-2.6648999999999998</v>
      </c>
      <c r="F32" s="2">
        <v>1.08067</v>
      </c>
      <c r="G32" t="s">
        <v>18</v>
      </c>
      <c r="I32" t="s">
        <v>12</v>
      </c>
      <c r="J32" t="e">
        <f>-- unknown clone: USD-94</f>
        <v>#NAME?</v>
      </c>
    </row>
    <row r="33" spans="1:10">
      <c r="A33" t="s">
        <v>244</v>
      </c>
      <c r="B33">
        <v>0.35099999999999998</v>
      </c>
      <c r="C33">
        <v>5.3983999999999997E-2</v>
      </c>
      <c r="D33">
        <v>2.2505600000000001</v>
      </c>
      <c r="E33">
        <v>-3.9369000000000001</v>
      </c>
      <c r="F33" s="2">
        <v>1.0785979999999999</v>
      </c>
      <c r="G33">
        <v>58611425</v>
      </c>
      <c r="H33" s="2" t="s">
        <v>245</v>
      </c>
      <c r="I33" t="s">
        <v>12</v>
      </c>
    </row>
    <row r="34" spans="1:10">
      <c r="A34" t="s">
        <v>93</v>
      </c>
      <c r="B34">
        <v>0.22800000000000001</v>
      </c>
      <c r="C34">
        <v>1.2571000000000001E-2</v>
      </c>
      <c r="D34">
        <v>3.1877</v>
      </c>
      <c r="E34">
        <v>-2.6185999999999998</v>
      </c>
      <c r="F34" s="2">
        <v>1.066338</v>
      </c>
      <c r="G34">
        <v>58611045</v>
      </c>
      <c r="H34" s="2" t="s">
        <v>94</v>
      </c>
      <c r="I34" t="s">
        <v>12</v>
      </c>
    </row>
    <row r="35" spans="1:10">
      <c r="A35" s="3" t="s">
        <v>309</v>
      </c>
      <c r="B35" s="3">
        <v>0.499</v>
      </c>
      <c r="C35" s="3">
        <v>9.5776E-2</v>
      </c>
      <c r="D35" s="3">
        <v>1.88347</v>
      </c>
      <c r="E35" s="3">
        <v>-4.4420000000000002</v>
      </c>
      <c r="F35" s="3">
        <v>1.0649599999999999</v>
      </c>
      <c r="G35" s="3">
        <v>58611053</v>
      </c>
      <c r="H35" s="3" t="s">
        <v>310</v>
      </c>
      <c r="I35" s="3" t="s">
        <v>311</v>
      </c>
      <c r="J35" s="3"/>
    </row>
    <row r="36" spans="1:10">
      <c r="A36" t="s">
        <v>503</v>
      </c>
      <c r="B36">
        <v>0.66</v>
      </c>
      <c r="C36">
        <v>0.203879</v>
      </c>
      <c r="D36">
        <v>1.3815</v>
      </c>
      <c r="E36">
        <v>-5.0747</v>
      </c>
      <c r="F36" s="2">
        <v>1.0630710000000001</v>
      </c>
      <c r="G36">
        <v>58611494</v>
      </c>
      <c r="H36" s="2" t="s">
        <v>504</v>
      </c>
      <c r="I36" t="s">
        <v>12</v>
      </c>
    </row>
    <row r="37" spans="1:10">
      <c r="A37" t="s">
        <v>340</v>
      </c>
      <c r="B37">
        <v>0.53400000000000003</v>
      </c>
      <c r="C37">
        <v>0.11104799999999999</v>
      </c>
      <c r="D37">
        <v>1.78746</v>
      </c>
      <c r="E37">
        <v>-4.5696000000000003</v>
      </c>
      <c r="F37" s="2">
        <v>1.061178</v>
      </c>
      <c r="G37">
        <v>58611109</v>
      </c>
      <c r="H37" s="2" t="s">
        <v>341</v>
      </c>
      <c r="I37" t="s">
        <v>12</v>
      </c>
    </row>
    <row r="38" spans="1:10">
      <c r="A38" t="s">
        <v>164</v>
      </c>
      <c r="B38">
        <v>0.253</v>
      </c>
      <c r="C38">
        <v>2.5446E-2</v>
      </c>
      <c r="D38">
        <v>2.7300399999999998</v>
      </c>
      <c r="E38">
        <v>-3.2591999999999999</v>
      </c>
      <c r="F38" s="2">
        <v>1.0470539999999999</v>
      </c>
      <c r="G38" t="s">
        <v>18</v>
      </c>
      <c r="I38" t="s">
        <v>12</v>
      </c>
      <c r="J38" t="e">
        <f>-- unknown clone: USD-351</f>
        <v>#NAME?</v>
      </c>
    </row>
    <row r="39" spans="1:10">
      <c r="A39" t="s">
        <v>129</v>
      </c>
      <c r="B39">
        <v>0.246</v>
      </c>
      <c r="C39">
        <v>1.9647000000000001E-2</v>
      </c>
      <c r="D39">
        <v>2.8965100000000001</v>
      </c>
      <c r="E39">
        <v>-3.0244</v>
      </c>
      <c r="F39" s="2">
        <v>1.0423009999999999</v>
      </c>
      <c r="G39">
        <v>58610987</v>
      </c>
      <c r="H39" s="2" t="s">
        <v>130</v>
      </c>
      <c r="I39" t="s">
        <v>12</v>
      </c>
    </row>
    <row r="40" spans="1:10">
      <c r="A40" t="s">
        <v>150</v>
      </c>
      <c r="B40">
        <v>0.246</v>
      </c>
      <c r="C40">
        <v>2.3061999999999999E-2</v>
      </c>
      <c r="D40">
        <v>2.7932199999999998</v>
      </c>
      <c r="E40">
        <v>-3.1699000000000002</v>
      </c>
      <c r="F40" s="2">
        <v>1.0158609999999999</v>
      </c>
      <c r="G40" t="s">
        <v>18</v>
      </c>
      <c r="I40" t="s">
        <v>12</v>
      </c>
      <c r="J40" t="e">
        <f>-- unknown clone: USD-147</f>
        <v>#NAME?</v>
      </c>
    </row>
    <row r="41" spans="1:10">
      <c r="A41" t="s">
        <v>501</v>
      </c>
      <c r="B41">
        <v>0.66</v>
      </c>
      <c r="C41">
        <v>0.20235800000000001</v>
      </c>
      <c r="D41">
        <v>1.38666</v>
      </c>
      <c r="E41">
        <v>-5.0686999999999998</v>
      </c>
      <c r="F41" s="2">
        <v>1.0158180000000001</v>
      </c>
      <c r="G41">
        <v>58611049</v>
      </c>
      <c r="H41" s="2" t="s">
        <v>502</v>
      </c>
      <c r="I41" t="s">
        <v>12</v>
      </c>
    </row>
    <row r="42" spans="1:10">
      <c r="A42" s="3" t="s">
        <v>189</v>
      </c>
      <c r="B42" s="3">
        <v>0.28699999999999998</v>
      </c>
      <c r="C42" s="3">
        <v>3.3766999999999998E-2</v>
      </c>
      <c r="D42" s="3">
        <v>2.5491899999999998</v>
      </c>
      <c r="E42" s="3">
        <v>-3.5154000000000001</v>
      </c>
      <c r="F42" s="3">
        <v>1.0121329999999999</v>
      </c>
      <c r="G42" s="3">
        <v>58611005</v>
      </c>
      <c r="H42" s="3" t="s">
        <v>190</v>
      </c>
      <c r="I42" s="3" t="s">
        <v>191</v>
      </c>
      <c r="J4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C9" sqref="C9"/>
    </sheetView>
  </sheetViews>
  <sheetFormatPr defaultRowHeight="15"/>
  <cols>
    <col min="1" max="1" width="17" style="2" customWidth="1"/>
    <col min="2" max="2" width="83.85546875" customWidth="1"/>
  </cols>
  <sheetData>
    <row r="1" spans="1:2">
      <c r="A1" s="1" t="s">
        <v>7</v>
      </c>
      <c r="B1" t="s">
        <v>8</v>
      </c>
    </row>
    <row r="2" spans="1:2">
      <c r="A2" s="3" t="s">
        <v>647</v>
      </c>
      <c r="B2" s="3" t="s">
        <v>648</v>
      </c>
    </row>
    <row r="3" spans="1:2">
      <c r="A3" s="3" t="s">
        <v>21</v>
      </c>
      <c r="B3" s="3" t="s">
        <v>22</v>
      </c>
    </row>
    <row r="4" spans="1:2">
      <c r="A4" s="3" t="s">
        <v>36</v>
      </c>
      <c r="B4" s="3" t="s">
        <v>37</v>
      </c>
    </row>
    <row r="5" spans="1:2">
      <c r="A5" s="3" t="s">
        <v>174</v>
      </c>
      <c r="B5" s="3" t="s">
        <v>175</v>
      </c>
    </row>
    <row r="6" spans="1:2">
      <c r="A6" s="3" t="s">
        <v>310</v>
      </c>
      <c r="B6" s="3" t="s">
        <v>311</v>
      </c>
    </row>
    <row r="7" spans="1:2">
      <c r="A7" s="3" t="s">
        <v>190</v>
      </c>
      <c r="B7" s="3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DEGs (766)</vt:lpstr>
      <vt:lpstr>Gene filtration </vt:lpstr>
      <vt:lpstr>Up regulated genes (404)</vt:lpstr>
      <vt:lpstr>Top 10% (41 genes)</vt:lpstr>
      <vt:lpstr>SIGNIFICANT GENES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2025-07-03T06:33:28Z</dcterms:modified>
</cp:coreProperties>
</file>