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lankTemplate" sheetId="2" r:id="rId5"/>
    <sheet state="visible" name="vbsMumbai" sheetId="3" r:id="rId6"/>
    <sheet state="visible" name="Bangla-1" sheetId="4" r:id="rId7"/>
    <sheet state="visible" name="Telugu-1" sheetId="5" r:id="rId8"/>
    <sheet state="visible" name="Sheet5" sheetId="6" r:id="rId9"/>
    <sheet state="visible" name="marathi-1" sheetId="7" r:id="rId10"/>
    <sheet state="visible" name="gujarati-1" sheetId="8" r:id="rId11"/>
    <sheet state="visible" name="gujarati-2" sheetId="9" r:id="rId12"/>
  </sheets>
  <definedNames>
    <definedName hidden="1" localSheetId="7" name="Z_14CD502C_B2F6_494C_A2EF_07D60FBCB97C_.wvu.FilterData">'gujarati-1'!$M$1:$S$30</definedName>
    <definedName hidden="1" localSheetId="8" name="Z_14CD502C_B2F6_494C_A2EF_07D60FBCB97C_.wvu.FilterData">'gujarati-2'!$M$1:$S$30</definedName>
  </definedNames>
  <calcPr/>
  <customWorkbookViews>
    <customWorkbookView activeSheetId="0" maximized="1" tabRatio="600" windowHeight="0" windowWidth="0" guid="{14CD502C-B2F6-494C-A2EF-07D60FBCB97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P1">
      <text>
        <t xml:space="preserve">User formula: 
=column(J1)
where J1 is the start of the cell
</t>
      </text>
    </comment>
    <comment authorId="0" ref="Q1">
      <text>
        <t xml:space="preserve">User formula: 
=row(J1)
where J1 is the start of the cell
</t>
      </text>
    </comment>
    <comment authorId="0" ref="R1">
      <text>
        <t xml:space="preserve">(COMBINE USING CONCATENATE function)</t>
      </text>
    </comment>
  </commentList>
</comments>
</file>

<file path=xl/comments2.xml><?xml version="1.0" encoding="utf-8"?>
<comments xmlns:r="http://schemas.openxmlformats.org/officeDocument/2006/relationships" xmlns="http://schemas.openxmlformats.org/spreadsheetml/2006/main">
  <authors>
    <author/>
  </authors>
  <commentList>
    <comment authorId="0" ref="P1">
      <text>
        <t xml:space="preserve">User formula: 
=column(J1)
where J1 is the start of the cell
</t>
      </text>
    </comment>
    <comment authorId="0" ref="Q1">
      <text>
        <t xml:space="preserve">User formula: 
=row(J1)
where J1 is the start of the cell
</t>
      </text>
    </comment>
    <comment authorId="0" ref="R1">
      <text>
        <t xml:space="preserve">(COMBINE USING CONCATENATE function)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P1">
      <text>
        <t xml:space="preserve">convert column to column number.
A =&gt; 1
B =&gt; 2
C =&gt; 3
and so on ...</t>
      </text>
    </comment>
  </commentList>
</comments>
</file>

<file path=xl/comments4.xml><?xml version="1.0" encoding="utf-8"?>
<comments xmlns:r="http://schemas.openxmlformats.org/officeDocument/2006/relationships" xmlns="http://schemas.openxmlformats.org/spreadsheetml/2006/main">
  <authors>
    <author/>
  </authors>
  <commentList>
    <comment authorId="0" ref="P1">
      <text>
        <t xml:space="preserve">convert column to column number.
A =&gt; 1
B =&gt; 2
C =&gt; 3
and so on ...</t>
      </text>
    </comment>
  </commentList>
</comments>
</file>

<file path=xl/sharedStrings.xml><?xml version="1.0" encoding="utf-8"?>
<sst xmlns="http://schemas.openxmlformats.org/spreadsheetml/2006/main" count="715" uniqueCount="394">
  <si>
    <t>English</t>
  </si>
  <si>
    <t>Ten Steps to follow:</t>
  </si>
  <si>
    <t>Right click on the blankTemplate worksheet and choose 'Duplicate' option</t>
  </si>
  <si>
    <t>Fill up your name as Author Name and Theme/ Puzzle Category</t>
  </si>
  <si>
    <t>Author Name: &lt;Your Name&gt;</t>
  </si>
  <si>
    <t>Theme Name/ Puzzle Category: &lt;Puzzle Category&gt;</t>
  </si>
  <si>
    <t>Fill up your answers in the grid above</t>
  </si>
  <si>
    <t>Note: Entered cell automatically gets blue background</t>
  </si>
  <si>
    <t>If you use the Google Input Tools, then use the number or TAB key to move to next cell. Ignore the space, which will be removed as a last step</t>
  </si>
  <si>
    <t>Fill up the Orientation in column M for all entries</t>
  </si>
  <si>
    <t>Fill up the clue# in column N for all entries</t>
  </si>
  <si>
    <t>Note: When across and down word intersect at first letter, clue# will be same for both entries</t>
  </si>
  <si>
    <t>Fill up the appropriate column (A, B, ...K) in column O for all entries</t>
  </si>
  <si>
    <t>Here we have taken grid of 11 x 11. If grid is of different size values will change</t>
  </si>
  <si>
    <t>Fill up the appropriate row (1, 2, 3 ... 11) in column P for all entries</t>
  </si>
  <si>
    <t>In column Q, modify the range using MOUSE, to select the word inside CONCATENATE function. This will combine letters from Grid</t>
  </si>
  <si>
    <t>In column P, add the appropriate clue description</t>
  </si>
  <si>
    <t>select all the cells in the grid and press CTRL + H keys to replace space (' ') character will null.</t>
  </si>
  <si>
    <t>Note: See screen shot below</t>
  </si>
  <si>
    <t>Share this file or send email to vidyesh.ranade@gmail.com</t>
  </si>
  <si>
    <t>Note: Within 4 days, puzzle will be included into the APP.</t>
  </si>
  <si>
    <t>मराठी</t>
  </si>
  <si>
    <t>अनुसरण करण्यासाठी दहा चरण:</t>
  </si>
  <si>
    <t>blankTemplate  राईट क्लिक करा आणि 'डुप्लिकेट' पर्याय निवडा</t>
  </si>
  <si>
    <t>1 आपले नाव लेखक नाव आणि थीम / कोडे वर्ग म्हणून भरा</t>
  </si>
  <si>
    <t>लेखकाचे नाव: &lt;आपले नाव&gt;</t>
  </si>
  <si>
    <t>थीम नाव / कोडे वर्ग: &lt;कोडे वर्ग&gt;</t>
  </si>
  <si>
    <t>2 वरील ग्रीडमध्ये आपली उत्तरे भरा</t>
  </si>
  <si>
    <t>टीपः प्रविष्ट केलेल्या सेलला स्वयंचलितपणे निळा पार्श्वभूमी मिळते</t>
  </si>
  <si>
    <t>आपण Google इनपुट साधने वापरत असल्यास पुढील सेलकडे जाण्यासाठी नंबर किंवा टॅब की वापरा. जागेकडे दुर्लक्ष करा, जे शेवटच्या चरणात काढले जाईल</t>
  </si>
  <si>
    <t>3 सर्व नोंदींसाठी स्तंभ एम मध्ये अभिमुखता भरा</t>
  </si>
  <si>
    <t>4 सर्व नोंदींसाठी स्तंभ एन मध्ये क्लू # भरा</t>
  </si>
  <si>
    <t>टीपः जेव्हा पहिल्या अक्षरावर शून्य आणि खाली शब्द प्रतिच्छेदन करतात तेव्हा संकेत # दोन्ही प्रविष्ट्यांसाठी समान असेल</t>
  </si>
  <si>
    <t>5 सर्व नोंदींसाठी स्तंभ ओ मध्ये योग्य स्तंभ (ए, बी, ... के) भरा. येथे आपण ११ x ११ चा ग्रीड घेतला आहे. जर ग्रीड वेगवेगळ्या आकाराची असेल तर मूल्ये बदलली जातील.</t>
  </si>
  <si>
    <t>6 सर्व नोंदींसाठी स्तंभ पी मध्ये योग्य पंक्ती (1, 2, 3 ... 11) भरा</t>
  </si>
  <si>
    <t>7 स्तंभ क मध्ये, CONCATENATE फंक्शनमधील शब्द निवडण्यासाठी माऊसचा वापर करून श्रेणी सुधारित करा. हे ग्रीडमधील पत्रे एकत्र करेल</t>
  </si>
  <si>
    <t>8 स्तंभ पी मध्ये, योग्य संकेत वर्णन जोडा</t>
  </si>
  <si>
    <t>9 ग्रीड मधील सर्व सेल निवडा आणि स्पेस ('') कॅरेक्टर रिकामा करण्यासाठी 'CTRL + H' की दाबा.</t>
  </si>
  <si>
    <t>टीप: खाली स्क्रीन शॉट पहा</t>
  </si>
  <si>
    <t>10 ही फाईल सामायिक करा किंवा vidyesh.ranade@gmail.com वर ईमेल पाठवा</t>
  </si>
  <si>
    <t>टीपः 4 दिवसात, कोडे एपीपीमध्ये समाविष्ट होईल.</t>
  </si>
  <si>
    <t>हिंदी</t>
  </si>
  <si>
    <t>अनुसरण करने के लिए दस कदम:</t>
  </si>
  <si>
    <t>BlankTemplate वर्कशीट पर राइट क्लिक करें और 'डुप्लीकेट' विकल्प चुनें</t>
  </si>
  <si>
    <t>1 अपना नाम लेखक का नाम और थीम / पहेली श्रेणी भरें</t>
  </si>
  <si>
    <t>लेखक का नाम: &lt;आपका नाम&gt;</t>
  </si>
  <si>
    <t>थीम का नाम / पहेली श्रेणी: &lt;पहेली श्रेणी&gt;</t>
  </si>
  <si>
    <t>2 ऊपर दिए गए ग्रिड में अपने उत्तर भरें</t>
  </si>
  <si>
    <t>नोट: दर्ज सेल स्वचालित रूप से नीली पृष्ठभूमि प्राप्त करता है</t>
  </si>
  <si>
    <t>यदि आप Google इनपुट टूल का उपयोग करते हैं, तो अगली सेल में जाने के लिए नंबर या TAB कुंजी का उपयोग करें। अंतरिक्ष की उपेक्षा करें, जिसे अंतिम चरण के रूप में हटा दिया जाएगा</t>
  </si>
  <si>
    <t>3 सभी प्रविष्टियों के लिए कॉलम M में ओरिएंटेशन भरें</t>
  </si>
  <si>
    <t>4 सभी प्रविष्टियों के लिए कॉलम N में # सुराग भरें</t>
  </si>
  <si>
    <t>नोट: जब प्रथम अक्षर पर शब्द के पार और नीचे का अंतर हो, तो दोनों प्रविष्टियों के लिए # सुराग समान होगा</t>
  </si>
  <si>
    <t>5 सभी प्रविष्टियों के लिए कॉलम O में उपयुक्त कॉलम (A, B, ... K) भरें यहां हमने 11 x 11 का ग्रिड लिया है। यदि ग्रिड अलग-अलग आकार का है तो मान बदल जाएगा</t>
  </si>
  <si>
    <t>6 सभी प्रविष्टियों के लिए कॉलम P में उपयुक्त पंक्ति (1, 2, 3 ... 11) भरें</t>
  </si>
  <si>
    <t>7 कॉलम Q में, CONCATENATE फ़ंक्शन के अंदर शब्द का चयन करने के लिए MOUSE का उपयोग करके सीमा को संशोधित करें। यह ग्रिड से पत्रों को संयोजित करेगा</t>
  </si>
  <si>
    <t>8 कॉलम P में, उपयुक्त सुराग विवरण जोड़ें</t>
  </si>
  <si>
    <t>9 ग्रिड में सभी कोशिकाओं का चयन करें और स्पेस (('') वर्ण को बदलने के लिए CTRL + H कीज दबाएं।</t>
  </si>
  <si>
    <t>नोट: नीचे स्क्रीन शॉट देखें</t>
  </si>
  <si>
    <t>10 इस फ़ाइल को साझा करें या vidyesh.ranade@gmail.com पर ईमेल भेजें</t>
  </si>
  <si>
    <t>नोट: 4 दिनों के भीतर, पहेली एपीपी में शामिल हो जाएगी।</t>
  </si>
  <si>
    <t>Screen shot to replace space in grid with nothing</t>
  </si>
  <si>
    <t>a. Ensure you have selected the grid correctly</t>
  </si>
  <si>
    <t>b. Ensure you have put space character in 'Find' field</t>
  </si>
  <si>
    <t>c. Ensure the Specific range is correctly chosen</t>
  </si>
  <si>
    <t>d. Click Replace all button</t>
  </si>
  <si>
    <t>orientation</t>
  </si>
  <si>
    <t>clue#</t>
  </si>
  <si>
    <t>word_length</t>
  </si>
  <si>
    <t>col_no</t>
  </si>
  <si>
    <t>row_no</t>
  </si>
  <si>
    <t>answer</t>
  </si>
  <si>
    <t>clue</t>
  </si>
  <si>
    <t>{
         clue: '</t>
  </si>
  <si>
    <t>]',
         answer: '</t>
  </si>
  <si>
    <t xml:space="preserve">',
         attempt: '', 
         position: </t>
  </si>
  <si>
    <t>,
         orientation: '</t>
  </si>
  <si>
    <t xml:space="preserve">',
         startx: </t>
  </si>
  <si>
    <t>-[</t>
  </si>
  <si>
    <t xml:space="preserve">,
         starty: </t>
  </si>
  <si>
    <t xml:space="preserve">
},</t>
  </si>
  <si>
    <t>वि</t>
  </si>
  <si>
    <t xml:space="preserve">ध </t>
  </si>
  <si>
    <t xml:space="preserve">म </t>
  </si>
  <si>
    <t xml:space="preserve">बे </t>
  </si>
  <si>
    <t>आ</t>
  </si>
  <si>
    <t>ज</t>
  </si>
  <si>
    <t>के</t>
  </si>
  <si>
    <t xml:space="preserve">फ़  </t>
  </si>
  <si>
    <t xml:space="preserve">न </t>
  </si>
  <si>
    <t xml:space="preserve">का </t>
  </si>
  <si>
    <t xml:space="preserve">र </t>
  </si>
  <si>
    <t xml:space="preserve">ला </t>
  </si>
  <si>
    <t>across</t>
  </si>
  <si>
    <t>विविध</t>
  </si>
  <si>
    <t>Various things covered in this programme</t>
  </si>
  <si>
    <t>ध</t>
  </si>
  <si>
    <t>उ</t>
  </si>
  <si>
    <t xml:space="preserve">जा </t>
  </si>
  <si>
    <t>ले</t>
  </si>
  <si>
    <t>न</t>
  </si>
  <si>
    <t>की</t>
  </si>
  <si>
    <t>या</t>
  </si>
  <si>
    <t>दों</t>
  </si>
  <si>
    <t>down</t>
  </si>
  <si>
    <t>विविधभारती</t>
  </si>
  <si>
    <t xml:space="preserve">देश कि सुरीली धडकन </t>
  </si>
  <si>
    <t>भा</t>
  </si>
  <si>
    <t xml:space="preserve">बा </t>
  </si>
  <si>
    <t xml:space="preserve">फु </t>
  </si>
  <si>
    <t>मनकीबात</t>
  </si>
  <si>
    <t xml:space="preserve">माननीय प्रधानमंत्री श्री नरेन्द्र मोदी आपसे अपने XX XX XX साझा करतें है </t>
  </si>
  <si>
    <t>र</t>
  </si>
  <si>
    <t>मे</t>
  </si>
  <si>
    <t xml:space="preserve">त </t>
  </si>
  <si>
    <t xml:space="preserve">ल </t>
  </si>
  <si>
    <t>बेलाकेफुल</t>
  </si>
  <si>
    <t>11pm Programme</t>
  </si>
  <si>
    <t>ती</t>
  </si>
  <si>
    <t>ह</t>
  </si>
  <si>
    <t>आजकेफ़नकार</t>
  </si>
  <si>
    <t>Todays Artist</t>
  </si>
  <si>
    <t xml:space="preserve">धु </t>
  </si>
  <si>
    <t>मा</t>
  </si>
  <si>
    <t xml:space="preserve">ती </t>
  </si>
  <si>
    <t>कु</t>
  </si>
  <si>
    <t>उजालेउनकीयादोंके</t>
  </si>
  <si>
    <t>Remembering the Legends</t>
  </si>
  <si>
    <t>स</t>
  </si>
  <si>
    <t>छ</t>
  </si>
  <si>
    <t xml:space="preserve">आजकेमेहमान </t>
  </si>
  <si>
    <t>Todays Guest</t>
  </si>
  <si>
    <t xml:space="preserve">ता </t>
  </si>
  <si>
    <t>सं</t>
  </si>
  <si>
    <t>गी</t>
  </si>
  <si>
    <t>रि</t>
  </si>
  <si>
    <t>ता</t>
  </si>
  <si>
    <t>बा</t>
  </si>
  <si>
    <t>मधुमालती</t>
  </si>
  <si>
    <t>11 am Programme</t>
  </si>
  <si>
    <t xml:space="preserve">सिं </t>
  </si>
  <si>
    <t>दू</t>
  </si>
  <si>
    <t>री</t>
  </si>
  <si>
    <t>खी</t>
  </si>
  <si>
    <t>तें</t>
  </si>
  <si>
    <t>ममतासिंह</t>
  </si>
  <si>
    <t>रेडिओ सखी ?</t>
  </si>
  <si>
    <t xml:space="preserve">ह </t>
  </si>
  <si>
    <t>गूँ</t>
  </si>
  <si>
    <t>ना</t>
  </si>
  <si>
    <t>भारतकीगूँज</t>
  </si>
  <si>
    <t>Celebrity tweets के साथ गाने और तराने के ताने बाने</t>
  </si>
  <si>
    <t>बॉ</t>
  </si>
  <si>
    <t>म्बे</t>
  </si>
  <si>
    <t>टॉ</t>
  </si>
  <si>
    <t>हे</t>
  </si>
  <si>
    <t>ट्य</t>
  </si>
  <si>
    <t xml:space="preserve">कुछबातेंकुछगीत </t>
  </si>
  <si>
    <t xml:space="preserve">KBKG </t>
  </si>
  <si>
    <t>वा</t>
  </si>
  <si>
    <t>म</t>
  </si>
  <si>
    <t>ल</t>
  </si>
  <si>
    <t>ली</t>
  </si>
  <si>
    <t xml:space="preserve">छा </t>
  </si>
  <si>
    <t xml:space="preserve">या </t>
  </si>
  <si>
    <t>त</t>
  </si>
  <si>
    <t>सरिता</t>
  </si>
  <si>
    <t>नदी, धारा</t>
  </si>
  <si>
    <t>रं</t>
  </si>
  <si>
    <t>संगीतसरिता</t>
  </si>
  <si>
    <t>6:30am program on Hindustani Classical Music</t>
  </si>
  <si>
    <t>ग</t>
  </si>
  <si>
    <t>नाट्यतरंग</t>
  </si>
  <si>
    <t>Program related to Stage</t>
  </si>
  <si>
    <t>बॉम्बेटॉकीज</t>
  </si>
  <si>
    <t xml:space="preserve">पृथवीराज कपूर जी की संस्था </t>
  </si>
  <si>
    <t>हैं</t>
  </si>
  <si>
    <t>सा</t>
  </si>
  <si>
    <t>हवामहल</t>
  </si>
  <si>
    <t>Air-Castle</t>
  </si>
  <si>
    <t>मु</t>
  </si>
  <si>
    <t>झे</t>
  </si>
  <si>
    <t>द</t>
  </si>
  <si>
    <t>ब</t>
  </si>
  <si>
    <t>है</t>
  </si>
  <si>
    <t>ज़</t>
  </si>
  <si>
    <t>रा</t>
  </si>
  <si>
    <t>छायागीत</t>
  </si>
  <si>
    <t>The-most-listen Hindi Flim Music Programme</t>
  </si>
  <si>
    <t>दा</t>
  </si>
  <si>
    <t>ही</t>
  </si>
  <si>
    <t>औ</t>
  </si>
  <si>
    <t>हमहैंराहीप्यारके</t>
  </si>
  <si>
    <t xml:space="preserve">प्यार के बारे  में </t>
  </si>
  <si>
    <t>प्या</t>
  </si>
  <si>
    <t>साज़औरआवाज़</t>
  </si>
  <si>
    <t>Saaj and Sound</t>
  </si>
  <si>
    <t>हा</t>
  </si>
  <si>
    <t>मुझेयादसबहैज़राज़रा</t>
  </si>
  <si>
    <t>I remember-everything little-little</t>
  </si>
  <si>
    <t>सदाबहारनगमे</t>
  </si>
  <si>
    <t>Evergreen Songs</t>
  </si>
  <si>
    <t xml:space="preserve">इ </t>
  </si>
  <si>
    <t xml:space="preserve">से </t>
  </si>
  <si>
    <t xml:space="preserve">मि </t>
  </si>
  <si>
    <t xml:space="preserve">लि </t>
  </si>
  <si>
    <t xml:space="preserve">ए </t>
  </si>
  <si>
    <t>इनसेमिलिए</t>
  </si>
  <si>
    <t>Meet ...</t>
  </si>
  <si>
    <t>सखीसहेली</t>
  </si>
  <si>
    <t>3pm Programme for all-Sakhi with awsome Title Song सरगम</t>
  </si>
  <si>
    <t>सिंदूरी</t>
  </si>
  <si>
    <t>नॉनस्टॉप हिंदी गीतो  का कार्यक्रम (श्याम XXX)</t>
  </si>
  <si>
    <t>गीतगाताचल</t>
  </si>
  <si>
    <t>Walking Songs</t>
  </si>
  <si>
    <t>चित्रलोक</t>
  </si>
  <si>
    <t>Very popular songs programme</t>
  </si>
  <si>
    <t>त्रिवेणी</t>
  </si>
  <si>
    <t>तीन नदियों की संयुक्त धारा</t>
  </si>
  <si>
    <t>पलपलदिलकेपास</t>
  </si>
  <si>
    <t>Near to your heart all-the-time</t>
  </si>
  <si>
    <t>पिटारा</t>
  </si>
  <si>
    <t>Box</t>
  </si>
  <si>
    <t>बाइस्कोपकीबातें</t>
  </si>
  <si>
    <t>Talk about old flims (Camera, instruments etc.)</t>
  </si>
  <si>
    <t>वंदनवार</t>
  </si>
  <si>
    <t>Salute Vaar</t>
  </si>
  <si>
    <t>विशेषजयमालायमाला</t>
  </si>
  <si>
    <t xml:space="preserve">भारतीय सेना के लिये </t>
  </si>
  <si>
    <t>सेल्यूलॉइडकेसितारे</t>
  </si>
  <si>
    <t>Stars of Celluloid</t>
  </si>
  <si>
    <t>सैनिकोंकीशौर्यगाथा</t>
  </si>
  <si>
    <t xml:space="preserve">सैनिको के वीर गाथा </t>
  </si>
  <si>
    <t>column</t>
  </si>
  <si>
    <t>answer(USING CONCATENATE function)</t>
  </si>
  <si>
    <t>',
         answer: '</t>
  </si>
  <si>
    <t>A</t>
  </si>
  <si>
    <t>इंद्रधनुष</t>
  </si>
  <si>
    <t>Rainbow</t>
  </si>
  <si>
    <t>फंकार</t>
  </si>
  <si>
    <t>विच्छेदन</t>
  </si>
  <si>
    <t xml:space="preserve">पृथवीराज कपूर जी  कि संस्था </t>
  </si>
  <si>
    <t>भूलेबिसरेगीत</t>
  </si>
  <si>
    <t>Songs which were forgotten</t>
  </si>
  <si>
    <t xml:space="preserve">माननीय प्रधानमंत्री श्री नरेन्द्र मोदी आपसे अपने XX  XX XX साझा करतें है </t>
  </si>
  <si>
    <t>Various things covered</t>
  </si>
  <si>
    <t>....देश की सुरीली धड़कन</t>
  </si>
  <si>
    <t>श्यामसिंदूरी</t>
  </si>
  <si>
    <t xml:space="preserve">नॉनस्टॉप हिंदी गीतो  का कार्यक्रम </t>
  </si>
  <si>
    <t>शि</t>
  </si>
  <si>
    <t>जी</t>
  </si>
  <si>
    <t>ऋ</t>
  </si>
  <si>
    <t>row</t>
  </si>
  <si>
    <t>व</t>
  </si>
  <si>
    <t>ष</t>
  </si>
  <si>
    <t>क्षत्रिय कुलावंतस, गो-ब्राह्मण प्रतिपालक, सिंहासनाधीश्वर</t>
  </si>
  <si>
    <t>शा</t>
  </si>
  <si>
    <t>भ</t>
  </si>
  <si>
    <t>बाबासाहेब पुरंदरे</t>
  </si>
  <si>
    <t>हो</t>
  </si>
  <si>
    <t>ख</t>
  </si>
  <si>
    <t>पं</t>
  </si>
  <si>
    <t>D</t>
  </si>
  <si>
    <t>दत्तो वामन पोतदार</t>
  </si>
  <si>
    <t>पा</t>
  </si>
  <si>
    <t>ला</t>
  </si>
  <si>
    <t>इस्राईल चा धर्म</t>
  </si>
  <si>
    <t>अ</t>
  </si>
  <si>
    <t>यो</t>
  </si>
  <si>
    <t>ध्या</t>
  </si>
  <si>
    <t>दे</t>
  </si>
  <si>
    <t>G</t>
  </si>
  <si>
    <t>- - - चिघळते</t>
  </si>
  <si>
    <t>य</t>
  </si>
  <si>
    <t>हू</t>
  </si>
  <si>
    <t>दी</t>
  </si>
  <si>
    <t>वी</t>
  </si>
  <si>
    <t>K</t>
  </si>
  <si>
    <t>भारतीय क्रिकेट मधील नवीन allrounder</t>
  </si>
  <si>
    <t>E</t>
  </si>
  <si>
    <t>बाबर चा मुलगा</t>
  </si>
  <si>
    <t>यू</t>
  </si>
  <si>
    <t>ने</t>
  </si>
  <si>
    <t>स्को</t>
  </si>
  <si>
    <t>र्मा</t>
  </si>
  <si>
    <t>United Nations Educational, Scientific and Cultural Organization</t>
  </si>
  <si>
    <t>B</t>
  </si>
  <si>
    <t>रामजन्मभुमी</t>
  </si>
  <si>
    <t>I</t>
  </si>
  <si>
    <t>Current situation in Hindi</t>
  </si>
  <si>
    <t>प्रतिभावान कवयित्री और गद्य लेखिका, एक प्रसिद्ध हिंदी साहित्यकार</t>
  </si>
  <si>
    <t>Shef, cook in kitchen in joint family</t>
  </si>
  <si>
    <t>Author Name:</t>
  </si>
  <si>
    <t>विद्येश रानडे</t>
  </si>
  <si>
    <t>Theme/ Puzzle Category:</t>
  </si>
  <si>
    <t>महान व्यक्ति - १</t>
  </si>
  <si>
    <t>કા</t>
  </si>
  <si>
    <t>ન</t>
  </si>
  <si>
    <t>દા</t>
  </si>
  <si>
    <t>ના</t>
  </si>
  <si>
    <t>ળો</t>
  </si>
  <si>
    <t>કે</t>
  </si>
  <si>
    <t>દી</t>
  </si>
  <si>
    <t>મે</t>
  </si>
  <si>
    <t>શરીરનું એક અંગ</t>
  </si>
  <si>
    <t>હે</t>
  </si>
  <si>
    <t>મ</t>
  </si>
  <si>
    <t>ગો</t>
  </si>
  <si>
    <t>લ</t>
  </si>
  <si>
    <t>એક રંગ</t>
  </si>
  <si>
    <t>વા</t>
  </si>
  <si>
    <t>ત</t>
  </si>
  <si>
    <t>વ</t>
  </si>
  <si>
    <t>ળ</t>
  </si>
  <si>
    <t>ચા</t>
  </si>
  <si>
    <t>પપ્પાની મમ્મી</t>
  </si>
  <si>
    <t>ધો</t>
  </si>
  <si>
    <t>ધ</t>
  </si>
  <si>
    <t>તા</t>
  </si>
  <si>
    <t>ર</t>
  </si>
  <si>
    <t xml:space="preserve">ડોનેશન, અનુદાન </t>
  </si>
  <si>
    <t>ખો</t>
  </si>
  <si>
    <t>શા</t>
  </si>
  <si>
    <t>પ</t>
  </si>
  <si>
    <t>મમ્મીના પપ્પા</t>
  </si>
  <si>
    <t>ડ</t>
  </si>
  <si>
    <t>ગે</t>
  </si>
  <si>
    <t>ઇ</t>
  </si>
  <si>
    <t>C</t>
  </si>
  <si>
    <t>ગુનો કરી જેલમાં રાખેલ વ્યક્તિ કહેવાય</t>
  </si>
  <si>
    <t>શા માટે</t>
  </si>
  <si>
    <t>F</t>
  </si>
  <si>
    <t>એક પંખી</t>
  </si>
  <si>
    <t>કચરો, ગંદકી</t>
  </si>
  <si>
    <t>સોનું, કંચન</t>
  </si>
  <si>
    <t>પ્રેમ, સ્નેહ</t>
  </si>
  <si>
    <t>ફૂટબોલમાં આનું મહત્ત્વ વધારે</t>
  </si>
  <si>
    <t>વર્તુળ</t>
  </si>
  <si>
    <t xml:space="preserve">કથની, કથા, કહાણી </t>
  </si>
  <si>
    <t>કેશ</t>
  </si>
  <si>
    <t xml:space="preserve">એક ઉપર એક આંટા ચડાવવા </t>
  </si>
  <si>
    <t>કતલ, હત્યા, ખૂન</t>
  </si>
  <si>
    <t>બે વત્તા બે એટલે</t>
  </si>
  <si>
    <t xml:space="preserve">ઊંચેથી વેગપૂર્વક પડતો પાણીનો પ્રવાહ </t>
  </si>
  <si>
    <t>વિશ્વાસઘાત કરવો, .... આપવો</t>
  </si>
  <si>
    <t>ટેલિગ્રામનું ગુજરાતી</t>
  </si>
  <si>
    <t>ગરમી</t>
  </si>
  <si>
    <t>એક રમત</t>
  </si>
  <si>
    <t>શરીરમાં કોઈ અને કોઈ અંગની ખામી</t>
  </si>
  <si>
    <t>બદદુવા</t>
  </si>
  <si>
    <t>ઊનમાંથી બનતી એક વસ્તુ</t>
  </si>
  <si>
    <t>અન્ય પશુ ખેતરમાં ન આવે તેથી ખેતરની ફરતે બંંધાય</t>
  </si>
  <si>
    <t>આનંદ, મોજ</t>
  </si>
  <si>
    <t>હૃસ્વ એટલે કઈ માત્રા</t>
  </si>
  <si>
    <t>લા</t>
  </si>
  <si>
    <t>ટા</t>
  </si>
  <si>
    <t>દ</t>
  </si>
  <si>
    <t>ગ</t>
  </si>
  <si>
    <t>લાખોટા</t>
  </si>
  <si>
    <t>જામનગર નું પ્રસિદ્ધ તળાવ</t>
  </si>
  <si>
    <t>લાલ</t>
  </si>
  <si>
    <t>દાડમ</t>
  </si>
  <si>
    <t>આ ફળ ખાવા થી લોહી વધે</t>
  </si>
  <si>
    <t>હ</t>
  </si>
  <si>
    <t>નુ</t>
  </si>
  <si>
    <t>મા</t>
  </si>
  <si>
    <t>નિ</t>
  </si>
  <si>
    <t>દાદર</t>
  </si>
  <si>
    <t>મુંબઈ નું એક રેલવે સ્ટેશન</t>
  </si>
  <si>
    <t>રા</t>
  </si>
  <si>
    <t>હનુમાન</t>
  </si>
  <si>
    <t>રામાયણ નું એક પાત્ર</t>
  </si>
  <si>
    <t>ની</t>
  </si>
  <si>
    <t>ક</t>
  </si>
  <si>
    <t>માનનીય</t>
  </si>
  <si>
    <t>કોઈનું સન્માન કરવા આ શબ્દ વપરાય</t>
  </si>
  <si>
    <t>ય</t>
  </si>
  <si>
    <t>જ</t>
  </si>
  <si>
    <t>યમરાજ</t>
  </si>
  <si>
    <t xml:space="preserve">મૃત્યુ નો  દેવતા </t>
  </si>
  <si>
    <t>ણ</t>
  </si>
  <si>
    <t>જયપુર</t>
  </si>
  <si>
    <t>રાજસ્થાન નું સુપ્રસિદ્ધ શહેર</t>
  </si>
  <si>
    <t>પુ</t>
  </si>
  <si>
    <t>H</t>
  </si>
  <si>
    <t>નિરાકરણ</t>
  </si>
  <si>
    <t>સમસ્યાનું સમાધાન</t>
  </si>
  <si>
    <t>રમત</t>
  </si>
  <si>
    <t>ખેલ</t>
  </si>
  <si>
    <t>J</t>
  </si>
  <si>
    <t>ગમ</t>
  </si>
  <si>
    <t>દુઃખ</t>
  </si>
  <si>
    <t>ગગન</t>
  </si>
  <si>
    <t>આકાશ</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</si>
</sst>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theme="1"/>
      <name val="Arial"/>
    </font>
    <font>
      <b/>
      <color theme="1"/>
      <name val="Arial"/>
    </font>
    <font>
      <b/>
      <color rgb="FFFFFFFF"/>
    </font>
    <font>
      <b/>
      <color rgb="FFFFFFFF"/>
      <name val="Arial"/>
    </font>
    <font>
      <color rgb="FF000000"/>
      <name val="Arial"/>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5">
    <border/>
    <border>
      <left style="thin">
        <color rgb="FFFFFF00"/>
      </left>
      <right style="thin">
        <color rgb="FFFFFF00"/>
      </right>
      <top style="thin">
        <color rgb="FFFFFF00"/>
      </top>
      <bottom style="thin">
        <color rgb="FFFFFF00"/>
      </bottom>
    </border>
    <border>
      <left style="thin">
        <color rgb="FFFFFF00"/>
      </left>
      <top style="thin">
        <color rgb="FFFFFF00"/>
      </top>
      <bottom style="thin">
        <color rgb="FFFFFF00"/>
      </bottom>
    </border>
    <border>
      <left style="thin">
        <color rgb="FFFFFF00"/>
      </left>
      <right style="thin">
        <color rgb="FFFFFF00"/>
      </right>
      <top style="thin">
        <color rgb="FFFFFF00"/>
      </top>
    </border>
    <border>
      <left style="thin">
        <color rgb="FFFFFF00"/>
      </left>
      <top style="thin">
        <color rgb="FFFFFF00"/>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1" fillId="2" fontId="3" numFmtId="0" xfId="0" applyAlignment="1" applyBorder="1" applyFill="1" applyFont="1">
      <alignment readingOrder="0"/>
    </xf>
    <xf borderId="1" fillId="2" fontId="4" numFmtId="0" xfId="0" applyAlignment="1" applyBorder="1" applyFont="1">
      <alignment readingOrder="0"/>
    </xf>
    <xf quotePrefix="1" borderId="0" fillId="0" fontId="1" numFmtId="0" xfId="0" applyAlignment="1" applyFont="1">
      <alignment readingOrder="0"/>
    </xf>
    <xf borderId="2" fillId="2" fontId="4" numFmtId="0" xfId="0" applyBorder="1" applyFont="1"/>
    <xf borderId="0" fillId="3" fontId="4" numFmtId="0" xfId="0" applyFill="1" applyFont="1"/>
    <xf borderId="0" fillId="3" fontId="4" numFmtId="0" xfId="0" applyAlignment="1" applyFont="1">
      <alignment readingOrder="0"/>
    </xf>
    <xf borderId="1" fillId="2" fontId="4" numFmtId="0" xfId="0" applyBorder="1" applyFont="1"/>
    <xf borderId="2" fillId="2" fontId="4" numFmtId="0" xfId="0" applyAlignment="1" applyBorder="1" applyFont="1">
      <alignment readingOrder="0"/>
    </xf>
    <xf borderId="3" fillId="2" fontId="4" numFmtId="0" xfId="0" applyBorder="1" applyFont="1"/>
    <xf borderId="3" fillId="2" fontId="4" numFmtId="0" xfId="0" applyAlignment="1" applyBorder="1" applyFont="1">
      <alignment readingOrder="0"/>
    </xf>
    <xf borderId="4" fillId="2" fontId="4" numFmtId="0" xfId="0" applyBorder="1" applyFont="1"/>
    <xf borderId="0" fillId="0" fontId="5" numFmtId="0" xfId="0" applyAlignment="1" applyFont="1">
      <alignment readingOrder="0" vertical="bottom"/>
    </xf>
    <xf borderId="0" fillId="0" fontId="5" numFmtId="0" xfId="0" applyAlignment="1" applyFont="1">
      <alignment horizontal="right" vertical="bottom"/>
    </xf>
    <xf borderId="0" fillId="0" fontId="5"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vertical="bottom"/>
    </xf>
    <xf borderId="0" fillId="0" fontId="5" numFmtId="0" xfId="0" applyAlignment="1" applyFont="1">
      <alignment shrinkToFit="0" vertical="bottom" wrapText="1"/>
    </xf>
  </cellXfs>
  <cellStyles count="1">
    <cellStyle xfId="0" name="Normal" builtinId="0"/>
  </cellStyles>
  <dxfs count="1">
    <dxf>
      <font/>
      <fill>
        <patternFill patternType="solid">
          <fgColor rgb="FF0000FF"/>
          <bgColor rgb="FF00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95</xdr:row>
      <xdr:rowOff>209550</xdr:rowOff>
    </xdr:from>
    <xdr:ext cx="6115050" cy="5867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sheetViews>
  <sheetFormatPr customHeight="1" defaultColWidth="14.43" defaultRowHeight="15.75" outlineLevelRow="1"/>
  <sheetData>
    <row r="1">
      <c r="A1" s="1" t="s">
        <v>0</v>
      </c>
    </row>
    <row r="2" outlineLevel="1">
      <c r="B2" s="2" t="s">
        <v>1</v>
      </c>
      <c r="Q2" s="3" t="str">
        <f>CONCATENATE('gujarati-1'!D3:G3)</f>
        <v>ગોલ</v>
      </c>
    </row>
    <row r="3" outlineLevel="1">
      <c r="A3" s="1">
        <v>1.0</v>
      </c>
      <c r="B3" s="1" t="s">
        <v>2</v>
      </c>
      <c r="D3" s="1"/>
    </row>
    <row r="4" outlineLevel="1">
      <c r="A4" s="1"/>
      <c r="B4" s="1" t="s">
        <v>3</v>
      </c>
      <c r="D4" s="1"/>
    </row>
    <row r="5" outlineLevel="1">
      <c r="B5" s="1" t="s">
        <v>4</v>
      </c>
      <c r="D5" s="1"/>
    </row>
    <row r="6" outlineLevel="1">
      <c r="B6" s="1" t="s">
        <v>5</v>
      </c>
      <c r="F6" s="1"/>
    </row>
    <row r="7" outlineLevel="1"/>
    <row r="8" outlineLevel="1">
      <c r="A8" s="1">
        <v>2.0</v>
      </c>
      <c r="B8" s="1" t="s">
        <v>6</v>
      </c>
    </row>
    <row r="9" outlineLevel="1">
      <c r="B9" s="1" t="s">
        <v>7</v>
      </c>
    </row>
    <row r="10" outlineLevel="1">
      <c r="C10" s="1" t="s">
        <v>8</v>
      </c>
    </row>
    <row r="11" outlineLevel="1"/>
    <row r="12" outlineLevel="1">
      <c r="A12" s="1">
        <v>3.0</v>
      </c>
      <c r="B12" s="1" t="s">
        <v>9</v>
      </c>
    </row>
    <row r="13" outlineLevel="1"/>
    <row r="14" outlineLevel="1">
      <c r="A14" s="1">
        <v>4.0</v>
      </c>
      <c r="B14" s="1" t="s">
        <v>10</v>
      </c>
    </row>
    <row r="15" outlineLevel="1">
      <c r="B15" s="1" t="s">
        <v>11</v>
      </c>
    </row>
    <row r="16" outlineLevel="1"/>
    <row r="17" outlineLevel="1">
      <c r="A17" s="1">
        <v>5.0</v>
      </c>
      <c r="B17" s="1" t="s">
        <v>12</v>
      </c>
      <c r="Q17" s="1" t="s">
        <v>13</v>
      </c>
    </row>
    <row r="18" outlineLevel="1"/>
    <row r="19" outlineLevel="1">
      <c r="A19" s="1">
        <v>6.0</v>
      </c>
      <c r="B19" s="1" t="s">
        <v>14</v>
      </c>
    </row>
    <row r="20" outlineLevel="1"/>
    <row r="21" outlineLevel="1">
      <c r="A21" s="1">
        <v>7.0</v>
      </c>
      <c r="B21" s="1" t="s">
        <v>15</v>
      </c>
    </row>
    <row r="22" outlineLevel="1"/>
    <row r="23" outlineLevel="1">
      <c r="A23" s="1">
        <v>8.0</v>
      </c>
      <c r="B23" s="1" t="s">
        <v>16</v>
      </c>
    </row>
    <row r="24" outlineLevel="1"/>
    <row r="25" outlineLevel="1">
      <c r="A25" s="1">
        <v>9.0</v>
      </c>
      <c r="B25" s="1" t="s">
        <v>17</v>
      </c>
    </row>
    <row r="26" outlineLevel="1">
      <c r="B26" s="1" t="s">
        <v>18</v>
      </c>
    </row>
    <row r="27" outlineLevel="1"/>
    <row r="28" outlineLevel="1">
      <c r="A28" s="1">
        <v>10.0</v>
      </c>
      <c r="B28" s="1" t="s">
        <v>19</v>
      </c>
    </row>
    <row r="29" outlineLevel="1">
      <c r="B29" s="1" t="s">
        <v>20</v>
      </c>
    </row>
    <row r="30">
      <c r="A30" s="1"/>
    </row>
    <row r="31">
      <c r="A31" s="1" t="s">
        <v>21</v>
      </c>
    </row>
    <row r="32" hidden="1" outlineLevel="1">
      <c r="B32" s="1" t="s">
        <v>22</v>
      </c>
    </row>
    <row r="33" hidden="1" outlineLevel="1">
      <c r="B33" s="1" t="s">
        <v>23</v>
      </c>
    </row>
    <row r="34" hidden="1" outlineLevel="1">
      <c r="B34" s="1" t="s">
        <v>24</v>
      </c>
    </row>
    <row r="35" hidden="1" outlineLevel="1">
      <c r="B35" s="1" t="s">
        <v>25</v>
      </c>
    </row>
    <row r="36" hidden="1" outlineLevel="1">
      <c r="B36" s="1" t="s">
        <v>26</v>
      </c>
    </row>
    <row r="37" hidden="1" outlineLevel="1"/>
    <row r="38" hidden="1" outlineLevel="1">
      <c r="B38" s="1" t="s">
        <v>27</v>
      </c>
    </row>
    <row r="39" hidden="1" outlineLevel="1">
      <c r="B39" s="1" t="s">
        <v>28</v>
      </c>
    </row>
    <row r="40" hidden="1" outlineLevel="1">
      <c r="B40" s="1" t="s">
        <v>29</v>
      </c>
    </row>
    <row r="41" hidden="1" outlineLevel="1"/>
    <row r="42" hidden="1" outlineLevel="1">
      <c r="B42" s="1" t="s">
        <v>30</v>
      </c>
    </row>
    <row r="43" hidden="1" outlineLevel="1"/>
    <row r="44" hidden="1" outlineLevel="1">
      <c r="B44" s="1" t="s">
        <v>31</v>
      </c>
    </row>
    <row r="45" hidden="1" outlineLevel="1">
      <c r="B45" s="1" t="s">
        <v>32</v>
      </c>
    </row>
    <row r="46" hidden="1" outlineLevel="1"/>
    <row r="47" hidden="1" outlineLevel="1">
      <c r="B47" s="1" t="s">
        <v>33</v>
      </c>
    </row>
    <row r="48" hidden="1" outlineLevel="1"/>
    <row r="49" hidden="1" outlineLevel="1">
      <c r="B49" s="1" t="s">
        <v>34</v>
      </c>
    </row>
    <row r="50" hidden="1" outlineLevel="1"/>
    <row r="51" hidden="1" outlineLevel="1">
      <c r="B51" s="1" t="s">
        <v>35</v>
      </c>
    </row>
    <row r="52" hidden="1" outlineLevel="1"/>
    <row r="53" hidden="1" outlineLevel="1">
      <c r="B53" s="1" t="s">
        <v>36</v>
      </c>
    </row>
    <row r="54" hidden="1" outlineLevel="1"/>
    <row r="55" hidden="1" outlineLevel="1">
      <c r="B55" s="1" t="s">
        <v>37</v>
      </c>
    </row>
    <row r="56" hidden="1" outlineLevel="1">
      <c r="B56" s="1" t="s">
        <v>38</v>
      </c>
    </row>
    <row r="57" hidden="1" outlineLevel="1"/>
    <row r="58" hidden="1" outlineLevel="1">
      <c r="B58" s="1" t="s">
        <v>39</v>
      </c>
    </row>
    <row r="59" hidden="1" outlineLevel="1">
      <c r="B59" s="1" t="s">
        <v>40</v>
      </c>
    </row>
    <row r="60" collapsed="1">
      <c r="A60" s="1"/>
    </row>
    <row r="61">
      <c r="A61" s="1" t="s">
        <v>41</v>
      </c>
    </row>
    <row r="62" hidden="1" outlineLevel="1">
      <c r="B62" s="1" t="s">
        <v>42</v>
      </c>
    </row>
    <row r="63" hidden="1" outlineLevel="1">
      <c r="B63" s="1" t="s">
        <v>43</v>
      </c>
    </row>
    <row r="64" hidden="1" outlineLevel="1">
      <c r="B64" s="1" t="s">
        <v>44</v>
      </c>
    </row>
    <row r="65" hidden="1" outlineLevel="1">
      <c r="B65" s="1" t="s">
        <v>45</v>
      </c>
    </row>
    <row r="66" hidden="1" outlineLevel="1">
      <c r="B66" s="1" t="s">
        <v>46</v>
      </c>
    </row>
    <row r="67" hidden="1" outlineLevel="1"/>
    <row r="68" hidden="1" outlineLevel="1">
      <c r="B68" s="1" t="s">
        <v>47</v>
      </c>
    </row>
    <row r="69" hidden="1" outlineLevel="1">
      <c r="B69" s="1" t="s">
        <v>48</v>
      </c>
    </row>
    <row r="70" hidden="1" outlineLevel="1">
      <c r="B70" s="1" t="s">
        <v>49</v>
      </c>
    </row>
    <row r="71" hidden="1" outlineLevel="1"/>
    <row r="72" hidden="1" outlineLevel="1">
      <c r="B72" s="1" t="s">
        <v>50</v>
      </c>
    </row>
    <row r="73" hidden="1" outlineLevel="1"/>
    <row r="74" hidden="1" outlineLevel="1">
      <c r="B74" s="1" t="s">
        <v>51</v>
      </c>
    </row>
    <row r="75" hidden="1" outlineLevel="1">
      <c r="B75" s="1" t="s">
        <v>52</v>
      </c>
    </row>
    <row r="76" hidden="1" outlineLevel="1"/>
    <row r="77" hidden="1" outlineLevel="1">
      <c r="B77" s="1" t="s">
        <v>53</v>
      </c>
    </row>
    <row r="78" hidden="1" outlineLevel="1"/>
    <row r="79" hidden="1" outlineLevel="1">
      <c r="B79" s="1" t="s">
        <v>54</v>
      </c>
    </row>
    <row r="80" hidden="1" outlineLevel="1"/>
    <row r="81" hidden="1" outlineLevel="1">
      <c r="B81" s="1" t="s">
        <v>55</v>
      </c>
    </row>
    <row r="82" hidden="1" outlineLevel="1"/>
    <row r="83" hidden="1" outlineLevel="1">
      <c r="B83" s="1" t="s">
        <v>56</v>
      </c>
    </row>
    <row r="84" hidden="1" outlineLevel="1"/>
    <row r="85" hidden="1" outlineLevel="1">
      <c r="B85" s="1" t="s">
        <v>57</v>
      </c>
    </row>
    <row r="86" hidden="1" outlineLevel="1">
      <c r="B86" s="1" t="s">
        <v>58</v>
      </c>
    </row>
    <row r="87" hidden="1" outlineLevel="1"/>
    <row r="88" hidden="1" outlineLevel="1">
      <c r="B88" s="1" t="s">
        <v>59</v>
      </c>
    </row>
    <row r="89" hidden="1" outlineLevel="1">
      <c r="B89" s="1" t="s">
        <v>60</v>
      </c>
    </row>
    <row r="90" collapsed="1"/>
    <row r="92">
      <c r="A92" s="1" t="s">
        <v>61</v>
      </c>
    </row>
    <row r="93">
      <c r="A93" s="1" t="s">
        <v>62</v>
      </c>
    </row>
    <row r="94">
      <c r="A94" s="1" t="s">
        <v>63</v>
      </c>
    </row>
    <row r="95">
      <c r="A95" s="1" t="s">
        <v>64</v>
      </c>
    </row>
    <row r="96">
      <c r="A96" s="1" t="s">
        <v>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5.0"/>
    <col customWidth="1" min="13" max="13" width="10.0"/>
    <col customWidth="1" min="14" max="14" width="5.71"/>
    <col customWidth="1" min="15" max="15" width="7.29"/>
    <col customWidth="1" min="16" max="17" width="6.14"/>
    <col customWidth="1" min="18" max="18" width="16.43" outlineLevel="1"/>
    <col customWidth="1" min="19" max="19" width="16.86" outlineLevel="1"/>
    <col hidden="1" min="20" max="20" width="14.43" outlineLevel="1"/>
    <col customWidth="1" hidden="1" min="21" max="21" width="49.86" outlineLevel="1"/>
    <col hidden="1" min="22" max="24" width="14.43" outlineLevel="1"/>
    <col hidden="1" min="25" max="27" width="14.43"/>
  </cols>
  <sheetData>
    <row r="1" ht="15.75" customHeight="1">
      <c r="A1" s="4"/>
      <c r="B1" s="4"/>
      <c r="C1" s="4"/>
      <c r="D1" s="5"/>
      <c r="E1" s="5"/>
      <c r="F1" s="5"/>
      <c r="G1" s="4"/>
      <c r="H1" s="5"/>
      <c r="I1" s="5"/>
      <c r="J1" s="4"/>
      <c r="K1" s="5"/>
      <c r="L1" s="5"/>
      <c r="M1" s="1" t="s">
        <v>66</v>
      </c>
      <c r="N1" s="1" t="s">
        <v>67</v>
      </c>
      <c r="O1" s="1" t="s">
        <v>68</v>
      </c>
      <c r="P1" s="1" t="s">
        <v>69</v>
      </c>
      <c r="Q1" s="1" t="s">
        <v>70</v>
      </c>
      <c r="R1" s="1" t="s">
        <v>71</v>
      </c>
      <c r="S1" s="1" t="s">
        <v>72</v>
      </c>
      <c r="T1" s="1" t="s">
        <v>73</v>
      </c>
      <c r="U1" s="6" t="s">
        <v>74</v>
      </c>
      <c r="V1" s="6" t="s">
        <v>75</v>
      </c>
      <c r="W1" s="1" t="s">
        <v>76</v>
      </c>
      <c r="X1" s="6" t="s">
        <v>77</v>
      </c>
      <c r="Y1" s="1" t="s">
        <v>78</v>
      </c>
      <c r="Z1" s="1" t="s">
        <v>79</v>
      </c>
      <c r="AA1" s="1" t="s">
        <v>80</v>
      </c>
    </row>
    <row r="2" ht="15.75" customHeight="1">
      <c r="A2" s="4"/>
      <c r="B2" s="5"/>
      <c r="C2" s="4"/>
      <c r="D2" s="4"/>
      <c r="E2" s="4"/>
      <c r="F2" s="4"/>
      <c r="G2" s="4"/>
      <c r="H2" s="4"/>
      <c r="I2" s="4"/>
      <c r="J2" s="4"/>
      <c r="K2" s="5"/>
      <c r="L2" s="5"/>
      <c r="U2" s="3" t="str">
        <f t="shared" ref="U2:U25" si="1">CONCATENATE($T$1,S2,$Y$1,O2,$U$1,R2,$V$1,N2,$W$1,M2,$X$1,P2,$Z$1,Q2,$AA$1)</f>
        <v>{
         clue: '-[]',
         answer: '',
         attempt: '', 
         position: ,
         orientation: '',
         startx: ,
         starty: 
},</v>
      </c>
    </row>
    <row r="3" ht="15.75" customHeight="1">
      <c r="A3" s="4"/>
      <c r="B3" s="4"/>
      <c r="C3" s="4"/>
      <c r="D3" s="4"/>
      <c r="E3" s="4"/>
      <c r="F3" s="4"/>
      <c r="G3" s="4"/>
      <c r="H3" s="4"/>
      <c r="I3" s="4"/>
      <c r="J3" s="4"/>
      <c r="K3" s="5"/>
      <c r="L3" s="5"/>
      <c r="U3" s="3" t="str">
        <f t="shared" si="1"/>
        <v>{
         clue: '-[]',
         answer: '',
         attempt: '', 
         position: ,
         orientation: '',
         startx: ,
         starty: 
},</v>
      </c>
    </row>
    <row r="4" ht="15.75" customHeight="1">
      <c r="A4" s="4"/>
      <c r="B4" s="5"/>
      <c r="C4" s="4"/>
      <c r="D4" s="5"/>
      <c r="E4" s="5"/>
      <c r="F4" s="5"/>
      <c r="G4" s="4"/>
      <c r="H4" s="5"/>
      <c r="I4" s="5"/>
      <c r="J4" s="4"/>
      <c r="K4" s="5"/>
      <c r="L4" s="5"/>
      <c r="U4" s="3" t="str">
        <f t="shared" si="1"/>
        <v>{
         clue: '-[]',
         answer: '',
         attempt: '', 
         position: ,
         orientation: '',
         startx: ,
         starty: 
},</v>
      </c>
    </row>
    <row r="5" ht="15.75" customHeight="1">
      <c r="A5" s="4"/>
      <c r="B5" s="5"/>
      <c r="C5" s="4"/>
      <c r="D5" s="5"/>
      <c r="E5" s="5"/>
      <c r="F5" s="5"/>
      <c r="G5" s="4"/>
      <c r="H5" s="5"/>
      <c r="I5" s="5"/>
      <c r="J5" s="4"/>
      <c r="K5" s="5"/>
      <c r="L5" s="5"/>
      <c r="U5" s="3" t="str">
        <f t="shared" si="1"/>
        <v>{
         clue: '-[]',
         answer: '',
         attempt: '', 
         position: ,
         orientation: '',
         startx: ,
         starty: 
},</v>
      </c>
    </row>
    <row r="6" ht="15.75" customHeight="1">
      <c r="A6" s="4"/>
      <c r="B6" s="5"/>
      <c r="C6" s="4"/>
      <c r="D6" s="5"/>
      <c r="E6" s="5"/>
      <c r="F6" s="5"/>
      <c r="G6" s="5"/>
      <c r="H6" s="5"/>
      <c r="I6" s="5"/>
      <c r="J6" s="5"/>
      <c r="K6" s="5"/>
      <c r="L6" s="5"/>
      <c r="U6" s="3" t="str">
        <f t="shared" si="1"/>
        <v>{
         clue: '-[]',
         answer: '',
         attempt: '', 
         position: ,
         orientation: '',
         startx: ,
         starty: 
},</v>
      </c>
    </row>
    <row r="7" ht="15.75" customHeight="1">
      <c r="A7" s="4"/>
      <c r="B7" s="4"/>
      <c r="C7" s="4"/>
      <c r="D7" s="4"/>
      <c r="E7" s="4"/>
      <c r="F7" s="5"/>
      <c r="G7" s="4"/>
      <c r="H7" s="5"/>
      <c r="I7" s="5"/>
      <c r="J7" s="5"/>
      <c r="K7" s="4"/>
      <c r="L7" s="5"/>
      <c r="U7" s="3" t="str">
        <f t="shared" si="1"/>
        <v>{
         clue: '-[]',
         answer: '',
         attempt: '', 
         position: ,
         orientation: '',
         startx: ,
         starty: 
},</v>
      </c>
    </row>
    <row r="8" ht="15.75" customHeight="1">
      <c r="A8" s="4"/>
      <c r="B8" s="5"/>
      <c r="C8" s="4"/>
      <c r="D8" s="5"/>
      <c r="E8" s="5"/>
      <c r="F8" s="5"/>
      <c r="G8" s="4"/>
      <c r="H8" s="5"/>
      <c r="I8" s="4"/>
      <c r="J8" s="5"/>
      <c r="K8" s="4"/>
      <c r="L8" s="5"/>
      <c r="U8" s="3" t="str">
        <f t="shared" si="1"/>
        <v>{
         clue: '-[]',
         answer: '',
         attempt: '', 
         position: ,
         orientation: '',
         startx: ,
         starty: 
},</v>
      </c>
    </row>
    <row r="9" ht="15.75" customHeight="1">
      <c r="A9" s="4"/>
      <c r="B9" s="5"/>
      <c r="C9" s="5"/>
      <c r="D9" s="5"/>
      <c r="E9" s="4"/>
      <c r="F9" s="4"/>
      <c r="G9" s="4"/>
      <c r="H9" s="4"/>
      <c r="I9" s="4"/>
      <c r="J9" s="4"/>
      <c r="K9" s="4"/>
      <c r="L9" s="5"/>
      <c r="U9" s="3" t="str">
        <f t="shared" si="1"/>
        <v>{
         clue: '-[]',
         answer: '',
         attempt: '', 
         position: ,
         orientation: '',
         startx: ,
         starty: 
},</v>
      </c>
    </row>
    <row r="10" ht="15.75" customHeight="1">
      <c r="A10" s="4"/>
      <c r="B10" s="4"/>
      <c r="C10" s="4"/>
      <c r="D10" s="5"/>
      <c r="E10" s="5"/>
      <c r="F10" s="5"/>
      <c r="G10" s="4"/>
      <c r="H10" s="4"/>
      <c r="I10" s="4"/>
      <c r="J10" s="5"/>
      <c r="K10" s="4"/>
      <c r="L10" s="5"/>
      <c r="U10" s="3" t="str">
        <f t="shared" si="1"/>
        <v>{
         clue: '-[]',
         answer: '',
         attempt: '', 
         position: ,
         orientation: '',
         startx: ,
         starty: 
},</v>
      </c>
    </row>
    <row r="11" ht="15.75" customHeight="1">
      <c r="A11" s="4"/>
      <c r="B11" s="5"/>
      <c r="C11" s="5"/>
      <c r="D11" s="5"/>
      <c r="E11" s="5"/>
      <c r="F11" s="5"/>
      <c r="G11" s="4"/>
      <c r="H11" s="4"/>
      <c r="I11" s="5"/>
      <c r="J11" s="5"/>
      <c r="K11" s="4"/>
      <c r="L11" s="4"/>
      <c r="U11" s="3" t="str">
        <f t="shared" si="1"/>
        <v>{
         clue: '-[]',
         answer: '',
         attempt: '', 
         position: ,
         orientation: '',
         startx: ,
         starty: 
},</v>
      </c>
    </row>
    <row r="12" ht="15.75" customHeight="1">
      <c r="A12" s="5"/>
      <c r="B12" s="5"/>
      <c r="C12" s="4"/>
      <c r="D12" s="4"/>
      <c r="E12" s="4"/>
      <c r="F12" s="4"/>
      <c r="G12" s="4"/>
      <c r="H12" s="4"/>
      <c r="I12" s="5"/>
      <c r="J12" s="5"/>
      <c r="K12" s="4"/>
      <c r="L12" s="4"/>
      <c r="U12" s="3" t="str">
        <f t="shared" si="1"/>
        <v>{
         clue: '-[]',
         answer: '',
         attempt: '', 
         position: ,
         orientation: '',
         startx: ,
         starty: 
},</v>
      </c>
    </row>
    <row r="13" ht="15.75" customHeight="1">
      <c r="A13" s="5"/>
      <c r="B13" s="5"/>
      <c r="C13" s="4"/>
      <c r="D13" s="4"/>
      <c r="E13" s="4"/>
      <c r="F13" s="4"/>
      <c r="G13" s="4"/>
      <c r="H13" s="4"/>
      <c r="I13" s="4"/>
      <c r="J13" s="4"/>
      <c r="K13" s="4"/>
      <c r="L13" s="4"/>
      <c r="U13" s="3" t="str">
        <f t="shared" si="1"/>
        <v>{
         clue: '-[]',
         answer: '',
         attempt: '', 
         position: ,
         orientation: '',
         startx: ,
         starty: 
},</v>
      </c>
    </row>
    <row r="14" ht="15.75" customHeight="1">
      <c r="A14" s="5"/>
      <c r="B14" s="5"/>
      <c r="C14" s="5"/>
      <c r="D14" s="5"/>
      <c r="E14" s="5"/>
      <c r="F14" s="5"/>
      <c r="G14" s="5"/>
      <c r="H14" s="5"/>
      <c r="I14" s="5"/>
      <c r="J14" s="5"/>
      <c r="K14" s="4"/>
      <c r="L14" s="4"/>
      <c r="U14" s="3" t="str">
        <f t="shared" si="1"/>
        <v>{
         clue: '-[]',
         answer: '',
         attempt: '', 
         position: ,
         orientation: '',
         startx: ,
         starty: 
},</v>
      </c>
    </row>
    <row r="15" ht="15.75" customHeight="1">
      <c r="A15" s="5"/>
      <c r="B15" s="5"/>
      <c r="C15" s="5"/>
      <c r="D15" s="5"/>
      <c r="E15" s="5"/>
      <c r="F15" s="5"/>
      <c r="G15" s="5"/>
      <c r="H15" s="5"/>
      <c r="I15" s="4"/>
      <c r="J15" s="5"/>
      <c r="K15" s="5"/>
      <c r="L15" s="4"/>
      <c r="U15" s="3" t="str">
        <f t="shared" si="1"/>
        <v>{
         clue: '-[]',
         answer: '',
         attempt: '', 
         position: ,
         orientation: '',
         startx: ,
         starty: 
},</v>
      </c>
    </row>
    <row r="16" ht="15.75" customHeight="1">
      <c r="A16" s="5"/>
      <c r="B16" s="5"/>
      <c r="C16" s="5"/>
      <c r="D16" s="5"/>
      <c r="E16" s="5"/>
      <c r="F16" s="5"/>
      <c r="G16" s="5"/>
      <c r="H16" s="5"/>
      <c r="I16" s="4"/>
      <c r="J16" s="5"/>
      <c r="K16" s="5"/>
      <c r="L16" s="5"/>
      <c r="U16" s="3" t="str">
        <f t="shared" si="1"/>
        <v>{
         clue: '-[]',
         answer: '',
         attempt: '', 
         position: ,
         orientation: '',
         startx: ,
         starty: 
},</v>
      </c>
    </row>
    <row r="17" ht="15.75" customHeight="1">
      <c r="A17" s="5"/>
      <c r="B17" s="5"/>
      <c r="C17" s="5"/>
      <c r="D17" s="5"/>
      <c r="E17" s="5"/>
      <c r="F17" s="5"/>
      <c r="G17" s="5"/>
      <c r="H17" s="5"/>
      <c r="I17" s="4"/>
      <c r="J17" s="4"/>
      <c r="K17" s="5"/>
      <c r="L17" s="5"/>
      <c r="U17" s="3" t="str">
        <f t="shared" si="1"/>
        <v>{
         clue: '-[]',
         answer: '',
         attempt: '', 
         position: ,
         orientation: '',
         startx: ,
         starty: 
},</v>
      </c>
    </row>
    <row r="18" ht="15.75" customHeight="1">
      <c r="A18" s="4"/>
      <c r="B18" s="4"/>
      <c r="C18" s="4"/>
      <c r="D18" s="4"/>
      <c r="E18" s="4"/>
      <c r="F18" s="4"/>
      <c r="G18" s="4"/>
      <c r="H18" s="4"/>
      <c r="I18" s="4"/>
      <c r="J18" s="4"/>
      <c r="K18" s="4"/>
      <c r="L18" s="5"/>
      <c r="U18" s="3" t="str">
        <f t="shared" si="1"/>
        <v>{
         clue: '-[]',
         answer: '',
         attempt: '', 
         position: ,
         orientation: '',
         startx: ,
         starty: 
},</v>
      </c>
    </row>
    <row r="19" ht="15.75" customHeight="1">
      <c r="A19" s="5"/>
      <c r="B19" s="5"/>
      <c r="C19" s="5"/>
      <c r="D19" s="5"/>
      <c r="E19" s="4"/>
      <c r="F19" s="5"/>
      <c r="G19" s="5"/>
      <c r="H19" s="5"/>
      <c r="I19" s="4"/>
      <c r="J19" s="4"/>
      <c r="K19" s="5"/>
      <c r="L19" s="5"/>
      <c r="U19" s="3" t="str">
        <f t="shared" si="1"/>
        <v>{
         clue: '-[]',
         answer: '',
         attempt: '', 
         position: ,
         orientation: '',
         startx: ,
         starty: 
},</v>
      </c>
    </row>
    <row r="20" ht="15.75" customHeight="1">
      <c r="A20" s="5"/>
      <c r="B20" s="5"/>
      <c r="C20" s="5"/>
      <c r="D20" s="5"/>
      <c r="E20" s="4"/>
      <c r="F20" s="5"/>
      <c r="G20" s="5"/>
      <c r="H20" s="5"/>
      <c r="I20" s="4"/>
      <c r="J20" s="4"/>
      <c r="K20" s="5"/>
      <c r="L20" s="5"/>
      <c r="U20" s="3" t="str">
        <f t="shared" si="1"/>
        <v>{
         clue: '-[]',
         answer: '',
         attempt: '', 
         position: ,
         orientation: '',
         startx: ,
         starty: 
},</v>
      </c>
    </row>
    <row r="21" ht="15.75" customHeight="1">
      <c r="A21" s="5"/>
      <c r="B21" s="5"/>
      <c r="C21" s="5"/>
      <c r="D21" s="5"/>
      <c r="E21" s="4"/>
      <c r="F21" s="5"/>
      <c r="G21" s="5"/>
      <c r="H21" s="5"/>
      <c r="I21" s="4"/>
      <c r="J21" s="4"/>
      <c r="K21" s="5"/>
      <c r="L21" s="5"/>
      <c r="U21" s="3" t="str">
        <f t="shared" si="1"/>
        <v>{
         clue: '-[]',
         answer: '',
         attempt: '', 
         position: ,
         orientation: '',
         startx: ,
         starty: 
},</v>
      </c>
    </row>
    <row r="22" ht="15.75" customHeight="1">
      <c r="A22" s="5"/>
      <c r="B22" s="5"/>
      <c r="C22" s="5"/>
      <c r="D22" s="5"/>
      <c r="E22" s="4"/>
      <c r="F22" s="5"/>
      <c r="G22" s="5"/>
      <c r="H22" s="5"/>
      <c r="I22" s="4"/>
      <c r="J22" s="4"/>
      <c r="K22" s="5"/>
      <c r="L22" s="5"/>
      <c r="U22" s="3" t="str">
        <f t="shared" si="1"/>
        <v>{
         clue: '-[]',
         answer: '',
         attempt: '', 
         position: ,
         orientation: '',
         startx: ,
         starty: 
},</v>
      </c>
    </row>
    <row r="23" ht="15.75" customHeight="1">
      <c r="A23" s="5"/>
      <c r="B23" s="5"/>
      <c r="C23" s="5"/>
      <c r="D23" s="4"/>
      <c r="E23" s="4"/>
      <c r="F23" s="4"/>
      <c r="G23" s="4"/>
      <c r="H23" s="4"/>
      <c r="I23" s="4"/>
      <c r="J23" s="4"/>
      <c r="K23" s="5"/>
      <c r="L23" s="5"/>
      <c r="U23" s="3" t="str">
        <f t="shared" si="1"/>
        <v>{
         clue: '-[]',
         answer: '',
         attempt: '', 
         position: ,
         orientation: '',
         startx: ,
         starty: 
},</v>
      </c>
    </row>
    <row r="24" ht="15.75" customHeight="1">
      <c r="A24" s="5"/>
      <c r="B24" s="5"/>
      <c r="C24" s="5"/>
      <c r="D24" s="5"/>
      <c r="E24" s="4"/>
      <c r="F24" s="5"/>
      <c r="G24" s="5"/>
      <c r="H24" s="5"/>
      <c r="I24" s="5"/>
      <c r="J24" s="5"/>
      <c r="K24" s="5"/>
      <c r="L24" s="5"/>
      <c r="U24" s="3" t="str">
        <f t="shared" si="1"/>
        <v>{
         clue: '-[]',
         answer: '',
         attempt: '', 
         position: ,
         orientation: '',
         startx: ,
         starty: 
},</v>
      </c>
    </row>
    <row r="25" ht="15.75" customHeight="1">
      <c r="A25" s="5"/>
      <c r="B25" s="5"/>
      <c r="C25" s="5"/>
      <c r="D25" s="5"/>
      <c r="E25" s="4"/>
      <c r="F25" s="5"/>
      <c r="G25" s="5"/>
      <c r="H25" s="5"/>
      <c r="I25" s="5"/>
      <c r="J25" s="5"/>
      <c r="K25" s="5"/>
      <c r="L25" s="5"/>
      <c r="U25" s="3" t="str">
        <f t="shared" si="1"/>
        <v>{
         clue: '-[]',
         answer: '',
         attempt: '', 
         position: ,
         orientation: '',
         startx: ,
         starty: 
},</v>
      </c>
    </row>
    <row r="26" ht="15.75" customHeight="1"/>
    <row r="27" ht="15.75" customHeight="1"/>
    <row r="28" ht="15.75" customHeight="1"/>
    <row r="29" ht="15.75" customHeight="1"/>
    <row r="30" ht="15.75" customHeight="1"/>
  </sheetData>
  <conditionalFormatting sqref="A1:L25">
    <cfRule type="notContainsBlanks" dxfId="0" priority="1">
      <formula>LEN(TRIM(A1))&gt;0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5.0"/>
    <col customWidth="1" min="13" max="13" width="10.0"/>
    <col customWidth="1" min="14" max="14" width="5.71"/>
    <col customWidth="1" min="15" max="15" width="7.29"/>
    <col customWidth="1" min="16" max="17" width="6.14"/>
    <col customWidth="1" min="18" max="18" width="16.43" outlineLevel="1"/>
    <col customWidth="1" min="19" max="19" width="16.86" outlineLevel="1"/>
    <col min="20" max="20" width="14.43" outlineLevel="1"/>
    <col customWidth="1" min="21" max="21" width="49.86" outlineLevel="1"/>
    <col min="22" max="24" width="14.43" outlineLevel="1"/>
  </cols>
  <sheetData>
    <row r="1" ht="15.75" customHeight="1">
      <c r="A1" s="5" t="s">
        <v>81</v>
      </c>
      <c r="B1" s="5" t="s">
        <v>81</v>
      </c>
      <c r="C1" s="5" t="s">
        <v>82</v>
      </c>
      <c r="D1" s="5"/>
      <c r="E1" s="5"/>
      <c r="F1" s="5"/>
      <c r="G1" s="5" t="s">
        <v>83</v>
      </c>
      <c r="H1" s="5"/>
      <c r="I1" s="5"/>
      <c r="J1" s="5" t="s">
        <v>84</v>
      </c>
      <c r="K1" s="5"/>
      <c r="L1" s="5"/>
      <c r="M1" s="1" t="s">
        <v>66</v>
      </c>
      <c r="N1" s="1" t="s">
        <v>67</v>
      </c>
      <c r="O1" s="1" t="s">
        <v>68</v>
      </c>
      <c r="P1" s="1" t="s">
        <v>69</v>
      </c>
      <c r="Q1" s="1" t="s">
        <v>70</v>
      </c>
      <c r="R1" s="1" t="s">
        <v>71</v>
      </c>
      <c r="S1" s="1" t="s">
        <v>72</v>
      </c>
      <c r="T1" s="1" t="s">
        <v>73</v>
      </c>
      <c r="U1" s="6" t="s">
        <v>74</v>
      </c>
      <c r="V1" s="6" t="s">
        <v>75</v>
      </c>
      <c r="W1" s="1" t="s">
        <v>76</v>
      </c>
      <c r="X1" s="6" t="s">
        <v>77</v>
      </c>
      <c r="Y1" s="1" t="s">
        <v>78</v>
      </c>
      <c r="Z1" s="1" t="s">
        <v>79</v>
      </c>
      <c r="AA1" s="1" t="s">
        <v>80</v>
      </c>
    </row>
    <row r="2" ht="15.75" customHeight="1">
      <c r="A2" s="5" t="s">
        <v>81</v>
      </c>
      <c r="B2" s="5"/>
      <c r="C2" s="5" t="s">
        <v>85</v>
      </c>
      <c r="D2" s="5" t="s">
        <v>86</v>
      </c>
      <c r="E2" s="5" t="s">
        <v>87</v>
      </c>
      <c r="F2" s="5" t="s">
        <v>88</v>
      </c>
      <c r="G2" s="5" t="s">
        <v>89</v>
      </c>
      <c r="H2" s="5" t="s">
        <v>90</v>
      </c>
      <c r="I2" s="5" t="s">
        <v>91</v>
      </c>
      <c r="J2" s="5" t="s">
        <v>92</v>
      </c>
      <c r="K2" s="5"/>
      <c r="L2" s="5"/>
      <c r="M2" s="1" t="s">
        <v>93</v>
      </c>
      <c r="N2" s="1">
        <v>1.0</v>
      </c>
      <c r="O2" s="3">
        <v>3.0</v>
      </c>
      <c r="P2" s="1">
        <v>1.0</v>
      </c>
      <c r="Q2" s="1">
        <v>1.0</v>
      </c>
      <c r="R2" s="1" t="s">
        <v>94</v>
      </c>
      <c r="S2" s="1" t="s">
        <v>95</v>
      </c>
      <c r="U2" s="3" t="str">
        <f t="shared" ref="U2:U25" si="1">CONCATENATE($T$1,S2,$Y$1,O2,$U$1,R2,$V$1,N2,$W$1,M2,$X$1,P2,$Z$1,Q2,$AA$1)</f>
        <v>{
         clue: 'Various things covered in this programme-[3]',
         answer: 'विविध',
         attempt: '', 
         position: 1,
         orientation: 'across',
         startx: 1,
         starty: 1
},</v>
      </c>
    </row>
    <row r="3" ht="15.75" customHeight="1">
      <c r="A3" s="5" t="s">
        <v>96</v>
      </c>
      <c r="B3" s="5" t="s">
        <v>97</v>
      </c>
      <c r="C3" s="5" t="s">
        <v>98</v>
      </c>
      <c r="D3" s="5" t="s">
        <v>99</v>
      </c>
      <c r="E3" s="5" t="s">
        <v>97</v>
      </c>
      <c r="F3" s="5" t="s">
        <v>100</v>
      </c>
      <c r="G3" s="5" t="s">
        <v>101</v>
      </c>
      <c r="H3" s="5" t="s">
        <v>102</v>
      </c>
      <c r="I3" s="5" t="s">
        <v>103</v>
      </c>
      <c r="J3" s="5" t="s">
        <v>87</v>
      </c>
      <c r="K3" s="5"/>
      <c r="L3" s="5"/>
      <c r="M3" s="1" t="s">
        <v>104</v>
      </c>
      <c r="N3" s="1">
        <v>1.0</v>
      </c>
      <c r="O3" s="3">
        <v>6.0</v>
      </c>
      <c r="P3" s="1">
        <v>1.0</v>
      </c>
      <c r="Q3" s="1">
        <v>1.0</v>
      </c>
      <c r="R3" s="1" t="s">
        <v>105</v>
      </c>
      <c r="S3" s="1" t="s">
        <v>106</v>
      </c>
      <c r="U3" s="3" t="str">
        <f t="shared" si="1"/>
        <v>{
         clue: 'देश कि सुरीली धडकन -[6]',
         answer: 'विविधभारती',
         attempt: '', 
         position: 1,
         orientation: 'down',
         startx: 1,
         starty: 1
},</v>
      </c>
    </row>
    <row r="4" ht="15.75" customHeight="1">
      <c r="A4" s="5" t="s">
        <v>107</v>
      </c>
      <c r="B4" s="5"/>
      <c r="C4" s="5" t="s">
        <v>87</v>
      </c>
      <c r="D4" s="5"/>
      <c r="E4" s="5"/>
      <c r="F4" s="5"/>
      <c r="G4" s="5" t="s">
        <v>108</v>
      </c>
      <c r="H4" s="5"/>
      <c r="I4" s="5"/>
      <c r="J4" s="5" t="s">
        <v>109</v>
      </c>
      <c r="K4" s="5"/>
      <c r="L4" s="5"/>
      <c r="M4" s="1" t="s">
        <v>104</v>
      </c>
      <c r="N4" s="1">
        <v>2.0</v>
      </c>
      <c r="O4" s="3">
        <v>5.0</v>
      </c>
      <c r="P4" s="3">
        <f>COLUMN(G1)</f>
        <v>7</v>
      </c>
      <c r="Q4" s="3">
        <f>ROW(G1)</f>
        <v>1</v>
      </c>
      <c r="R4" s="1" t="s">
        <v>110</v>
      </c>
      <c r="S4" s="1" t="s">
        <v>111</v>
      </c>
      <c r="U4" s="3" t="str">
        <f t="shared" si="1"/>
        <v>{
         clue: 'माननीय प्रधानमंत्री श्री नरेन्द्र मोदी आपसे अपने XX XX XX साझा करतें है -[5]',
         answer: 'मनकीबात',
         attempt: '', 
         position: 2,
         orientation: 'down',
         startx: 7,
         starty: 1
},</v>
      </c>
    </row>
    <row r="5" ht="15.75" customHeight="1">
      <c r="A5" s="5" t="s">
        <v>112</v>
      </c>
      <c r="B5" s="5"/>
      <c r="C5" s="5" t="s">
        <v>113</v>
      </c>
      <c r="D5" s="5"/>
      <c r="E5" s="5"/>
      <c r="F5" s="5"/>
      <c r="G5" s="5" t="s">
        <v>114</v>
      </c>
      <c r="H5" s="5"/>
      <c r="I5" s="5"/>
      <c r="J5" s="5" t="s">
        <v>115</v>
      </c>
      <c r="K5" s="5"/>
      <c r="L5" s="5"/>
      <c r="M5" s="1" t="s">
        <v>104</v>
      </c>
      <c r="N5" s="1">
        <v>3.0</v>
      </c>
      <c r="O5" s="3">
        <v>5.0</v>
      </c>
      <c r="P5" s="3">
        <f>column(J1)</f>
        <v>10</v>
      </c>
      <c r="Q5" s="3">
        <f>row(J1)</f>
        <v>1</v>
      </c>
      <c r="R5" s="1" t="s">
        <v>116</v>
      </c>
      <c r="S5" s="1" t="s">
        <v>117</v>
      </c>
      <c r="U5" s="3" t="str">
        <f t="shared" si="1"/>
        <v>{
         clue: '11pm Programme-[5]',
         answer: 'बेलाकेफुल',
         attempt: '', 
         position: 3,
         orientation: 'down',
         startx: 10,
         starty: 1
},</v>
      </c>
    </row>
    <row r="6" ht="15.75" customHeight="1">
      <c r="A6" s="5" t="s">
        <v>118</v>
      </c>
      <c r="B6" s="5"/>
      <c r="C6" s="5" t="s">
        <v>119</v>
      </c>
      <c r="D6" s="5"/>
      <c r="E6" s="5"/>
      <c r="F6" s="5"/>
      <c r="G6" s="5"/>
      <c r="H6" s="5"/>
      <c r="I6" s="5"/>
      <c r="J6" s="5"/>
      <c r="K6" s="5"/>
      <c r="L6" s="5"/>
      <c r="M6" s="1" t="s">
        <v>93</v>
      </c>
      <c r="N6" s="1">
        <v>4.0</v>
      </c>
      <c r="O6" s="3">
        <v>7.0</v>
      </c>
      <c r="P6" s="3">
        <f>column(C2)</f>
        <v>3</v>
      </c>
      <c r="Q6" s="3">
        <f>row(C2)</f>
        <v>2</v>
      </c>
      <c r="R6" s="1" t="s">
        <v>120</v>
      </c>
      <c r="S6" s="1" t="s">
        <v>121</v>
      </c>
      <c r="U6" s="3" t="str">
        <f t="shared" si="1"/>
        <v>{
         clue: 'Todays Artist-[7]',
         answer: 'आजकेफ़नकार',
         attempt: '', 
         position: 4,
         orientation: 'across',
         startx: 3,
         starty: 2
},</v>
      </c>
    </row>
    <row r="7" ht="15.75" customHeight="1">
      <c r="A7" s="5" t="s">
        <v>83</v>
      </c>
      <c r="B7" s="5" t="s">
        <v>122</v>
      </c>
      <c r="C7" s="5" t="s">
        <v>123</v>
      </c>
      <c r="D7" s="5" t="s">
        <v>115</v>
      </c>
      <c r="E7" s="5" t="s">
        <v>124</v>
      </c>
      <c r="F7" s="5"/>
      <c r="G7" s="5" t="s">
        <v>107</v>
      </c>
      <c r="H7" s="5"/>
      <c r="I7" s="5"/>
      <c r="J7" s="5"/>
      <c r="K7" s="5" t="s">
        <v>125</v>
      </c>
      <c r="L7" s="5"/>
      <c r="M7" s="1" t="s">
        <v>93</v>
      </c>
      <c r="N7" s="1">
        <v>5.0</v>
      </c>
      <c r="O7" s="1">
        <v>9.0</v>
      </c>
      <c r="P7" s="3">
        <f>COLUMN(B3)</f>
        <v>2</v>
      </c>
      <c r="Q7" s="3">
        <f>ROW(B3)</f>
        <v>3</v>
      </c>
      <c r="R7" s="1" t="s">
        <v>126</v>
      </c>
      <c r="S7" s="1" t="s">
        <v>127</v>
      </c>
      <c r="U7" s="3" t="str">
        <f t="shared" si="1"/>
        <v>{
         clue: 'Remembering the Legends-[9]',
         answer: 'उजालेउनकीयादोंके',
         attempt: '', 
         position: 5,
         orientation: 'across',
         startx: 2,
         starty: 3
},</v>
      </c>
    </row>
    <row r="8" ht="15.75" customHeight="1">
      <c r="A8" s="5" t="s">
        <v>83</v>
      </c>
      <c r="B8" s="5"/>
      <c r="C8" s="5" t="s">
        <v>100</v>
      </c>
      <c r="D8" s="5"/>
      <c r="E8" s="5"/>
      <c r="F8" s="5"/>
      <c r="G8" s="5" t="s">
        <v>112</v>
      </c>
      <c r="H8" s="5"/>
      <c r="I8" s="5" t="s">
        <v>128</v>
      </c>
      <c r="J8" s="5"/>
      <c r="K8" s="5" t="s">
        <v>129</v>
      </c>
      <c r="L8" s="5"/>
      <c r="M8" s="1" t="s">
        <v>104</v>
      </c>
      <c r="N8" s="1">
        <v>6.0</v>
      </c>
      <c r="O8" s="3">
        <v>7.0</v>
      </c>
      <c r="P8" s="3">
        <f>COLUMN(C2)</f>
        <v>3</v>
      </c>
      <c r="Q8" s="3">
        <f>ROW(C2)</f>
        <v>2</v>
      </c>
      <c r="R8" s="1" t="s">
        <v>130</v>
      </c>
      <c r="S8" s="1" t="s">
        <v>131</v>
      </c>
      <c r="U8" s="3" t="str">
        <f t="shared" si="1"/>
        <v>{
         clue: 'Todays Guest-[7]',
         answer: 'आजकेमेहमान ',
         attempt: '', 
         position: 6,
         orientation: 'down',
         startx: 3,
         starty: 2
},</v>
      </c>
    </row>
    <row r="9" ht="15.75" customHeight="1">
      <c r="A9" s="5" t="s">
        <v>132</v>
      </c>
      <c r="B9" s="5"/>
      <c r="C9" s="5"/>
      <c r="D9" s="5"/>
      <c r="E9" s="5" t="s">
        <v>133</v>
      </c>
      <c r="F9" s="5" t="s">
        <v>134</v>
      </c>
      <c r="G9" s="5" t="s">
        <v>114</v>
      </c>
      <c r="H9" s="5" t="s">
        <v>128</v>
      </c>
      <c r="I9" s="5" t="s">
        <v>135</v>
      </c>
      <c r="J9" s="5" t="s">
        <v>136</v>
      </c>
      <c r="K9" s="5" t="s">
        <v>137</v>
      </c>
      <c r="L9" s="5"/>
      <c r="M9" s="1" t="s">
        <v>93</v>
      </c>
      <c r="N9" s="1">
        <v>7.0</v>
      </c>
      <c r="O9" s="3">
        <v>5.0</v>
      </c>
      <c r="P9" s="3">
        <f>COLUMN(A7)</f>
        <v>1</v>
      </c>
      <c r="Q9" s="3">
        <f>ROW(A7)</f>
        <v>7</v>
      </c>
      <c r="R9" s="1" t="s">
        <v>138</v>
      </c>
      <c r="S9" s="1" t="s">
        <v>139</v>
      </c>
      <c r="U9" s="3" t="str">
        <f t="shared" si="1"/>
        <v>{
         clue: '11 am Programme-[5]',
         answer: 'मधुमालती',
         attempt: '', 
         position: 7,
         orientation: 'across',
         startx: 1,
         starty: 7
},</v>
      </c>
    </row>
    <row r="10" ht="15.75" customHeight="1">
      <c r="A10" s="5" t="s">
        <v>140</v>
      </c>
      <c r="B10" s="5" t="s">
        <v>141</v>
      </c>
      <c r="C10" s="5" t="s">
        <v>142</v>
      </c>
      <c r="D10" s="5"/>
      <c r="E10" s="5"/>
      <c r="F10" s="5"/>
      <c r="G10" s="5" t="s">
        <v>101</v>
      </c>
      <c r="H10" s="5" t="s">
        <v>143</v>
      </c>
      <c r="I10" s="5" t="s">
        <v>136</v>
      </c>
      <c r="J10" s="5"/>
      <c r="K10" s="5" t="s">
        <v>144</v>
      </c>
      <c r="L10" s="5"/>
      <c r="M10" s="1" t="s">
        <v>104</v>
      </c>
      <c r="N10" s="1">
        <v>8.0</v>
      </c>
      <c r="O10" s="3">
        <v>5.0</v>
      </c>
      <c r="P10" s="3">
        <f>COLUMN(A7)</f>
        <v>1</v>
      </c>
      <c r="Q10" s="3">
        <f>ROW(A7)</f>
        <v>7</v>
      </c>
      <c r="R10" s="1" t="s">
        <v>145</v>
      </c>
      <c r="S10" s="1" t="s">
        <v>146</v>
      </c>
      <c r="U10" s="3" t="str">
        <f t="shared" si="1"/>
        <v>{
         clue: 'रेडिओ सखी ?-[5]',
         answer: 'ममतासिंह',
         attempt: '', 
         position: 8,
         orientation: 'down',
         startx: 1,
         starty: 7
},</v>
      </c>
    </row>
    <row r="11" ht="15.75" customHeight="1">
      <c r="A11" s="5" t="s">
        <v>147</v>
      </c>
      <c r="B11" s="5"/>
      <c r="C11" s="5"/>
      <c r="D11" s="5"/>
      <c r="E11" s="5"/>
      <c r="F11" s="5"/>
      <c r="G11" s="5" t="s">
        <v>148</v>
      </c>
      <c r="H11" s="5" t="s">
        <v>128</v>
      </c>
      <c r="I11" s="5"/>
      <c r="J11" s="5"/>
      <c r="K11" s="5" t="s">
        <v>125</v>
      </c>
      <c r="L11" s="5" t="s">
        <v>149</v>
      </c>
      <c r="M11" s="1" t="s">
        <v>104</v>
      </c>
      <c r="N11" s="1">
        <v>9.0</v>
      </c>
      <c r="O11" s="3">
        <v>6.0</v>
      </c>
      <c r="P11" s="3">
        <f>column(G7)</f>
        <v>7</v>
      </c>
      <c r="Q11" s="3">
        <f>row(G7)</f>
        <v>7</v>
      </c>
      <c r="R11" s="1" t="s">
        <v>150</v>
      </c>
      <c r="S11" s="1" t="s">
        <v>151</v>
      </c>
      <c r="U11" s="3" t="str">
        <f t="shared" si="1"/>
        <v>{
         clue: 'Celebrity tweets के साथ गाने और तराने के ताने बाने-[6]',
         answer: 'भारतकीगूँज',
         attempt: '', 
         position: 9,
         orientation: 'down',
         startx: 7,
         starty: 7
},</v>
      </c>
    </row>
    <row r="12" ht="15.75" customHeight="1">
      <c r="A12" s="5"/>
      <c r="B12" s="5"/>
      <c r="C12" s="5" t="s">
        <v>152</v>
      </c>
      <c r="D12" s="5" t="s">
        <v>153</v>
      </c>
      <c r="E12" s="5" t="s">
        <v>154</v>
      </c>
      <c r="F12" s="5" t="s">
        <v>101</v>
      </c>
      <c r="G12" s="5" t="s">
        <v>86</v>
      </c>
      <c r="H12" s="5" t="s">
        <v>155</v>
      </c>
      <c r="I12" s="5"/>
      <c r="J12" s="5"/>
      <c r="K12" s="5" t="s">
        <v>129</v>
      </c>
      <c r="L12" s="5" t="s">
        <v>156</v>
      </c>
      <c r="M12" s="1" t="s">
        <v>104</v>
      </c>
      <c r="N12" s="1">
        <v>10.0</v>
      </c>
      <c r="O12" s="3">
        <v>8.0</v>
      </c>
      <c r="P12" s="3">
        <f>column(K7)</f>
        <v>11</v>
      </c>
      <c r="Q12" s="3">
        <f>row(K7)</f>
        <v>7</v>
      </c>
      <c r="R12" s="1" t="s">
        <v>157</v>
      </c>
      <c r="S12" s="1" t="s">
        <v>158</v>
      </c>
      <c r="U12" s="3" t="str">
        <f t="shared" si="1"/>
        <v>{
         clue: 'KBKG -[8]',
         answer: 'कुछबातेंकुछगीत ',
         attempt: '', 
         position: 10,
         orientation: 'down',
         startx: 11,
         starty: 7
},</v>
      </c>
    </row>
    <row r="13" ht="15.75" customHeight="1">
      <c r="A13" s="5"/>
      <c r="B13" s="5"/>
      <c r="C13" s="5" t="s">
        <v>119</v>
      </c>
      <c r="D13" s="5" t="s">
        <v>159</v>
      </c>
      <c r="E13" s="5" t="s">
        <v>160</v>
      </c>
      <c r="F13" s="5" t="s">
        <v>119</v>
      </c>
      <c r="G13" s="5" t="s">
        <v>161</v>
      </c>
      <c r="H13" s="5" t="s">
        <v>162</v>
      </c>
      <c r="I13" s="5" t="s">
        <v>163</v>
      </c>
      <c r="J13" s="5" t="s">
        <v>164</v>
      </c>
      <c r="K13" s="5" t="s">
        <v>134</v>
      </c>
      <c r="L13" s="5" t="s">
        <v>165</v>
      </c>
      <c r="M13" s="1" t="s">
        <v>104</v>
      </c>
      <c r="N13" s="1">
        <v>11.0</v>
      </c>
      <c r="O13" s="3">
        <v>3.0</v>
      </c>
      <c r="P13" s="3">
        <f>column(I8)</f>
        <v>9</v>
      </c>
      <c r="Q13" s="3">
        <f>row(I8)</f>
        <v>8</v>
      </c>
      <c r="R13" s="1" t="s">
        <v>166</v>
      </c>
      <c r="S13" s="1" t="s">
        <v>167</v>
      </c>
      <c r="U13" s="3" t="str">
        <f t="shared" si="1"/>
        <v>{
         clue: 'नदी, धारा-[3]',
         answer: 'सरिता',
         attempt: '', 
         position: 11,
         orientation: 'down',
         startx: 9,
         starty: 8
},</v>
      </c>
    </row>
    <row r="14" ht="15.75" customHeight="1">
      <c r="A14" s="5"/>
      <c r="B14" s="5"/>
      <c r="C14" s="5"/>
      <c r="D14" s="5"/>
      <c r="E14" s="5"/>
      <c r="F14" s="5"/>
      <c r="G14" s="5"/>
      <c r="H14" s="5"/>
      <c r="I14" s="5"/>
      <c r="J14" s="5"/>
      <c r="K14" s="5" t="s">
        <v>114</v>
      </c>
      <c r="L14" s="5" t="s">
        <v>168</v>
      </c>
      <c r="M14" s="1" t="s">
        <v>93</v>
      </c>
      <c r="N14" s="1">
        <v>12.0</v>
      </c>
      <c r="O14" s="3">
        <v>6.0</v>
      </c>
      <c r="P14" s="3">
        <f>column(E9)</f>
        <v>5</v>
      </c>
      <c r="Q14" s="3">
        <f>row(E9)</f>
        <v>9</v>
      </c>
      <c r="R14" s="1" t="s">
        <v>169</v>
      </c>
      <c r="S14" s="1" t="s">
        <v>170</v>
      </c>
      <c r="U14" s="3" t="str">
        <f t="shared" si="1"/>
        <v>{
         clue: '6:30am program on Hindustani Classical Music-[6]',
         answer: 'संगीतसरिता',
         attempt: '', 
         position: 12,
         orientation: 'across',
         startx: 5,
         starty: 9
},</v>
      </c>
    </row>
    <row r="15" ht="15.75" customHeight="1">
      <c r="A15" s="5"/>
      <c r="B15" s="5"/>
      <c r="C15" s="5"/>
      <c r="D15" s="5"/>
      <c r="E15" s="5"/>
      <c r="F15" s="5"/>
      <c r="G15" s="5"/>
      <c r="H15" s="5"/>
      <c r="I15" s="5" t="s">
        <v>119</v>
      </c>
      <c r="J15" s="5"/>
      <c r="K15" s="5"/>
      <c r="L15" s="5" t="s">
        <v>171</v>
      </c>
      <c r="M15" s="1" t="s">
        <v>104</v>
      </c>
      <c r="N15" s="1">
        <v>13.0</v>
      </c>
      <c r="O15" s="3">
        <v>5.0</v>
      </c>
      <c r="P15" s="3">
        <f>column(L11)</f>
        <v>12</v>
      </c>
      <c r="Q15" s="3">
        <f>row(L11)</f>
        <v>11</v>
      </c>
      <c r="R15" s="1" t="s">
        <v>172</v>
      </c>
      <c r="S15" s="1" t="s">
        <v>173</v>
      </c>
      <c r="U15" s="3" t="str">
        <f t="shared" si="1"/>
        <v>{
         clue: 'Program related to Stage-[5]',
         answer: 'नाट्यतरंग',
         attempt: '', 
         position: 13,
         orientation: 'down',
         startx: 12,
         starty: 11
},</v>
      </c>
    </row>
    <row r="16" ht="15.75" customHeight="1">
      <c r="A16" s="5"/>
      <c r="B16" s="5"/>
      <c r="C16" s="5"/>
      <c r="D16" s="5"/>
      <c r="E16" s="5"/>
      <c r="F16" s="5"/>
      <c r="G16" s="5"/>
      <c r="H16" s="5"/>
      <c r="I16" s="5" t="s">
        <v>160</v>
      </c>
      <c r="J16" s="5"/>
      <c r="K16" s="5"/>
      <c r="L16" s="5"/>
      <c r="M16" s="1" t="s">
        <v>93</v>
      </c>
      <c r="N16" s="1">
        <v>14.0</v>
      </c>
      <c r="O16" s="3">
        <v>5.0</v>
      </c>
      <c r="P16" s="3">
        <f t="shared" ref="P16:P17" si="2">column(C12)</f>
        <v>3</v>
      </c>
      <c r="Q16" s="3">
        <f t="shared" ref="Q16:Q17" si="3">row(C12)</f>
        <v>12</v>
      </c>
      <c r="R16" s="1" t="s">
        <v>174</v>
      </c>
      <c r="S16" s="1" t="s">
        <v>175</v>
      </c>
      <c r="U16" s="3" t="str">
        <f t="shared" si="1"/>
        <v>{
         clue: 'पृथवीराज कपूर जी की संस्था -[5]',
         answer: 'बॉम्बेटॉकीज',
         attempt: '', 
         position: 14,
         orientation: 'across',
         startx: 3,
         starty: 12
},</v>
      </c>
    </row>
    <row r="17" ht="15.75" customHeight="1">
      <c r="A17" s="5"/>
      <c r="B17" s="5"/>
      <c r="C17" s="5"/>
      <c r="D17" s="5"/>
      <c r="E17" s="5"/>
      <c r="F17" s="5"/>
      <c r="G17" s="5"/>
      <c r="H17" s="5"/>
      <c r="I17" s="5" t="s">
        <v>176</v>
      </c>
      <c r="J17" s="5" t="s">
        <v>177</v>
      </c>
      <c r="K17" s="5"/>
      <c r="L17" s="5"/>
      <c r="M17" s="1" t="s">
        <v>93</v>
      </c>
      <c r="N17" s="1">
        <v>15.0</v>
      </c>
      <c r="O17" s="1">
        <v>5.0</v>
      </c>
      <c r="P17" s="3">
        <f t="shared" si="2"/>
        <v>3</v>
      </c>
      <c r="Q17" s="3">
        <f t="shared" si="3"/>
        <v>13</v>
      </c>
      <c r="R17" s="1" t="s">
        <v>178</v>
      </c>
      <c r="S17" s="1" t="s">
        <v>179</v>
      </c>
      <c r="U17" s="3" t="str">
        <f t="shared" si="1"/>
        <v>{
         clue: 'Air-Castle-[5]',
         answer: 'हवामहल',
         attempt: '', 
         position: 15,
         orientation: 'across',
         startx: 3,
         starty: 13
},</v>
      </c>
    </row>
    <row r="18" ht="15.75" customHeight="1">
      <c r="A18" s="5" t="s">
        <v>180</v>
      </c>
      <c r="B18" s="5" t="s">
        <v>181</v>
      </c>
      <c r="C18" s="5" t="s">
        <v>102</v>
      </c>
      <c r="D18" s="5" t="s">
        <v>182</v>
      </c>
      <c r="E18" s="5" t="s">
        <v>128</v>
      </c>
      <c r="F18" s="5" t="s">
        <v>183</v>
      </c>
      <c r="G18" s="5" t="s">
        <v>184</v>
      </c>
      <c r="H18" s="5" t="s">
        <v>185</v>
      </c>
      <c r="I18" s="5" t="s">
        <v>186</v>
      </c>
      <c r="J18" s="5" t="s">
        <v>185</v>
      </c>
      <c r="K18" s="5" t="s">
        <v>186</v>
      </c>
      <c r="L18" s="5"/>
      <c r="M18" s="1" t="s">
        <v>93</v>
      </c>
      <c r="N18" s="1">
        <v>16.0</v>
      </c>
      <c r="O18" s="1">
        <v>4.0</v>
      </c>
      <c r="P18" s="3">
        <f>column(I13)</f>
        <v>9</v>
      </c>
      <c r="Q18" s="3">
        <f>row(I13)</f>
        <v>13</v>
      </c>
      <c r="R18" s="1" t="s">
        <v>187</v>
      </c>
      <c r="S18" s="1" t="s">
        <v>188</v>
      </c>
      <c r="U18" s="3" t="str">
        <f t="shared" si="1"/>
        <v>{
         clue: 'The-most-listen Hindi Flim Music Programme-[4]',
         answer: 'छायागीत',
         attempt: '', 
         position: 16,
         orientation: 'across',
         startx: 9,
         starty: 13
},</v>
      </c>
    </row>
    <row r="19" ht="15.75" customHeight="1">
      <c r="A19" s="5"/>
      <c r="B19" s="5"/>
      <c r="C19" s="5"/>
      <c r="D19" s="5"/>
      <c r="E19" s="5" t="s">
        <v>189</v>
      </c>
      <c r="F19" s="5"/>
      <c r="G19" s="5"/>
      <c r="H19" s="5"/>
      <c r="I19" s="5" t="s">
        <v>190</v>
      </c>
      <c r="J19" s="5" t="s">
        <v>191</v>
      </c>
      <c r="K19" s="5"/>
      <c r="L19" s="5"/>
      <c r="M19" s="1" t="s">
        <v>104</v>
      </c>
      <c r="N19" s="1">
        <v>17.0</v>
      </c>
      <c r="O19" s="1">
        <v>8.0</v>
      </c>
      <c r="P19" s="3">
        <f>column(I15)</f>
        <v>9</v>
      </c>
      <c r="Q19" s="3">
        <f>row(I15)</f>
        <v>15</v>
      </c>
      <c r="R19" s="1" t="s">
        <v>192</v>
      </c>
      <c r="S19" s="1" t="s">
        <v>193</v>
      </c>
      <c r="U19" s="3" t="str">
        <f t="shared" si="1"/>
        <v>{
         clue: 'प्यार के बारे  में -[8]',
         answer: 'हमहैंराहीप्यारके',
         attempt: '', 
         position: 17,
         orientation: 'down',
         startx: 9,
         starty: 15
},</v>
      </c>
    </row>
    <row r="20" ht="15.75" customHeight="1">
      <c r="A20" s="5"/>
      <c r="B20" s="5"/>
      <c r="C20" s="5"/>
      <c r="D20" s="5"/>
      <c r="E20" s="5" t="s">
        <v>183</v>
      </c>
      <c r="F20" s="5"/>
      <c r="G20" s="5"/>
      <c r="H20" s="5"/>
      <c r="I20" s="5" t="s">
        <v>194</v>
      </c>
      <c r="J20" s="5" t="s">
        <v>112</v>
      </c>
      <c r="K20" s="5"/>
      <c r="L20" s="5"/>
      <c r="M20" s="1" t="s">
        <v>104</v>
      </c>
      <c r="N20" s="1">
        <v>18.0</v>
      </c>
      <c r="O20" s="1">
        <v>7.0</v>
      </c>
      <c r="P20" s="3">
        <f>column(J17)</f>
        <v>10</v>
      </c>
      <c r="Q20" s="3">
        <f>row(J17)</f>
        <v>17</v>
      </c>
      <c r="R20" s="1" t="s">
        <v>195</v>
      </c>
      <c r="S20" s="1" t="s">
        <v>196</v>
      </c>
      <c r="U20" s="3" t="str">
        <f t="shared" si="1"/>
        <v>{
         clue: 'Saaj and Sound-[7]',
         answer: 'साज़औरआवाज़',
         attempt: '', 
         position: 18,
         orientation: 'down',
         startx: 10,
         starty: 17
},</v>
      </c>
    </row>
    <row r="21" ht="15.75" customHeight="1">
      <c r="A21" s="5"/>
      <c r="B21" s="5"/>
      <c r="C21" s="5"/>
      <c r="D21" s="5"/>
      <c r="E21" s="5" t="s">
        <v>197</v>
      </c>
      <c r="F21" s="5"/>
      <c r="G21" s="5"/>
      <c r="H21" s="5"/>
      <c r="I21" s="5" t="s">
        <v>112</v>
      </c>
      <c r="J21" s="5" t="s">
        <v>85</v>
      </c>
      <c r="K21" s="5"/>
      <c r="L21" s="5"/>
      <c r="M21" s="1" t="s">
        <v>93</v>
      </c>
      <c r="N21" s="1">
        <v>19.0</v>
      </c>
      <c r="O21" s="3">
        <v>11.0</v>
      </c>
      <c r="P21" s="3">
        <f>column(A18)</f>
        <v>1</v>
      </c>
      <c r="Q21" s="3">
        <f>row(A18)</f>
        <v>18</v>
      </c>
      <c r="R21" s="1" t="s">
        <v>198</v>
      </c>
      <c r="S21" s="1" t="s">
        <v>199</v>
      </c>
      <c r="U21" s="3" t="str">
        <f t="shared" si="1"/>
        <v>{
         clue: 'I remember-everything little-little-[11]',
         answer: 'मुझेयादसबहैज़राज़रा',
         attempt: '', 
         position: 19,
         orientation: 'across',
         startx: 1,
         starty: 18
},</v>
      </c>
    </row>
    <row r="22" ht="15.75" customHeight="1">
      <c r="A22" s="5"/>
      <c r="B22" s="5"/>
      <c r="C22" s="5"/>
      <c r="D22" s="5"/>
      <c r="E22" s="5" t="s">
        <v>112</v>
      </c>
      <c r="F22" s="5"/>
      <c r="G22" s="5"/>
      <c r="H22" s="5"/>
      <c r="I22" s="5" t="s">
        <v>87</v>
      </c>
      <c r="J22" s="5" t="s">
        <v>159</v>
      </c>
      <c r="K22" s="5"/>
      <c r="L22" s="5"/>
      <c r="M22" s="1" t="s">
        <v>104</v>
      </c>
      <c r="N22" s="1">
        <v>20.0</v>
      </c>
      <c r="O22" s="1">
        <v>8.0</v>
      </c>
      <c r="P22" s="3">
        <f>column(E18)</f>
        <v>5</v>
      </c>
      <c r="Q22" s="3">
        <f>row(E18)</f>
        <v>18</v>
      </c>
      <c r="R22" s="1" t="s">
        <v>200</v>
      </c>
      <c r="S22" s="1" t="s">
        <v>201</v>
      </c>
      <c r="U22" s="3" t="str">
        <f t="shared" si="1"/>
        <v>{
         clue: 'Evergreen Songs-[8]',
         answer: 'सदाबहारनगमे',
         attempt: '', 
         position: 20,
         orientation: 'down',
         startx: 5,
         starty: 18
},</v>
      </c>
    </row>
    <row r="23" ht="15.75" customHeight="1">
      <c r="A23" s="5"/>
      <c r="B23" s="5"/>
      <c r="C23" s="5"/>
      <c r="D23" s="5" t="s">
        <v>202</v>
      </c>
      <c r="E23" s="5" t="s">
        <v>100</v>
      </c>
      <c r="F23" s="5" t="s">
        <v>203</v>
      </c>
      <c r="G23" s="5" t="s">
        <v>204</v>
      </c>
      <c r="H23" s="5" t="s">
        <v>205</v>
      </c>
      <c r="I23" s="5" t="s">
        <v>206</v>
      </c>
      <c r="J23" s="5" t="s">
        <v>185</v>
      </c>
      <c r="K23" s="5"/>
      <c r="L23" s="5"/>
      <c r="M23" s="1" t="s">
        <v>93</v>
      </c>
      <c r="N23" s="1">
        <v>21.0</v>
      </c>
      <c r="O23" s="1">
        <v>6.0</v>
      </c>
      <c r="P23" s="3">
        <f>column(D23)</f>
        <v>4</v>
      </c>
      <c r="Q23" s="3">
        <f>row(D23)</f>
        <v>23</v>
      </c>
      <c r="R23" s="1" t="s">
        <v>207</v>
      </c>
      <c r="S23" s="1" t="s">
        <v>208</v>
      </c>
      <c r="U23" s="3" t="str">
        <f t="shared" si="1"/>
        <v>{
         clue: 'Meet ...-[6]',
         answer: 'इनसेमिलिए',
         attempt: '', 
         position: 21,
         orientation: 'across',
         startx: 4,
         starty: 23
},</v>
      </c>
    </row>
    <row r="24" ht="15.75" customHeight="1">
      <c r="A24" s="5"/>
      <c r="B24" s="5"/>
      <c r="C24" s="5"/>
      <c r="D24" s="5"/>
      <c r="E24" s="5" t="s">
        <v>171</v>
      </c>
      <c r="F24" s="5"/>
      <c r="G24" s="5"/>
      <c r="H24" s="5"/>
      <c r="I24" s="5"/>
      <c r="J24" s="5"/>
      <c r="K24" s="5"/>
      <c r="L24" s="5"/>
      <c r="M24" s="1" t="s">
        <v>104</v>
      </c>
      <c r="N24" s="1">
        <v>22.0</v>
      </c>
      <c r="O24" s="1">
        <v>5.0</v>
      </c>
      <c r="P24" s="3">
        <f>column(H9)</f>
        <v>8</v>
      </c>
      <c r="Q24" s="3">
        <f>row(H9)</f>
        <v>9</v>
      </c>
      <c r="R24" s="1" t="s">
        <v>209</v>
      </c>
      <c r="S24" s="1" t="s">
        <v>210</v>
      </c>
      <c r="U24" s="3" t="str">
        <f t="shared" si="1"/>
        <v>{
         clue: '3pm Programme for all-Sakhi with awsome Title Song सरगम-[5]',
         answer: 'सखीसहेली',
         attempt: '', 
         position: 22,
         orientation: 'down',
         startx: 8,
         starty: 9
},</v>
      </c>
    </row>
    <row r="25" ht="15.75" customHeight="1">
      <c r="A25" s="5"/>
      <c r="B25" s="5"/>
      <c r="C25" s="5"/>
      <c r="D25" s="5"/>
      <c r="E25" s="5" t="s">
        <v>113</v>
      </c>
      <c r="F25" s="5"/>
      <c r="G25" s="5"/>
      <c r="H25" s="5"/>
      <c r="I25" s="5"/>
      <c r="J25" s="5"/>
      <c r="K25" s="5"/>
      <c r="L25" s="5"/>
      <c r="M25" s="1" t="s">
        <v>93</v>
      </c>
      <c r="N25" s="1">
        <v>23.0</v>
      </c>
      <c r="O25" s="1">
        <v>3.0</v>
      </c>
      <c r="P25" s="3">
        <f>column(A10)</f>
        <v>1</v>
      </c>
      <c r="Q25" s="3">
        <f>row(A10)</f>
        <v>10</v>
      </c>
      <c r="R25" s="1" t="s">
        <v>211</v>
      </c>
      <c r="S25" s="1" t="s">
        <v>212</v>
      </c>
      <c r="U25" s="3" t="str">
        <f t="shared" si="1"/>
        <v>{
         clue: 'नॉनस्टॉप हिंदी गीतो  का कार्यक्रम (श्याम XXX)-[3]',
         answer: 'सिंदूरी',
         attempt: '', 
         position: 23,
         orientation: 'across',
         startx: 1,
         starty: 10
},</v>
      </c>
    </row>
    <row r="26" ht="15.75" customHeight="1"/>
    <row r="27" ht="15.75" customHeight="1">
      <c r="R27" s="1" t="s">
        <v>213</v>
      </c>
      <c r="S27" s="1" t="s">
        <v>214</v>
      </c>
    </row>
    <row r="28" ht="15.75" customHeight="1">
      <c r="R28" s="1" t="s">
        <v>215</v>
      </c>
      <c r="S28" s="1" t="s">
        <v>216</v>
      </c>
    </row>
    <row r="29" ht="15.75" customHeight="1">
      <c r="R29" s="1" t="s">
        <v>217</v>
      </c>
      <c r="S29" s="1" t="s">
        <v>218</v>
      </c>
    </row>
    <row r="30" ht="15.75" customHeight="1">
      <c r="R30" s="1" t="s">
        <v>219</v>
      </c>
      <c r="S30" s="1" t="s">
        <v>220</v>
      </c>
    </row>
    <row r="31">
      <c r="R31" s="1" t="s">
        <v>221</v>
      </c>
      <c r="S31" s="1" t="s">
        <v>222</v>
      </c>
    </row>
    <row r="32">
      <c r="R32" s="1" t="s">
        <v>223</v>
      </c>
      <c r="S32" s="1" t="s">
        <v>224</v>
      </c>
    </row>
    <row r="33">
      <c r="R33" s="1" t="s">
        <v>225</v>
      </c>
      <c r="S33" s="1" t="s">
        <v>226</v>
      </c>
    </row>
    <row r="34">
      <c r="R34" s="1" t="s">
        <v>227</v>
      </c>
      <c r="S34" s="1" t="s">
        <v>228</v>
      </c>
    </row>
    <row r="35">
      <c r="R35" s="1" t="s">
        <v>229</v>
      </c>
      <c r="S35" s="1" t="s">
        <v>230</v>
      </c>
    </row>
    <row r="36">
      <c r="R36" s="1" t="s">
        <v>231</v>
      </c>
      <c r="S36" s="1" t="s">
        <v>232</v>
      </c>
    </row>
  </sheetData>
  <conditionalFormatting sqref="A1:L25">
    <cfRule type="notContainsBlanks" dxfId="0" priority="1">
      <formula>LEN(TRIM(A1))&gt;0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2.57"/>
    <col customWidth="1" min="13" max="13" width="10.0"/>
    <col customWidth="1" min="14" max="14" width="5.71"/>
    <col customWidth="1" min="15" max="15" width="7.29"/>
    <col customWidth="1" min="16" max="16" width="6.14"/>
    <col customWidth="1" min="17" max="17" width="7.14" outlineLevel="1"/>
    <col customWidth="1" min="18" max="18" width="16.86" outlineLevel="1"/>
    <col min="19" max="19" width="14.43" outlineLevel="1"/>
    <col customWidth="1" min="20" max="20" width="49.86" outlineLevel="1"/>
    <col min="21" max="23" width="14.43" outlineLevel="1"/>
  </cols>
  <sheetData>
    <row r="1" ht="15.75" customHeight="1">
      <c r="A1" s="5"/>
      <c r="B1" s="5"/>
      <c r="C1" s="5"/>
      <c r="D1" s="5"/>
      <c r="E1" s="5"/>
      <c r="F1" s="5"/>
      <c r="G1" s="5"/>
      <c r="H1" s="7"/>
      <c r="I1" s="8"/>
      <c r="J1" s="8"/>
      <c r="K1" s="9"/>
      <c r="M1" s="1" t="s">
        <v>66</v>
      </c>
      <c r="N1" s="1" t="s">
        <v>67</v>
      </c>
      <c r="O1" s="1" t="s">
        <v>233</v>
      </c>
      <c r="P1" s="1" t="s">
        <v>69</v>
      </c>
      <c r="Q1" s="1" t="s">
        <v>234</v>
      </c>
      <c r="R1" s="1" t="s">
        <v>72</v>
      </c>
      <c r="S1" s="1" t="s">
        <v>73</v>
      </c>
      <c r="T1" s="6" t="s">
        <v>235</v>
      </c>
      <c r="U1" s="6" t="s">
        <v>75</v>
      </c>
      <c r="V1" s="1" t="s">
        <v>76</v>
      </c>
      <c r="W1" s="6" t="s">
        <v>77</v>
      </c>
      <c r="Y1" s="1" t="s">
        <v>79</v>
      </c>
      <c r="Z1" s="1" t="s">
        <v>80</v>
      </c>
    </row>
    <row r="2" ht="15.75" customHeight="1">
      <c r="A2" s="5"/>
      <c r="B2" s="10"/>
      <c r="C2" s="5"/>
      <c r="D2" s="5"/>
      <c r="E2" s="10"/>
      <c r="F2" s="5"/>
      <c r="G2" s="5"/>
      <c r="H2" s="7"/>
      <c r="I2" s="8"/>
      <c r="J2" s="8"/>
      <c r="K2" s="9"/>
      <c r="M2" s="1" t="s">
        <v>93</v>
      </c>
      <c r="N2" s="1">
        <v>1.0</v>
      </c>
      <c r="O2" s="1" t="s">
        <v>236</v>
      </c>
      <c r="P2" s="1">
        <v>1.0</v>
      </c>
      <c r="Q2" s="3" t="str">
        <f>CONCATENATE(A1:B1)</f>
        <v/>
      </c>
      <c r="T2" s="3" t="str">
        <f t="shared" ref="T2:T30" si="1">CONCATENATE($S$1,R2,$T$1,Q2,$U$1,N2,$V$1,M2,$W$1,P2,$Y$1,#REF!,$Z$1)</f>
        <v>#REF!</v>
      </c>
    </row>
    <row r="3" ht="15.75" customHeight="1">
      <c r="A3" s="5"/>
      <c r="B3" s="5"/>
      <c r="C3" s="5"/>
      <c r="D3" s="5"/>
      <c r="E3" s="5"/>
      <c r="F3" s="5"/>
      <c r="G3" s="5"/>
      <c r="H3" s="7"/>
      <c r="I3" s="8"/>
      <c r="J3" s="8"/>
      <c r="K3" s="9"/>
      <c r="M3" s="1" t="s">
        <v>104</v>
      </c>
      <c r="N3" s="1">
        <v>1.0</v>
      </c>
      <c r="O3" s="1" t="s">
        <v>236</v>
      </c>
      <c r="P3" s="1">
        <v>1.0</v>
      </c>
      <c r="Q3" s="3" t="str">
        <f>CONCATENATE(A1:A2)</f>
        <v/>
      </c>
      <c r="T3" s="3" t="str">
        <f t="shared" si="1"/>
        <v>#REF!</v>
      </c>
    </row>
    <row r="4" ht="15.75" customHeight="1">
      <c r="A4" s="5"/>
      <c r="B4" s="5"/>
      <c r="C4" s="10"/>
      <c r="D4" s="5"/>
      <c r="E4" s="5"/>
      <c r="F4" s="10"/>
      <c r="G4" s="5"/>
      <c r="H4" s="7"/>
      <c r="I4" s="9"/>
      <c r="J4" s="8"/>
      <c r="K4" s="9"/>
      <c r="Q4" s="3" t="str">
        <f>CONCATENATE(D1:D2)</f>
        <v/>
      </c>
      <c r="T4" s="3" t="str">
        <f t="shared" si="1"/>
        <v>#REF!</v>
      </c>
    </row>
    <row r="5" ht="15.75" customHeight="1">
      <c r="A5" s="5"/>
      <c r="B5" s="5"/>
      <c r="C5" s="5"/>
      <c r="D5" s="5"/>
      <c r="E5" s="10"/>
      <c r="F5" s="5"/>
      <c r="G5" s="5"/>
      <c r="H5" s="11"/>
      <c r="I5" s="9"/>
      <c r="J5" s="9"/>
      <c r="K5" s="9"/>
      <c r="Q5" s="3" t="str">
        <f>CONCATENATE(D1:E1)</f>
        <v/>
      </c>
      <c r="T5" s="3" t="str">
        <f t="shared" si="1"/>
        <v>#REF!</v>
      </c>
    </row>
    <row r="6" ht="15.75" customHeight="1">
      <c r="A6" s="10"/>
      <c r="B6" s="5"/>
      <c r="C6" s="5"/>
      <c r="D6" s="5"/>
      <c r="E6" s="5"/>
      <c r="F6" s="5"/>
      <c r="G6" s="10"/>
      <c r="H6" s="7"/>
      <c r="I6" s="9"/>
      <c r="J6" s="8"/>
      <c r="K6" s="8"/>
      <c r="Q6" s="3" t="str">
        <f>CONCATENATE(G1:G2)</f>
        <v/>
      </c>
      <c r="T6" s="3" t="str">
        <f t="shared" si="1"/>
        <v>#REF!</v>
      </c>
    </row>
    <row r="7" ht="15.75" customHeight="1">
      <c r="A7" s="5"/>
      <c r="B7" s="5"/>
      <c r="C7" s="10"/>
      <c r="D7" s="5"/>
      <c r="E7" s="5"/>
      <c r="F7" s="5"/>
      <c r="G7" s="5"/>
      <c r="H7" s="7"/>
      <c r="I7" s="9"/>
      <c r="J7" s="8"/>
      <c r="K7" s="8"/>
      <c r="Q7" s="3" t="str">
        <f>CONCATENATE(C2:D2)</f>
        <v/>
      </c>
      <c r="T7" s="3" t="str">
        <f t="shared" si="1"/>
        <v>#REF!</v>
      </c>
    </row>
    <row r="8" ht="15.75" customHeight="1">
      <c r="A8" s="12"/>
      <c r="B8" s="12"/>
      <c r="C8" s="12"/>
      <c r="D8" s="12"/>
      <c r="E8" s="13"/>
      <c r="F8" s="12"/>
      <c r="G8" s="12"/>
      <c r="H8" s="14"/>
      <c r="I8" s="9"/>
      <c r="J8" s="8"/>
      <c r="K8" s="8"/>
      <c r="Q8" s="3" t="str">
        <f>CONCATENATE(C2:C3)</f>
        <v/>
      </c>
      <c r="T8" s="3" t="str">
        <f t="shared" si="1"/>
        <v>#REF!</v>
      </c>
    </row>
    <row r="9" ht="15.75" customHeight="1">
      <c r="A9" s="8"/>
      <c r="B9" s="8"/>
      <c r="C9" s="8"/>
      <c r="D9" s="8"/>
      <c r="E9" s="9"/>
      <c r="F9" s="9"/>
      <c r="G9" s="9"/>
      <c r="H9" s="8"/>
      <c r="I9" s="9"/>
      <c r="J9" s="8"/>
      <c r="K9" s="8"/>
      <c r="Q9" s="3" t="str">
        <f>CONCATENATE(F2:G2)</f>
        <v/>
      </c>
      <c r="T9" s="3" t="str">
        <f t="shared" si="1"/>
        <v>#REF!</v>
      </c>
    </row>
    <row r="10" ht="15.75" customHeight="1">
      <c r="A10" s="9"/>
      <c r="B10" s="8"/>
      <c r="C10" s="8"/>
      <c r="D10" s="8"/>
      <c r="E10" s="9"/>
      <c r="F10" s="8"/>
      <c r="G10" s="8"/>
      <c r="H10" s="8"/>
      <c r="I10" s="8"/>
      <c r="J10" s="8"/>
      <c r="K10" s="8"/>
      <c r="Q10" s="3" t="str">
        <f>CONCATENATE(F2:F3)</f>
        <v/>
      </c>
      <c r="T10" s="3" t="str">
        <f t="shared" si="1"/>
        <v>#REF!</v>
      </c>
    </row>
    <row r="11" ht="15.75" customHeight="1">
      <c r="A11" s="8"/>
      <c r="B11" s="8"/>
      <c r="C11" s="8"/>
      <c r="D11" s="8"/>
      <c r="E11" s="8"/>
      <c r="F11" s="8"/>
      <c r="G11" s="8"/>
      <c r="H11" s="8"/>
      <c r="I11" s="8"/>
      <c r="J11" s="8"/>
      <c r="K11" s="8"/>
      <c r="Q11" s="3" t="str">
        <f>CONCATENATE(B3:C3)</f>
        <v/>
      </c>
      <c r="T11" s="3" t="str">
        <f t="shared" si="1"/>
        <v>#REF!</v>
      </c>
    </row>
    <row r="12" ht="15.75" customHeight="1">
      <c r="Q12" s="3" t="str">
        <f>CONCATENATE(B3:B4)</f>
        <v/>
      </c>
      <c r="T12" s="3" t="str">
        <f t="shared" si="1"/>
        <v>#REF!</v>
      </c>
    </row>
    <row r="13" ht="15.75" customHeight="1">
      <c r="Q13" s="3" t="str">
        <f>CONCATENATE(E3:F3)</f>
        <v/>
      </c>
      <c r="T13" s="3" t="str">
        <f t="shared" si="1"/>
        <v>#REF!</v>
      </c>
    </row>
    <row r="14" ht="15.75" customHeight="1">
      <c r="Q14" s="3" t="str">
        <f>CONCATENATE(E3:E4)</f>
        <v/>
      </c>
      <c r="T14" s="3" t="str">
        <f t="shared" si="1"/>
        <v>#REF!</v>
      </c>
    </row>
    <row r="15" ht="15.75" customHeight="1">
      <c r="Q15" s="3" t="str">
        <f>CONCATENATE(A4:B4)</f>
        <v/>
      </c>
      <c r="T15" s="3" t="str">
        <f t="shared" si="1"/>
        <v>#REF!</v>
      </c>
    </row>
    <row r="16" ht="15.75" customHeight="1">
      <c r="Q16" s="3" t="str">
        <f>CONCATENATE(A4:A5)</f>
        <v/>
      </c>
      <c r="T16" s="3" t="str">
        <f t="shared" si="1"/>
        <v>#REF!</v>
      </c>
    </row>
    <row r="17" ht="15.75" customHeight="1">
      <c r="Q17" s="3" t="str">
        <f>CONCATENATE(D4:E4)</f>
        <v/>
      </c>
      <c r="T17" s="3" t="str">
        <f t="shared" si="1"/>
        <v>#REF!</v>
      </c>
    </row>
    <row r="18" ht="15.75" customHeight="1">
      <c r="Q18" s="3" t="str">
        <f>CONCATENATE(D4:D5)</f>
        <v/>
      </c>
      <c r="T18" s="3" t="str">
        <f t="shared" si="1"/>
        <v>#REF!</v>
      </c>
    </row>
    <row r="19" ht="15.75" customHeight="1">
      <c r="Q19" s="3" t="str">
        <f>CONCATENATE(G4:G5)</f>
        <v/>
      </c>
      <c r="T19" s="3" t="str">
        <f t="shared" si="1"/>
        <v>#REF!</v>
      </c>
    </row>
    <row r="20" ht="15.75" customHeight="1">
      <c r="Q20" s="3" t="str">
        <f>CONCATENATE(C5:D5)</f>
        <v/>
      </c>
      <c r="T20" s="3" t="str">
        <f t="shared" si="1"/>
        <v>#REF!</v>
      </c>
    </row>
    <row r="21" ht="15.75" customHeight="1">
      <c r="Q21" s="3" t="str">
        <f>CONCATENATE(C5:C6)</f>
        <v/>
      </c>
      <c r="T21" s="3" t="str">
        <f t="shared" si="1"/>
        <v>#REF!</v>
      </c>
    </row>
    <row r="22" ht="15.75" customHeight="1">
      <c r="Q22" s="3" t="str">
        <f>CONCATENATE(F5:G5)</f>
        <v/>
      </c>
      <c r="T22" s="3" t="str">
        <f t="shared" si="1"/>
        <v>#REF!</v>
      </c>
    </row>
    <row r="23" ht="15.75" customHeight="1">
      <c r="Q23" s="3" t="str">
        <f>CONCATENATE(F5:F6)</f>
        <v/>
      </c>
      <c r="T23" s="3" t="str">
        <f t="shared" si="1"/>
        <v>#REF!</v>
      </c>
    </row>
    <row r="24" ht="15.75" customHeight="1">
      <c r="Q24" s="3" t="str">
        <f>CONCATENATE(B6:C6)</f>
        <v/>
      </c>
      <c r="T24" s="3" t="str">
        <f t="shared" si="1"/>
        <v>#REF!</v>
      </c>
    </row>
    <row r="25" ht="15.75" customHeight="1">
      <c r="Q25" s="3" t="str">
        <f>CONCATENATE(B6:B7)</f>
        <v/>
      </c>
      <c r="T25" s="3" t="str">
        <f t="shared" si="1"/>
        <v>#REF!</v>
      </c>
    </row>
    <row r="26" ht="15.75" customHeight="1">
      <c r="Q26" s="3" t="str">
        <f>CONCATENATE(E6:F6)</f>
        <v/>
      </c>
      <c r="T26" s="3" t="str">
        <f t="shared" si="1"/>
        <v>#REF!</v>
      </c>
    </row>
    <row r="27" ht="15.75" customHeight="1">
      <c r="Q27" s="3" t="str">
        <f>CONCATENATE(E6:E7)</f>
        <v/>
      </c>
      <c r="T27" s="3" t="str">
        <f t="shared" si="1"/>
        <v>#REF!</v>
      </c>
    </row>
    <row r="28" ht="15.75" customHeight="1">
      <c r="Q28" s="3" t="str">
        <f>CONCATENATE(A7:B7)</f>
        <v/>
      </c>
      <c r="T28" s="3" t="str">
        <f t="shared" si="1"/>
        <v>#REF!</v>
      </c>
    </row>
    <row r="29" ht="15.75" customHeight="1">
      <c r="Q29" s="3" t="str">
        <f>CONCATENATE(D7:E7)</f>
        <v/>
      </c>
      <c r="T29" s="3" t="str">
        <f t="shared" si="1"/>
        <v>#REF!</v>
      </c>
    </row>
    <row r="30" ht="15.75" customHeight="1">
      <c r="Q30" s="3" t="str">
        <f>CONCATENATE(G7)</f>
        <v/>
      </c>
      <c r="T30" s="3" t="str">
        <f t="shared" si="1"/>
        <v>#REF!</v>
      </c>
    </row>
  </sheetData>
  <conditionalFormatting sqref="A1:K11">
    <cfRule type="notContainsBlanks" dxfId="0" priority="1">
      <formula>LEN(TRIM(A1))&gt;0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2.57"/>
    <col customWidth="1" min="13" max="13" width="10.0"/>
    <col customWidth="1" min="14" max="14" width="5.71"/>
    <col customWidth="1" min="15" max="15" width="7.29"/>
    <col customWidth="1" min="16" max="16" width="6.14"/>
    <col customWidth="1" min="17" max="17" width="7.14" outlineLevel="1"/>
    <col customWidth="1" min="18" max="18" width="16.86" outlineLevel="1"/>
    <col min="19" max="19" width="14.43" outlineLevel="1"/>
    <col customWidth="1" min="20" max="20" width="49.86" outlineLevel="1"/>
    <col min="21" max="23" width="14.43" outlineLevel="1"/>
  </cols>
  <sheetData>
    <row r="1" ht="15.75" customHeight="1">
      <c r="A1" s="5"/>
      <c r="B1" s="5"/>
      <c r="C1" s="5"/>
      <c r="D1" s="5"/>
      <c r="E1" s="5"/>
      <c r="F1" s="5"/>
      <c r="G1" s="5"/>
      <c r="H1" s="7"/>
      <c r="I1" s="8"/>
      <c r="J1" s="8"/>
      <c r="K1" s="9"/>
      <c r="M1" s="1" t="s">
        <v>66</v>
      </c>
      <c r="N1" s="1" t="s">
        <v>67</v>
      </c>
      <c r="O1" s="1" t="s">
        <v>233</v>
      </c>
      <c r="P1" s="1" t="s">
        <v>69</v>
      </c>
      <c r="Q1" s="1" t="s">
        <v>234</v>
      </c>
      <c r="R1" s="1" t="s">
        <v>72</v>
      </c>
      <c r="S1" s="1" t="s">
        <v>73</v>
      </c>
      <c r="T1" s="6" t="s">
        <v>235</v>
      </c>
      <c r="U1" s="6" t="s">
        <v>75</v>
      </c>
      <c r="V1" s="1" t="s">
        <v>76</v>
      </c>
      <c r="W1" s="6" t="s">
        <v>77</v>
      </c>
      <c r="Y1" s="1" t="s">
        <v>79</v>
      </c>
      <c r="Z1" s="1" t="s">
        <v>80</v>
      </c>
    </row>
    <row r="2" ht="15.75" customHeight="1">
      <c r="A2" s="5"/>
      <c r="B2" s="10"/>
      <c r="C2" s="5"/>
      <c r="D2" s="5"/>
      <c r="E2" s="10"/>
      <c r="F2" s="5"/>
      <c r="G2" s="5"/>
      <c r="H2" s="7"/>
      <c r="I2" s="8"/>
      <c r="J2" s="8"/>
      <c r="K2" s="9"/>
      <c r="M2" s="1" t="s">
        <v>93</v>
      </c>
      <c r="N2" s="1">
        <v>1.0</v>
      </c>
      <c r="O2" s="1" t="s">
        <v>236</v>
      </c>
      <c r="P2" s="1">
        <v>1.0</v>
      </c>
      <c r="Q2" s="3" t="str">
        <f>CONCATENATE(A1:B1)</f>
        <v/>
      </c>
      <c r="T2" s="3" t="str">
        <f t="shared" ref="T2:T30" si="1">CONCATENATE($S$1,R2,$T$1,Q2,$U$1,N2,$V$1,M2,$W$1,P2,$Y$1,#REF!,$Z$1)</f>
        <v>#REF!</v>
      </c>
    </row>
    <row r="3" ht="15.75" customHeight="1">
      <c r="A3" s="5"/>
      <c r="B3" s="5"/>
      <c r="C3" s="5"/>
      <c r="D3" s="5"/>
      <c r="E3" s="5"/>
      <c r="F3" s="5"/>
      <c r="G3" s="5"/>
      <c r="H3" s="7"/>
      <c r="I3" s="8"/>
      <c r="J3" s="8"/>
      <c r="K3" s="9"/>
      <c r="M3" s="1" t="s">
        <v>104</v>
      </c>
      <c r="N3" s="1">
        <v>1.0</v>
      </c>
      <c r="O3" s="1" t="s">
        <v>236</v>
      </c>
      <c r="P3" s="1">
        <v>1.0</v>
      </c>
      <c r="Q3" s="3" t="str">
        <f>CONCATENATE(A1:A2)</f>
        <v/>
      </c>
      <c r="T3" s="3" t="str">
        <f t="shared" si="1"/>
        <v>#REF!</v>
      </c>
    </row>
    <row r="4" ht="15.75" customHeight="1">
      <c r="A4" s="5"/>
      <c r="B4" s="5"/>
      <c r="C4" s="10"/>
      <c r="D4" s="5"/>
      <c r="E4" s="5"/>
      <c r="F4" s="10"/>
      <c r="G4" s="5"/>
      <c r="H4" s="7"/>
      <c r="I4" s="9"/>
      <c r="J4" s="8"/>
      <c r="K4" s="9"/>
      <c r="Q4" s="3" t="str">
        <f>CONCATENATE(D1:D2)</f>
        <v/>
      </c>
      <c r="T4" s="3" t="str">
        <f t="shared" si="1"/>
        <v>#REF!</v>
      </c>
    </row>
    <row r="5" ht="15.75" customHeight="1">
      <c r="A5" s="5"/>
      <c r="B5" s="5"/>
      <c r="C5" s="5"/>
      <c r="D5" s="5"/>
      <c r="E5" s="10"/>
      <c r="F5" s="5"/>
      <c r="G5" s="5"/>
      <c r="H5" s="11"/>
      <c r="I5" s="9"/>
      <c r="J5" s="9"/>
      <c r="K5" s="9"/>
      <c r="Q5" s="3" t="str">
        <f>CONCATENATE(D1:E1)</f>
        <v/>
      </c>
      <c r="T5" s="3" t="str">
        <f t="shared" si="1"/>
        <v>#REF!</v>
      </c>
    </row>
    <row r="6" ht="15.75" customHeight="1">
      <c r="A6" s="10"/>
      <c r="B6" s="5"/>
      <c r="C6" s="5"/>
      <c r="D6" s="5"/>
      <c r="E6" s="5"/>
      <c r="F6" s="5"/>
      <c r="G6" s="10"/>
      <c r="H6" s="7"/>
      <c r="I6" s="9"/>
      <c r="J6" s="8"/>
      <c r="K6" s="8"/>
      <c r="Q6" s="3" t="str">
        <f>CONCATENATE(G1:G2)</f>
        <v/>
      </c>
      <c r="T6" s="3" t="str">
        <f t="shared" si="1"/>
        <v>#REF!</v>
      </c>
    </row>
    <row r="7" ht="15.75" customHeight="1">
      <c r="A7" s="5"/>
      <c r="B7" s="5"/>
      <c r="C7" s="10"/>
      <c r="D7" s="5"/>
      <c r="E7" s="5"/>
      <c r="F7" s="5"/>
      <c r="G7" s="5"/>
      <c r="H7" s="7"/>
      <c r="I7" s="9"/>
      <c r="J7" s="8"/>
      <c r="K7" s="8"/>
      <c r="Q7" s="3" t="str">
        <f>CONCATENATE(C2:D2)</f>
        <v/>
      </c>
      <c r="T7" s="3" t="str">
        <f t="shared" si="1"/>
        <v>#REF!</v>
      </c>
    </row>
    <row r="8" ht="15.75" customHeight="1">
      <c r="A8" s="12"/>
      <c r="B8" s="12"/>
      <c r="C8" s="12"/>
      <c r="D8" s="12"/>
      <c r="E8" s="13"/>
      <c r="F8" s="12"/>
      <c r="G8" s="12"/>
      <c r="H8" s="14"/>
      <c r="I8" s="9"/>
      <c r="J8" s="8"/>
      <c r="K8" s="8"/>
      <c r="Q8" s="3" t="str">
        <f>CONCATENATE(C2:C3)</f>
        <v/>
      </c>
      <c r="T8" s="3" t="str">
        <f t="shared" si="1"/>
        <v>#REF!</v>
      </c>
    </row>
    <row r="9" ht="15.75" customHeight="1">
      <c r="A9" s="8"/>
      <c r="B9" s="8"/>
      <c r="C9" s="8"/>
      <c r="D9" s="8"/>
      <c r="E9" s="9"/>
      <c r="F9" s="9"/>
      <c r="G9" s="9"/>
      <c r="H9" s="8"/>
      <c r="I9" s="9"/>
      <c r="J9" s="8"/>
      <c r="K9" s="8"/>
      <c r="Q9" s="3" t="str">
        <f>CONCATENATE(F2:G2)</f>
        <v/>
      </c>
      <c r="T9" s="3" t="str">
        <f t="shared" si="1"/>
        <v>#REF!</v>
      </c>
    </row>
    <row r="10" ht="15.75" customHeight="1">
      <c r="A10" s="9"/>
      <c r="B10" s="8"/>
      <c r="C10" s="8"/>
      <c r="D10" s="8"/>
      <c r="E10" s="9"/>
      <c r="F10" s="8"/>
      <c r="G10" s="8"/>
      <c r="H10" s="8"/>
      <c r="I10" s="8"/>
      <c r="J10" s="8"/>
      <c r="K10" s="8"/>
      <c r="Q10" s="3" t="str">
        <f>CONCATENATE(F2:F3)</f>
        <v/>
      </c>
      <c r="T10" s="3" t="str">
        <f t="shared" si="1"/>
        <v>#REF!</v>
      </c>
    </row>
    <row r="11" ht="15.75" customHeight="1">
      <c r="A11" s="8"/>
      <c r="B11" s="8"/>
      <c r="C11" s="8"/>
      <c r="D11" s="8"/>
      <c r="E11" s="8"/>
      <c r="F11" s="8"/>
      <c r="G11" s="8"/>
      <c r="H11" s="8"/>
      <c r="I11" s="8"/>
      <c r="J11" s="8"/>
      <c r="K11" s="8"/>
      <c r="Q11" s="3" t="str">
        <f>CONCATENATE(B3:C3)</f>
        <v/>
      </c>
      <c r="T11" s="3" t="str">
        <f t="shared" si="1"/>
        <v>#REF!</v>
      </c>
    </row>
    <row r="12" ht="15.75" customHeight="1">
      <c r="Q12" s="3" t="str">
        <f>CONCATENATE(B3:B4)</f>
        <v/>
      </c>
      <c r="T12" s="3" t="str">
        <f t="shared" si="1"/>
        <v>#REF!</v>
      </c>
    </row>
    <row r="13" ht="15.75" customHeight="1">
      <c r="Q13" s="3" t="str">
        <f>CONCATENATE(E3:F3)</f>
        <v/>
      </c>
      <c r="T13" s="3" t="str">
        <f t="shared" si="1"/>
        <v>#REF!</v>
      </c>
    </row>
    <row r="14" ht="15.75" customHeight="1">
      <c r="Q14" s="3" t="str">
        <f>CONCATENATE(E3:E4)</f>
        <v/>
      </c>
      <c r="T14" s="3" t="str">
        <f t="shared" si="1"/>
        <v>#REF!</v>
      </c>
    </row>
    <row r="15" ht="15.75" customHeight="1">
      <c r="Q15" s="3" t="str">
        <f>CONCATENATE(A4:B4)</f>
        <v/>
      </c>
      <c r="T15" s="3" t="str">
        <f t="shared" si="1"/>
        <v>#REF!</v>
      </c>
    </row>
    <row r="16" ht="15.75" customHeight="1">
      <c r="Q16" s="3" t="str">
        <f>CONCATENATE(A4:A5)</f>
        <v/>
      </c>
      <c r="T16" s="3" t="str">
        <f t="shared" si="1"/>
        <v>#REF!</v>
      </c>
    </row>
    <row r="17" ht="15.75" customHeight="1">
      <c r="Q17" s="3" t="str">
        <f>CONCATENATE(D4:E4)</f>
        <v/>
      </c>
      <c r="T17" s="3" t="str">
        <f t="shared" si="1"/>
        <v>#REF!</v>
      </c>
    </row>
    <row r="18" ht="15.75" customHeight="1">
      <c r="Q18" s="3" t="str">
        <f>CONCATENATE(D4:D5)</f>
        <v/>
      </c>
      <c r="T18" s="3" t="str">
        <f t="shared" si="1"/>
        <v>#REF!</v>
      </c>
    </row>
    <row r="19" ht="15.75" customHeight="1">
      <c r="Q19" s="3" t="str">
        <f>CONCATENATE(G4:G5)</f>
        <v/>
      </c>
      <c r="T19" s="3" t="str">
        <f t="shared" si="1"/>
        <v>#REF!</v>
      </c>
    </row>
    <row r="20" ht="15.75" customHeight="1">
      <c r="Q20" s="3" t="str">
        <f>CONCATENATE(C5:D5)</f>
        <v/>
      </c>
      <c r="T20" s="3" t="str">
        <f t="shared" si="1"/>
        <v>#REF!</v>
      </c>
    </row>
    <row r="21" ht="15.75" customHeight="1">
      <c r="Q21" s="3" t="str">
        <f>CONCATENATE(C5:C6)</f>
        <v/>
      </c>
      <c r="T21" s="3" t="str">
        <f t="shared" si="1"/>
        <v>#REF!</v>
      </c>
    </row>
    <row r="22" ht="15.75" customHeight="1">
      <c r="Q22" s="3" t="str">
        <f>CONCATENATE(F5:G5)</f>
        <v/>
      </c>
      <c r="T22" s="3" t="str">
        <f t="shared" si="1"/>
        <v>#REF!</v>
      </c>
    </row>
    <row r="23" ht="15.75" customHeight="1">
      <c r="Q23" s="3" t="str">
        <f>CONCATENATE(F5:F6)</f>
        <v/>
      </c>
      <c r="T23" s="3" t="str">
        <f t="shared" si="1"/>
        <v>#REF!</v>
      </c>
    </row>
    <row r="24" ht="15.75" customHeight="1">
      <c r="Q24" s="3" t="str">
        <f>CONCATENATE(B6:C6)</f>
        <v/>
      </c>
      <c r="T24" s="3" t="str">
        <f t="shared" si="1"/>
        <v>#REF!</v>
      </c>
    </row>
    <row r="25" ht="15.75" customHeight="1">
      <c r="Q25" s="3" t="str">
        <f>CONCATENATE(B6:B7)</f>
        <v/>
      </c>
      <c r="T25" s="3" t="str">
        <f t="shared" si="1"/>
        <v>#REF!</v>
      </c>
    </row>
    <row r="26" ht="15.75" customHeight="1">
      <c r="Q26" s="3" t="str">
        <f>CONCATENATE(E6:F6)</f>
        <v/>
      </c>
      <c r="T26" s="3" t="str">
        <f t="shared" si="1"/>
        <v>#REF!</v>
      </c>
    </row>
    <row r="27" ht="15.75" customHeight="1">
      <c r="Q27" s="3" t="str">
        <f>CONCATENATE(E6:E7)</f>
        <v/>
      </c>
      <c r="T27" s="3" t="str">
        <f t="shared" si="1"/>
        <v>#REF!</v>
      </c>
    </row>
    <row r="28" ht="15.75" customHeight="1">
      <c r="Q28" s="3" t="str">
        <f>CONCATENATE(A7:B7)</f>
        <v/>
      </c>
      <c r="T28" s="3" t="str">
        <f t="shared" si="1"/>
        <v>#REF!</v>
      </c>
    </row>
    <row r="29" ht="15.75" customHeight="1">
      <c r="Q29" s="3" t="str">
        <f>CONCATENATE(D7:E7)</f>
        <v/>
      </c>
      <c r="T29" s="3" t="str">
        <f t="shared" si="1"/>
        <v>#REF!</v>
      </c>
    </row>
    <row r="30" ht="15.75" customHeight="1">
      <c r="Q30" s="3" t="str">
        <f>CONCATENATE(G7)</f>
        <v/>
      </c>
      <c r="T30" s="3" t="str">
        <f t="shared" si="1"/>
        <v>#REF!</v>
      </c>
    </row>
  </sheetData>
  <conditionalFormatting sqref="A1:K11">
    <cfRule type="notContainsBlanks" dxfId="0" priority="1">
      <formula>LEN(TRIM(A1))&gt;0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0"/>
  </cols>
  <sheetData>
    <row r="1" ht="15.75" customHeight="1">
      <c r="A1" s="1" t="s">
        <v>237</v>
      </c>
      <c r="B1" s="1" t="s">
        <v>238</v>
      </c>
    </row>
    <row r="2" ht="15.75" customHeight="1">
      <c r="A2" s="1" t="s">
        <v>207</v>
      </c>
      <c r="B2" s="1" t="s">
        <v>208</v>
      </c>
    </row>
    <row r="3" ht="15.75" customHeight="1">
      <c r="A3" s="1" t="s">
        <v>213</v>
      </c>
      <c r="B3" s="1" t="s">
        <v>214</v>
      </c>
    </row>
    <row r="4" ht="15.75" customHeight="1">
      <c r="A4" s="1" t="s">
        <v>215</v>
      </c>
      <c r="B4" s="1" t="s">
        <v>216</v>
      </c>
    </row>
    <row r="5" ht="15.75" customHeight="1">
      <c r="A5" s="1" t="s">
        <v>217</v>
      </c>
      <c r="B5" s="1" t="s">
        <v>218</v>
      </c>
    </row>
    <row r="6" ht="15.75" customHeight="1">
      <c r="A6" s="1" t="s">
        <v>172</v>
      </c>
      <c r="B6" s="1" t="s">
        <v>173</v>
      </c>
    </row>
    <row r="7" ht="15.75" customHeight="1">
      <c r="A7" s="1" t="s">
        <v>219</v>
      </c>
      <c r="B7" s="1" t="s">
        <v>220</v>
      </c>
    </row>
    <row r="8" ht="15.75" customHeight="1">
      <c r="A8" s="1" t="s">
        <v>221</v>
      </c>
      <c r="B8" s="1" t="s">
        <v>222</v>
      </c>
    </row>
    <row r="9" ht="15.75" customHeight="1">
      <c r="A9" s="1" t="s">
        <v>239</v>
      </c>
      <c r="B9" s="1" t="s">
        <v>240</v>
      </c>
    </row>
    <row r="10" ht="15.75" customHeight="1">
      <c r="A10" s="1" t="s">
        <v>223</v>
      </c>
      <c r="B10" s="1" t="s">
        <v>224</v>
      </c>
    </row>
    <row r="11" ht="15.75" customHeight="1">
      <c r="A11" s="1" t="s">
        <v>174</v>
      </c>
      <c r="B11" s="1" t="s">
        <v>241</v>
      </c>
    </row>
    <row r="12" ht="15.75" customHeight="1">
      <c r="A12" s="1" t="s">
        <v>150</v>
      </c>
      <c r="B12" s="1" t="s">
        <v>151</v>
      </c>
    </row>
    <row r="13" ht="15.75" customHeight="1">
      <c r="A13" s="1" t="s">
        <v>242</v>
      </c>
      <c r="B13" s="1" t="s">
        <v>243</v>
      </c>
    </row>
    <row r="14" ht="15.75" customHeight="1">
      <c r="A14" s="1" t="s">
        <v>110</v>
      </c>
      <c r="B14" s="1" t="s">
        <v>244</v>
      </c>
    </row>
    <row r="15" ht="15.75" customHeight="1">
      <c r="A15" s="1" t="s">
        <v>145</v>
      </c>
      <c r="B15" s="1" t="s">
        <v>146</v>
      </c>
    </row>
    <row r="16" ht="15.75" customHeight="1">
      <c r="A16" s="1" t="s">
        <v>225</v>
      </c>
      <c r="B16" s="1" t="s">
        <v>226</v>
      </c>
    </row>
    <row r="17" ht="15.75" customHeight="1">
      <c r="A17" s="1" t="s">
        <v>94</v>
      </c>
      <c r="B17" s="1" t="s">
        <v>245</v>
      </c>
    </row>
    <row r="18" ht="15.75" customHeight="1">
      <c r="A18" s="1" t="s">
        <v>105</v>
      </c>
      <c r="B18" s="1" t="s">
        <v>246</v>
      </c>
    </row>
    <row r="19" ht="15.75" customHeight="1">
      <c r="A19" s="1" t="s">
        <v>227</v>
      </c>
      <c r="B19" s="1" t="s">
        <v>228</v>
      </c>
    </row>
    <row r="20" ht="15.75" customHeight="1">
      <c r="A20" s="1" t="s">
        <v>247</v>
      </c>
      <c r="B20" s="1" t="s">
        <v>248</v>
      </c>
    </row>
    <row r="21" ht="15.75" customHeight="1">
      <c r="A21" s="1" t="s">
        <v>200</v>
      </c>
      <c r="B21" s="1" t="s">
        <v>201</v>
      </c>
    </row>
    <row r="22" ht="15.75" customHeight="1">
      <c r="A22" s="1" t="s">
        <v>166</v>
      </c>
      <c r="B22" s="1" t="s">
        <v>167</v>
      </c>
    </row>
    <row r="23" ht="15.75" customHeight="1">
      <c r="A23" s="1" t="s">
        <v>195</v>
      </c>
      <c r="B23" s="1" t="s">
        <v>196</v>
      </c>
    </row>
    <row r="24" ht="15.75" customHeight="1">
      <c r="A24" s="1" t="s">
        <v>229</v>
      </c>
      <c r="B24" s="1" t="s">
        <v>230</v>
      </c>
    </row>
    <row r="25" ht="15.75" customHeight="1">
      <c r="A25" s="1" t="s">
        <v>231</v>
      </c>
      <c r="B25" s="1" t="s">
        <v>232</v>
      </c>
    </row>
    <row r="26" ht="15.75" customHeight="1">
      <c r="A26" s="1" t="s">
        <v>192</v>
      </c>
      <c r="B26" s="1" t="s">
        <v>193</v>
      </c>
    </row>
    <row r="27" ht="15.75" customHeight="1"/>
    <row r="28" ht="15.75" customHeight="1"/>
    <row r="29"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2.57"/>
    <col customWidth="1" min="13" max="13" width="10.0"/>
    <col customWidth="1" min="14" max="14" width="5.71"/>
    <col customWidth="1" min="15" max="15" width="7.29"/>
    <col customWidth="1" min="16" max="16" width="4.14"/>
    <col min="17" max="17" width="14.43" outlineLevel="1"/>
    <col customWidth="1" min="18" max="18" width="40.71" outlineLevel="1"/>
    <col min="19" max="23" width="14.43" outlineLevel="1"/>
  </cols>
  <sheetData>
    <row r="1">
      <c r="A1" s="5" t="s">
        <v>249</v>
      </c>
      <c r="B1" s="5" t="s">
        <v>159</v>
      </c>
      <c r="C1" s="5" t="s">
        <v>250</v>
      </c>
      <c r="D1" s="5" t="s">
        <v>160</v>
      </c>
      <c r="E1" s="5" t="s">
        <v>197</v>
      </c>
      <c r="F1" s="5" t="s">
        <v>186</v>
      </c>
      <c r="G1" s="5" t="s">
        <v>86</v>
      </c>
      <c r="H1" s="10"/>
      <c r="I1" s="10"/>
      <c r="J1" s="10"/>
      <c r="K1" s="5" t="s">
        <v>251</v>
      </c>
      <c r="M1" s="1" t="s">
        <v>66</v>
      </c>
      <c r="N1" s="1" t="s">
        <v>67</v>
      </c>
      <c r="O1" s="1" t="s">
        <v>233</v>
      </c>
      <c r="P1" s="1" t="s">
        <v>252</v>
      </c>
      <c r="Q1" s="1" t="s">
        <v>234</v>
      </c>
      <c r="R1" s="1" t="s">
        <v>72</v>
      </c>
    </row>
    <row r="2">
      <c r="A2" s="5" t="s">
        <v>253</v>
      </c>
      <c r="B2" s="10"/>
      <c r="C2" s="10"/>
      <c r="D2" s="5" t="s">
        <v>197</v>
      </c>
      <c r="E2" s="10"/>
      <c r="F2" s="10"/>
      <c r="G2" s="5"/>
      <c r="H2" s="10"/>
      <c r="I2" s="10"/>
      <c r="J2" s="10"/>
      <c r="K2" s="5" t="s">
        <v>254</v>
      </c>
      <c r="M2" s="1" t="s">
        <v>93</v>
      </c>
      <c r="N2" s="1">
        <v>1.0</v>
      </c>
      <c r="O2" s="1" t="s">
        <v>236</v>
      </c>
      <c r="P2" s="1">
        <v>1.0</v>
      </c>
      <c r="Q2" s="3" t="str">
        <f>CONCATENATE(A1:G1)</f>
        <v>शिवाजीमहाराज</v>
      </c>
      <c r="R2" s="1" t="s">
        <v>255</v>
      </c>
    </row>
    <row r="3">
      <c r="A3" s="5" t="s">
        <v>256</v>
      </c>
      <c r="B3" s="5"/>
      <c r="C3" s="5"/>
      <c r="D3" s="5" t="s">
        <v>160</v>
      </c>
      <c r="E3" s="5" t="s">
        <v>197</v>
      </c>
      <c r="F3" s="5" t="s">
        <v>186</v>
      </c>
      <c r="G3" s="5" t="s">
        <v>86</v>
      </c>
      <c r="H3" s="10"/>
      <c r="I3" s="10"/>
      <c r="J3" s="10"/>
      <c r="K3" s="5" t="s">
        <v>257</v>
      </c>
      <c r="M3" s="1" t="s">
        <v>104</v>
      </c>
      <c r="N3" s="1">
        <v>1.0</v>
      </c>
      <c r="O3" s="1" t="s">
        <v>236</v>
      </c>
      <c r="P3" s="1">
        <v>1.0</v>
      </c>
      <c r="Q3" s="3" t="str">
        <f>CONCATENATE(A1:A5)</f>
        <v>शिवशाहीर</v>
      </c>
      <c r="R3" s="1" t="s">
        <v>258</v>
      </c>
    </row>
    <row r="4">
      <c r="A4" s="5" t="s">
        <v>190</v>
      </c>
      <c r="B4" s="10"/>
      <c r="C4" s="10"/>
      <c r="D4" s="5" t="s">
        <v>259</v>
      </c>
      <c r="E4" s="10"/>
      <c r="F4" s="10"/>
      <c r="G4" s="5" t="s">
        <v>260</v>
      </c>
      <c r="H4" s="10"/>
      <c r="I4" s="5" t="s">
        <v>160</v>
      </c>
      <c r="J4" s="10"/>
      <c r="K4" s="5" t="s">
        <v>261</v>
      </c>
      <c r="M4" s="1" t="s">
        <v>104</v>
      </c>
      <c r="N4" s="1">
        <v>2.0</v>
      </c>
      <c r="O4" s="1" t="s">
        <v>262</v>
      </c>
      <c r="P4" s="1">
        <v>1.0</v>
      </c>
      <c r="Q4" s="3" t="str">
        <f>CONCATENATE(D1:D7)</f>
        <v>महामहोपाध्याय</v>
      </c>
      <c r="R4" s="1" t="s">
        <v>263</v>
      </c>
    </row>
    <row r="5">
      <c r="A5" s="5" t="s">
        <v>112</v>
      </c>
      <c r="B5" s="5"/>
      <c r="C5" s="5"/>
      <c r="D5" s="5" t="s">
        <v>264</v>
      </c>
      <c r="E5" s="10"/>
      <c r="F5" s="10"/>
      <c r="G5" s="5" t="s">
        <v>160</v>
      </c>
      <c r="H5" s="5"/>
      <c r="I5" s="5" t="s">
        <v>197</v>
      </c>
      <c r="J5" s="5" t="s">
        <v>265</v>
      </c>
      <c r="K5" s="5" t="s">
        <v>165</v>
      </c>
      <c r="M5" s="1" t="s">
        <v>93</v>
      </c>
      <c r="N5" s="1">
        <v>6.0</v>
      </c>
      <c r="O5" s="1" t="s">
        <v>262</v>
      </c>
      <c r="P5" s="1">
        <v>7.0</v>
      </c>
      <c r="Q5" s="3" t="str">
        <f>CONCATENATE(D7:F7)</f>
        <v>यहूदी</v>
      </c>
      <c r="R5" s="1" t="s">
        <v>266</v>
      </c>
    </row>
    <row r="6">
      <c r="A6" s="10"/>
      <c r="B6" s="5" t="s">
        <v>267</v>
      </c>
      <c r="C6" s="5" t="s">
        <v>268</v>
      </c>
      <c r="D6" s="5" t="s">
        <v>269</v>
      </c>
      <c r="E6" s="10"/>
      <c r="F6" s="10"/>
      <c r="G6" s="10"/>
      <c r="H6" s="10"/>
      <c r="I6" s="5" t="s">
        <v>270</v>
      </c>
      <c r="J6" s="10"/>
      <c r="K6" s="10"/>
      <c r="M6" s="1" t="s">
        <v>104</v>
      </c>
      <c r="N6" s="1">
        <v>7.0</v>
      </c>
      <c r="O6" s="1" t="s">
        <v>271</v>
      </c>
      <c r="P6" s="1">
        <v>3.0</v>
      </c>
      <c r="Q6" s="3" t="str">
        <f>CONCATENATE(G3:G5)</f>
        <v>जखम</v>
      </c>
      <c r="R6" s="1" t="s">
        <v>272</v>
      </c>
    </row>
    <row r="7">
      <c r="A7" s="10"/>
      <c r="B7" s="10"/>
      <c r="C7" s="10"/>
      <c r="D7" s="5" t="s">
        <v>273</v>
      </c>
      <c r="E7" s="5" t="s">
        <v>274</v>
      </c>
      <c r="F7" s="5" t="s">
        <v>275</v>
      </c>
      <c r="G7" s="10"/>
      <c r="H7" s="10"/>
      <c r="I7" s="5" t="s">
        <v>276</v>
      </c>
      <c r="J7" s="10"/>
      <c r="K7" s="10"/>
      <c r="M7" s="1" t="s">
        <v>104</v>
      </c>
      <c r="N7" s="1">
        <v>3.0</v>
      </c>
      <c r="O7" s="1" t="s">
        <v>277</v>
      </c>
      <c r="P7" s="1">
        <v>1.0</v>
      </c>
      <c r="Q7" s="3" t="str">
        <f>CONCATENATE(K1:K5)</f>
        <v>ऋषभपंत</v>
      </c>
      <c r="R7" s="1" t="s">
        <v>278</v>
      </c>
    </row>
    <row r="8">
      <c r="A8" s="10"/>
      <c r="B8" s="10"/>
      <c r="C8" s="10"/>
      <c r="D8" s="10"/>
      <c r="E8" s="5" t="s">
        <v>123</v>
      </c>
      <c r="F8" s="10"/>
      <c r="G8" s="10"/>
      <c r="H8" s="10"/>
      <c r="I8" s="5" t="s">
        <v>253</v>
      </c>
      <c r="J8" s="10"/>
      <c r="K8" s="10"/>
      <c r="M8" s="1" t="s">
        <v>104</v>
      </c>
      <c r="N8" s="1">
        <v>4.0</v>
      </c>
      <c r="O8" s="1" t="s">
        <v>279</v>
      </c>
      <c r="P8" s="1">
        <v>7.0</v>
      </c>
      <c r="Q8" s="3" t="str">
        <f>CONCATENATE(E7:E10)</f>
        <v>हूमायून</v>
      </c>
      <c r="R8" s="1" t="s">
        <v>280</v>
      </c>
    </row>
    <row r="9">
      <c r="A9" s="10"/>
      <c r="B9" s="10"/>
      <c r="C9" s="10"/>
      <c r="D9" s="10"/>
      <c r="E9" s="5" t="s">
        <v>281</v>
      </c>
      <c r="F9" s="5" t="s">
        <v>282</v>
      </c>
      <c r="G9" s="5" t="s">
        <v>283</v>
      </c>
      <c r="H9" s="10"/>
      <c r="I9" s="5" t="s">
        <v>284</v>
      </c>
      <c r="J9" s="10"/>
      <c r="K9" s="10"/>
      <c r="M9" s="1" t="s">
        <v>93</v>
      </c>
      <c r="N9" s="1">
        <v>8.0</v>
      </c>
      <c r="O9" s="1" t="s">
        <v>279</v>
      </c>
      <c r="P9" s="1">
        <v>9.0</v>
      </c>
      <c r="Q9" s="3" t="str">
        <f>CONCATENATE(E9:G9)</f>
        <v>यूनेस्को</v>
      </c>
      <c r="R9" s="1" t="s">
        <v>285</v>
      </c>
    </row>
    <row r="10">
      <c r="A10" s="10"/>
      <c r="B10" s="10"/>
      <c r="C10" s="10"/>
      <c r="D10" s="10"/>
      <c r="E10" s="5" t="s">
        <v>100</v>
      </c>
      <c r="F10" s="10"/>
      <c r="G10" s="10"/>
      <c r="H10" s="10"/>
      <c r="I10" s="10"/>
      <c r="J10" s="10"/>
      <c r="K10" s="10"/>
      <c r="M10" s="1" t="s">
        <v>93</v>
      </c>
      <c r="N10" s="1">
        <v>9.0</v>
      </c>
      <c r="O10" s="1" t="s">
        <v>286</v>
      </c>
      <c r="P10" s="1">
        <v>6.0</v>
      </c>
      <c r="Q10" s="3" t="str">
        <f>CONCATENATE(B6:D6)</f>
        <v>अयोध्या</v>
      </c>
      <c r="R10" s="1" t="s">
        <v>287</v>
      </c>
    </row>
    <row r="11">
      <c r="A11" s="10"/>
      <c r="B11" s="10"/>
      <c r="C11" s="10"/>
      <c r="D11" s="10"/>
      <c r="E11" s="10"/>
      <c r="F11" s="10"/>
      <c r="G11" s="10"/>
      <c r="H11" s="10"/>
      <c r="I11" s="10"/>
      <c r="J11" s="10"/>
      <c r="K11" s="10"/>
      <c r="M11" s="1" t="s">
        <v>93</v>
      </c>
      <c r="N11" s="1">
        <v>10.0</v>
      </c>
      <c r="O11" s="1" t="s">
        <v>288</v>
      </c>
      <c r="P11" s="1">
        <v>5.0</v>
      </c>
      <c r="Q11" s="3" t="str">
        <f>CONCATENATE(I5:K5)</f>
        <v>हालात</v>
      </c>
      <c r="R11" s="1" t="s">
        <v>289</v>
      </c>
    </row>
    <row r="12">
      <c r="M12" s="1" t="s">
        <v>104</v>
      </c>
      <c r="N12" s="1">
        <v>5.0</v>
      </c>
      <c r="O12" s="1" t="s">
        <v>288</v>
      </c>
      <c r="P12" s="1">
        <v>4.0</v>
      </c>
      <c r="Q12" s="3" t="str">
        <f>CONCATENATE(I4:I9)</f>
        <v>महादेवीवर्मा</v>
      </c>
      <c r="R12" s="1" t="s">
        <v>290</v>
      </c>
    </row>
    <row r="13">
      <c r="M13" s="1" t="s">
        <v>93</v>
      </c>
      <c r="N13" s="1">
        <v>11.0</v>
      </c>
      <c r="O13" s="1" t="s">
        <v>262</v>
      </c>
      <c r="P13" s="1">
        <v>3.0</v>
      </c>
      <c r="Q13" s="3" t="str">
        <f>CONCATENATE(D3:G3)</f>
        <v>महाराज</v>
      </c>
      <c r="R13" s="1" t="s">
        <v>291</v>
      </c>
    </row>
    <row r="14">
      <c r="A14" s="1" t="s">
        <v>292</v>
      </c>
      <c r="D14" s="1" t="s">
        <v>293</v>
      </c>
    </row>
    <row r="15">
      <c r="A15" s="1" t="s">
        <v>294</v>
      </c>
      <c r="F15" s="1" t="s">
        <v>295</v>
      </c>
    </row>
  </sheetData>
  <conditionalFormatting sqref="A1:K11">
    <cfRule type="notContainsBlanks" dxfId="0" priority="1">
      <formula>LEN(TRIM(A1))&gt;0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2.57"/>
    <col customWidth="1" min="13" max="13" width="10.0"/>
    <col customWidth="1" min="14" max="14" width="5.71"/>
    <col customWidth="1" min="15" max="15" width="7.29"/>
    <col customWidth="1" min="16" max="17" width="4.14"/>
    <col customWidth="1" min="18" max="18" width="7.14" outlineLevel="1"/>
    <col customWidth="1" min="19" max="19" width="16.86" outlineLevel="1"/>
    <col min="20" max="20" width="14.43" outlineLevel="1"/>
    <col customWidth="1" min="21" max="21" width="49.86" outlineLevel="1"/>
    <col min="22" max="24" width="14.43" outlineLevel="1"/>
  </cols>
  <sheetData>
    <row r="1" ht="15.75" customHeight="1">
      <c r="A1" s="5" t="s">
        <v>296</v>
      </c>
      <c r="B1" s="5" t="s">
        <v>297</v>
      </c>
      <c r="C1" s="5"/>
      <c r="D1" s="5" t="s">
        <v>298</v>
      </c>
      <c r="E1" s="5" t="s">
        <v>297</v>
      </c>
      <c r="F1" s="5"/>
      <c r="G1" s="5" t="s">
        <v>299</v>
      </c>
      <c r="H1" s="7"/>
      <c r="I1" s="8"/>
      <c r="J1" s="8"/>
      <c r="K1" s="9"/>
      <c r="M1" s="1" t="s">
        <v>66</v>
      </c>
      <c r="N1" s="1" t="s">
        <v>67</v>
      </c>
      <c r="O1" s="1" t="s">
        <v>233</v>
      </c>
      <c r="P1" s="1" t="s">
        <v>69</v>
      </c>
      <c r="Q1" s="1" t="s">
        <v>252</v>
      </c>
      <c r="R1" s="1" t="s">
        <v>234</v>
      </c>
      <c r="S1" s="1" t="s">
        <v>72</v>
      </c>
      <c r="T1" s="1" t="s">
        <v>73</v>
      </c>
      <c r="U1" s="6" t="s">
        <v>235</v>
      </c>
      <c r="V1" s="6" t="s">
        <v>75</v>
      </c>
      <c r="W1" s="1" t="s">
        <v>76</v>
      </c>
      <c r="X1" s="6" t="s">
        <v>77</v>
      </c>
      <c r="Y1" s="1" t="s">
        <v>79</v>
      </c>
      <c r="Z1" s="1" t="s">
        <v>80</v>
      </c>
    </row>
    <row r="2" ht="15.75" customHeight="1">
      <c r="A2" s="5" t="s">
        <v>300</v>
      </c>
      <c r="B2" s="10"/>
      <c r="C2" s="5" t="s">
        <v>301</v>
      </c>
      <c r="D2" s="5" t="s">
        <v>302</v>
      </c>
      <c r="E2" s="10"/>
      <c r="F2" s="5" t="s">
        <v>303</v>
      </c>
      <c r="G2" s="5" t="s">
        <v>299</v>
      </c>
      <c r="H2" s="7"/>
      <c r="I2" s="8"/>
      <c r="J2" s="8"/>
      <c r="K2" s="9"/>
      <c r="M2" s="1" t="s">
        <v>93</v>
      </c>
      <c r="N2" s="1">
        <v>1.0</v>
      </c>
      <c r="O2" s="1" t="s">
        <v>236</v>
      </c>
      <c r="P2" s="1">
        <v>1.0</v>
      </c>
      <c r="Q2" s="1">
        <v>1.0</v>
      </c>
      <c r="R2" s="3" t="str">
        <f>CONCATENATE(A1:B1)</f>
        <v>કાન</v>
      </c>
      <c r="S2" s="1" t="s">
        <v>304</v>
      </c>
      <c r="U2" s="3" t="str">
        <f t="shared" ref="U2:U30" si="1">CONCATENATE($T$1,S2,$U$1,R2,$V$1,N2,$W$1,M2,$X$1,P2,$Y$1,Q2,$Z$1)</f>
        <v>{
         clue: 'શરીરનું એક અંગ',
         answer: 'કાન',
         attempt: '', 
         position: 1,
         orientation: 'across',
         startx: 1,
         starty: 1
},</v>
      </c>
    </row>
    <row r="3" ht="15.75" customHeight="1">
      <c r="A3" s="5"/>
      <c r="B3" s="5" t="s">
        <v>305</v>
      </c>
      <c r="C3" s="5" t="s">
        <v>306</v>
      </c>
      <c r="D3" s="5"/>
      <c r="E3" s="5" t="s">
        <v>307</v>
      </c>
      <c r="F3" s="5" t="s">
        <v>308</v>
      </c>
      <c r="G3" s="5"/>
      <c r="H3" s="7"/>
      <c r="I3" s="8"/>
      <c r="J3" s="8"/>
      <c r="K3" s="9"/>
      <c r="M3" s="1" t="s">
        <v>104</v>
      </c>
      <c r="N3" s="1">
        <v>1.0</v>
      </c>
      <c r="O3" s="1" t="s">
        <v>236</v>
      </c>
      <c r="P3" s="1">
        <v>1.0</v>
      </c>
      <c r="Q3" s="1">
        <v>1.0</v>
      </c>
      <c r="R3" s="3" t="str">
        <f>CONCATENATE(A1:A2)</f>
        <v>કાળો</v>
      </c>
      <c r="S3" s="1" t="s">
        <v>309</v>
      </c>
      <c r="U3" s="3" t="str">
        <f t="shared" si="1"/>
        <v>{
         clue: 'એક રંગ',
         answer: 'કાળો',
         attempt: '', 
         position: 1,
         orientation: 'down',
         startx: 1,
         starty: 1
},</v>
      </c>
    </row>
    <row r="4" ht="15.75" customHeight="1">
      <c r="A4" s="5" t="s">
        <v>310</v>
      </c>
      <c r="B4" s="5" t="s">
        <v>311</v>
      </c>
      <c r="C4" s="10"/>
      <c r="D4" s="5" t="s">
        <v>312</v>
      </c>
      <c r="E4" s="5" t="s">
        <v>313</v>
      </c>
      <c r="F4" s="10"/>
      <c r="G4" s="5" t="s">
        <v>314</v>
      </c>
      <c r="H4" s="7"/>
      <c r="I4" s="9"/>
      <c r="J4" s="8"/>
      <c r="K4" s="9"/>
      <c r="M4" s="1" t="s">
        <v>104</v>
      </c>
      <c r="N4" s="1">
        <v>2.0</v>
      </c>
      <c r="O4" s="1" t="s">
        <v>262</v>
      </c>
      <c r="P4" s="1">
        <v>4.0</v>
      </c>
      <c r="Q4" s="1">
        <v>1.0</v>
      </c>
      <c r="R4" s="3" t="str">
        <f>CONCATENATE(D1:D2)</f>
        <v>દાદી</v>
      </c>
      <c r="S4" s="1" t="s">
        <v>315</v>
      </c>
      <c r="U4" s="3" t="str">
        <f t="shared" si="1"/>
        <v>{
         clue: 'પપ્પાની મમ્મી',
         answer: 'દાદી',
         attempt: '', 
         position: 2,
         orientation: 'down',
         startx: 4,
         starty: 1
},</v>
      </c>
    </row>
    <row r="5" ht="15.75" customHeight="1">
      <c r="A5" s="5" t="s">
        <v>313</v>
      </c>
      <c r="B5" s="5"/>
      <c r="C5" s="5" t="s">
        <v>316</v>
      </c>
      <c r="D5" s="5" t="s">
        <v>317</v>
      </c>
      <c r="E5" s="10"/>
      <c r="F5" s="5" t="s">
        <v>318</v>
      </c>
      <c r="G5" s="5" t="s">
        <v>319</v>
      </c>
      <c r="H5" s="11"/>
      <c r="I5" s="9"/>
      <c r="J5" s="9"/>
      <c r="K5" s="9"/>
      <c r="M5" s="1" t="s">
        <v>93</v>
      </c>
      <c r="N5" s="1">
        <v>2.0</v>
      </c>
      <c r="O5" s="1" t="s">
        <v>262</v>
      </c>
      <c r="P5" s="1">
        <v>4.0</v>
      </c>
      <c r="Q5" s="1">
        <v>1.0</v>
      </c>
      <c r="R5" s="3" t="str">
        <f>CONCATENATE(D1:E1)</f>
        <v>દાન</v>
      </c>
      <c r="S5" s="1" t="s">
        <v>320</v>
      </c>
      <c r="U5" s="3" t="str">
        <f t="shared" si="1"/>
        <v>{
         clue: 'ડોનેશન, અનુદાન ',
         answer: 'દાન',
         attempt: '', 
         position: 2,
         orientation: 'across',
         startx: 4,
         starty: 1
},</v>
      </c>
    </row>
    <row r="6" ht="15.75" customHeight="1">
      <c r="A6" s="10"/>
      <c r="B6" s="5" t="s">
        <v>321</v>
      </c>
      <c r="C6" s="5" t="s">
        <v>321</v>
      </c>
      <c r="D6" s="5"/>
      <c r="E6" s="5" t="s">
        <v>322</v>
      </c>
      <c r="F6" s="5" t="s">
        <v>323</v>
      </c>
      <c r="G6" s="10"/>
      <c r="H6" s="7"/>
      <c r="I6" s="9"/>
      <c r="J6" s="8"/>
      <c r="K6" s="8"/>
      <c r="M6" s="1" t="s">
        <v>104</v>
      </c>
      <c r="N6" s="1">
        <v>3.0</v>
      </c>
      <c r="O6" s="1" t="s">
        <v>271</v>
      </c>
      <c r="P6" s="1">
        <v>7.0</v>
      </c>
      <c r="Q6" s="1">
        <v>1.0</v>
      </c>
      <c r="R6" s="3" t="str">
        <f>CONCATENATE(G1:G2)</f>
        <v>નાના</v>
      </c>
      <c r="S6" s="1" t="s">
        <v>324</v>
      </c>
      <c r="U6" s="3" t="str">
        <f t="shared" si="1"/>
        <v>{
         clue: 'મમ્મીના પપ્પા',
         answer: 'નાના',
         attempt: '', 
         position: 3,
         orientation: 'down',
         startx: 7,
         starty: 1
},</v>
      </c>
    </row>
    <row r="7" ht="15.75" customHeight="1">
      <c r="A7" s="5" t="s">
        <v>310</v>
      </c>
      <c r="B7" s="5" t="s">
        <v>325</v>
      </c>
      <c r="C7" s="10"/>
      <c r="D7" s="5" t="s">
        <v>326</v>
      </c>
      <c r="E7" s="5" t="s">
        <v>308</v>
      </c>
      <c r="F7" s="5"/>
      <c r="G7" s="5" t="s">
        <v>327</v>
      </c>
      <c r="H7" s="7"/>
      <c r="I7" s="9"/>
      <c r="J7" s="8"/>
      <c r="K7" s="8"/>
      <c r="M7" s="1" t="s">
        <v>93</v>
      </c>
      <c r="N7" s="1">
        <v>4.0</v>
      </c>
      <c r="O7" s="1" t="s">
        <v>328</v>
      </c>
      <c r="P7" s="1">
        <v>3.0</v>
      </c>
      <c r="Q7" s="1">
        <v>2.0</v>
      </c>
      <c r="R7" s="3" t="str">
        <f>CONCATENATE(C2:D2)</f>
        <v>કેદી</v>
      </c>
      <c r="S7" s="1" t="s">
        <v>329</v>
      </c>
      <c r="U7" s="3" t="str">
        <f t="shared" si="1"/>
        <v>{
         clue: 'ગુનો કરી જેલમાં રાખેલ વ્યક્તિ કહેવાય',
         answer: 'કેદી',
         attempt: '', 
         position: 4,
         orientation: 'across',
         startx: 3,
         starty: 2
},</v>
      </c>
    </row>
    <row r="8" ht="15.75" customHeight="1">
      <c r="A8" s="12"/>
      <c r="B8" s="12"/>
      <c r="C8" s="12"/>
      <c r="D8" s="12"/>
      <c r="E8" s="13"/>
      <c r="F8" s="12"/>
      <c r="G8" s="12"/>
      <c r="H8" s="14"/>
      <c r="I8" s="9"/>
      <c r="J8" s="8"/>
      <c r="K8" s="8"/>
      <c r="M8" s="1" t="s">
        <v>104</v>
      </c>
      <c r="N8" s="1">
        <v>4.0</v>
      </c>
      <c r="O8" s="1" t="s">
        <v>328</v>
      </c>
      <c r="P8" s="1">
        <v>3.0</v>
      </c>
      <c r="Q8" s="1">
        <v>2.0</v>
      </c>
      <c r="R8" s="3" t="str">
        <f>CONCATENATE(C2:C3)</f>
        <v>કેમ</v>
      </c>
      <c r="S8" s="1" t="s">
        <v>330</v>
      </c>
      <c r="U8" s="3" t="str">
        <f t="shared" si="1"/>
        <v>{
         clue: 'શા માટે',
         answer: 'કેમ',
         attempt: '', 
         position: 4,
         orientation: 'down',
         startx: 3,
         starty: 2
},</v>
      </c>
    </row>
    <row r="9" ht="15.75" customHeight="1">
      <c r="A9" s="8"/>
      <c r="B9" s="8"/>
      <c r="C9" s="8"/>
      <c r="D9" s="8"/>
      <c r="E9" s="9"/>
      <c r="F9" s="9"/>
      <c r="G9" s="9"/>
      <c r="H9" s="8"/>
      <c r="I9" s="9"/>
      <c r="J9" s="8"/>
      <c r="K9" s="8"/>
      <c r="M9" s="1" t="s">
        <v>93</v>
      </c>
      <c r="N9" s="1">
        <v>5.0</v>
      </c>
      <c r="O9" s="1" t="s">
        <v>331</v>
      </c>
      <c r="P9" s="1">
        <v>6.0</v>
      </c>
      <c r="Q9" s="1">
        <v>2.0</v>
      </c>
      <c r="R9" s="3" t="str">
        <f>CONCATENATE(F2:G2)</f>
        <v>મેના</v>
      </c>
      <c r="S9" s="1" t="s">
        <v>332</v>
      </c>
      <c r="U9" s="3" t="str">
        <f t="shared" si="1"/>
        <v>{
         clue: 'એક પંખી',
         answer: 'મેના',
         attempt: '', 
         position: 5,
         orientation: 'across',
         startx: 6,
         starty: 2
},</v>
      </c>
    </row>
    <row r="10" ht="15.75" customHeight="1">
      <c r="A10" s="9"/>
      <c r="B10" s="8"/>
      <c r="C10" s="8"/>
      <c r="D10" s="8"/>
      <c r="E10" s="9"/>
      <c r="F10" s="8"/>
      <c r="G10" s="8"/>
      <c r="H10" s="8"/>
      <c r="I10" s="8"/>
      <c r="J10" s="8"/>
      <c r="K10" s="8"/>
      <c r="M10" s="1" t="s">
        <v>104</v>
      </c>
      <c r="N10" s="1">
        <v>5.0</v>
      </c>
      <c r="O10" s="1" t="s">
        <v>331</v>
      </c>
      <c r="P10" s="1">
        <v>6.0</v>
      </c>
      <c r="Q10" s="1">
        <v>2.0</v>
      </c>
      <c r="R10" s="3" t="str">
        <f>CONCATENATE(F2:F3)</f>
        <v>મેલ</v>
      </c>
      <c r="S10" s="1" t="s">
        <v>333</v>
      </c>
      <c r="U10" s="3" t="str">
        <f t="shared" si="1"/>
        <v>{
         clue: 'કચરો, ગંદકી',
         answer: 'મેલ',
         attempt: '', 
         position: 5,
         orientation: 'down',
         startx: 6,
         starty: 2
},</v>
      </c>
    </row>
    <row r="11" ht="15.75" customHeight="1">
      <c r="A11" s="8"/>
      <c r="B11" s="8"/>
      <c r="C11" s="8"/>
      <c r="D11" s="8"/>
      <c r="E11" s="8"/>
      <c r="F11" s="8"/>
      <c r="G11" s="8"/>
      <c r="H11" s="8"/>
      <c r="I11" s="8"/>
      <c r="J11" s="8"/>
      <c r="K11" s="8"/>
      <c r="M11" s="1" t="s">
        <v>93</v>
      </c>
      <c r="N11" s="1">
        <v>6.0</v>
      </c>
      <c r="O11" s="1" t="s">
        <v>286</v>
      </c>
      <c r="P11" s="1">
        <v>2.0</v>
      </c>
      <c r="Q11" s="1">
        <v>3.0</v>
      </c>
      <c r="R11" s="3" t="str">
        <f>CONCATENATE(B3:C3)</f>
        <v>હેમ</v>
      </c>
      <c r="S11" s="1" t="s">
        <v>334</v>
      </c>
      <c r="U11" s="3" t="str">
        <f t="shared" si="1"/>
        <v>{
         clue: 'સોનું, કંચન',
         answer: 'હેમ',
         attempt: '', 
         position: 6,
         orientation: 'across',
         startx: 2,
         starty: 3
},</v>
      </c>
    </row>
    <row r="12" ht="15.75" customHeight="1">
      <c r="M12" s="1" t="s">
        <v>104</v>
      </c>
      <c r="N12" s="1">
        <v>6.0</v>
      </c>
      <c r="O12" s="1" t="s">
        <v>286</v>
      </c>
      <c r="P12" s="1">
        <v>2.0</v>
      </c>
      <c r="Q12" s="1">
        <v>3.0</v>
      </c>
      <c r="R12" s="3" t="str">
        <f>CONCATENATE(B3:B4)</f>
        <v>હેત</v>
      </c>
      <c r="S12" s="1" t="s">
        <v>335</v>
      </c>
      <c r="U12" s="3" t="str">
        <f t="shared" si="1"/>
        <v>{
         clue: 'પ્રેમ, સ્નેહ',
         answer: 'હેત',
         attempt: '', 
         position: 6,
         orientation: 'down',
         startx: 2,
         starty: 3
},</v>
      </c>
    </row>
    <row r="13" ht="15.75" customHeight="1">
      <c r="M13" s="1" t="s">
        <v>93</v>
      </c>
      <c r="N13" s="1">
        <v>7.0</v>
      </c>
      <c r="O13" s="1" t="s">
        <v>279</v>
      </c>
      <c r="P13" s="1">
        <v>5.0</v>
      </c>
      <c r="Q13" s="1">
        <v>3.0</v>
      </c>
      <c r="R13" s="3" t="str">
        <f>CONCATENATE(E3:F3)</f>
        <v>ગોલ</v>
      </c>
      <c r="S13" s="1" t="s">
        <v>336</v>
      </c>
      <c r="U13" s="3" t="str">
        <f t="shared" si="1"/>
        <v>{
         clue: 'ફૂટબોલમાં આનું મહત્ત્વ વધારે',
         answer: 'ગોલ',
         attempt: '', 
         position: 7,
         orientation: 'across',
         startx: 5,
         starty: 3
},</v>
      </c>
    </row>
    <row r="14" ht="15.75" customHeight="1">
      <c r="M14" s="1" t="s">
        <v>104</v>
      </c>
      <c r="N14" s="1">
        <v>7.0</v>
      </c>
      <c r="O14" s="1" t="s">
        <v>279</v>
      </c>
      <c r="P14" s="1">
        <v>5.0</v>
      </c>
      <c r="Q14" s="1">
        <v>3.0</v>
      </c>
      <c r="R14" s="3" t="str">
        <f>CONCATENATE(E3:E4)</f>
        <v>ગોળ</v>
      </c>
      <c r="S14" s="1" t="s">
        <v>337</v>
      </c>
      <c r="U14" s="3" t="str">
        <f t="shared" si="1"/>
        <v>{
         clue: 'વર્તુળ',
         answer: 'ગોળ',
         attempt: '', 
         position: 7,
         orientation: 'down',
         startx: 5,
         starty: 3
},</v>
      </c>
    </row>
    <row r="15" ht="15.75" customHeight="1">
      <c r="M15" s="1" t="s">
        <v>93</v>
      </c>
      <c r="N15" s="1">
        <v>8.0</v>
      </c>
      <c r="O15" s="1" t="s">
        <v>236</v>
      </c>
      <c r="P15" s="1">
        <v>1.0</v>
      </c>
      <c r="Q15" s="1">
        <v>4.0</v>
      </c>
      <c r="R15" s="3" t="str">
        <f>CONCATENATE(A4:B4)</f>
        <v>વાત</v>
      </c>
      <c r="S15" s="1" t="s">
        <v>338</v>
      </c>
      <c r="U15" s="3" t="str">
        <f t="shared" si="1"/>
        <v>{
         clue: 'કથની, કથા, કહાણી ',
         answer: 'વાત',
         attempt: '', 
         position: 8,
         orientation: 'across',
         startx: 1,
         starty: 4
},</v>
      </c>
    </row>
    <row r="16" ht="15.75" customHeight="1">
      <c r="M16" s="1" t="s">
        <v>104</v>
      </c>
      <c r="N16" s="1">
        <v>8.0</v>
      </c>
      <c r="O16" s="1" t="s">
        <v>236</v>
      </c>
      <c r="P16" s="1">
        <v>1.0</v>
      </c>
      <c r="Q16" s="1">
        <v>4.0</v>
      </c>
      <c r="R16" s="3" t="str">
        <f>CONCATENATE(A4:A5)</f>
        <v>વાળ</v>
      </c>
      <c r="S16" s="1" t="s">
        <v>339</v>
      </c>
      <c r="U16" s="3" t="str">
        <f t="shared" si="1"/>
        <v>{
         clue: 'કેશ',
         answer: 'વાળ',
         attempt: '', 
         position: 8,
         orientation: 'down',
         startx: 1,
         starty: 4
},</v>
      </c>
    </row>
    <row r="17" ht="15.75" customHeight="1">
      <c r="M17" s="1" t="s">
        <v>93</v>
      </c>
      <c r="N17" s="1">
        <v>9.0</v>
      </c>
      <c r="O17" s="1" t="s">
        <v>262</v>
      </c>
      <c r="P17" s="1">
        <v>4.0</v>
      </c>
      <c r="Q17" s="1">
        <v>4.0</v>
      </c>
      <c r="R17" s="3" t="str">
        <f>CONCATENATE(D4:E4)</f>
        <v>વળ</v>
      </c>
      <c r="S17" s="1" t="s">
        <v>340</v>
      </c>
      <c r="U17" s="3" t="str">
        <f t="shared" si="1"/>
        <v>{
         clue: 'એક ઉપર એક આંટા ચડાવવા ',
         answer: 'વળ',
         attempt: '', 
         position: 9,
         orientation: 'across',
         startx: 4,
         starty: 4
},</v>
      </c>
    </row>
    <row r="18" ht="15.75" customHeight="1">
      <c r="M18" s="1" t="s">
        <v>104</v>
      </c>
      <c r="N18" s="1">
        <v>9.0</v>
      </c>
      <c r="O18" s="1" t="s">
        <v>262</v>
      </c>
      <c r="P18" s="1">
        <v>4.0</v>
      </c>
      <c r="Q18" s="1">
        <v>4.0</v>
      </c>
      <c r="R18" s="3" t="str">
        <f>CONCATENATE(D4:D5)</f>
        <v>વધ</v>
      </c>
      <c r="S18" s="1" t="s">
        <v>341</v>
      </c>
      <c r="U18" s="3" t="str">
        <f t="shared" si="1"/>
        <v>{
         clue: 'કતલ, હત્યા, ખૂન',
         answer: 'વધ',
         attempt: '', 
         position: 9,
         orientation: 'down',
         startx: 4,
         starty: 4
},</v>
      </c>
    </row>
    <row r="19" ht="15.75" customHeight="1">
      <c r="M19" s="1" t="s">
        <v>104</v>
      </c>
      <c r="N19" s="1">
        <v>10.0</v>
      </c>
      <c r="O19" s="1" t="s">
        <v>271</v>
      </c>
      <c r="P19" s="1">
        <v>7.0</v>
      </c>
      <c r="Q19" s="1">
        <v>4.0</v>
      </c>
      <c r="R19" s="3" t="str">
        <f>CONCATENATE(G4:G5)</f>
        <v>ચાર</v>
      </c>
      <c r="S19" s="1" t="s">
        <v>342</v>
      </c>
      <c r="U19" s="3" t="str">
        <f t="shared" si="1"/>
        <v>{
         clue: 'બે વત્તા બે એટલે',
         answer: 'ચાર',
         attempt: '', 
         position: 10,
         orientation: 'down',
         startx: 7,
         starty: 4
},</v>
      </c>
    </row>
    <row r="20" ht="15.75" customHeight="1">
      <c r="M20" s="1" t="s">
        <v>93</v>
      </c>
      <c r="N20" s="1">
        <v>11.0</v>
      </c>
      <c r="O20" s="1" t="s">
        <v>328</v>
      </c>
      <c r="P20" s="1">
        <v>3.0</v>
      </c>
      <c r="Q20" s="1">
        <v>5.0</v>
      </c>
      <c r="R20" s="3" t="str">
        <f>CONCATENATE(C5:D5)</f>
        <v>ધોધ</v>
      </c>
      <c r="S20" s="1" t="s">
        <v>343</v>
      </c>
      <c r="U20" s="3" t="str">
        <f t="shared" si="1"/>
        <v>{
         clue: 'ઊંચેથી વેગપૂર્વક પડતો પાણીનો પ્રવાહ ',
         answer: 'ધોધ',
         attempt: '', 
         position: 11,
         orientation: 'across',
         startx: 3,
         starty: 5
},</v>
      </c>
    </row>
    <row r="21" ht="15.75" customHeight="1">
      <c r="M21" s="1" t="s">
        <v>104</v>
      </c>
      <c r="N21" s="1">
        <v>11.0</v>
      </c>
      <c r="O21" s="1" t="s">
        <v>328</v>
      </c>
      <c r="P21" s="1">
        <v>3.0</v>
      </c>
      <c r="Q21" s="1">
        <v>5.0</v>
      </c>
      <c r="R21" s="3" t="str">
        <f>CONCATENATE(C5:C6)</f>
        <v>ધોખો</v>
      </c>
      <c r="S21" s="1" t="s">
        <v>344</v>
      </c>
      <c r="U21" s="3" t="str">
        <f t="shared" si="1"/>
        <v>{
         clue: 'વિશ્વાસઘાત કરવો, .... આપવો',
         answer: 'ધોખો',
         attempt: '', 
         position: 11,
         orientation: 'down',
         startx: 3,
         starty: 5
},</v>
      </c>
    </row>
    <row r="22" ht="15.75" customHeight="1">
      <c r="M22" s="1" t="s">
        <v>93</v>
      </c>
      <c r="N22" s="1">
        <v>12.0</v>
      </c>
      <c r="O22" s="1" t="s">
        <v>331</v>
      </c>
      <c r="P22" s="1">
        <v>6.0</v>
      </c>
      <c r="Q22" s="1">
        <v>5.0</v>
      </c>
      <c r="R22" s="3" t="str">
        <f>CONCATENATE(F5:G5)</f>
        <v>તાર</v>
      </c>
      <c r="S22" s="1" t="s">
        <v>345</v>
      </c>
      <c r="U22" s="3" t="str">
        <f t="shared" si="1"/>
        <v>{
         clue: 'ટેલિગ્રામનું ગુજરાતી',
         answer: 'તાર',
         attempt: '', 
         position: 12,
         orientation: 'across',
         startx: 6,
         starty: 5
},</v>
      </c>
    </row>
    <row r="23" ht="15.75" customHeight="1">
      <c r="M23" s="1" t="s">
        <v>104</v>
      </c>
      <c r="N23" s="1">
        <v>12.0</v>
      </c>
      <c r="O23" s="1" t="s">
        <v>331</v>
      </c>
      <c r="P23" s="1">
        <v>6.0</v>
      </c>
      <c r="Q23" s="1">
        <v>5.0</v>
      </c>
      <c r="R23" s="3" t="str">
        <f>CONCATENATE(F5:F6)</f>
        <v>તાપ</v>
      </c>
      <c r="S23" s="1" t="s">
        <v>346</v>
      </c>
      <c r="U23" s="3" t="str">
        <f t="shared" si="1"/>
        <v>{
         clue: 'ગરમી',
         answer: 'તાપ',
         attempt: '', 
         position: 12,
         orientation: 'down',
         startx: 6,
         starty: 5
},</v>
      </c>
    </row>
    <row r="24" ht="15.75" customHeight="1">
      <c r="M24" s="1" t="s">
        <v>93</v>
      </c>
      <c r="N24" s="1">
        <v>13.0</v>
      </c>
      <c r="O24" s="1" t="s">
        <v>286</v>
      </c>
      <c r="P24" s="1">
        <v>2.0</v>
      </c>
      <c r="Q24" s="1">
        <v>6.0</v>
      </c>
      <c r="R24" s="3" t="str">
        <f>CONCATENATE(B6:C6)</f>
        <v>ખોખો</v>
      </c>
      <c r="S24" s="1" t="s">
        <v>347</v>
      </c>
      <c r="U24" s="3" t="str">
        <f t="shared" si="1"/>
        <v>{
         clue: 'એક રમત',
         answer: 'ખોખો',
         attempt: '', 
         position: 13,
         orientation: 'across',
         startx: 2,
         starty: 6
},</v>
      </c>
    </row>
    <row r="25" ht="15.75" customHeight="1">
      <c r="M25" s="1" t="s">
        <v>104</v>
      </c>
      <c r="N25" s="1">
        <v>13.0</v>
      </c>
      <c r="O25" s="1" t="s">
        <v>286</v>
      </c>
      <c r="P25" s="1">
        <v>2.0</v>
      </c>
      <c r="Q25" s="1">
        <v>6.0</v>
      </c>
      <c r="R25" s="3" t="str">
        <f>CONCATENATE(B6:B7)</f>
        <v>ખોડ</v>
      </c>
      <c r="S25" s="1" t="s">
        <v>348</v>
      </c>
      <c r="U25" s="3" t="str">
        <f t="shared" si="1"/>
        <v>{
         clue: 'શરીરમાં કોઈ અને કોઈ અંગની ખામી',
         answer: 'ખોડ',
         attempt: '', 
         position: 13,
         orientation: 'down',
         startx: 2,
         starty: 6
},</v>
      </c>
    </row>
    <row r="26" ht="15.75" customHeight="1">
      <c r="M26" s="1" t="s">
        <v>93</v>
      </c>
      <c r="N26" s="1">
        <v>14.0</v>
      </c>
      <c r="O26" s="1" t="s">
        <v>279</v>
      </c>
      <c r="P26" s="1">
        <v>5.0</v>
      </c>
      <c r="Q26" s="1">
        <v>6.0</v>
      </c>
      <c r="R26" s="3" t="str">
        <f>CONCATENATE(E6:F6)</f>
        <v>શાપ</v>
      </c>
      <c r="S26" s="1" t="s">
        <v>349</v>
      </c>
      <c r="U26" s="3" t="str">
        <f t="shared" si="1"/>
        <v>{
         clue: 'બદદુવા',
         answer: 'શાપ',
         attempt: '', 
         position: 14,
         orientation: 'across',
         startx: 5,
         starty: 6
},</v>
      </c>
    </row>
    <row r="27" ht="15.75" customHeight="1">
      <c r="M27" s="1" t="s">
        <v>104</v>
      </c>
      <c r="N27" s="1">
        <v>14.0</v>
      </c>
      <c r="O27" s="1" t="s">
        <v>279</v>
      </c>
      <c r="P27" s="1">
        <v>5.0</v>
      </c>
      <c r="Q27" s="1">
        <v>6.0</v>
      </c>
      <c r="R27" s="3" t="str">
        <f>CONCATENATE(E6:E7)</f>
        <v>શાલ</v>
      </c>
      <c r="S27" s="1" t="s">
        <v>350</v>
      </c>
      <c r="U27" s="3" t="str">
        <f t="shared" si="1"/>
        <v>{
         clue: 'ઊનમાંથી બનતી એક વસ્તુ',
         answer: 'શાલ',
         attempt: '', 
         position: 14,
         orientation: 'down',
         startx: 5,
         starty: 6
},</v>
      </c>
    </row>
    <row r="28" ht="15.75" customHeight="1">
      <c r="M28" s="1" t="s">
        <v>93</v>
      </c>
      <c r="N28" s="1">
        <v>15.0</v>
      </c>
      <c r="O28" s="1" t="s">
        <v>236</v>
      </c>
      <c r="P28" s="1">
        <v>1.0</v>
      </c>
      <c r="Q28" s="1">
        <v>7.0</v>
      </c>
      <c r="R28" s="3" t="str">
        <f>CONCATENATE(A7:B7)</f>
        <v>વાડ</v>
      </c>
      <c r="S28" s="1" t="s">
        <v>351</v>
      </c>
      <c r="U28" s="3" t="str">
        <f t="shared" si="1"/>
        <v>{
         clue: 'અન્ય પશુ ખેતરમાં ન આવે તેથી ખેતરની ફરતે બંંધાય',
         answer: 'વાડ',
         attempt: '', 
         position: 15,
         orientation: 'across',
         startx: 1,
         starty: 7
},</v>
      </c>
    </row>
    <row r="29" ht="15.75" customHeight="1">
      <c r="M29" s="1" t="s">
        <v>93</v>
      </c>
      <c r="N29" s="1">
        <v>16.0</v>
      </c>
      <c r="O29" s="1" t="s">
        <v>262</v>
      </c>
      <c r="P29" s="1">
        <v>4.0</v>
      </c>
      <c r="Q29" s="1">
        <v>7.0</v>
      </c>
      <c r="R29" s="3" t="str">
        <f>CONCATENATE(D7:E7)</f>
        <v>ગેલ</v>
      </c>
      <c r="S29" s="1" t="s">
        <v>352</v>
      </c>
      <c r="U29" s="3" t="str">
        <f t="shared" si="1"/>
        <v>{
         clue: 'આનંદ, મોજ',
         answer: 'ગેલ',
         attempt: '', 
         position: 16,
         orientation: 'across',
         startx: 4,
         starty: 7
},</v>
      </c>
    </row>
    <row r="30" ht="15.75" customHeight="1">
      <c r="M30" s="1" t="s">
        <v>93</v>
      </c>
      <c r="N30" s="1">
        <v>17.0</v>
      </c>
      <c r="O30" s="1" t="s">
        <v>271</v>
      </c>
      <c r="P30" s="1">
        <v>7.0</v>
      </c>
      <c r="Q30" s="1">
        <v>7.0</v>
      </c>
      <c r="R30" s="3" t="str">
        <f>CONCATENATE(G7)</f>
        <v>ઇ</v>
      </c>
      <c r="S30" s="1" t="s">
        <v>353</v>
      </c>
      <c r="U30" s="3" t="str">
        <f t="shared" si="1"/>
        <v>{
         clue: 'હૃસ્વ એટલે કઈ માત્રા',
         answer: 'ઇ',
         attempt: '', 
         position: 17,
         orientation: 'across',
         startx: 7,
         starty: 7
},</v>
      </c>
    </row>
  </sheetData>
  <customSheetViews>
    <customSheetView guid="{14CD502C-B2F6-494C-A2EF-07D60FBCB97C}" filter="1" showAutoFilter="1">
      <autoFilter ref="$M$1:$S$30"/>
    </customSheetView>
  </customSheetViews>
  <conditionalFormatting sqref="A1:K11">
    <cfRule type="notContainsBlanks" dxfId="0" priority="1">
      <formula>LEN(TRIM(A1))&gt;0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Col="1"/>
  <cols>
    <col customWidth="1" min="1" max="11" width="4.43"/>
    <col customWidth="1" min="12" max="12" width="2.57"/>
    <col customWidth="1" min="13" max="13" width="10.0"/>
    <col customWidth="1" min="14" max="14" width="5.71"/>
    <col customWidth="1" min="15" max="15" width="7.29"/>
    <col customWidth="1" min="16" max="17" width="4.14"/>
    <col customWidth="1" min="18" max="18" width="7.14" outlineLevel="1"/>
    <col customWidth="1" min="19" max="19" width="16.86" outlineLevel="1"/>
    <col min="20" max="20" width="14.43" outlineLevel="1"/>
    <col customWidth="1" min="21" max="21" width="49.86" outlineLevel="1"/>
    <col min="22" max="24" width="14.43" outlineLevel="1"/>
  </cols>
  <sheetData>
    <row r="1" ht="15.75" customHeight="1">
      <c r="A1" s="5" t="s">
        <v>354</v>
      </c>
      <c r="B1" s="5" t="s">
        <v>321</v>
      </c>
      <c r="C1" s="5" t="s">
        <v>355</v>
      </c>
      <c r="D1" s="5"/>
      <c r="E1" s="5" t="s">
        <v>298</v>
      </c>
      <c r="F1" s="5" t="s">
        <v>356</v>
      </c>
      <c r="G1" s="5" t="s">
        <v>319</v>
      </c>
      <c r="H1" s="5"/>
      <c r="I1" s="5"/>
      <c r="J1" s="5"/>
      <c r="K1" s="5"/>
      <c r="M1" s="1" t="s">
        <v>66</v>
      </c>
      <c r="N1" s="1" t="s">
        <v>67</v>
      </c>
      <c r="O1" s="1" t="s">
        <v>233</v>
      </c>
      <c r="P1" s="1" t="s">
        <v>69</v>
      </c>
      <c r="Q1" s="1" t="s">
        <v>252</v>
      </c>
      <c r="R1" s="1" t="s">
        <v>234</v>
      </c>
      <c r="S1" s="1" t="s">
        <v>72</v>
      </c>
      <c r="T1" s="1" t="s">
        <v>73</v>
      </c>
      <c r="U1" s="6" t="s">
        <v>235</v>
      </c>
      <c r="V1" s="6" t="s">
        <v>75</v>
      </c>
      <c r="W1" s="1" t="s">
        <v>76</v>
      </c>
      <c r="X1" s="6" t="s">
        <v>77</v>
      </c>
      <c r="Y1" s="1" t="s">
        <v>79</v>
      </c>
      <c r="Z1" s="1" t="s">
        <v>80</v>
      </c>
    </row>
    <row r="2" ht="15.75" customHeight="1">
      <c r="A2" s="5" t="s">
        <v>308</v>
      </c>
      <c r="B2" s="10"/>
      <c r="C2" s="5"/>
      <c r="D2" s="5"/>
      <c r="E2" s="5" t="s">
        <v>325</v>
      </c>
      <c r="F2" s="5"/>
      <c r="G2" s="5"/>
      <c r="H2" s="5"/>
      <c r="I2" s="5"/>
      <c r="J2" s="5" t="s">
        <v>357</v>
      </c>
      <c r="K2" s="5" t="s">
        <v>306</v>
      </c>
      <c r="M2" s="15" t="s">
        <v>93</v>
      </c>
      <c r="N2" s="16">
        <v>1.0</v>
      </c>
      <c r="O2" s="17" t="s">
        <v>236</v>
      </c>
      <c r="P2" s="16">
        <v>1.0</v>
      </c>
      <c r="Q2" s="18">
        <v>1.0</v>
      </c>
      <c r="R2" s="19" t="s">
        <v>358</v>
      </c>
      <c r="S2" s="20" t="s">
        <v>359</v>
      </c>
      <c r="U2" s="3" t="str">
        <f t="shared" ref="U2:U13" si="1">CONCATENATE($T$1,S2,$U$1,R2,$V$1,N2,$W$1,M2,$X$1,P2,$Y$1,Q2,$Z$1)</f>
        <v>{
         clue: 'જામનગર નું પ્રસિદ્ધ તળાવ',
         answer: 'લાખોટા',
         attempt: '', 
         position: 1,
         orientation: 'across',
         startx: 1,
         starty: 1
},</v>
      </c>
    </row>
    <row r="3" ht="15.75" customHeight="1">
      <c r="A3" s="5"/>
      <c r="B3" s="5"/>
      <c r="C3" s="5"/>
      <c r="D3" s="5"/>
      <c r="E3" s="5" t="s">
        <v>306</v>
      </c>
      <c r="F3" s="5"/>
      <c r="G3" s="5"/>
      <c r="H3" s="5"/>
      <c r="I3" s="5"/>
      <c r="J3" s="5" t="s">
        <v>357</v>
      </c>
      <c r="K3" s="5"/>
      <c r="M3" s="15" t="s">
        <v>104</v>
      </c>
      <c r="N3" s="18">
        <v>1.0</v>
      </c>
      <c r="O3" s="17" t="s">
        <v>236</v>
      </c>
      <c r="P3" s="16">
        <v>1.0</v>
      </c>
      <c r="Q3" s="18">
        <v>1.0</v>
      </c>
      <c r="R3" s="17" t="s">
        <v>360</v>
      </c>
      <c r="S3" s="17" t="s">
        <v>309</v>
      </c>
      <c r="U3" s="3" t="str">
        <f t="shared" si="1"/>
        <v>{
         clue: 'એક રંગ',
         answer: 'લાલ',
         attempt: '', 
         position: 1,
         orientation: 'down',
         startx: 1,
         starty: 1
},</v>
      </c>
    </row>
    <row r="4" ht="15.75" customHeight="1">
      <c r="A4" s="5"/>
      <c r="B4" s="5"/>
      <c r="C4" s="10"/>
      <c r="D4" s="5"/>
      <c r="E4" s="5"/>
      <c r="F4" s="10"/>
      <c r="G4" s="5"/>
      <c r="H4" s="5"/>
      <c r="I4" s="5"/>
      <c r="J4" s="5" t="s">
        <v>297</v>
      </c>
      <c r="K4" s="5"/>
      <c r="M4" s="15" t="s">
        <v>104</v>
      </c>
      <c r="N4" s="18">
        <v>2.0</v>
      </c>
      <c r="O4" s="17" t="s">
        <v>279</v>
      </c>
      <c r="P4" s="16">
        <v>5.0</v>
      </c>
      <c r="Q4" s="18">
        <v>1.0</v>
      </c>
      <c r="R4" s="17" t="s">
        <v>361</v>
      </c>
      <c r="S4" s="17" t="s">
        <v>362</v>
      </c>
      <c r="U4" s="3" t="str">
        <f t="shared" si="1"/>
        <v>{
         clue: 'આ ફળ ખાવા થી લોહી વધે',
         answer: 'દાડમ',
         attempt: '', 
         position: 2,
         orientation: 'down',
         startx: 5,
         starty: 1
},</v>
      </c>
    </row>
    <row r="5" ht="15.75" customHeight="1">
      <c r="A5" s="5" t="s">
        <v>363</v>
      </c>
      <c r="B5" s="5" t="s">
        <v>364</v>
      </c>
      <c r="C5" s="5" t="s">
        <v>365</v>
      </c>
      <c r="D5" s="5" t="s">
        <v>297</v>
      </c>
      <c r="E5" s="10"/>
      <c r="F5" s="5"/>
      <c r="G5" s="5"/>
      <c r="H5" s="5" t="s">
        <v>366</v>
      </c>
      <c r="I5" s="5"/>
      <c r="J5" s="5"/>
      <c r="K5" s="5"/>
      <c r="M5" s="15" t="s">
        <v>93</v>
      </c>
      <c r="N5" s="18">
        <v>2.0</v>
      </c>
      <c r="O5" s="17" t="s">
        <v>279</v>
      </c>
      <c r="P5" s="16">
        <v>5.0</v>
      </c>
      <c r="Q5" s="18">
        <v>1.0</v>
      </c>
      <c r="R5" s="17" t="s">
        <v>367</v>
      </c>
      <c r="S5" s="17" t="s">
        <v>368</v>
      </c>
      <c r="U5" s="3" t="str">
        <f t="shared" si="1"/>
        <v>{
         clue: 'મુંબઈ નું એક રેલવે સ્ટેશન',
         answer: 'દાદર',
         attempt: '', 
         position: 2,
         orientation: 'across',
         startx: 5,
         starty: 1
},</v>
      </c>
    </row>
    <row r="6" ht="15.75" customHeight="1">
      <c r="A6" s="10"/>
      <c r="B6" s="5"/>
      <c r="C6" s="5" t="s">
        <v>297</v>
      </c>
      <c r="D6" s="5"/>
      <c r="E6" s="5"/>
      <c r="F6" s="5"/>
      <c r="G6" s="10"/>
      <c r="H6" s="5" t="s">
        <v>369</v>
      </c>
      <c r="I6" s="5"/>
      <c r="J6" s="5"/>
      <c r="K6" s="5"/>
      <c r="M6" s="15" t="s">
        <v>93</v>
      </c>
      <c r="N6" s="18">
        <v>4.0</v>
      </c>
      <c r="O6" s="17" t="s">
        <v>236</v>
      </c>
      <c r="P6" s="16">
        <v>1.0</v>
      </c>
      <c r="Q6" s="18">
        <v>5.0</v>
      </c>
      <c r="R6" s="17" t="s">
        <v>370</v>
      </c>
      <c r="S6" s="17" t="s">
        <v>371</v>
      </c>
      <c r="U6" s="3" t="str">
        <f t="shared" si="1"/>
        <v>{
         clue: 'રામાયણ નું એક પાત્ર',
         answer: 'હનુમાન',
         attempt: '', 
         position: 4,
         orientation: 'across',
         startx: 1,
         starty: 5
},</v>
      </c>
    </row>
    <row r="7" ht="15.75" customHeight="1">
      <c r="A7" s="5"/>
      <c r="B7" s="5"/>
      <c r="C7" s="5" t="s">
        <v>372</v>
      </c>
      <c r="D7" s="5"/>
      <c r="E7" s="5"/>
      <c r="F7" s="5"/>
      <c r="G7" s="5"/>
      <c r="H7" s="5" t="s">
        <v>373</v>
      </c>
      <c r="I7" s="5"/>
      <c r="J7" s="5"/>
      <c r="K7" s="5"/>
      <c r="M7" s="15" t="s">
        <v>104</v>
      </c>
      <c r="N7" s="18">
        <v>5.0</v>
      </c>
      <c r="O7" s="17" t="s">
        <v>328</v>
      </c>
      <c r="P7" s="16">
        <v>3.0</v>
      </c>
      <c r="Q7" s="18">
        <v>5.0</v>
      </c>
      <c r="R7" s="17" t="s">
        <v>374</v>
      </c>
      <c r="S7" s="17" t="s">
        <v>375</v>
      </c>
      <c r="U7" s="3" t="str">
        <f t="shared" si="1"/>
        <v>{
         clue: 'કોઈનું સન્માન કરવા આ શબ્દ વપરાય',
         answer: 'માનનીય',
         attempt: '', 
         position: 5,
         orientation: 'down',
         startx: 3,
         starty: 5
},</v>
      </c>
    </row>
    <row r="8" ht="15.75" customHeight="1">
      <c r="A8" s="12"/>
      <c r="B8" s="12"/>
      <c r="C8" s="13" t="s">
        <v>376</v>
      </c>
      <c r="D8" s="13" t="s">
        <v>306</v>
      </c>
      <c r="E8" s="13" t="s">
        <v>369</v>
      </c>
      <c r="F8" s="13" t="s">
        <v>377</v>
      </c>
      <c r="G8" s="12"/>
      <c r="H8" s="5" t="s">
        <v>319</v>
      </c>
      <c r="I8" s="5" t="s">
        <v>306</v>
      </c>
      <c r="J8" s="5" t="s">
        <v>311</v>
      </c>
      <c r="K8" s="5"/>
      <c r="M8" s="15" t="s">
        <v>93</v>
      </c>
      <c r="N8" s="18">
        <v>7.0</v>
      </c>
      <c r="O8" s="17" t="s">
        <v>328</v>
      </c>
      <c r="P8" s="16">
        <v>3.0</v>
      </c>
      <c r="Q8" s="18">
        <v>8.0</v>
      </c>
      <c r="R8" s="17" t="s">
        <v>378</v>
      </c>
      <c r="S8" s="17" t="s">
        <v>379</v>
      </c>
      <c r="U8" s="3" t="str">
        <f t="shared" si="1"/>
        <v>{
         clue: 'મૃત્યુ નો  દેવતા ',
         answer: 'યમરાજ',
         attempt: '', 
         position: 7,
         orientation: 'across',
         startx: 3,
         starty: 8
},</v>
      </c>
    </row>
    <row r="9" ht="15.75" customHeight="1">
      <c r="A9" s="7"/>
      <c r="B9" s="7"/>
      <c r="C9" s="7"/>
      <c r="D9" s="7"/>
      <c r="E9" s="7"/>
      <c r="F9" s="7" t="s">
        <v>376</v>
      </c>
      <c r="G9" s="7"/>
      <c r="H9" s="5" t="s">
        <v>380</v>
      </c>
      <c r="I9" s="5"/>
      <c r="J9" s="5"/>
      <c r="K9" s="5"/>
      <c r="M9" s="15" t="s">
        <v>104</v>
      </c>
      <c r="N9" s="18">
        <v>8.0</v>
      </c>
      <c r="O9" s="17" t="s">
        <v>331</v>
      </c>
      <c r="P9" s="16">
        <v>6.0</v>
      </c>
      <c r="Q9" s="18">
        <v>8.0</v>
      </c>
      <c r="R9" s="17" t="s">
        <v>381</v>
      </c>
      <c r="S9" s="17" t="s">
        <v>382</v>
      </c>
      <c r="U9" s="3" t="str">
        <f t="shared" si="1"/>
        <v>{
         clue: 'રાજસ્થાન નું સુપ્રસિદ્ધ શહેર',
         answer: 'જયપુર',
         attempt: '', 
         position: 8,
         orientation: 'down',
         startx: 6,
         starty: 8
},</v>
      </c>
    </row>
    <row r="10" ht="15.75" customHeight="1">
      <c r="A10" s="7"/>
      <c r="B10" s="7"/>
      <c r="C10" s="7"/>
      <c r="D10" s="7"/>
      <c r="E10" s="7"/>
      <c r="F10" s="7" t="s">
        <v>383</v>
      </c>
      <c r="G10" s="7"/>
      <c r="H10" s="7"/>
      <c r="I10" s="7"/>
      <c r="J10" s="7"/>
      <c r="K10" s="7"/>
      <c r="M10" s="15" t="s">
        <v>104</v>
      </c>
      <c r="N10" s="18">
        <v>6.0</v>
      </c>
      <c r="O10" s="17" t="s">
        <v>384</v>
      </c>
      <c r="P10" s="16">
        <v>8.0</v>
      </c>
      <c r="Q10" s="18">
        <v>5.0</v>
      </c>
      <c r="R10" s="17" t="s">
        <v>385</v>
      </c>
      <c r="S10" s="17" t="s">
        <v>386</v>
      </c>
      <c r="U10" s="3" t="str">
        <f t="shared" si="1"/>
        <v>{
         clue: 'સમસ્યાનું સમાધાન',
         answer: 'નિરાકરણ',
         attempt: '', 
         position: 6,
         orientation: 'down',
         startx: 8,
         starty: 5
},</v>
      </c>
    </row>
    <row r="11" ht="15.75" customHeight="1">
      <c r="A11" s="7"/>
      <c r="B11" s="7"/>
      <c r="C11" s="7"/>
      <c r="D11" s="7"/>
      <c r="E11" s="7"/>
      <c r="F11" s="7" t="s">
        <v>319</v>
      </c>
      <c r="G11" s="7"/>
      <c r="H11" s="7"/>
      <c r="I11" s="7"/>
      <c r="J11" s="7"/>
      <c r="K11" s="7"/>
      <c r="M11" s="15" t="s">
        <v>93</v>
      </c>
      <c r="N11" s="18">
        <v>9.0</v>
      </c>
      <c r="O11" s="17" t="s">
        <v>384</v>
      </c>
      <c r="P11" s="16">
        <v>8.0</v>
      </c>
      <c r="Q11" s="18">
        <v>8.0</v>
      </c>
      <c r="R11" s="17" t="s">
        <v>387</v>
      </c>
      <c r="S11" s="17" t="s">
        <v>388</v>
      </c>
      <c r="U11" s="3" t="str">
        <f t="shared" si="1"/>
        <v>{
         clue: 'ખેલ',
         answer: 'રમત',
         attempt: '', 
         position: 9,
         orientation: 'across',
         startx: 8,
         starty: 8
},</v>
      </c>
    </row>
    <row r="12" ht="15.75" customHeight="1">
      <c r="M12" s="15" t="s">
        <v>93</v>
      </c>
      <c r="N12" s="18">
        <v>3.0</v>
      </c>
      <c r="O12" s="17" t="s">
        <v>389</v>
      </c>
      <c r="P12" s="16">
        <v>10.0</v>
      </c>
      <c r="Q12" s="18">
        <v>2.0</v>
      </c>
      <c r="R12" s="17" t="s">
        <v>390</v>
      </c>
      <c r="S12" s="17" t="s">
        <v>391</v>
      </c>
      <c r="U12" s="3" t="str">
        <f t="shared" si="1"/>
        <v>{
         clue: 'દુઃખ',
         answer: 'ગમ',
         attempt: '', 
         position: 3,
         orientation: 'across',
         startx: 10,
         starty: 2
},</v>
      </c>
    </row>
    <row r="13" ht="15.75" customHeight="1">
      <c r="M13" s="15" t="s">
        <v>104</v>
      </c>
      <c r="N13" s="18">
        <v>3.0</v>
      </c>
      <c r="O13" s="17" t="s">
        <v>389</v>
      </c>
      <c r="P13" s="16">
        <v>10.0</v>
      </c>
      <c r="Q13" s="18">
        <v>2.0</v>
      </c>
      <c r="R13" s="17" t="s">
        <v>392</v>
      </c>
      <c r="S13" s="17" t="s">
        <v>393</v>
      </c>
      <c r="U13" s="3" t="str">
        <f t="shared" si="1"/>
        <v>{
         clue: 'આકાશ',
         answer: 'ગગન',
         attempt: '', 
         position: 3,
         orientation: 'down',
         startx: 10,
         starty: 2
},</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sheetData>
  <customSheetViews>
    <customSheetView guid="{14CD502C-B2F6-494C-A2EF-07D60FBCB97C}" filter="1" showAutoFilter="1">
      <autoFilter ref="$M$1:$S$30"/>
    </customSheetView>
  </customSheetViews>
  <conditionalFormatting sqref="A1:K11">
    <cfRule type="notContainsBlanks" dxfId="0" priority="1">
      <formula>LEN(TRIM(A1))&gt;0</formula>
    </cfRule>
  </conditionalFormatting>
  <drawing r:id="rId1"/>
</worksheet>
</file>