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0DA8D23A-505D-4810-B0BD-102314950E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2" r:id="rId1"/>
    <sheet name="CO-P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3g+TtcwZIkd7z0rptJTfsTMPgsxp/TuTEQqd70ZacNU="/>
    </ext>
  </extLst>
</workbook>
</file>

<file path=xl/calcChain.xml><?xml version="1.0" encoding="utf-8"?>
<calcChain xmlns="http://schemas.openxmlformats.org/spreadsheetml/2006/main">
  <c r="G265" i="1" l="1"/>
  <c r="G264" i="1"/>
  <c r="G263" i="1"/>
  <c r="F264" i="1"/>
  <c r="F265" i="1"/>
  <c r="F263" i="1"/>
  <c r="D262" i="1"/>
  <c r="D261" i="1"/>
  <c r="D260" i="1"/>
  <c r="C261" i="1"/>
  <c r="C262" i="1"/>
  <c r="C260" i="1"/>
  <c r="O10" i="2"/>
  <c r="N9" i="2"/>
  <c r="N10" i="2" s="1"/>
  <c r="M9" i="2"/>
  <c r="M10" i="2" s="1"/>
  <c r="L9" i="2"/>
  <c r="L10" i="2" s="1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E9" i="2"/>
  <c r="D10" i="2" s="1"/>
  <c r="D9" i="2"/>
  <c r="M241" i="1"/>
  <c r="L241" i="1"/>
  <c r="K241" i="1"/>
  <c r="J241" i="1"/>
  <c r="I241" i="1"/>
  <c r="H241" i="1"/>
  <c r="G241" i="1"/>
  <c r="F241" i="1"/>
  <c r="E241" i="1"/>
  <c r="D241" i="1"/>
  <c r="O240" i="1"/>
  <c r="O244" i="1" s="1"/>
  <c r="N240" i="1"/>
  <c r="N241" i="1" s="1"/>
  <c r="N243" i="1" s="1"/>
  <c r="N244" i="1" s="1"/>
  <c r="M240" i="1"/>
  <c r="L240" i="1"/>
  <c r="K240" i="1"/>
  <c r="J240" i="1"/>
  <c r="I240" i="1"/>
  <c r="H240" i="1"/>
  <c r="G240" i="1"/>
  <c r="F240" i="1"/>
  <c r="E240" i="1"/>
  <c r="D240" i="1"/>
  <c r="E10" i="2" l="1"/>
  <c r="H264" i="1"/>
  <c r="H265" i="1"/>
  <c r="H260" i="1"/>
  <c r="H261" i="1"/>
  <c r="H262" i="1"/>
  <c r="H263" i="1"/>
  <c r="K261" i="1"/>
  <c r="K262" i="1"/>
  <c r="K264" i="1"/>
  <c r="K263" i="1"/>
  <c r="K265" i="1"/>
  <c r="K260" i="1"/>
  <c r="D243" i="1"/>
  <c r="E243" i="1"/>
  <c r="E244" i="1" s="1"/>
  <c r="M243" i="1"/>
  <c r="M244" i="1" s="1"/>
  <c r="O241" i="1"/>
  <c r="G243" i="1"/>
  <c r="G244" i="1" s="1"/>
  <c r="H243" i="1"/>
  <c r="H244" i="1" s="1"/>
  <c r="I243" i="1"/>
  <c r="I244" i="1" s="1"/>
  <c r="F243" i="1"/>
  <c r="F244" i="1" s="1"/>
  <c r="J243" i="1"/>
  <c r="J244" i="1" s="1"/>
  <c r="K243" i="1"/>
  <c r="K244" i="1" s="1"/>
  <c r="L243" i="1"/>
  <c r="L244" i="1" s="1"/>
  <c r="I264" i="1" l="1"/>
  <c r="M264" i="1" s="1"/>
  <c r="I263" i="1"/>
  <c r="M263" i="1" s="1"/>
  <c r="I265" i="1"/>
  <c r="M265" i="1" s="1"/>
  <c r="D244" i="1"/>
  <c r="I262" i="1" l="1"/>
  <c r="M262" i="1" s="1"/>
  <c r="I261" i="1"/>
  <c r="M261" i="1" s="1"/>
  <c r="I260" i="1"/>
  <c r="M260" i="1" s="1"/>
  <c r="M266" i="1" l="1"/>
</calcChain>
</file>

<file path=xl/sharedStrings.xml><?xml version="1.0" encoding="utf-8"?>
<sst xmlns="http://schemas.openxmlformats.org/spreadsheetml/2006/main" count="355" uniqueCount="309">
  <si>
    <t>DEPARTMENT OF COMPUTER SCIENCE AND ENGINEERING</t>
  </si>
  <si>
    <t>Course Assessment</t>
  </si>
  <si>
    <t xml:space="preserve">Academic Year: </t>
  </si>
  <si>
    <t>2022-2023</t>
  </si>
  <si>
    <t xml:space="preserve">Faculty Name: </t>
  </si>
  <si>
    <t>Year &amp; Semester:</t>
  </si>
  <si>
    <t xml:space="preserve">Course Code: </t>
  </si>
  <si>
    <t xml:space="preserve">Branch &amp; section: </t>
  </si>
  <si>
    <t>CSE.A,B&amp;C</t>
  </si>
  <si>
    <t>Direct Assessment</t>
  </si>
  <si>
    <t>Indirect Assessment</t>
  </si>
  <si>
    <t>S.No</t>
  </si>
  <si>
    <t>Reg.No</t>
  </si>
  <si>
    <t>Threshold        40%  (30M)</t>
  </si>
  <si>
    <t>Thresold 60% Course End Survey</t>
  </si>
  <si>
    <t>Internal Exam (10M)</t>
  </si>
  <si>
    <t>19E41A0501</t>
  </si>
  <si>
    <t>19E41A0502</t>
  </si>
  <si>
    <t>19E41A0503</t>
  </si>
  <si>
    <t>19E41A0504</t>
  </si>
  <si>
    <t>19E41A0505</t>
  </si>
  <si>
    <t>19E41A0506</t>
  </si>
  <si>
    <t>19E41A0507</t>
  </si>
  <si>
    <t>19E41A0508</t>
  </si>
  <si>
    <t>19E41A0509</t>
  </si>
  <si>
    <t>19E41A0510</t>
  </si>
  <si>
    <t>19E41A0511</t>
  </si>
  <si>
    <t>19E41A0512</t>
  </si>
  <si>
    <t>19E41A0513</t>
  </si>
  <si>
    <t>19E41A0514</t>
  </si>
  <si>
    <t>19E41A0515</t>
  </si>
  <si>
    <t>19E41A0516</t>
  </si>
  <si>
    <t>19E41A0517</t>
  </si>
  <si>
    <t>19E41A0518</t>
  </si>
  <si>
    <t>19E41A0519</t>
  </si>
  <si>
    <t>19E41A0520</t>
  </si>
  <si>
    <t>19E41A0521</t>
  </si>
  <si>
    <t>19E41A0522</t>
  </si>
  <si>
    <t>19E41A0523</t>
  </si>
  <si>
    <t>19E41A0524</t>
  </si>
  <si>
    <t>19E41A0525</t>
  </si>
  <si>
    <t>19E41A0526</t>
  </si>
  <si>
    <t>19E41A0527</t>
  </si>
  <si>
    <t>19E41A0528</t>
  </si>
  <si>
    <t>19E41A0529</t>
  </si>
  <si>
    <t>19E41A0530</t>
  </si>
  <si>
    <t>19E41A0531</t>
  </si>
  <si>
    <t>19E41A0532</t>
  </si>
  <si>
    <t>19E41A0533</t>
  </si>
  <si>
    <t>19E41A0534</t>
  </si>
  <si>
    <t>19E41A0535</t>
  </si>
  <si>
    <t>19E41A0536</t>
  </si>
  <si>
    <t>19E41A0537</t>
  </si>
  <si>
    <t>19E41A0538</t>
  </si>
  <si>
    <t>19E41A0539</t>
  </si>
  <si>
    <t>19E41A0540</t>
  </si>
  <si>
    <t>19E41A0541</t>
  </si>
  <si>
    <t>19E41A0542</t>
  </si>
  <si>
    <t>19E41A0543</t>
  </si>
  <si>
    <t>19E41A0544</t>
  </si>
  <si>
    <t>19E41A0545</t>
  </si>
  <si>
    <t>19E41A0546</t>
  </si>
  <si>
    <t>19E41A0547</t>
  </si>
  <si>
    <t>19E41A0548</t>
  </si>
  <si>
    <t>19E41A0549</t>
  </si>
  <si>
    <t>19E41A0550</t>
  </si>
  <si>
    <t>19E41A0551</t>
  </si>
  <si>
    <t>19E41A0552</t>
  </si>
  <si>
    <t>19E41A0553</t>
  </si>
  <si>
    <t>19E41A0554</t>
  </si>
  <si>
    <t>19E41A0555</t>
  </si>
  <si>
    <t>19E41A0556</t>
  </si>
  <si>
    <t>19E41A0557</t>
  </si>
  <si>
    <t>19E41A0558</t>
  </si>
  <si>
    <t>19E41A0559</t>
  </si>
  <si>
    <t>19E41A0560</t>
  </si>
  <si>
    <t>19E41A0562</t>
  </si>
  <si>
    <t>19E41A0563</t>
  </si>
  <si>
    <t>19E41A0564</t>
  </si>
  <si>
    <t>19E41A0565</t>
  </si>
  <si>
    <t>19E41A0566</t>
  </si>
  <si>
    <t>19E41A0567</t>
  </si>
  <si>
    <t>19E41A0568</t>
  </si>
  <si>
    <t>19E41A0569</t>
  </si>
  <si>
    <t>19E41A0570</t>
  </si>
  <si>
    <t>19E41A0571</t>
  </si>
  <si>
    <t>19E41A0572</t>
  </si>
  <si>
    <t>19E41A0573</t>
  </si>
  <si>
    <t>19E41A0574</t>
  </si>
  <si>
    <t>19E41A0575</t>
  </si>
  <si>
    <t>19E41A0576</t>
  </si>
  <si>
    <t>19E41A0577</t>
  </si>
  <si>
    <t>19E41A0578</t>
  </si>
  <si>
    <t>19E41A0579</t>
  </si>
  <si>
    <t>19E41A0580</t>
  </si>
  <si>
    <t>19E41A0581</t>
  </si>
  <si>
    <t>19E41A0582</t>
  </si>
  <si>
    <t>19E41A0583</t>
  </si>
  <si>
    <t>19E41A0584</t>
  </si>
  <si>
    <t>19E41A0585</t>
  </si>
  <si>
    <t>19E41A0586</t>
  </si>
  <si>
    <t>19E41A0587</t>
  </si>
  <si>
    <t>19E41A0588</t>
  </si>
  <si>
    <t>19E41A0589</t>
  </si>
  <si>
    <t>19E41A0590</t>
  </si>
  <si>
    <t>19E41A0591</t>
  </si>
  <si>
    <t>19E41A0592</t>
  </si>
  <si>
    <t>19E41A0593</t>
  </si>
  <si>
    <t>19E41A0594</t>
  </si>
  <si>
    <t>19E41A0595</t>
  </si>
  <si>
    <t>19E41A0596</t>
  </si>
  <si>
    <t>19E41A0597</t>
  </si>
  <si>
    <t>19E41A0598</t>
  </si>
  <si>
    <t>19E41A0599</t>
  </si>
  <si>
    <t>19E41A05A0</t>
  </si>
  <si>
    <t>19E41A05A1</t>
  </si>
  <si>
    <t>19E41A05A2</t>
  </si>
  <si>
    <t>19E41A05A3</t>
  </si>
  <si>
    <t>19E41A05A4</t>
  </si>
  <si>
    <t>19E41A05A5</t>
  </si>
  <si>
    <t>19E41A05A6</t>
  </si>
  <si>
    <t>19E41A05A7</t>
  </si>
  <si>
    <t>19E41A05A8</t>
  </si>
  <si>
    <t>19E41A05A9</t>
  </si>
  <si>
    <t>19E41A05B0</t>
  </si>
  <si>
    <t>19E41A05B1</t>
  </si>
  <si>
    <t>19E41A05B2</t>
  </si>
  <si>
    <t>19E41A05B3</t>
  </si>
  <si>
    <t>19E41A05B4</t>
  </si>
  <si>
    <t>19E41A05B5</t>
  </si>
  <si>
    <t>19E41A05B6</t>
  </si>
  <si>
    <t>19E41A05B7</t>
  </si>
  <si>
    <t>19E41A05B8</t>
  </si>
  <si>
    <t>19E41A05B9</t>
  </si>
  <si>
    <t>19E41A05C0</t>
  </si>
  <si>
    <t>19E41A05C1</t>
  </si>
  <si>
    <t>19E41A05C2</t>
  </si>
  <si>
    <t>19E41A05C3</t>
  </si>
  <si>
    <t>19E41A05C4</t>
  </si>
  <si>
    <t>19E41A05C5</t>
  </si>
  <si>
    <t>19E41A05C6</t>
  </si>
  <si>
    <t>19E41A05C7</t>
  </si>
  <si>
    <t>19E41A05C8</t>
  </si>
  <si>
    <t>19E41A05C9</t>
  </si>
  <si>
    <t>19E41A05D0</t>
  </si>
  <si>
    <t>19E41A05D1</t>
  </si>
  <si>
    <t>19E41A05D2</t>
  </si>
  <si>
    <t>19E41A05D3</t>
  </si>
  <si>
    <t>19E41A05D4</t>
  </si>
  <si>
    <t>19E41A05D5</t>
  </si>
  <si>
    <t>19E41A05D6</t>
  </si>
  <si>
    <t>19E41A05D7</t>
  </si>
  <si>
    <t>19E41A05D8</t>
  </si>
  <si>
    <t>19E41A05D9</t>
  </si>
  <si>
    <t>19E41A05E0</t>
  </si>
  <si>
    <t>19E41A05E1</t>
  </si>
  <si>
    <t>19E41A05E2</t>
  </si>
  <si>
    <t>19E41A05E3</t>
  </si>
  <si>
    <t>19E41A05E4</t>
  </si>
  <si>
    <t>19E41A05E5</t>
  </si>
  <si>
    <t>19E41A05E6</t>
  </si>
  <si>
    <t>19E41A05E7</t>
  </si>
  <si>
    <t>19E41A05E8</t>
  </si>
  <si>
    <t>19E41A05E9</t>
  </si>
  <si>
    <t>19E41A05F0</t>
  </si>
  <si>
    <t>19E41A05F1</t>
  </si>
  <si>
    <t>19E41A05F2</t>
  </si>
  <si>
    <t>19E41A05F3</t>
  </si>
  <si>
    <t>19E41A05F4</t>
  </si>
  <si>
    <t>19E41A05F5</t>
  </si>
  <si>
    <t>19E41A05F6</t>
  </si>
  <si>
    <t>19E41A05F7</t>
  </si>
  <si>
    <t>19E41A05F8</t>
  </si>
  <si>
    <t>19E41A05F9</t>
  </si>
  <si>
    <t>19E41A05G0</t>
  </si>
  <si>
    <t>19E41A05G1</t>
  </si>
  <si>
    <t>19E41A05G2</t>
  </si>
  <si>
    <t>19E41A05G3</t>
  </si>
  <si>
    <t>19E41A05G4</t>
  </si>
  <si>
    <t>19E41A05G5</t>
  </si>
  <si>
    <t>19E41A05G6</t>
  </si>
  <si>
    <t>19E41A05G7</t>
  </si>
  <si>
    <t>19E41A05G8</t>
  </si>
  <si>
    <t>19E41A05G9</t>
  </si>
  <si>
    <t>19E41A05H0</t>
  </si>
  <si>
    <t>19E41A05H1</t>
  </si>
  <si>
    <t>19E41A05H2</t>
  </si>
  <si>
    <t>19E41A05H3</t>
  </si>
  <si>
    <t>19E41A05H4</t>
  </si>
  <si>
    <t>19E41A05H5</t>
  </si>
  <si>
    <t>19E41A05H6</t>
  </si>
  <si>
    <t>19E41A05H7</t>
  </si>
  <si>
    <t>19E41A05H8</t>
  </si>
  <si>
    <t>19E41A05H9</t>
  </si>
  <si>
    <t>19E41A05J0</t>
  </si>
  <si>
    <t>19E41A05J1</t>
  </si>
  <si>
    <t>19E41A05J2</t>
  </si>
  <si>
    <t>19E41A05J3</t>
  </si>
  <si>
    <t>19E41A05J4</t>
  </si>
  <si>
    <t>19E41A05J5</t>
  </si>
  <si>
    <t>19E41A05J6</t>
  </si>
  <si>
    <t>19E41A05J7</t>
  </si>
  <si>
    <t>19E41A05J8</t>
  </si>
  <si>
    <t>19E41A05J9</t>
  </si>
  <si>
    <t>19E41A05K0</t>
  </si>
  <si>
    <t>19E41A05K1</t>
  </si>
  <si>
    <t>19E41A05K2</t>
  </si>
  <si>
    <t>19E41A05K3</t>
  </si>
  <si>
    <t>19E41A05K4</t>
  </si>
  <si>
    <t>19E41A05K5</t>
  </si>
  <si>
    <t>19E41A05K7</t>
  </si>
  <si>
    <t>19E41A05K8</t>
  </si>
  <si>
    <t>19E41A05K9</t>
  </si>
  <si>
    <t>19E41A05L0</t>
  </si>
  <si>
    <t>19E41A05L1</t>
  </si>
  <si>
    <t>19E41A05L2</t>
  </si>
  <si>
    <t>19E41A05L3</t>
  </si>
  <si>
    <t>19E41A05L4</t>
  </si>
  <si>
    <t>19E41A05L5</t>
  </si>
  <si>
    <t>19E41A05L6</t>
  </si>
  <si>
    <t>19E41A05L7</t>
  </si>
  <si>
    <t>19E41A05L8</t>
  </si>
  <si>
    <t>19E41A05L9</t>
  </si>
  <si>
    <t>19E41A05M0</t>
  </si>
  <si>
    <t>19E41A05M1</t>
  </si>
  <si>
    <t>19E41A05M2</t>
  </si>
  <si>
    <t>20E45A0501</t>
  </si>
  <si>
    <t>20E45A0502</t>
  </si>
  <si>
    <t>20E45A0503</t>
  </si>
  <si>
    <t>20E45A0504</t>
  </si>
  <si>
    <t>20E45A0505</t>
  </si>
  <si>
    <t>20E45A0506</t>
  </si>
  <si>
    <t>20E45A0507</t>
  </si>
  <si>
    <t>20E45A0508</t>
  </si>
  <si>
    <t>20E45A0509</t>
  </si>
  <si>
    <t>20E45A0510</t>
  </si>
  <si>
    <t>20E45A0511</t>
  </si>
  <si>
    <t>20E45A0512</t>
  </si>
  <si>
    <t>20E45A0513</t>
  </si>
  <si>
    <t>20E45A0514</t>
  </si>
  <si>
    <t>20E45A0515</t>
  </si>
  <si>
    <t>20E45A0516</t>
  </si>
  <si>
    <t>20E45A0517</t>
  </si>
  <si>
    <t>20E45A0518</t>
  </si>
  <si>
    <t>No of students attemped</t>
  </si>
  <si>
    <t>No of students perfomed above threshold</t>
  </si>
  <si>
    <t>SEE</t>
  </si>
  <si>
    <t>CIA</t>
  </si>
  <si>
    <t xml:space="preserve">INTERNAL </t>
  </si>
  <si>
    <t>EXTERNAL</t>
  </si>
  <si>
    <t xml:space="preserve"> Direct Assesment</t>
  </si>
  <si>
    <t>Indirect Assesment</t>
  </si>
  <si>
    <t>Overall</t>
  </si>
  <si>
    <t>Internal Exam</t>
  </si>
  <si>
    <t>Over All Course  Attainment</t>
  </si>
  <si>
    <t>Set Target for  course Attainment</t>
  </si>
  <si>
    <t>INTERNAL ATTAINMENT LEVELS</t>
  </si>
  <si>
    <t xml:space="preserve">EXTERNAL ATTAINMENT </t>
  </si>
  <si>
    <t>LEVEL-1</t>
  </si>
  <si>
    <t>60-69</t>
  </si>
  <si>
    <t>40-49</t>
  </si>
  <si>
    <t>LEVEL-2</t>
  </si>
  <si>
    <t>70-79</t>
  </si>
  <si>
    <t>50 -59</t>
  </si>
  <si>
    <t>LEVEL-3</t>
  </si>
  <si>
    <t>80-100</t>
  </si>
  <si>
    <t>60-100</t>
  </si>
  <si>
    <r>
      <t xml:space="preserve">              </t>
    </r>
    <r>
      <rPr>
        <b/>
        <sz val="18"/>
        <color rgb="FF000000"/>
        <rFont val="Times New Roman"/>
        <family val="1"/>
      </rPr>
      <t xml:space="preserve"> SREE DATTHA GROUP OF INSTITUTIONS</t>
    </r>
  </si>
  <si>
    <t xml:space="preserve">               (Established by Vyjayanthi Educational Society, approved by AICTE and affiliated to JNTUH)                                                                                                                                                                                                                                                                                 
              Sheriguda (V), Ibrahimpatnam (M), Ranga Reddy Dist – 501510. www.sreedattha.ac.in/sdgi/</t>
  </si>
  <si>
    <r>
      <rPr>
        <sz val="11"/>
        <color indexed="8"/>
        <rFont val="Times New Roman"/>
        <family val="1"/>
      </rPr>
      <t xml:space="preserve">Course Name: </t>
    </r>
    <r>
      <rPr>
        <b/>
        <sz val="11"/>
        <color indexed="8"/>
        <rFont val="Times New Roman"/>
        <family val="1"/>
      </rPr>
      <t xml:space="preserve">    </t>
    </r>
  </si>
  <si>
    <t>P ANUPAMA</t>
  </si>
  <si>
    <t>II/II</t>
  </si>
  <si>
    <t>CS502</t>
  </si>
  <si>
    <t>JAVA Lab</t>
  </si>
  <si>
    <t>CO1,CO2,CO3,CO4,CO5,CO6</t>
  </si>
  <si>
    <t>LEVEL OF ATTAINMENT</t>
  </si>
  <si>
    <t xml:space="preserve">ATTAINMENT </t>
  </si>
  <si>
    <t>course code C215</t>
  </si>
  <si>
    <t>COURSE OUTCOME STATEMENT</t>
  </si>
  <si>
    <t>C215.1</t>
  </si>
  <si>
    <t>Demonstrate the behavior of programs involving the basic programming constructs like control structures, constructors, string handling and garbage collection.</t>
  </si>
  <si>
    <t>C215.2</t>
  </si>
  <si>
    <t>Develop reusable programs using the concepts of inheritance, polymorphism, interfaces, and packages</t>
  </si>
  <si>
    <t>C215.3</t>
  </si>
  <si>
    <t>Apply the concepts of Multithreading and Exception handling to develop efficient and error free codes.</t>
  </si>
  <si>
    <t>C215.4</t>
  </si>
  <si>
    <t>Design event driven GUI and web related applications which mimic the real word scenarios using AWT, Swing</t>
  </si>
  <si>
    <t>C215.5</t>
  </si>
  <si>
    <t>Able to develop interactive programs using Event Handler and applets</t>
  </si>
  <si>
    <t>C215.6</t>
  </si>
  <si>
    <t xml:space="preserve">          </t>
  </si>
  <si>
    <t>End Exam         (60M)</t>
  </si>
  <si>
    <t>SEE (SEM END EXAMS) =</t>
  </si>
  <si>
    <t xml:space="preserve"> SUM (A Sem End Exam Marks 75 M + …..........................)</t>
  </si>
  <si>
    <t>No of students Achived Threshold Limit for External Exam / No of students attemped</t>
  </si>
  <si>
    <t>30 Marks.</t>
  </si>
  <si>
    <t>E1(O+R+V)</t>
  </si>
  <si>
    <t>E2(O+R+V)</t>
  </si>
  <si>
    <t>E3(O+R+V)</t>
  </si>
  <si>
    <t>E4(O+R+V)</t>
  </si>
  <si>
    <t>E5(O+R+V)</t>
  </si>
  <si>
    <t>E6(O+R+V)</t>
  </si>
  <si>
    <t>E7(O+R+V)</t>
  </si>
  <si>
    <t>E8(O+R+V)</t>
  </si>
  <si>
    <t>E9(O+R+V)</t>
  </si>
  <si>
    <t>Experiment(O+R+V)</t>
  </si>
  <si>
    <t>CIA For internal =</t>
  </si>
  <si>
    <t>Experimentation =</t>
  </si>
  <si>
    <t xml:space="preserve"> Record+Observation+Viva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</si>
</sst>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scheme val="minor"/>
    </font>
    <font>
      <sz val="11"/>
      <color rgb="FF000000"/>
      <name val="Times New Roman"/>
    </font>
    <font>
      <b/>
      <sz val="12"/>
      <color theme="1"/>
      <name val="Calibri"/>
    </font>
    <font>
      <b/>
      <sz val="16"/>
      <color theme="1"/>
      <name val="Calibri"/>
    </font>
    <font>
      <sz val="11"/>
      <name val="Calibri"/>
    </font>
    <font>
      <b/>
      <sz val="11"/>
      <color theme="1"/>
      <name val="Times New Roman"/>
    </font>
    <font>
      <sz val="11"/>
      <color theme="1"/>
      <name val="Calibri"/>
    </font>
    <font>
      <sz val="12"/>
      <color theme="1"/>
      <name val="Calibri"/>
    </font>
    <font>
      <sz val="10"/>
      <color rgb="FF000000"/>
      <name val="Times New Roman"/>
    </font>
    <font>
      <b/>
      <sz val="10"/>
      <color theme="1"/>
      <name val="Calibri"/>
    </font>
    <font>
      <sz val="11"/>
      <color theme="1"/>
      <name val="Calibri"/>
      <scheme val="minor"/>
    </font>
    <font>
      <b/>
      <sz val="12"/>
      <color indexed="8"/>
      <name val="Times New Roman"/>
      <family val="1"/>
    </font>
    <font>
      <b/>
      <sz val="18"/>
      <color rgb="FF000000"/>
      <name val="Times New Roman"/>
      <family val="1"/>
    </font>
    <font>
      <sz val="10"/>
      <color rgb="FF000000"/>
      <name val="Times New Roman"/>
      <family val="1"/>
    </font>
    <font>
      <sz val="16"/>
      <color indexed="8"/>
      <name val="Times New Roman"/>
      <family val="1"/>
    </font>
    <font>
      <b/>
      <u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color theme="1"/>
      <name val="Cambria"/>
      <family val="1"/>
    </font>
    <font>
      <sz val="8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9CD45E"/>
        <bgColor rgb="FF9CD45E"/>
      </patternFill>
    </fill>
    <fill>
      <patternFill patternType="solid">
        <fgColor rgb="FFCC3300"/>
        <bgColor rgb="FFCC3300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953734"/>
        <bgColor rgb="FF953734"/>
      </patternFill>
    </fill>
    <fill>
      <patternFill patternType="solid">
        <fgColor rgb="FFB2A1C7"/>
        <bgColor rgb="FFB2A1C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6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6" fillId="8" borderId="7" xfId="0" applyFont="1" applyFill="1" applyBorder="1"/>
    <xf numFmtId="2" fontId="7" fillId="7" borderId="7" xfId="0" applyNumberFormat="1" applyFont="1" applyFill="1" applyBorder="1" applyAlignment="1">
      <alignment horizontal="center" vertical="center" wrapText="1"/>
    </xf>
    <xf numFmtId="2" fontId="7" fillId="7" borderId="7" xfId="0" applyNumberFormat="1" applyFont="1" applyFill="1" applyBorder="1" applyAlignment="1">
      <alignment vertical="center"/>
    </xf>
    <xf numFmtId="0" fontId="6" fillId="9" borderId="7" xfId="0" applyFont="1" applyFill="1" applyBorder="1"/>
    <xf numFmtId="0" fontId="6" fillId="14" borderId="7" xfId="0" applyFont="1" applyFill="1" applyBorder="1"/>
    <xf numFmtId="0" fontId="6" fillId="0" borderId="7" xfId="0" applyFont="1" applyBorder="1" applyAlignment="1">
      <alignment vertical="center"/>
    </xf>
    <xf numFmtId="2" fontId="6" fillId="0" borderId="7" xfId="0" applyNumberFormat="1" applyFont="1" applyBorder="1"/>
    <xf numFmtId="0" fontId="6" fillId="15" borderId="7" xfId="0" applyFont="1" applyFill="1" applyBorder="1"/>
    <xf numFmtId="164" fontId="6" fillId="15" borderId="7" xfId="0" applyNumberFormat="1" applyFont="1" applyFill="1" applyBorder="1"/>
    <xf numFmtId="0" fontId="6" fillId="16" borderId="7" xfId="0" applyFont="1" applyFill="1" applyBorder="1"/>
    <xf numFmtId="0" fontId="6" fillId="0" borderId="0" xfId="0" applyFont="1" applyAlignment="1">
      <alignment horizontal="right"/>
    </xf>
    <xf numFmtId="0" fontId="10" fillId="0" borderId="0" xfId="0" applyFont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textRotation="90" wrapText="1"/>
    </xf>
    <xf numFmtId="0" fontId="2" fillId="6" borderId="14" xfId="0" applyFont="1" applyFill="1" applyBorder="1" applyAlignment="1">
      <alignment horizontal="center" vertical="center"/>
    </xf>
    <xf numFmtId="0" fontId="6" fillId="0" borderId="14" xfId="0" applyFont="1" applyBorder="1"/>
    <xf numFmtId="0" fontId="7" fillId="0" borderId="14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9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6" fillId="9" borderId="11" xfId="0" applyFont="1" applyFill="1" applyBorder="1"/>
    <xf numFmtId="2" fontId="2" fillId="0" borderId="1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17" fontId="21" fillId="0" borderId="14" xfId="0" applyNumberFormat="1" applyFont="1" applyBorder="1" applyAlignment="1">
      <alignment horizontal="center" vertical="center"/>
    </xf>
    <xf numFmtId="0" fontId="6" fillId="17" borderId="9" xfId="0" applyFont="1" applyFill="1" applyBorder="1"/>
    <xf numFmtId="0" fontId="0" fillId="20" borderId="14" xfId="0" applyFill="1" applyBorder="1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left" vertical="center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1" fillId="22" borderId="2" xfId="0" applyFont="1" applyFill="1" applyBorder="1" applyAlignment="1">
      <alignment vertical="center"/>
    </xf>
    <xf numFmtId="0" fontId="13" fillId="22" borderId="2" xfId="0" applyFont="1" applyFill="1" applyBorder="1" applyAlignment="1">
      <alignment vertical="center" wrapText="1"/>
    </xf>
    <xf numFmtId="2" fontId="7" fillId="7" borderId="3" xfId="0" applyNumberFormat="1" applyFont="1" applyFill="1" applyBorder="1" applyAlignment="1">
      <alignment horizontal="center" vertical="center" wrapText="1"/>
    </xf>
    <xf numFmtId="0" fontId="6" fillId="9" borderId="14" xfId="0" applyFont="1" applyFill="1" applyBorder="1"/>
    <xf numFmtId="0" fontId="6" fillId="0" borderId="11" xfId="0" applyFont="1" applyBorder="1" applyAlignment="1">
      <alignment wrapText="1"/>
    </xf>
    <xf numFmtId="0" fontId="6" fillId="0" borderId="9" xfId="0" applyFont="1" applyBorder="1"/>
    <xf numFmtId="0" fontId="18" fillId="0" borderId="23" xfId="0" applyFont="1" applyBorder="1"/>
    <xf numFmtId="0" fontId="5" fillId="5" borderId="14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3" fillId="9" borderId="11" xfId="0" applyFont="1" applyFill="1" applyBorder="1" applyAlignment="1">
      <alignment horizontal="center"/>
    </xf>
    <xf numFmtId="0" fontId="23" fillId="9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0" fillId="21" borderId="14" xfId="0" applyFont="1" applyFill="1" applyBorder="1" applyAlignment="1">
      <alignment horizontal="left" wrapText="1"/>
    </xf>
    <xf numFmtId="0" fontId="20" fillId="21" borderId="14" xfId="0" applyFont="1" applyFill="1" applyBorder="1" applyAlignment="1">
      <alignment horizontal="left"/>
    </xf>
    <xf numFmtId="0" fontId="20" fillId="18" borderId="14" xfId="0" applyFont="1" applyFill="1" applyBorder="1" applyAlignment="1">
      <alignment horizontal="center"/>
    </xf>
    <xf numFmtId="0" fontId="1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4" fillId="0" borderId="13" xfId="0" applyFont="1" applyBorder="1"/>
    <xf numFmtId="0" fontId="4" fillId="0" borderId="22" xfId="0" applyFont="1" applyBorder="1"/>
    <xf numFmtId="0" fontId="6" fillId="0" borderId="11" xfId="0" applyFont="1" applyBorder="1" applyAlignment="1">
      <alignment horizontal="center"/>
    </xf>
    <xf numFmtId="0" fontId="4" fillId="0" borderId="12" xfId="0" applyFont="1" applyBorder="1"/>
    <xf numFmtId="2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8" fillId="10" borderId="4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/>
    </xf>
    <xf numFmtId="0" fontId="24" fillId="19" borderId="21" xfId="0" applyFont="1" applyFill="1" applyBorder="1" applyAlignment="1">
      <alignment horizontal="center" vertical="center" wrapText="1"/>
    </xf>
    <xf numFmtId="0" fontId="24" fillId="19" borderId="16" xfId="0" applyFont="1" applyFill="1" applyBorder="1" applyAlignment="1">
      <alignment horizontal="center" vertical="center" wrapText="1"/>
    </xf>
    <xf numFmtId="0" fontId="24" fillId="19" borderId="14" xfId="0" applyFont="1" applyFill="1" applyBorder="1" applyAlignment="1">
      <alignment horizontal="center" vertical="center"/>
    </xf>
    <xf numFmtId="0" fontId="6" fillId="15" borderId="1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281940</xdr:colOff>
      <xdr:row>0</xdr:row>
      <xdr:rowOff>0</xdr:rowOff>
    </xdr:from>
    <xdr:to>
      <xdr:col>3</xdr:col>
      <xdr:colOff>244386</xdr:colOff>
      <xdr:row>2</xdr:row>
      <xdr:rowOff>81301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C3A74-D381-482B-8F55-FEDE1599C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0"/>
          <a:ext cx="1052106" cy="98808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D027-3623-4F10-9227-35AA8405F60E}">
  <dimension ref="B4:O15"/>
  <sheetViews>
    <sheetView tabSelected="1" topLeftCell="A5" workbookViewId="0">
      <selection activeCell="B13" sqref="B13:L15"/>
    </sheetView>
  </sheetViews>
  <sheetFormatPr defaultRowHeight="14.4"/>
  <cols>
    <col min="5" max="5" width="16.109375" customWidth="1"/>
    <col min="6" max="6" width="13.88671875" customWidth="1"/>
    <col min="7" max="7" width="13.5546875" customWidth="1"/>
    <col min="8" max="8" width="13.6640625" customWidth="1"/>
    <col min="9" max="9" width="12.88671875" customWidth="1"/>
    <col min="10" max="10" width="14" customWidth="1"/>
    <col min="11" max="11" width="13.21875" customWidth="1"/>
    <col min="12" max="13" width="15.21875" customWidth="1"/>
  </cols>
  <sheetData>
    <row r="4" spans="2:15" ht="105">
      <c r="B4" s="62" t="s">
        <v>9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30" t="s">
        <v>10</v>
      </c>
    </row>
    <row r="5" spans="2:15" ht="14.4" customHeight="1">
      <c r="B5" s="63" t="s">
        <v>11</v>
      </c>
      <c r="C5" s="63" t="s">
        <v>12</v>
      </c>
      <c r="D5" s="64"/>
      <c r="E5" s="57"/>
      <c r="F5" s="57"/>
      <c r="G5" s="57"/>
      <c r="H5" s="57"/>
      <c r="I5" s="64"/>
      <c r="J5" s="57"/>
      <c r="K5" s="57"/>
      <c r="L5" s="57"/>
      <c r="M5" s="57"/>
      <c r="N5" s="65" t="s">
        <v>13</v>
      </c>
      <c r="O5" s="56" t="s">
        <v>14</v>
      </c>
    </row>
    <row r="6" spans="2:15" ht="55.2">
      <c r="B6" s="57"/>
      <c r="C6" s="57"/>
      <c r="D6" s="32" t="s">
        <v>274</v>
      </c>
      <c r="E6" s="21" t="s">
        <v>296</v>
      </c>
      <c r="F6" s="33" t="s">
        <v>297</v>
      </c>
      <c r="G6" s="33" t="s">
        <v>298</v>
      </c>
      <c r="H6" s="33" t="s">
        <v>299</v>
      </c>
      <c r="I6" s="21" t="s">
        <v>300</v>
      </c>
      <c r="J6" s="33" t="s">
        <v>301</v>
      </c>
      <c r="K6" s="33" t="s">
        <v>302</v>
      </c>
      <c r="L6" s="33" t="s">
        <v>303</v>
      </c>
      <c r="M6" s="33" t="s">
        <v>304</v>
      </c>
      <c r="N6" s="66"/>
      <c r="O6" s="57"/>
    </row>
    <row r="7" spans="2:15" ht="41.4">
      <c r="B7" s="57"/>
      <c r="C7" s="57"/>
      <c r="D7" s="21" t="s">
        <v>15</v>
      </c>
      <c r="E7" s="22" t="s">
        <v>295</v>
      </c>
      <c r="F7" s="22" t="s">
        <v>295</v>
      </c>
      <c r="G7" s="22" t="s">
        <v>295</v>
      </c>
      <c r="H7" s="22" t="s">
        <v>295</v>
      </c>
      <c r="I7" s="22" t="s">
        <v>295</v>
      </c>
      <c r="J7" s="22" t="s">
        <v>295</v>
      </c>
      <c r="K7" s="22" t="s">
        <v>295</v>
      </c>
      <c r="L7" s="22" t="s">
        <v>295</v>
      </c>
      <c r="M7" s="22" t="s">
        <v>295</v>
      </c>
      <c r="N7" s="20" t="s">
        <v>291</v>
      </c>
      <c r="O7" s="57"/>
    </row>
    <row r="8" spans="2:15" ht="15.6">
      <c r="B8" s="58" t="s">
        <v>246</v>
      </c>
      <c r="C8" s="59"/>
      <c r="D8" s="4"/>
      <c r="E8" s="4"/>
      <c r="F8" s="5"/>
      <c r="G8" s="5"/>
      <c r="H8" s="5"/>
      <c r="I8" s="4"/>
      <c r="J8" s="4"/>
      <c r="K8" s="4"/>
      <c r="L8" s="5"/>
      <c r="M8" s="5"/>
      <c r="N8" s="5"/>
      <c r="O8" s="6"/>
    </row>
    <row r="9" spans="2:15" ht="15.6">
      <c r="B9" s="58" t="s">
        <v>247</v>
      </c>
      <c r="C9" s="59"/>
      <c r="D9" s="7" t="e">
        <f>D7/D6*100</f>
        <v>#VALUE!</v>
      </c>
      <c r="E9" s="8" t="e">
        <f t="shared" ref="E9:F9" si="0">(E7/E6)*100</f>
        <v>#VALUE!</v>
      </c>
      <c r="F9" s="8" t="e">
        <f t="shared" si="0"/>
        <v>#VALUE!</v>
      </c>
      <c r="G9" s="7" t="e">
        <f t="shared" ref="G9:N9" si="1">G7/G6*100</f>
        <v>#VALUE!</v>
      </c>
      <c r="H9" s="7" t="e">
        <f t="shared" si="1"/>
        <v>#VALUE!</v>
      </c>
      <c r="I9" s="7" t="e">
        <f t="shared" si="1"/>
        <v>#VALUE!</v>
      </c>
      <c r="J9" s="7" t="e">
        <f t="shared" si="1"/>
        <v>#VALUE!</v>
      </c>
      <c r="K9" s="7" t="e">
        <f t="shared" si="1"/>
        <v>#VALUE!</v>
      </c>
      <c r="L9" s="7" t="e">
        <f t="shared" si="1"/>
        <v>#VALUE!</v>
      </c>
      <c r="M9" s="7" t="e">
        <f t="shared" si="1"/>
        <v>#VALUE!</v>
      </c>
      <c r="N9" s="51" t="e">
        <f t="shared" si="1"/>
        <v>#VALUE!</v>
      </c>
      <c r="O9" s="7"/>
    </row>
    <row r="10" spans="2:15" ht="15.6">
      <c r="B10" s="60" t="s">
        <v>276</v>
      </c>
      <c r="C10" s="61"/>
      <c r="D10" s="9" t="e">
        <f>MAX(IF(E9&gt;=50,"1","0"),IF(E9&gt;=60,"2","0"),IF(E9&gt;=70,"3","0"))</f>
        <v>#VALUE!</v>
      </c>
      <c r="E10" s="9" t="e">
        <f t="shared" ref="E10:N10" si="2">MAX(IF(E9&gt;=50,"1","0"),IF(E9&gt;=60,"2","0"),IF(E9&gt;=70,"3","0"))</f>
        <v>#VALUE!</v>
      </c>
      <c r="F10" s="9" t="e">
        <f t="shared" si="2"/>
        <v>#VALUE!</v>
      </c>
      <c r="G10" s="9" t="e">
        <f t="shared" si="2"/>
        <v>#VALUE!</v>
      </c>
      <c r="H10" s="9" t="e">
        <f t="shared" si="2"/>
        <v>#VALUE!</v>
      </c>
      <c r="I10" s="9" t="e">
        <f t="shared" si="2"/>
        <v>#VALUE!</v>
      </c>
      <c r="J10" s="9" t="e">
        <f t="shared" si="2"/>
        <v>#VALUE!</v>
      </c>
      <c r="K10" s="9" t="e">
        <f t="shared" si="2"/>
        <v>#VALUE!</v>
      </c>
      <c r="L10" s="34" t="e">
        <f t="shared" si="2"/>
        <v>#VALUE!</v>
      </c>
      <c r="M10" s="34" t="e">
        <f t="shared" si="2"/>
        <v>#VALUE!</v>
      </c>
      <c r="N10" s="52" t="e">
        <f t="shared" si="2"/>
        <v>#VALUE!</v>
      </c>
      <c r="O10" s="35" t="e">
        <f>(COUNTIF(#REF!,"=3")*3+COUNTIF(#REF!,"=2")*2+COUNTIF(#REF!,"=3")*3)/(COUNTIF(#REF!,"=3")+COUNTIF(#REF!,"=2")+COUNTIF(#REF!,"=3"))</f>
        <v>#REF!</v>
      </c>
    </row>
    <row r="13" spans="2:15">
      <c r="B13" s="106" t="s">
        <v>292</v>
      </c>
      <c r="C13" s="106"/>
      <c r="D13" s="106"/>
      <c r="E13" s="107" t="s">
        <v>293</v>
      </c>
      <c r="F13" s="107"/>
      <c r="G13" s="107"/>
      <c r="H13" s="107"/>
      <c r="I13" s="107"/>
      <c r="J13" s="107"/>
      <c r="K13" s="107"/>
      <c r="L13" s="107"/>
    </row>
    <row r="14" spans="2:15">
      <c r="B14" s="106" t="s">
        <v>306</v>
      </c>
      <c r="C14" s="106"/>
      <c r="D14" s="106"/>
      <c r="E14" s="107" t="s">
        <v>294</v>
      </c>
      <c r="F14" s="107"/>
      <c r="G14" s="107"/>
      <c r="H14" s="107"/>
      <c r="I14" s="107"/>
      <c r="J14" s="107"/>
      <c r="K14" s="107"/>
      <c r="L14" s="107"/>
    </row>
    <row r="15" spans="2:15">
      <c r="B15" s="106" t="s">
        <v>307</v>
      </c>
      <c r="C15" s="106"/>
      <c r="D15" s="106"/>
      <c r="E15" s="106" t="s">
        <v>308</v>
      </c>
      <c r="F15" s="106"/>
      <c r="G15" s="106"/>
      <c r="H15" s="106"/>
      <c r="I15" s="107"/>
      <c r="J15" s="107"/>
      <c r="K15" s="107"/>
      <c r="L15" s="107"/>
    </row>
  </sheetData>
  <mergeCells count="14">
    <mergeCell ref="B4:N4"/>
    <mergeCell ref="B5:B7"/>
    <mergeCell ref="C5:C7"/>
    <mergeCell ref="D5:H5"/>
    <mergeCell ref="I5:M5"/>
    <mergeCell ref="N5:N6"/>
    <mergeCell ref="B13:D13"/>
    <mergeCell ref="B14:D14"/>
    <mergeCell ref="B15:D15"/>
    <mergeCell ref="E15:H15"/>
    <mergeCell ref="O5:O7"/>
    <mergeCell ref="B8:C8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6"/>
  <sheetViews>
    <sheetView topLeftCell="A3" workbookViewId="0">
      <selection activeCell="B8" sqref="B8:O11"/>
    </sheetView>
  </sheetViews>
  <sheetFormatPr defaultColWidth="14.44140625" defaultRowHeight="15" customHeight="1"/>
  <cols>
    <col min="1" max="1" width="8.6640625" customWidth="1"/>
    <col min="2" max="2" width="12.77734375" customWidth="1"/>
    <col min="3" max="3" width="15.88671875" customWidth="1"/>
    <col min="4" max="5" width="8.6640625" customWidth="1"/>
    <col min="6" max="6" width="13.44140625" customWidth="1"/>
    <col min="7" max="7" width="11.5546875" customWidth="1"/>
    <col min="8" max="8" width="14.21875" customWidth="1"/>
    <col min="9" max="13" width="8.6640625" customWidth="1"/>
    <col min="14" max="14" width="11.44140625" customWidth="1"/>
    <col min="15" max="15" width="18.33203125" customWidth="1"/>
    <col min="16" max="27" width="8.6640625" customWidth="1"/>
  </cols>
  <sheetData>
    <row r="1" spans="1:16" ht="32.4" customHeight="1">
      <c r="A1" s="49" t="s">
        <v>290</v>
      </c>
      <c r="B1" s="68" t="s">
        <v>267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31"/>
    </row>
    <row r="2" spans="1:16" ht="39" customHeight="1">
      <c r="A2" s="50"/>
      <c r="B2" s="69" t="s">
        <v>268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48"/>
    </row>
    <row r="3" spans="1:16" ht="15.6">
      <c r="A3" s="31"/>
      <c r="B3" s="70" t="s">
        <v>0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31"/>
    </row>
    <row r="4" spans="1:16" ht="22.8">
      <c r="B4" s="67" t="s">
        <v>1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spans="1:16" ht="14.4">
      <c r="B5" s="43" t="s">
        <v>269</v>
      </c>
      <c r="C5" s="71" t="s">
        <v>273</v>
      </c>
      <c r="D5" s="71"/>
      <c r="E5" s="71"/>
      <c r="F5" s="71"/>
      <c r="G5" s="71"/>
      <c r="H5" s="71"/>
      <c r="I5" s="71"/>
      <c r="J5" s="44"/>
      <c r="K5" s="44"/>
      <c r="L5" s="45" t="s">
        <v>2</v>
      </c>
      <c r="M5" s="46"/>
      <c r="N5" s="72" t="s">
        <v>3</v>
      </c>
      <c r="O5" s="72"/>
    </row>
    <row r="6" spans="1:16" ht="14.4">
      <c r="B6" s="45" t="s">
        <v>4</v>
      </c>
      <c r="C6" s="72" t="s">
        <v>270</v>
      </c>
      <c r="D6" s="72"/>
      <c r="E6" s="72"/>
      <c r="F6" s="72"/>
      <c r="G6" s="72"/>
      <c r="H6" s="72"/>
      <c r="I6" s="72"/>
      <c r="J6" s="47"/>
      <c r="K6" s="47"/>
      <c r="L6" s="45" t="s">
        <v>5</v>
      </c>
      <c r="M6" s="46"/>
      <c r="N6" s="72" t="s">
        <v>271</v>
      </c>
      <c r="O6" s="72"/>
    </row>
    <row r="7" spans="1:16" ht="21" customHeight="1">
      <c r="B7" s="45" t="s">
        <v>6</v>
      </c>
      <c r="C7" s="72" t="s">
        <v>272</v>
      </c>
      <c r="D7" s="72"/>
      <c r="E7" s="72"/>
      <c r="F7" s="72"/>
      <c r="G7" s="72"/>
      <c r="H7" s="72"/>
      <c r="I7" s="72"/>
      <c r="J7" s="46"/>
      <c r="K7" s="46"/>
      <c r="L7" s="45" t="s">
        <v>7</v>
      </c>
      <c r="M7" s="46"/>
      <c r="N7" s="72" t="s">
        <v>8</v>
      </c>
      <c r="O7" s="72"/>
    </row>
    <row r="8" spans="1:16" ht="42">
      <c r="B8" s="62" t="s">
        <v>9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30" t="s">
        <v>10</v>
      </c>
    </row>
    <row r="9" spans="1:16" ht="44.25" customHeight="1">
      <c r="B9" s="63" t="s">
        <v>11</v>
      </c>
      <c r="C9" s="63" t="s">
        <v>12</v>
      </c>
      <c r="D9" s="64"/>
      <c r="E9" s="57"/>
      <c r="F9" s="57"/>
      <c r="G9" s="57"/>
      <c r="H9" s="57"/>
      <c r="I9" s="64"/>
      <c r="J9" s="57"/>
      <c r="K9" s="57"/>
      <c r="L9" s="57"/>
      <c r="M9" s="57"/>
      <c r="N9" s="65" t="s">
        <v>13</v>
      </c>
      <c r="O9" s="56" t="s">
        <v>14</v>
      </c>
    </row>
    <row r="10" spans="1:16" ht="55.2" customHeight="1">
      <c r="B10" s="57"/>
      <c r="C10" s="57"/>
      <c r="D10" s="32" t="s">
        <v>274</v>
      </c>
      <c r="E10" s="33" t="s">
        <v>296</v>
      </c>
      <c r="F10" s="33" t="s">
        <v>297</v>
      </c>
      <c r="G10" s="33" t="s">
        <v>298</v>
      </c>
      <c r="H10" s="33" t="s">
        <v>299</v>
      </c>
      <c r="I10" s="21" t="s">
        <v>300</v>
      </c>
      <c r="J10" s="33" t="s">
        <v>301</v>
      </c>
      <c r="K10" s="33" t="s">
        <v>302</v>
      </c>
      <c r="L10" s="33" t="s">
        <v>303</v>
      </c>
      <c r="M10" s="33" t="s">
        <v>304</v>
      </c>
      <c r="N10" s="66"/>
      <c r="O10" s="57"/>
    </row>
    <row r="11" spans="1:16" ht="27.75" customHeight="1">
      <c r="B11" s="57"/>
      <c r="C11" s="57"/>
      <c r="D11" s="21" t="s">
        <v>15</v>
      </c>
      <c r="E11" s="22" t="s">
        <v>295</v>
      </c>
      <c r="F11" s="22" t="s">
        <v>295</v>
      </c>
      <c r="G11" s="22" t="s">
        <v>295</v>
      </c>
      <c r="H11" s="22" t="s">
        <v>295</v>
      </c>
      <c r="I11" s="22" t="s">
        <v>295</v>
      </c>
      <c r="J11" s="22" t="s">
        <v>295</v>
      </c>
      <c r="K11" s="22" t="s">
        <v>295</v>
      </c>
      <c r="L11" s="22" t="s">
        <v>295</v>
      </c>
      <c r="M11" s="22" t="s">
        <v>295</v>
      </c>
      <c r="N11" s="20" t="s">
        <v>291</v>
      </c>
      <c r="O11" s="57"/>
    </row>
    <row r="12" spans="1:16" ht="15.6">
      <c r="B12" s="23">
        <v>1</v>
      </c>
      <c r="C12" s="24" t="s">
        <v>16</v>
      </c>
      <c r="D12" s="25">
        <v>8</v>
      </c>
      <c r="E12" s="25">
        <v>12</v>
      </c>
      <c r="F12" s="25">
        <v>5</v>
      </c>
      <c r="G12" s="26">
        <v>13</v>
      </c>
      <c r="H12" s="25">
        <v>5</v>
      </c>
      <c r="I12" s="25">
        <v>12</v>
      </c>
      <c r="J12" s="25">
        <v>14</v>
      </c>
      <c r="K12" s="25">
        <v>12</v>
      </c>
      <c r="L12" s="25">
        <v>14</v>
      </c>
      <c r="M12" s="25">
        <v>13</v>
      </c>
      <c r="N12" s="24">
        <v>60</v>
      </c>
      <c r="O12" s="27">
        <v>3</v>
      </c>
    </row>
    <row r="13" spans="1:16" ht="15.6">
      <c r="B13" s="23">
        <v>2</v>
      </c>
      <c r="C13" s="24" t="s">
        <v>17</v>
      </c>
      <c r="D13" s="25">
        <v>9</v>
      </c>
      <c r="E13" s="25">
        <v>10</v>
      </c>
      <c r="F13" s="25">
        <v>12</v>
      </c>
      <c r="G13" s="26">
        <v>14</v>
      </c>
      <c r="H13" s="25">
        <v>12</v>
      </c>
      <c r="I13" s="25">
        <v>10</v>
      </c>
      <c r="J13" s="25">
        <v>12</v>
      </c>
      <c r="K13" s="25">
        <v>10</v>
      </c>
      <c r="L13" s="25">
        <v>11</v>
      </c>
      <c r="M13" s="25">
        <v>14</v>
      </c>
      <c r="N13" s="24">
        <v>60</v>
      </c>
      <c r="O13" s="27">
        <v>3</v>
      </c>
    </row>
    <row r="14" spans="1:16" ht="15.6">
      <c r="B14" s="23">
        <v>3</v>
      </c>
      <c r="C14" s="24" t="s">
        <v>18</v>
      </c>
      <c r="D14" s="25">
        <v>7</v>
      </c>
      <c r="E14" s="25">
        <v>11</v>
      </c>
      <c r="F14" s="25">
        <v>13</v>
      </c>
      <c r="G14" s="26">
        <v>12</v>
      </c>
      <c r="H14" s="25">
        <v>13</v>
      </c>
      <c r="I14" s="25">
        <v>11</v>
      </c>
      <c r="J14" s="25">
        <v>10</v>
      </c>
      <c r="K14" s="25">
        <v>11</v>
      </c>
      <c r="L14" s="25">
        <v>5</v>
      </c>
      <c r="M14" s="25">
        <v>11</v>
      </c>
      <c r="N14" s="24">
        <v>60</v>
      </c>
      <c r="O14" s="27">
        <v>3</v>
      </c>
    </row>
    <row r="15" spans="1:16" ht="15.6">
      <c r="B15" s="23">
        <v>4</v>
      </c>
      <c r="C15" s="24" t="s">
        <v>19</v>
      </c>
      <c r="D15" s="25">
        <v>6</v>
      </c>
      <c r="E15" s="25">
        <v>10</v>
      </c>
      <c r="F15" s="25">
        <v>10</v>
      </c>
      <c r="G15" s="26">
        <v>11</v>
      </c>
      <c r="H15" s="25">
        <v>11</v>
      </c>
      <c r="I15" s="25">
        <v>10</v>
      </c>
      <c r="J15" s="25">
        <v>13</v>
      </c>
      <c r="K15" s="25">
        <v>10</v>
      </c>
      <c r="L15" s="25">
        <v>10</v>
      </c>
      <c r="M15" s="25">
        <v>10</v>
      </c>
      <c r="N15" s="24">
        <v>60</v>
      </c>
      <c r="O15" s="28"/>
    </row>
    <row r="16" spans="1:16" ht="15.6">
      <c r="B16" s="23">
        <v>5</v>
      </c>
      <c r="C16" s="24" t="s">
        <v>20</v>
      </c>
      <c r="D16" s="25">
        <v>9</v>
      </c>
      <c r="E16" s="25">
        <v>5</v>
      </c>
      <c r="F16" s="25">
        <v>12</v>
      </c>
      <c r="G16" s="26">
        <v>13</v>
      </c>
      <c r="H16" s="25">
        <v>12</v>
      </c>
      <c r="I16" s="25">
        <v>5</v>
      </c>
      <c r="J16" s="25">
        <v>12</v>
      </c>
      <c r="K16" s="25">
        <v>5</v>
      </c>
      <c r="L16" s="25">
        <v>11</v>
      </c>
      <c r="M16" s="25">
        <v>13</v>
      </c>
      <c r="N16" s="24">
        <v>60</v>
      </c>
      <c r="O16" s="28">
        <v>3</v>
      </c>
    </row>
    <row r="17" spans="2:15" ht="15.6">
      <c r="B17" s="23">
        <v>6</v>
      </c>
      <c r="C17" s="24" t="s">
        <v>21</v>
      </c>
      <c r="D17" s="25">
        <v>8</v>
      </c>
      <c r="E17" s="25">
        <v>12</v>
      </c>
      <c r="F17" s="25">
        <v>13</v>
      </c>
      <c r="G17" s="26">
        <v>10</v>
      </c>
      <c r="H17" s="25">
        <v>10</v>
      </c>
      <c r="I17" s="25">
        <v>12</v>
      </c>
      <c r="J17" s="26">
        <v>14</v>
      </c>
      <c r="K17" s="25">
        <v>12</v>
      </c>
      <c r="L17" s="25">
        <v>11</v>
      </c>
      <c r="M17" s="25">
        <v>10</v>
      </c>
      <c r="N17" s="24">
        <v>60</v>
      </c>
      <c r="O17" s="28">
        <v>3</v>
      </c>
    </row>
    <row r="18" spans="2:15" ht="15.6">
      <c r="B18" s="23">
        <v>7</v>
      </c>
      <c r="C18" s="24" t="s">
        <v>22</v>
      </c>
      <c r="D18" s="25">
        <v>5</v>
      </c>
      <c r="E18" s="25">
        <v>13</v>
      </c>
      <c r="F18" s="25">
        <v>10</v>
      </c>
      <c r="G18" s="26">
        <v>11</v>
      </c>
      <c r="H18" s="25">
        <v>11</v>
      </c>
      <c r="I18" s="25">
        <v>13</v>
      </c>
      <c r="J18" s="26">
        <v>15</v>
      </c>
      <c r="K18" s="25">
        <v>13</v>
      </c>
      <c r="L18" s="25">
        <v>11</v>
      </c>
      <c r="M18" s="25">
        <v>11</v>
      </c>
      <c r="N18" s="24">
        <v>60</v>
      </c>
      <c r="O18" s="28">
        <v>3</v>
      </c>
    </row>
    <row r="19" spans="2:15" ht="15.6">
      <c r="B19" s="23">
        <v>8</v>
      </c>
      <c r="C19" s="24" t="s">
        <v>23</v>
      </c>
      <c r="D19" s="25">
        <v>7</v>
      </c>
      <c r="E19" s="25">
        <v>10</v>
      </c>
      <c r="F19" s="25">
        <v>13</v>
      </c>
      <c r="G19" s="26">
        <v>12</v>
      </c>
      <c r="H19" s="25">
        <v>12</v>
      </c>
      <c r="I19" s="25">
        <v>10</v>
      </c>
      <c r="J19" s="26">
        <v>10</v>
      </c>
      <c r="K19" s="25">
        <v>10</v>
      </c>
      <c r="L19" s="25">
        <v>10</v>
      </c>
      <c r="M19" s="25">
        <v>12</v>
      </c>
      <c r="N19" s="24">
        <v>60</v>
      </c>
      <c r="O19" s="28"/>
    </row>
    <row r="20" spans="2:15" ht="15.6">
      <c r="B20" s="23">
        <v>9</v>
      </c>
      <c r="C20" s="24" t="s">
        <v>24</v>
      </c>
      <c r="D20" s="25">
        <v>9</v>
      </c>
      <c r="E20" s="25">
        <v>12</v>
      </c>
      <c r="F20" s="25">
        <v>11</v>
      </c>
      <c r="G20" s="26">
        <v>13</v>
      </c>
      <c r="H20" s="25">
        <v>11</v>
      </c>
      <c r="I20" s="25">
        <v>12</v>
      </c>
      <c r="J20" s="26">
        <v>11</v>
      </c>
      <c r="K20" s="25">
        <v>12</v>
      </c>
      <c r="L20" s="25">
        <v>13</v>
      </c>
      <c r="M20" s="25">
        <v>11</v>
      </c>
      <c r="N20" s="24">
        <v>60</v>
      </c>
      <c r="O20" s="25">
        <v>3</v>
      </c>
    </row>
    <row r="21" spans="2:15" ht="15.6">
      <c r="B21" s="23">
        <v>10</v>
      </c>
      <c r="C21" s="24" t="s">
        <v>25</v>
      </c>
      <c r="D21" s="25">
        <v>6</v>
      </c>
      <c r="E21" s="25">
        <v>13</v>
      </c>
      <c r="F21" s="25">
        <v>11</v>
      </c>
      <c r="G21" s="26">
        <v>10</v>
      </c>
      <c r="H21" s="25">
        <v>10</v>
      </c>
      <c r="I21" s="25">
        <v>13</v>
      </c>
      <c r="J21" s="26">
        <v>12</v>
      </c>
      <c r="K21" s="25">
        <v>13</v>
      </c>
      <c r="L21" s="25">
        <v>12</v>
      </c>
      <c r="M21" s="25">
        <v>10</v>
      </c>
      <c r="N21" s="24">
        <v>60</v>
      </c>
      <c r="O21" s="25">
        <v>3</v>
      </c>
    </row>
    <row r="22" spans="2:15" ht="15.75" customHeight="1">
      <c r="B22" s="23">
        <v>11</v>
      </c>
      <c r="C22" s="24" t="s">
        <v>26</v>
      </c>
      <c r="D22" s="25">
        <v>5</v>
      </c>
      <c r="E22" s="25">
        <v>10</v>
      </c>
      <c r="F22" s="25">
        <v>10</v>
      </c>
      <c r="G22" s="26">
        <v>11</v>
      </c>
      <c r="H22" s="25">
        <v>13</v>
      </c>
      <c r="I22" s="25">
        <v>10</v>
      </c>
      <c r="J22" s="26">
        <v>5</v>
      </c>
      <c r="K22" s="25">
        <v>10</v>
      </c>
      <c r="L22" s="25">
        <v>15</v>
      </c>
      <c r="M22" s="25">
        <v>13</v>
      </c>
      <c r="N22" s="24">
        <v>60</v>
      </c>
      <c r="O22" s="25">
        <v>3</v>
      </c>
    </row>
    <row r="23" spans="2:15" ht="15.75" customHeight="1">
      <c r="B23" s="23">
        <v>12</v>
      </c>
      <c r="C23" s="24" t="s">
        <v>27</v>
      </c>
      <c r="D23" s="25">
        <v>8</v>
      </c>
      <c r="E23" s="25">
        <v>13</v>
      </c>
      <c r="F23" s="25">
        <v>11</v>
      </c>
      <c r="G23" s="26">
        <v>5</v>
      </c>
      <c r="H23" s="25">
        <v>11</v>
      </c>
      <c r="I23" s="25">
        <v>13</v>
      </c>
      <c r="J23" s="26">
        <v>13</v>
      </c>
      <c r="K23" s="26">
        <v>5</v>
      </c>
      <c r="L23" s="25">
        <v>11</v>
      </c>
      <c r="M23" s="25">
        <v>9</v>
      </c>
      <c r="N23" s="24">
        <v>60</v>
      </c>
      <c r="O23" s="25">
        <v>3</v>
      </c>
    </row>
    <row r="24" spans="2:15" ht="15.75" customHeight="1">
      <c r="B24" s="23">
        <v>13</v>
      </c>
      <c r="C24" s="24" t="s">
        <v>28</v>
      </c>
      <c r="D24" s="25">
        <v>9</v>
      </c>
      <c r="E24" s="25">
        <v>11</v>
      </c>
      <c r="F24" s="25">
        <v>11</v>
      </c>
      <c r="G24" s="26">
        <v>13</v>
      </c>
      <c r="H24" s="25">
        <v>10</v>
      </c>
      <c r="I24" s="25">
        <v>11</v>
      </c>
      <c r="J24" s="26">
        <v>12</v>
      </c>
      <c r="K24" s="26">
        <v>10</v>
      </c>
      <c r="L24" s="25">
        <v>12</v>
      </c>
      <c r="M24" s="25">
        <v>8</v>
      </c>
      <c r="N24" s="24">
        <v>60</v>
      </c>
      <c r="O24" s="25"/>
    </row>
    <row r="25" spans="2:15" ht="15.75" customHeight="1">
      <c r="B25" s="23">
        <v>14</v>
      </c>
      <c r="C25" s="24" t="s">
        <v>29</v>
      </c>
      <c r="D25" s="25">
        <v>10</v>
      </c>
      <c r="E25" s="25">
        <v>11</v>
      </c>
      <c r="F25" s="25">
        <v>12</v>
      </c>
      <c r="G25" s="26">
        <v>14</v>
      </c>
      <c r="H25" s="25">
        <v>11</v>
      </c>
      <c r="I25" s="25">
        <v>11</v>
      </c>
      <c r="J25" s="26">
        <v>14</v>
      </c>
      <c r="K25" s="26">
        <v>14</v>
      </c>
      <c r="L25" s="25">
        <v>10</v>
      </c>
      <c r="M25" s="25">
        <v>11</v>
      </c>
      <c r="N25" s="24">
        <v>60</v>
      </c>
      <c r="O25" s="25">
        <v>2</v>
      </c>
    </row>
    <row r="26" spans="2:15" ht="15.75" customHeight="1">
      <c r="B26" s="23">
        <v>15</v>
      </c>
      <c r="C26" s="24" t="s">
        <v>30</v>
      </c>
      <c r="D26" s="25">
        <v>9</v>
      </c>
      <c r="E26" s="25">
        <v>10</v>
      </c>
      <c r="F26" s="25">
        <v>13</v>
      </c>
      <c r="G26" s="26">
        <v>13</v>
      </c>
      <c r="H26" s="25">
        <v>12</v>
      </c>
      <c r="I26" s="25">
        <v>10</v>
      </c>
      <c r="J26" s="26">
        <v>13</v>
      </c>
      <c r="K26" s="26">
        <v>10</v>
      </c>
      <c r="L26" s="25">
        <v>5</v>
      </c>
      <c r="M26" s="26">
        <v>11</v>
      </c>
      <c r="N26" s="24">
        <v>60</v>
      </c>
      <c r="O26" s="25">
        <v>3</v>
      </c>
    </row>
    <row r="27" spans="2:15" ht="15.75" customHeight="1">
      <c r="B27" s="23">
        <v>16</v>
      </c>
      <c r="C27" s="24" t="s">
        <v>31</v>
      </c>
      <c r="D27" s="25">
        <v>7</v>
      </c>
      <c r="E27" s="25">
        <v>11</v>
      </c>
      <c r="F27" s="25">
        <v>11</v>
      </c>
      <c r="G27" s="26">
        <v>11</v>
      </c>
      <c r="H27" s="25">
        <v>12</v>
      </c>
      <c r="I27" s="25">
        <v>11</v>
      </c>
      <c r="J27" s="26">
        <v>11</v>
      </c>
      <c r="K27" s="26">
        <v>12</v>
      </c>
      <c r="L27" s="25">
        <v>12</v>
      </c>
      <c r="M27" s="26">
        <v>5</v>
      </c>
      <c r="N27" s="24">
        <v>60</v>
      </c>
      <c r="O27" s="25">
        <v>2</v>
      </c>
    </row>
    <row r="28" spans="2:15" ht="15.75" customHeight="1">
      <c r="B28" s="23">
        <v>17</v>
      </c>
      <c r="C28" s="24" t="s">
        <v>32</v>
      </c>
      <c r="D28" s="25">
        <v>8</v>
      </c>
      <c r="E28" s="25">
        <v>11</v>
      </c>
      <c r="F28" s="25">
        <v>15</v>
      </c>
      <c r="G28" s="26">
        <v>5</v>
      </c>
      <c r="H28" s="25">
        <v>13</v>
      </c>
      <c r="I28" s="25">
        <v>11</v>
      </c>
      <c r="J28" s="26">
        <v>13</v>
      </c>
      <c r="K28" s="26">
        <v>13</v>
      </c>
      <c r="L28" s="25">
        <v>11</v>
      </c>
      <c r="M28" s="26">
        <v>11</v>
      </c>
      <c r="N28" s="24">
        <v>60</v>
      </c>
      <c r="O28" s="25"/>
    </row>
    <row r="29" spans="2:15" ht="15.75" customHeight="1">
      <c r="B29" s="23">
        <v>18</v>
      </c>
      <c r="C29" s="24" t="s">
        <v>33</v>
      </c>
      <c r="D29" s="25">
        <v>9</v>
      </c>
      <c r="E29" s="25">
        <v>12</v>
      </c>
      <c r="F29" s="25">
        <v>13</v>
      </c>
      <c r="G29" s="26">
        <v>12</v>
      </c>
      <c r="H29" s="25">
        <v>12</v>
      </c>
      <c r="I29" s="25">
        <v>12</v>
      </c>
      <c r="J29" s="26">
        <v>14</v>
      </c>
      <c r="K29" s="26">
        <v>14</v>
      </c>
      <c r="L29" s="25">
        <v>10</v>
      </c>
      <c r="M29" s="26">
        <v>5</v>
      </c>
      <c r="N29" s="24">
        <v>60</v>
      </c>
      <c r="O29" s="25">
        <v>3</v>
      </c>
    </row>
    <row r="30" spans="2:15" ht="15.75" customHeight="1">
      <c r="B30" s="23">
        <v>19</v>
      </c>
      <c r="C30" s="24" t="s">
        <v>34</v>
      </c>
      <c r="D30" s="25">
        <v>6</v>
      </c>
      <c r="E30" s="25">
        <v>13</v>
      </c>
      <c r="F30" s="25">
        <v>10</v>
      </c>
      <c r="G30" s="26">
        <v>10</v>
      </c>
      <c r="H30" s="25">
        <v>13</v>
      </c>
      <c r="I30" s="25">
        <v>13</v>
      </c>
      <c r="J30" s="26">
        <v>15</v>
      </c>
      <c r="K30" s="26">
        <v>12</v>
      </c>
      <c r="L30" s="26">
        <v>5</v>
      </c>
      <c r="M30" s="26">
        <v>12</v>
      </c>
      <c r="N30" s="24">
        <v>60</v>
      </c>
      <c r="O30" s="25">
        <v>3</v>
      </c>
    </row>
    <row r="31" spans="2:15" ht="15.75" customHeight="1">
      <c r="B31" s="23">
        <v>20</v>
      </c>
      <c r="C31" s="24" t="s">
        <v>35</v>
      </c>
      <c r="D31" s="25">
        <v>8</v>
      </c>
      <c r="E31" s="25">
        <v>11</v>
      </c>
      <c r="F31" s="25">
        <v>13</v>
      </c>
      <c r="G31" s="26">
        <v>14</v>
      </c>
      <c r="H31" s="25">
        <v>11</v>
      </c>
      <c r="I31" s="25">
        <v>11</v>
      </c>
      <c r="J31" s="26">
        <v>5</v>
      </c>
      <c r="K31" s="26">
        <v>11</v>
      </c>
      <c r="L31" s="26">
        <v>11</v>
      </c>
      <c r="M31" s="26">
        <v>12</v>
      </c>
      <c r="N31" s="24">
        <v>60</v>
      </c>
      <c r="O31" s="25">
        <v>2</v>
      </c>
    </row>
    <row r="32" spans="2:15" ht="15.75" customHeight="1">
      <c r="B32" s="23">
        <v>21</v>
      </c>
      <c r="C32" s="24" t="s">
        <v>36</v>
      </c>
      <c r="D32" s="25">
        <v>9</v>
      </c>
      <c r="E32" s="25">
        <v>15</v>
      </c>
      <c r="F32" s="25">
        <v>9</v>
      </c>
      <c r="G32" s="26">
        <v>15</v>
      </c>
      <c r="H32" s="25">
        <v>12</v>
      </c>
      <c r="I32" s="25">
        <v>15</v>
      </c>
      <c r="J32" s="26">
        <v>12</v>
      </c>
      <c r="K32" s="26">
        <v>5</v>
      </c>
      <c r="L32" s="26">
        <v>12</v>
      </c>
      <c r="M32" s="26">
        <v>5</v>
      </c>
      <c r="N32" s="24">
        <v>60</v>
      </c>
      <c r="O32" s="25">
        <v>2</v>
      </c>
    </row>
    <row r="33" spans="2:15" ht="15.75" customHeight="1">
      <c r="B33" s="23">
        <v>22</v>
      </c>
      <c r="C33" s="24" t="s">
        <v>37</v>
      </c>
      <c r="D33" s="25">
        <v>10</v>
      </c>
      <c r="E33" s="25">
        <v>13</v>
      </c>
      <c r="F33" s="25">
        <v>11</v>
      </c>
      <c r="G33" s="26">
        <v>13</v>
      </c>
      <c r="H33" s="25">
        <v>12</v>
      </c>
      <c r="I33" s="25">
        <v>13</v>
      </c>
      <c r="J33" s="26">
        <v>10</v>
      </c>
      <c r="K33" s="26">
        <v>10</v>
      </c>
      <c r="L33" s="26">
        <v>13</v>
      </c>
      <c r="M33" s="25">
        <v>10</v>
      </c>
      <c r="N33" s="24">
        <v>60</v>
      </c>
      <c r="O33" s="25">
        <v>3</v>
      </c>
    </row>
    <row r="34" spans="2:15" ht="15.75" customHeight="1">
      <c r="B34" s="23">
        <v>23</v>
      </c>
      <c r="C34" s="24" t="s">
        <v>38</v>
      </c>
      <c r="D34" s="25">
        <v>8</v>
      </c>
      <c r="E34" s="25">
        <v>10</v>
      </c>
      <c r="F34" s="26">
        <v>1</v>
      </c>
      <c r="G34" s="26">
        <v>5</v>
      </c>
      <c r="H34" s="25">
        <v>11</v>
      </c>
      <c r="I34" s="25">
        <v>10</v>
      </c>
      <c r="J34" s="26">
        <v>13</v>
      </c>
      <c r="K34" s="26">
        <v>15</v>
      </c>
      <c r="L34" s="26">
        <v>10</v>
      </c>
      <c r="M34" s="25">
        <v>11</v>
      </c>
      <c r="N34" s="24">
        <v>60</v>
      </c>
      <c r="O34" s="25">
        <v>3</v>
      </c>
    </row>
    <row r="35" spans="2:15" ht="15.75" customHeight="1">
      <c r="B35" s="23">
        <v>24</v>
      </c>
      <c r="C35" s="24" t="s">
        <v>39</v>
      </c>
      <c r="D35" s="25">
        <v>7</v>
      </c>
      <c r="E35" s="25">
        <v>13</v>
      </c>
      <c r="F35" s="25">
        <v>13</v>
      </c>
      <c r="G35" s="26">
        <v>12</v>
      </c>
      <c r="H35" s="25">
        <v>11</v>
      </c>
      <c r="I35" s="25">
        <v>13</v>
      </c>
      <c r="J35" s="26">
        <v>11</v>
      </c>
      <c r="K35" s="25">
        <v>12</v>
      </c>
      <c r="L35" s="26">
        <v>15</v>
      </c>
      <c r="M35" s="25">
        <v>12</v>
      </c>
      <c r="N35" s="24">
        <v>60</v>
      </c>
      <c r="O35" s="25">
        <v>2</v>
      </c>
    </row>
    <row r="36" spans="2:15" ht="15.75" customHeight="1">
      <c r="B36" s="23">
        <v>25</v>
      </c>
      <c r="C36" s="24" t="s">
        <v>40</v>
      </c>
      <c r="D36" s="25">
        <v>9</v>
      </c>
      <c r="E36" s="25">
        <v>9</v>
      </c>
      <c r="F36" s="25">
        <v>9</v>
      </c>
      <c r="G36" s="26">
        <v>13</v>
      </c>
      <c r="H36" s="25">
        <v>14</v>
      </c>
      <c r="I36" s="25">
        <v>9</v>
      </c>
      <c r="J36" s="26">
        <v>12</v>
      </c>
      <c r="K36" s="25">
        <v>13</v>
      </c>
      <c r="L36" s="26">
        <v>14</v>
      </c>
      <c r="M36" s="25">
        <v>11</v>
      </c>
      <c r="N36" s="24">
        <v>60</v>
      </c>
      <c r="O36" s="25">
        <v>2</v>
      </c>
    </row>
    <row r="37" spans="2:15" ht="15.75" customHeight="1">
      <c r="B37" s="23">
        <v>26</v>
      </c>
      <c r="C37" s="24" t="s">
        <v>41</v>
      </c>
      <c r="D37" s="25">
        <v>8</v>
      </c>
      <c r="E37" s="25">
        <v>11</v>
      </c>
      <c r="F37" s="25">
        <v>11</v>
      </c>
      <c r="G37" s="26">
        <v>11</v>
      </c>
      <c r="H37" s="25">
        <v>11</v>
      </c>
      <c r="I37" s="25">
        <v>11</v>
      </c>
      <c r="J37" s="26">
        <v>11</v>
      </c>
      <c r="K37" s="25">
        <v>11</v>
      </c>
      <c r="L37" s="26">
        <v>12</v>
      </c>
      <c r="M37" s="25">
        <v>10</v>
      </c>
      <c r="N37" s="24">
        <v>60</v>
      </c>
      <c r="O37" s="25">
        <v>3</v>
      </c>
    </row>
    <row r="38" spans="2:15" ht="15.75" customHeight="1">
      <c r="B38" s="23">
        <v>27</v>
      </c>
      <c r="C38" s="24" t="s">
        <v>42</v>
      </c>
      <c r="D38" s="25">
        <v>9</v>
      </c>
      <c r="E38" s="25">
        <v>10</v>
      </c>
      <c r="F38" s="25">
        <v>10</v>
      </c>
      <c r="G38" s="26">
        <v>10</v>
      </c>
      <c r="H38" s="25">
        <v>13</v>
      </c>
      <c r="I38" s="25">
        <v>10</v>
      </c>
      <c r="J38" s="26">
        <v>13</v>
      </c>
      <c r="K38" s="25">
        <v>15</v>
      </c>
      <c r="L38" s="26">
        <v>13</v>
      </c>
      <c r="M38" s="25">
        <v>13</v>
      </c>
      <c r="N38" s="24">
        <v>60</v>
      </c>
      <c r="O38" s="25">
        <v>3</v>
      </c>
    </row>
    <row r="39" spans="2:15" ht="15.75" customHeight="1">
      <c r="B39" s="23">
        <v>28</v>
      </c>
      <c r="C39" s="24" t="s">
        <v>43</v>
      </c>
      <c r="D39" s="25">
        <v>7</v>
      </c>
      <c r="E39" s="25">
        <v>11</v>
      </c>
      <c r="F39" s="25">
        <v>11</v>
      </c>
      <c r="G39" s="26">
        <v>5</v>
      </c>
      <c r="H39" s="25">
        <v>9</v>
      </c>
      <c r="I39" s="25">
        <v>11</v>
      </c>
      <c r="J39" s="26">
        <v>12</v>
      </c>
      <c r="K39" s="25">
        <v>13</v>
      </c>
      <c r="L39" s="25">
        <v>10</v>
      </c>
      <c r="M39" s="25">
        <v>10</v>
      </c>
      <c r="N39" s="24">
        <v>60</v>
      </c>
      <c r="O39" s="25">
        <v>3</v>
      </c>
    </row>
    <row r="40" spans="2:15" ht="15.75" customHeight="1">
      <c r="B40" s="23">
        <v>29</v>
      </c>
      <c r="C40" s="24" t="s">
        <v>44</v>
      </c>
      <c r="D40" s="25">
        <v>6</v>
      </c>
      <c r="E40" s="25">
        <v>10</v>
      </c>
      <c r="F40" s="25">
        <v>10</v>
      </c>
      <c r="G40" s="26">
        <v>10</v>
      </c>
      <c r="H40" s="25">
        <v>8</v>
      </c>
      <c r="I40" s="25">
        <v>10</v>
      </c>
      <c r="J40" s="26">
        <v>13</v>
      </c>
      <c r="K40" s="25">
        <v>10</v>
      </c>
      <c r="L40" s="25">
        <v>11</v>
      </c>
      <c r="M40" s="25">
        <v>11</v>
      </c>
      <c r="N40" s="24">
        <v>60</v>
      </c>
      <c r="O40" s="25">
        <v>3</v>
      </c>
    </row>
    <row r="41" spans="2:15" ht="15.75" customHeight="1">
      <c r="B41" s="23">
        <v>30</v>
      </c>
      <c r="C41" s="24" t="s">
        <v>45</v>
      </c>
      <c r="D41" s="25">
        <v>10</v>
      </c>
      <c r="E41" s="25">
        <v>13</v>
      </c>
      <c r="F41" s="25">
        <v>13</v>
      </c>
      <c r="G41" s="26">
        <v>12</v>
      </c>
      <c r="H41" s="25">
        <v>11</v>
      </c>
      <c r="I41" s="25">
        <v>13</v>
      </c>
      <c r="J41" s="26">
        <v>12</v>
      </c>
      <c r="K41" s="25">
        <v>13</v>
      </c>
      <c r="L41" s="25">
        <v>12</v>
      </c>
      <c r="M41" s="25">
        <v>12</v>
      </c>
      <c r="N41" s="24">
        <v>60</v>
      </c>
      <c r="O41" s="25">
        <v>3</v>
      </c>
    </row>
    <row r="42" spans="2:15" ht="15.75" customHeight="1">
      <c r="B42" s="23">
        <v>31</v>
      </c>
      <c r="C42" s="24" t="s">
        <v>46</v>
      </c>
      <c r="D42" s="25">
        <v>8</v>
      </c>
      <c r="E42" s="25">
        <v>11</v>
      </c>
      <c r="F42" s="25">
        <v>11</v>
      </c>
      <c r="G42" s="26">
        <v>11</v>
      </c>
      <c r="H42" s="25">
        <v>12</v>
      </c>
      <c r="I42" s="25">
        <v>11</v>
      </c>
      <c r="J42" s="26">
        <v>13</v>
      </c>
      <c r="K42" s="25">
        <v>9</v>
      </c>
      <c r="L42" s="25">
        <v>11</v>
      </c>
      <c r="M42" s="25">
        <v>11</v>
      </c>
      <c r="N42" s="24">
        <v>60</v>
      </c>
      <c r="O42" s="25">
        <v>3</v>
      </c>
    </row>
    <row r="43" spans="2:15" ht="15.75" customHeight="1">
      <c r="B43" s="23">
        <v>32</v>
      </c>
      <c r="C43" s="24" t="s">
        <v>47</v>
      </c>
      <c r="D43" s="25">
        <v>9</v>
      </c>
      <c r="E43" s="25">
        <v>13</v>
      </c>
      <c r="F43" s="25">
        <v>13</v>
      </c>
      <c r="G43" s="26">
        <v>10</v>
      </c>
      <c r="H43" s="25">
        <v>12</v>
      </c>
      <c r="I43" s="25">
        <v>13</v>
      </c>
      <c r="J43" s="26">
        <v>14</v>
      </c>
      <c r="K43" s="25">
        <v>11</v>
      </c>
      <c r="L43" s="25">
        <v>10</v>
      </c>
      <c r="M43" s="25">
        <v>10</v>
      </c>
      <c r="N43" s="24">
        <v>60</v>
      </c>
      <c r="O43" s="25">
        <v>3</v>
      </c>
    </row>
    <row r="44" spans="2:15" ht="15.75" customHeight="1">
      <c r="B44" s="23">
        <v>33</v>
      </c>
      <c r="C44" s="24" t="s">
        <v>48</v>
      </c>
      <c r="D44" s="25">
        <v>7</v>
      </c>
      <c r="E44" s="25">
        <v>11</v>
      </c>
      <c r="F44" s="25">
        <v>11</v>
      </c>
      <c r="G44" s="26">
        <v>10</v>
      </c>
      <c r="H44" s="25">
        <v>13</v>
      </c>
      <c r="I44" s="25">
        <v>11</v>
      </c>
      <c r="J44" s="26">
        <v>15</v>
      </c>
      <c r="K44" s="25">
        <v>10</v>
      </c>
      <c r="L44" s="25">
        <v>13</v>
      </c>
      <c r="M44" s="25">
        <v>13</v>
      </c>
      <c r="N44" s="24">
        <v>60</v>
      </c>
      <c r="O44" s="25"/>
    </row>
    <row r="45" spans="2:15" ht="15.75" customHeight="1">
      <c r="B45" s="23">
        <v>34</v>
      </c>
      <c r="C45" s="24" t="s">
        <v>49</v>
      </c>
      <c r="D45" s="25">
        <v>8</v>
      </c>
      <c r="E45" s="25">
        <v>13</v>
      </c>
      <c r="F45" s="25">
        <v>13</v>
      </c>
      <c r="G45" s="26">
        <v>10</v>
      </c>
      <c r="H45" s="25">
        <v>9</v>
      </c>
      <c r="I45" s="25">
        <v>13</v>
      </c>
      <c r="J45" s="26">
        <v>10</v>
      </c>
      <c r="K45" s="25">
        <v>13</v>
      </c>
      <c r="L45" s="25">
        <v>9</v>
      </c>
      <c r="M45" s="25">
        <v>9</v>
      </c>
      <c r="N45" s="24">
        <v>60</v>
      </c>
      <c r="O45" s="25"/>
    </row>
    <row r="46" spans="2:15" ht="15.75" customHeight="1">
      <c r="B46" s="23">
        <v>35</v>
      </c>
      <c r="C46" s="24" t="s">
        <v>50</v>
      </c>
      <c r="D46" s="25">
        <v>9</v>
      </c>
      <c r="E46" s="25">
        <v>10</v>
      </c>
      <c r="F46" s="25">
        <v>10</v>
      </c>
      <c r="G46" s="26">
        <v>12</v>
      </c>
      <c r="H46" s="25">
        <v>8</v>
      </c>
      <c r="I46" s="25">
        <v>10</v>
      </c>
      <c r="J46" s="26">
        <v>5</v>
      </c>
      <c r="K46" s="25">
        <v>11</v>
      </c>
      <c r="L46" s="25">
        <v>12</v>
      </c>
      <c r="M46" s="25">
        <v>12</v>
      </c>
      <c r="N46" s="24">
        <v>60</v>
      </c>
      <c r="O46" s="25"/>
    </row>
    <row r="47" spans="2:15" ht="15.75" customHeight="1">
      <c r="B47" s="23">
        <v>36</v>
      </c>
      <c r="C47" s="24" t="s">
        <v>51</v>
      </c>
      <c r="D47" s="25">
        <v>7</v>
      </c>
      <c r="E47" s="25">
        <v>11</v>
      </c>
      <c r="F47" s="25">
        <v>11</v>
      </c>
      <c r="G47" s="26">
        <v>13</v>
      </c>
      <c r="H47" s="25">
        <v>11</v>
      </c>
      <c r="I47" s="25">
        <v>11</v>
      </c>
      <c r="J47" s="26">
        <v>11</v>
      </c>
      <c r="K47" s="25">
        <v>13</v>
      </c>
      <c r="L47" s="25">
        <v>11</v>
      </c>
      <c r="M47" s="25">
        <v>11</v>
      </c>
      <c r="N47" s="24">
        <v>60</v>
      </c>
      <c r="O47" s="25">
        <v>3</v>
      </c>
    </row>
    <row r="48" spans="2:15" ht="15.75" customHeight="1">
      <c r="B48" s="23">
        <v>37</v>
      </c>
      <c r="C48" s="24" t="s">
        <v>52</v>
      </c>
      <c r="D48" s="25">
        <v>8</v>
      </c>
      <c r="E48" s="25">
        <v>10</v>
      </c>
      <c r="F48" s="25">
        <v>10</v>
      </c>
      <c r="G48" s="26">
        <v>14</v>
      </c>
      <c r="H48" s="25">
        <v>12</v>
      </c>
      <c r="I48" s="25">
        <v>10</v>
      </c>
      <c r="J48" s="26">
        <v>10</v>
      </c>
      <c r="K48" s="25">
        <v>11</v>
      </c>
      <c r="L48" s="26">
        <v>11</v>
      </c>
      <c r="M48" s="26">
        <v>11</v>
      </c>
      <c r="N48" s="24">
        <v>60</v>
      </c>
      <c r="O48" s="25">
        <v>3</v>
      </c>
    </row>
    <row r="49" spans="2:15" ht="15.75" customHeight="1">
      <c r="B49" s="23">
        <v>38</v>
      </c>
      <c r="C49" s="24" t="s">
        <v>53</v>
      </c>
      <c r="D49" s="25">
        <v>6</v>
      </c>
      <c r="E49" s="25">
        <v>11</v>
      </c>
      <c r="F49" s="25">
        <v>10</v>
      </c>
      <c r="G49" s="26">
        <v>15</v>
      </c>
      <c r="H49" s="25">
        <v>12</v>
      </c>
      <c r="I49" s="25">
        <v>11</v>
      </c>
      <c r="J49" s="26">
        <v>511</v>
      </c>
      <c r="K49" s="25">
        <v>13</v>
      </c>
      <c r="L49" s="26">
        <v>5</v>
      </c>
      <c r="M49" s="26">
        <v>5</v>
      </c>
      <c r="N49" s="24">
        <v>60</v>
      </c>
      <c r="O49" s="25">
        <v>3</v>
      </c>
    </row>
    <row r="50" spans="2:15" ht="15.75" customHeight="1">
      <c r="B50" s="23">
        <v>39</v>
      </c>
      <c r="C50" s="24" t="s">
        <v>54</v>
      </c>
      <c r="D50" s="25">
        <v>9</v>
      </c>
      <c r="E50" s="25">
        <v>10</v>
      </c>
      <c r="F50" s="25">
        <v>11</v>
      </c>
      <c r="G50" s="26">
        <v>13</v>
      </c>
      <c r="H50" s="25">
        <v>11</v>
      </c>
      <c r="I50" s="25">
        <v>10</v>
      </c>
      <c r="J50" s="26">
        <v>12</v>
      </c>
      <c r="K50" s="25">
        <v>10</v>
      </c>
      <c r="L50" s="26">
        <v>11</v>
      </c>
      <c r="M50" s="26">
        <v>11</v>
      </c>
      <c r="N50" s="24">
        <v>60</v>
      </c>
      <c r="O50" s="25">
        <v>3</v>
      </c>
    </row>
    <row r="51" spans="2:15" ht="15.75" customHeight="1">
      <c r="B51" s="23">
        <v>40</v>
      </c>
      <c r="C51" s="24" t="s">
        <v>55</v>
      </c>
      <c r="D51" s="25">
        <v>8</v>
      </c>
      <c r="E51" s="25">
        <v>8</v>
      </c>
      <c r="F51" s="25">
        <v>11</v>
      </c>
      <c r="G51" s="26">
        <v>10</v>
      </c>
      <c r="H51" s="25">
        <v>11</v>
      </c>
      <c r="I51" s="25">
        <v>8</v>
      </c>
      <c r="J51" s="26">
        <v>13</v>
      </c>
      <c r="K51" s="25">
        <v>11</v>
      </c>
      <c r="L51" s="26">
        <v>5</v>
      </c>
      <c r="M51" s="26">
        <v>5</v>
      </c>
      <c r="N51" s="24">
        <v>60</v>
      </c>
      <c r="O51" s="25">
        <v>3</v>
      </c>
    </row>
    <row r="52" spans="2:15" ht="15.75" customHeight="1">
      <c r="B52" s="23">
        <v>41</v>
      </c>
      <c r="C52" s="24" t="s">
        <v>56</v>
      </c>
      <c r="D52" s="25">
        <v>7</v>
      </c>
      <c r="E52" s="25">
        <v>11</v>
      </c>
      <c r="F52" s="25">
        <v>13</v>
      </c>
      <c r="G52" s="26">
        <v>12</v>
      </c>
      <c r="H52" s="25">
        <v>9</v>
      </c>
      <c r="I52" s="25">
        <v>11</v>
      </c>
      <c r="J52" s="26">
        <v>12</v>
      </c>
      <c r="K52" s="26">
        <v>12</v>
      </c>
      <c r="L52" s="26">
        <v>12</v>
      </c>
      <c r="M52" s="26">
        <v>12</v>
      </c>
      <c r="N52" s="24">
        <v>60</v>
      </c>
      <c r="O52" s="25">
        <v>3</v>
      </c>
    </row>
    <row r="53" spans="2:15" ht="15.75" customHeight="1">
      <c r="B53" s="23">
        <v>42</v>
      </c>
      <c r="C53" s="24" t="s">
        <v>57</v>
      </c>
      <c r="D53" s="25">
        <v>9</v>
      </c>
      <c r="E53" s="25">
        <v>11</v>
      </c>
      <c r="F53" s="25">
        <v>10</v>
      </c>
      <c r="G53" s="26">
        <v>13</v>
      </c>
      <c r="H53" s="25">
        <v>11</v>
      </c>
      <c r="I53" s="25">
        <v>11</v>
      </c>
      <c r="J53" s="26">
        <v>13</v>
      </c>
      <c r="K53" s="26">
        <v>13</v>
      </c>
      <c r="L53" s="26">
        <v>12</v>
      </c>
      <c r="M53" s="26">
        <v>12</v>
      </c>
      <c r="N53" s="24">
        <v>60</v>
      </c>
      <c r="O53" s="25">
        <v>3</v>
      </c>
    </row>
    <row r="54" spans="2:15" ht="15.75" customHeight="1">
      <c r="B54" s="23">
        <v>43</v>
      </c>
      <c r="C54" s="24" t="s">
        <v>58</v>
      </c>
      <c r="D54" s="25">
        <v>10</v>
      </c>
      <c r="E54" s="25">
        <v>15</v>
      </c>
      <c r="F54" s="25">
        <v>9</v>
      </c>
      <c r="G54" s="26">
        <v>14</v>
      </c>
      <c r="H54" s="25">
        <v>5</v>
      </c>
      <c r="I54" s="25">
        <v>15</v>
      </c>
      <c r="J54" s="26">
        <v>5</v>
      </c>
      <c r="K54" s="26">
        <v>5</v>
      </c>
      <c r="L54" s="26">
        <v>13</v>
      </c>
      <c r="M54" s="26">
        <v>13</v>
      </c>
      <c r="N54" s="24">
        <v>60</v>
      </c>
      <c r="O54" s="25">
        <v>3</v>
      </c>
    </row>
    <row r="55" spans="2:15" ht="15.75" customHeight="1">
      <c r="B55" s="23">
        <v>44</v>
      </c>
      <c r="C55" s="24" t="s">
        <v>59</v>
      </c>
      <c r="D55" s="25">
        <v>8</v>
      </c>
      <c r="E55" s="25">
        <v>15</v>
      </c>
      <c r="F55" s="25">
        <v>12</v>
      </c>
      <c r="G55" s="26">
        <v>113</v>
      </c>
      <c r="H55" s="25">
        <v>10</v>
      </c>
      <c r="I55" s="25">
        <v>15</v>
      </c>
      <c r="J55" s="26">
        <v>12</v>
      </c>
      <c r="K55" s="26">
        <v>12</v>
      </c>
      <c r="L55" s="26">
        <v>14</v>
      </c>
      <c r="M55" s="26">
        <v>14</v>
      </c>
      <c r="N55" s="24">
        <v>60</v>
      </c>
      <c r="O55" s="25">
        <v>3</v>
      </c>
    </row>
    <row r="56" spans="2:15" ht="15.75" customHeight="1">
      <c r="B56" s="23">
        <v>45</v>
      </c>
      <c r="C56" s="24" t="s">
        <v>60</v>
      </c>
      <c r="D56" s="25">
        <v>9</v>
      </c>
      <c r="E56" s="25">
        <v>15</v>
      </c>
      <c r="F56" s="25">
        <v>13</v>
      </c>
      <c r="G56" s="26">
        <v>10</v>
      </c>
      <c r="H56" s="25">
        <v>11</v>
      </c>
      <c r="I56" s="25">
        <v>15</v>
      </c>
      <c r="J56" s="26">
        <v>5</v>
      </c>
      <c r="K56" s="26">
        <v>5</v>
      </c>
      <c r="L56" s="26">
        <v>15</v>
      </c>
      <c r="M56" s="26">
        <v>15</v>
      </c>
      <c r="N56" s="24">
        <v>60</v>
      </c>
      <c r="O56" s="25">
        <v>3</v>
      </c>
    </row>
    <row r="57" spans="2:15" ht="15.75" customHeight="1">
      <c r="B57" s="23">
        <v>46</v>
      </c>
      <c r="C57" s="24" t="s">
        <v>61</v>
      </c>
      <c r="D57" s="25">
        <v>7</v>
      </c>
      <c r="E57" s="25">
        <v>10</v>
      </c>
      <c r="F57" s="25">
        <v>10</v>
      </c>
      <c r="G57" s="26">
        <v>5</v>
      </c>
      <c r="H57" s="25">
        <v>11</v>
      </c>
      <c r="I57" s="25">
        <v>10</v>
      </c>
      <c r="J57" s="26">
        <v>13</v>
      </c>
      <c r="K57" s="26">
        <v>13</v>
      </c>
      <c r="L57" s="26">
        <v>10</v>
      </c>
      <c r="M57" s="26">
        <v>10</v>
      </c>
      <c r="N57" s="24">
        <v>60</v>
      </c>
      <c r="O57" s="25">
        <v>3</v>
      </c>
    </row>
    <row r="58" spans="2:15" ht="15.75" customHeight="1">
      <c r="B58" s="23">
        <v>47</v>
      </c>
      <c r="C58" s="24" t="s">
        <v>62</v>
      </c>
      <c r="D58" s="25">
        <v>9</v>
      </c>
      <c r="E58" s="25">
        <v>10</v>
      </c>
      <c r="F58" s="25">
        <v>15</v>
      </c>
      <c r="G58" s="26">
        <v>12</v>
      </c>
      <c r="H58" s="25">
        <v>11</v>
      </c>
      <c r="I58" s="25">
        <v>10</v>
      </c>
      <c r="J58" s="26">
        <v>14</v>
      </c>
      <c r="K58" s="26">
        <v>14</v>
      </c>
      <c r="L58" s="25">
        <v>11</v>
      </c>
      <c r="M58" s="25">
        <v>11</v>
      </c>
      <c r="N58" s="24">
        <v>60</v>
      </c>
      <c r="O58" s="25">
        <v>3</v>
      </c>
    </row>
    <row r="59" spans="2:15" ht="15.75" customHeight="1">
      <c r="B59" s="23">
        <v>48</v>
      </c>
      <c r="C59" s="24" t="s">
        <v>63</v>
      </c>
      <c r="D59" s="25">
        <v>10</v>
      </c>
      <c r="E59" s="25">
        <v>10</v>
      </c>
      <c r="F59" s="25">
        <v>14</v>
      </c>
      <c r="G59" s="26">
        <v>12</v>
      </c>
      <c r="H59" s="25">
        <v>10</v>
      </c>
      <c r="I59" s="25">
        <v>10</v>
      </c>
      <c r="J59" s="26">
        <v>12</v>
      </c>
      <c r="K59" s="26">
        <v>12</v>
      </c>
      <c r="L59" s="25">
        <v>10</v>
      </c>
      <c r="M59" s="25">
        <v>10</v>
      </c>
      <c r="N59" s="24">
        <v>60</v>
      </c>
      <c r="O59" s="25"/>
    </row>
    <row r="60" spans="2:15" ht="15.75" customHeight="1">
      <c r="B60" s="23">
        <v>49</v>
      </c>
      <c r="C60" s="24" t="s">
        <v>64</v>
      </c>
      <c r="D60" s="25">
        <v>8</v>
      </c>
      <c r="E60" s="25">
        <v>10</v>
      </c>
      <c r="F60" s="25">
        <v>14</v>
      </c>
      <c r="G60" s="26">
        <v>13</v>
      </c>
      <c r="H60" s="25">
        <v>13</v>
      </c>
      <c r="I60" s="25">
        <v>10</v>
      </c>
      <c r="J60" s="26">
        <v>13</v>
      </c>
      <c r="K60" s="26">
        <v>13</v>
      </c>
      <c r="L60" s="25">
        <v>13</v>
      </c>
      <c r="M60" s="25">
        <v>13</v>
      </c>
      <c r="N60" s="24">
        <v>60</v>
      </c>
      <c r="O60" s="25">
        <v>2</v>
      </c>
    </row>
    <row r="61" spans="2:15" ht="15.75" customHeight="1">
      <c r="B61" s="23">
        <v>50</v>
      </c>
      <c r="C61" s="24" t="s">
        <v>65</v>
      </c>
      <c r="D61" s="25">
        <v>7</v>
      </c>
      <c r="E61" s="25">
        <v>11</v>
      </c>
      <c r="F61" s="25">
        <v>14</v>
      </c>
      <c r="G61" s="26">
        <v>14</v>
      </c>
      <c r="H61" s="25">
        <v>12</v>
      </c>
      <c r="I61" s="25">
        <v>11</v>
      </c>
      <c r="J61" s="26">
        <v>12</v>
      </c>
      <c r="K61" s="26">
        <v>12</v>
      </c>
      <c r="L61" s="25">
        <v>12</v>
      </c>
      <c r="M61" s="25">
        <v>12</v>
      </c>
      <c r="N61" s="24">
        <v>60</v>
      </c>
      <c r="O61" s="25">
        <v>3</v>
      </c>
    </row>
    <row r="62" spans="2:15" ht="15.75" customHeight="1">
      <c r="B62" s="23">
        <v>51</v>
      </c>
      <c r="C62" s="24" t="s">
        <v>66</v>
      </c>
      <c r="D62" s="25">
        <v>9</v>
      </c>
      <c r="E62" s="25">
        <v>11</v>
      </c>
      <c r="F62" s="25">
        <v>14</v>
      </c>
      <c r="G62" s="26">
        <v>5</v>
      </c>
      <c r="H62" s="25">
        <v>15</v>
      </c>
      <c r="I62" s="25">
        <v>11</v>
      </c>
      <c r="J62" s="26">
        <v>14</v>
      </c>
      <c r="K62" s="26">
        <v>14</v>
      </c>
      <c r="L62" s="25">
        <v>15</v>
      </c>
      <c r="M62" s="25">
        <v>15</v>
      </c>
      <c r="N62" s="24">
        <v>60</v>
      </c>
      <c r="O62" s="25">
        <v>3</v>
      </c>
    </row>
    <row r="63" spans="2:15" ht="15.75" customHeight="1">
      <c r="B63" s="23">
        <v>52</v>
      </c>
      <c r="C63" s="24" t="s">
        <v>67</v>
      </c>
      <c r="D63" s="25">
        <v>8</v>
      </c>
      <c r="E63" s="25">
        <v>13</v>
      </c>
      <c r="F63" s="25">
        <v>11</v>
      </c>
      <c r="G63" s="26">
        <v>10</v>
      </c>
      <c r="H63" s="25">
        <v>11</v>
      </c>
      <c r="I63" s="25">
        <v>13</v>
      </c>
      <c r="J63" s="26">
        <v>15</v>
      </c>
      <c r="K63" s="26">
        <v>15</v>
      </c>
      <c r="L63" s="25">
        <v>11</v>
      </c>
      <c r="M63" s="25">
        <v>11</v>
      </c>
      <c r="N63" s="24">
        <v>60</v>
      </c>
      <c r="O63" s="25"/>
    </row>
    <row r="64" spans="2:15" ht="15.75" customHeight="1">
      <c r="B64" s="23">
        <v>53</v>
      </c>
      <c r="C64" s="24" t="s">
        <v>68</v>
      </c>
      <c r="D64" s="25">
        <v>9</v>
      </c>
      <c r="E64" s="25">
        <v>10</v>
      </c>
      <c r="F64" s="25">
        <v>10</v>
      </c>
      <c r="G64" s="26">
        <v>13</v>
      </c>
      <c r="H64" s="25">
        <v>8</v>
      </c>
      <c r="I64" s="25">
        <v>10</v>
      </c>
      <c r="J64" s="26">
        <v>14</v>
      </c>
      <c r="K64" s="26">
        <v>14</v>
      </c>
      <c r="L64" s="25">
        <v>12</v>
      </c>
      <c r="M64" s="25">
        <v>12</v>
      </c>
      <c r="N64" s="24">
        <v>60</v>
      </c>
      <c r="O64" s="25"/>
    </row>
    <row r="65" spans="2:15" ht="15.75" customHeight="1">
      <c r="B65" s="23">
        <v>54</v>
      </c>
      <c r="C65" s="24" t="s">
        <v>69</v>
      </c>
      <c r="D65" s="25">
        <v>7</v>
      </c>
      <c r="E65" s="25">
        <v>9</v>
      </c>
      <c r="F65" s="25">
        <v>12</v>
      </c>
      <c r="G65" s="26">
        <v>11</v>
      </c>
      <c r="H65" s="25">
        <v>9</v>
      </c>
      <c r="I65" s="25">
        <v>9</v>
      </c>
      <c r="J65" s="26">
        <v>13</v>
      </c>
      <c r="K65" s="26">
        <v>13</v>
      </c>
      <c r="L65" s="25">
        <v>10</v>
      </c>
      <c r="M65" s="25">
        <v>10</v>
      </c>
      <c r="N65" s="24">
        <v>60</v>
      </c>
      <c r="O65" s="25">
        <v>3</v>
      </c>
    </row>
    <row r="66" spans="2:15" ht="15.75" customHeight="1">
      <c r="B66" s="23">
        <v>55</v>
      </c>
      <c r="C66" s="24" t="s">
        <v>70</v>
      </c>
      <c r="D66" s="25">
        <v>6</v>
      </c>
      <c r="E66" s="25">
        <v>12</v>
      </c>
      <c r="F66" s="25">
        <v>10</v>
      </c>
      <c r="G66" s="26">
        <v>5</v>
      </c>
      <c r="H66" s="25">
        <v>5</v>
      </c>
      <c r="I66" s="25">
        <v>12</v>
      </c>
      <c r="J66" s="26">
        <v>12</v>
      </c>
      <c r="K66" s="26">
        <v>12</v>
      </c>
      <c r="L66" s="25">
        <v>11</v>
      </c>
      <c r="M66" s="25">
        <v>11</v>
      </c>
      <c r="N66" s="24">
        <v>60</v>
      </c>
      <c r="O66" s="25">
        <v>3</v>
      </c>
    </row>
    <row r="67" spans="2:15" ht="15.75" customHeight="1">
      <c r="B67" s="23">
        <v>56</v>
      </c>
      <c r="C67" s="24" t="s">
        <v>71</v>
      </c>
      <c r="D67" s="25">
        <v>10</v>
      </c>
      <c r="E67" s="25">
        <v>13</v>
      </c>
      <c r="F67" s="25">
        <v>13</v>
      </c>
      <c r="G67" s="26">
        <v>12</v>
      </c>
      <c r="H67" s="25">
        <v>14</v>
      </c>
      <c r="I67" s="25">
        <v>13</v>
      </c>
      <c r="J67" s="26">
        <v>11</v>
      </c>
      <c r="K67" s="26">
        <v>11</v>
      </c>
      <c r="L67" s="25">
        <v>10</v>
      </c>
      <c r="M67" s="25">
        <v>10</v>
      </c>
      <c r="N67" s="24">
        <v>60</v>
      </c>
      <c r="O67" s="25">
        <v>3</v>
      </c>
    </row>
    <row r="68" spans="2:15" ht="15.75" customHeight="1">
      <c r="B68" s="23">
        <v>57</v>
      </c>
      <c r="C68" s="24" t="s">
        <v>72</v>
      </c>
      <c r="D68" s="25">
        <v>8</v>
      </c>
      <c r="E68" s="25">
        <v>10</v>
      </c>
      <c r="F68" s="25">
        <v>13</v>
      </c>
      <c r="G68" s="26">
        <v>13</v>
      </c>
      <c r="H68" s="25">
        <v>11</v>
      </c>
      <c r="I68" s="25">
        <v>10</v>
      </c>
      <c r="J68" s="26">
        <v>10</v>
      </c>
      <c r="K68" s="26">
        <v>10</v>
      </c>
      <c r="L68" s="25">
        <v>11</v>
      </c>
      <c r="M68" s="25">
        <v>11</v>
      </c>
      <c r="N68" s="24">
        <v>60</v>
      </c>
      <c r="O68" s="25">
        <v>3</v>
      </c>
    </row>
    <row r="69" spans="2:15" ht="15.75" customHeight="1">
      <c r="B69" s="23">
        <v>58</v>
      </c>
      <c r="C69" s="24" t="s">
        <v>73</v>
      </c>
      <c r="D69" s="25">
        <v>9</v>
      </c>
      <c r="E69" s="25">
        <v>15</v>
      </c>
      <c r="F69" s="25">
        <v>10</v>
      </c>
      <c r="G69" s="26">
        <v>11</v>
      </c>
      <c r="H69" s="25">
        <v>10</v>
      </c>
      <c r="I69" s="25">
        <v>15</v>
      </c>
      <c r="J69" s="26">
        <v>10</v>
      </c>
      <c r="K69" s="26">
        <v>10</v>
      </c>
      <c r="L69" s="25">
        <v>13</v>
      </c>
      <c r="M69" s="25">
        <v>13</v>
      </c>
      <c r="N69" s="24">
        <v>60</v>
      </c>
      <c r="O69" s="25">
        <v>3</v>
      </c>
    </row>
    <row r="70" spans="2:15" ht="15.75" customHeight="1">
      <c r="B70" s="23">
        <v>59</v>
      </c>
      <c r="C70" s="24" t="s">
        <v>74</v>
      </c>
      <c r="D70" s="25">
        <v>7</v>
      </c>
      <c r="E70" s="25">
        <v>14</v>
      </c>
      <c r="F70" s="25">
        <v>12</v>
      </c>
      <c r="G70" s="26">
        <v>14</v>
      </c>
      <c r="H70" s="25">
        <v>13</v>
      </c>
      <c r="I70" s="25">
        <v>14</v>
      </c>
      <c r="J70" s="26">
        <v>5</v>
      </c>
      <c r="K70" s="26">
        <v>5</v>
      </c>
      <c r="L70" s="25">
        <v>5</v>
      </c>
      <c r="M70" s="25">
        <v>5</v>
      </c>
      <c r="N70" s="24">
        <v>60</v>
      </c>
      <c r="O70" s="25">
        <v>3</v>
      </c>
    </row>
    <row r="71" spans="2:15" ht="15.75" customHeight="1">
      <c r="B71" s="23">
        <v>60</v>
      </c>
      <c r="C71" s="24" t="s">
        <v>75</v>
      </c>
      <c r="D71" s="25">
        <v>8</v>
      </c>
      <c r="E71" s="25">
        <v>14</v>
      </c>
      <c r="F71" s="25">
        <v>10</v>
      </c>
      <c r="G71" s="26">
        <v>15</v>
      </c>
      <c r="H71" s="25">
        <v>12</v>
      </c>
      <c r="I71" s="25">
        <v>14</v>
      </c>
      <c r="J71" s="26">
        <v>12</v>
      </c>
      <c r="K71" s="26">
        <v>12</v>
      </c>
      <c r="L71" s="25">
        <v>14</v>
      </c>
      <c r="M71" s="25">
        <v>14</v>
      </c>
      <c r="N71" s="24">
        <v>60</v>
      </c>
      <c r="O71" s="25">
        <v>3</v>
      </c>
    </row>
    <row r="72" spans="2:15" ht="15.75" customHeight="1">
      <c r="B72" s="23">
        <v>61</v>
      </c>
      <c r="C72" s="24" t="s">
        <v>76</v>
      </c>
      <c r="D72" s="25">
        <v>9</v>
      </c>
      <c r="E72" s="25">
        <v>14</v>
      </c>
      <c r="F72" s="25">
        <v>15</v>
      </c>
      <c r="G72" s="26">
        <v>12</v>
      </c>
      <c r="H72" s="25">
        <v>5</v>
      </c>
      <c r="I72" s="25">
        <v>14</v>
      </c>
      <c r="J72" s="26">
        <v>11</v>
      </c>
      <c r="K72" s="26">
        <v>11</v>
      </c>
      <c r="L72" s="26">
        <v>15</v>
      </c>
      <c r="M72" s="26">
        <v>15</v>
      </c>
      <c r="N72" s="24">
        <v>60</v>
      </c>
      <c r="O72" s="25">
        <v>3</v>
      </c>
    </row>
    <row r="73" spans="2:15" ht="15.75" customHeight="1">
      <c r="B73" s="23">
        <v>62</v>
      </c>
      <c r="C73" s="24" t="s">
        <v>77</v>
      </c>
      <c r="D73" s="25">
        <v>7</v>
      </c>
      <c r="E73" s="25">
        <v>14</v>
      </c>
      <c r="F73" s="25">
        <v>14</v>
      </c>
      <c r="G73" s="26">
        <v>13</v>
      </c>
      <c r="H73" s="25">
        <v>12</v>
      </c>
      <c r="I73" s="25">
        <v>14</v>
      </c>
      <c r="J73" s="26">
        <v>13</v>
      </c>
      <c r="K73" s="26">
        <v>13</v>
      </c>
      <c r="L73" s="26">
        <v>10</v>
      </c>
      <c r="M73" s="26">
        <v>10</v>
      </c>
      <c r="N73" s="24">
        <v>60</v>
      </c>
      <c r="O73" s="25">
        <v>2</v>
      </c>
    </row>
    <row r="74" spans="2:15" ht="15.75" customHeight="1">
      <c r="B74" s="23">
        <v>63</v>
      </c>
      <c r="C74" s="24" t="s">
        <v>78</v>
      </c>
      <c r="D74" s="25">
        <v>8</v>
      </c>
      <c r="E74" s="25">
        <v>12</v>
      </c>
      <c r="F74" s="25">
        <v>14</v>
      </c>
      <c r="G74" s="26">
        <v>13</v>
      </c>
      <c r="H74" s="25">
        <v>10</v>
      </c>
      <c r="I74" s="25">
        <v>12</v>
      </c>
      <c r="J74" s="26">
        <v>12</v>
      </c>
      <c r="K74" s="26">
        <v>12</v>
      </c>
      <c r="L74" s="26">
        <v>15</v>
      </c>
      <c r="M74" s="26">
        <v>15</v>
      </c>
      <c r="N74" s="24">
        <v>60</v>
      </c>
      <c r="O74" s="25">
        <v>2</v>
      </c>
    </row>
    <row r="75" spans="2:15" ht="15.75" customHeight="1">
      <c r="B75" s="23">
        <v>64</v>
      </c>
      <c r="C75" s="24" t="s">
        <v>79</v>
      </c>
      <c r="D75" s="25">
        <v>6</v>
      </c>
      <c r="E75" s="25">
        <v>13</v>
      </c>
      <c r="F75" s="25">
        <v>12</v>
      </c>
      <c r="G75" s="26">
        <v>5</v>
      </c>
      <c r="H75" s="25">
        <v>5</v>
      </c>
      <c r="I75" s="25">
        <v>13</v>
      </c>
      <c r="J75" s="26">
        <v>15</v>
      </c>
      <c r="K75" s="26">
        <v>15</v>
      </c>
      <c r="L75" s="25">
        <v>11</v>
      </c>
      <c r="M75" s="25">
        <v>11</v>
      </c>
      <c r="N75" s="24">
        <v>60</v>
      </c>
      <c r="O75" s="25">
        <v>3</v>
      </c>
    </row>
    <row r="76" spans="2:15" ht="15.75" customHeight="1">
      <c r="B76" s="23">
        <v>65</v>
      </c>
      <c r="C76" s="24" t="s">
        <v>80</v>
      </c>
      <c r="D76" s="25">
        <v>9</v>
      </c>
      <c r="E76" s="25">
        <v>12</v>
      </c>
      <c r="F76" s="25">
        <v>13</v>
      </c>
      <c r="G76" s="26">
        <v>10</v>
      </c>
      <c r="H76" s="25">
        <v>10</v>
      </c>
      <c r="I76" s="25">
        <v>12</v>
      </c>
      <c r="J76" s="26">
        <v>12</v>
      </c>
      <c r="K76" s="26">
        <v>12</v>
      </c>
      <c r="L76" s="25">
        <v>10</v>
      </c>
      <c r="M76" s="25">
        <v>10</v>
      </c>
      <c r="N76" s="24">
        <v>60</v>
      </c>
      <c r="O76" s="25">
        <v>3</v>
      </c>
    </row>
    <row r="77" spans="2:15" ht="15.75" customHeight="1">
      <c r="B77" s="23">
        <v>66</v>
      </c>
      <c r="C77" s="24" t="s">
        <v>81</v>
      </c>
      <c r="D77" s="25">
        <v>7</v>
      </c>
      <c r="E77" s="25">
        <v>14</v>
      </c>
      <c r="F77" s="25">
        <v>12</v>
      </c>
      <c r="G77" s="26">
        <v>11</v>
      </c>
      <c r="H77" s="25">
        <v>11</v>
      </c>
      <c r="I77" s="25">
        <v>14</v>
      </c>
      <c r="J77" s="26">
        <v>13</v>
      </c>
      <c r="K77" s="26">
        <v>13</v>
      </c>
      <c r="L77" s="29">
        <v>11</v>
      </c>
      <c r="M77" s="29">
        <v>11</v>
      </c>
      <c r="N77" s="24">
        <v>60</v>
      </c>
      <c r="O77" s="25">
        <v>3</v>
      </c>
    </row>
    <row r="78" spans="2:15" ht="15.75" customHeight="1">
      <c r="B78" s="23">
        <v>67</v>
      </c>
      <c r="C78" s="24" t="s">
        <v>82</v>
      </c>
      <c r="D78" s="25">
        <v>8</v>
      </c>
      <c r="E78" s="25">
        <v>11</v>
      </c>
      <c r="F78" s="25">
        <v>14</v>
      </c>
      <c r="G78" s="26">
        <v>14</v>
      </c>
      <c r="H78" s="25">
        <v>11</v>
      </c>
      <c r="I78" s="25">
        <v>11</v>
      </c>
      <c r="J78" s="26">
        <v>5</v>
      </c>
      <c r="K78" s="26">
        <v>5</v>
      </c>
      <c r="L78" s="29">
        <v>15</v>
      </c>
      <c r="M78" s="29">
        <v>15</v>
      </c>
      <c r="N78" s="24">
        <v>60</v>
      </c>
      <c r="O78" s="25">
        <v>3</v>
      </c>
    </row>
    <row r="79" spans="2:15" ht="15.75" customHeight="1">
      <c r="B79" s="23">
        <v>68</v>
      </c>
      <c r="C79" s="24" t="s">
        <v>83</v>
      </c>
      <c r="D79" s="25">
        <v>6</v>
      </c>
      <c r="E79" s="25">
        <v>10</v>
      </c>
      <c r="F79" s="25">
        <v>11</v>
      </c>
      <c r="G79" s="26">
        <v>15</v>
      </c>
      <c r="H79" s="25">
        <v>10</v>
      </c>
      <c r="I79" s="25">
        <v>10</v>
      </c>
      <c r="J79" s="26">
        <v>12</v>
      </c>
      <c r="K79" s="26">
        <v>12</v>
      </c>
      <c r="L79" s="29">
        <v>12</v>
      </c>
      <c r="M79" s="26">
        <v>14</v>
      </c>
      <c r="N79" s="24">
        <v>60</v>
      </c>
      <c r="O79" s="25">
        <v>3</v>
      </c>
    </row>
    <row r="80" spans="2:15" ht="15.75" customHeight="1">
      <c r="B80" s="23">
        <v>69</v>
      </c>
      <c r="C80" s="24" t="s">
        <v>84</v>
      </c>
      <c r="D80" s="25">
        <v>9</v>
      </c>
      <c r="E80" s="25">
        <v>12</v>
      </c>
      <c r="F80" s="25">
        <v>10</v>
      </c>
      <c r="G80" s="26">
        <v>12</v>
      </c>
      <c r="H80" s="25">
        <v>13</v>
      </c>
      <c r="I80" s="25">
        <v>12</v>
      </c>
      <c r="J80" s="26">
        <v>14</v>
      </c>
      <c r="K80" s="26">
        <v>14</v>
      </c>
      <c r="L80" s="26">
        <v>10</v>
      </c>
      <c r="M80" s="26">
        <v>13</v>
      </c>
      <c r="N80" s="24">
        <v>60</v>
      </c>
      <c r="O80" s="25">
        <v>3</v>
      </c>
    </row>
    <row r="81" spans="2:15" ht="15.75" customHeight="1">
      <c r="B81" s="23">
        <v>70</v>
      </c>
      <c r="C81" s="24" t="s">
        <v>85</v>
      </c>
      <c r="D81" s="25">
        <v>8</v>
      </c>
      <c r="E81" s="25">
        <v>10</v>
      </c>
      <c r="F81" s="25">
        <v>12</v>
      </c>
      <c r="G81" s="26">
        <v>13</v>
      </c>
      <c r="H81" s="25">
        <v>12</v>
      </c>
      <c r="I81" s="25">
        <v>10</v>
      </c>
      <c r="J81" s="26">
        <v>15</v>
      </c>
      <c r="K81" s="26">
        <v>15</v>
      </c>
      <c r="L81" s="26">
        <v>5</v>
      </c>
      <c r="M81" s="26">
        <v>12</v>
      </c>
      <c r="N81" s="24">
        <v>60</v>
      </c>
      <c r="O81" s="25">
        <v>3</v>
      </c>
    </row>
    <row r="82" spans="2:15" ht="15.75" customHeight="1">
      <c r="B82" s="23">
        <v>71</v>
      </c>
      <c r="C82" s="24" t="s">
        <v>86</v>
      </c>
      <c r="D82" s="25">
        <v>7</v>
      </c>
      <c r="E82" s="25">
        <v>13</v>
      </c>
      <c r="F82" s="25">
        <v>10</v>
      </c>
      <c r="G82" s="26">
        <v>12</v>
      </c>
      <c r="H82" s="25">
        <v>15</v>
      </c>
      <c r="I82" s="25">
        <v>13</v>
      </c>
      <c r="J82" s="26">
        <v>13</v>
      </c>
      <c r="K82" s="26">
        <v>13</v>
      </c>
      <c r="L82" s="26">
        <v>11</v>
      </c>
      <c r="M82" s="26">
        <v>11</v>
      </c>
      <c r="N82" s="24">
        <v>60</v>
      </c>
      <c r="O82" s="25">
        <v>3</v>
      </c>
    </row>
    <row r="83" spans="2:15" ht="15.75" customHeight="1">
      <c r="B83" s="23">
        <v>72</v>
      </c>
      <c r="C83" s="24" t="s">
        <v>87</v>
      </c>
      <c r="D83" s="25">
        <v>9</v>
      </c>
      <c r="E83" s="25">
        <v>13</v>
      </c>
      <c r="F83" s="25">
        <v>13</v>
      </c>
      <c r="G83" s="26">
        <v>11</v>
      </c>
      <c r="H83" s="29">
        <v>5</v>
      </c>
      <c r="I83" s="25">
        <v>13</v>
      </c>
      <c r="J83" s="26">
        <v>10</v>
      </c>
      <c r="K83" s="25">
        <v>13</v>
      </c>
      <c r="L83" s="26">
        <v>15</v>
      </c>
      <c r="M83" s="26">
        <v>5</v>
      </c>
      <c r="N83" s="24">
        <v>60</v>
      </c>
      <c r="O83" s="25"/>
    </row>
    <row r="84" spans="2:15" ht="15.75" customHeight="1">
      <c r="B84" s="23">
        <v>73</v>
      </c>
      <c r="C84" s="24" t="s">
        <v>88</v>
      </c>
      <c r="D84" s="25">
        <v>10</v>
      </c>
      <c r="E84" s="25">
        <v>10</v>
      </c>
      <c r="F84" s="25">
        <v>13</v>
      </c>
      <c r="G84" s="26">
        <v>14</v>
      </c>
      <c r="H84" s="25">
        <v>8</v>
      </c>
      <c r="I84" s="25">
        <v>10</v>
      </c>
      <c r="J84" s="26">
        <v>10</v>
      </c>
      <c r="K84" s="25">
        <v>9</v>
      </c>
      <c r="L84" s="26">
        <v>13</v>
      </c>
      <c r="M84" s="26">
        <v>14</v>
      </c>
      <c r="N84" s="24">
        <v>60</v>
      </c>
      <c r="O84" s="25">
        <v>3</v>
      </c>
    </row>
    <row r="85" spans="2:15" ht="15.75" customHeight="1">
      <c r="B85" s="23">
        <v>74</v>
      </c>
      <c r="C85" s="24" t="s">
        <v>89</v>
      </c>
      <c r="D85" s="25">
        <v>8</v>
      </c>
      <c r="E85" s="25">
        <v>12</v>
      </c>
      <c r="F85" s="25">
        <v>10</v>
      </c>
      <c r="G85" s="26">
        <v>15</v>
      </c>
      <c r="H85" s="25">
        <v>11</v>
      </c>
      <c r="I85" s="25">
        <v>12</v>
      </c>
      <c r="J85" s="26">
        <v>10</v>
      </c>
      <c r="K85" s="25">
        <v>12</v>
      </c>
      <c r="L85" s="26">
        <v>12</v>
      </c>
      <c r="M85" s="26">
        <v>13</v>
      </c>
      <c r="N85" s="24">
        <v>60</v>
      </c>
      <c r="O85" s="25">
        <v>3</v>
      </c>
    </row>
    <row r="86" spans="2:15" ht="15.75" customHeight="1">
      <c r="B86" s="23">
        <v>75</v>
      </c>
      <c r="C86" s="24" t="s">
        <v>90</v>
      </c>
      <c r="D86" s="25">
        <v>9</v>
      </c>
      <c r="E86" s="25">
        <v>10</v>
      </c>
      <c r="F86" s="25">
        <v>12</v>
      </c>
      <c r="G86" s="26">
        <v>13</v>
      </c>
      <c r="H86" s="25">
        <v>12</v>
      </c>
      <c r="I86" s="25">
        <v>10</v>
      </c>
      <c r="J86" s="26">
        <v>12</v>
      </c>
      <c r="K86" s="25">
        <v>11</v>
      </c>
      <c r="L86" s="26">
        <v>15</v>
      </c>
      <c r="M86" s="26">
        <v>12</v>
      </c>
      <c r="N86" s="24">
        <v>60</v>
      </c>
      <c r="O86" s="25">
        <v>2</v>
      </c>
    </row>
    <row r="87" spans="2:15" ht="15.75" customHeight="1">
      <c r="B87" s="23">
        <v>76</v>
      </c>
      <c r="C87" s="24" t="s">
        <v>91</v>
      </c>
      <c r="D87" s="25">
        <v>7</v>
      </c>
      <c r="E87" s="25">
        <v>15</v>
      </c>
      <c r="F87" s="25">
        <v>10</v>
      </c>
      <c r="G87" s="26">
        <v>5</v>
      </c>
      <c r="H87" s="25">
        <v>12</v>
      </c>
      <c r="I87" s="25">
        <v>15</v>
      </c>
      <c r="J87" s="26">
        <v>12</v>
      </c>
      <c r="K87" s="25">
        <v>12</v>
      </c>
      <c r="L87" s="26">
        <v>12</v>
      </c>
      <c r="M87" s="26">
        <v>5</v>
      </c>
      <c r="N87" s="24">
        <v>60</v>
      </c>
      <c r="O87" s="25"/>
    </row>
    <row r="88" spans="2:15" ht="15.75" customHeight="1">
      <c r="B88" s="23">
        <v>77</v>
      </c>
      <c r="C88" s="24" t="s">
        <v>92</v>
      </c>
      <c r="D88" s="25">
        <v>9</v>
      </c>
      <c r="E88" s="25">
        <v>12</v>
      </c>
      <c r="F88" s="25">
        <v>13</v>
      </c>
      <c r="G88" s="26">
        <v>10</v>
      </c>
      <c r="H88" s="25">
        <v>11</v>
      </c>
      <c r="I88" s="25">
        <v>12</v>
      </c>
      <c r="J88" s="26">
        <v>13</v>
      </c>
      <c r="K88" s="25">
        <v>11</v>
      </c>
      <c r="L88" s="26">
        <v>13</v>
      </c>
      <c r="M88" s="26">
        <v>15</v>
      </c>
      <c r="N88" s="24">
        <v>60</v>
      </c>
      <c r="O88" s="25">
        <v>3</v>
      </c>
    </row>
    <row r="89" spans="2:15" ht="15.75" customHeight="1">
      <c r="B89" s="23">
        <v>78</v>
      </c>
      <c r="C89" s="24" t="s">
        <v>93</v>
      </c>
      <c r="D89" s="25">
        <v>10</v>
      </c>
      <c r="E89" s="25">
        <v>13</v>
      </c>
      <c r="F89" s="25">
        <v>9</v>
      </c>
      <c r="G89" s="26">
        <v>11</v>
      </c>
      <c r="H89" s="25">
        <v>11</v>
      </c>
      <c r="I89" s="25">
        <v>13</v>
      </c>
      <c r="J89" s="26">
        <v>14</v>
      </c>
      <c r="K89" s="25">
        <v>12</v>
      </c>
      <c r="L89" s="26">
        <v>5</v>
      </c>
      <c r="M89" s="26">
        <v>11</v>
      </c>
      <c r="N89" s="24">
        <v>60</v>
      </c>
      <c r="O89" s="25">
        <v>3</v>
      </c>
    </row>
    <row r="90" spans="2:15" ht="15.75" customHeight="1">
      <c r="B90" s="23">
        <v>79</v>
      </c>
      <c r="C90" s="24" t="s">
        <v>94</v>
      </c>
      <c r="D90" s="25">
        <v>8</v>
      </c>
      <c r="E90" s="25">
        <v>12</v>
      </c>
      <c r="F90" s="25">
        <v>12</v>
      </c>
      <c r="G90" s="26">
        <v>12</v>
      </c>
      <c r="H90" s="25">
        <v>10</v>
      </c>
      <c r="I90" s="25">
        <v>12</v>
      </c>
      <c r="J90" s="26">
        <v>15</v>
      </c>
      <c r="K90" s="25">
        <v>10</v>
      </c>
      <c r="L90" s="26">
        <v>12</v>
      </c>
      <c r="M90" s="26">
        <v>5</v>
      </c>
      <c r="N90" s="24">
        <v>60</v>
      </c>
      <c r="O90" s="25">
        <v>3</v>
      </c>
    </row>
    <row r="91" spans="2:15" ht="15.75" customHeight="1">
      <c r="B91" s="23">
        <v>80</v>
      </c>
      <c r="C91" s="24" t="s">
        <v>95</v>
      </c>
      <c r="D91" s="25">
        <v>7</v>
      </c>
      <c r="E91" s="25">
        <v>9</v>
      </c>
      <c r="F91" s="25">
        <v>11</v>
      </c>
      <c r="G91" s="26">
        <v>13</v>
      </c>
      <c r="H91" s="29">
        <v>11</v>
      </c>
      <c r="I91" s="25">
        <v>9</v>
      </c>
      <c r="J91" s="26">
        <v>12</v>
      </c>
      <c r="K91" s="25">
        <v>15</v>
      </c>
      <c r="L91" s="26">
        <v>14</v>
      </c>
      <c r="M91" s="26">
        <v>10</v>
      </c>
      <c r="N91" s="24">
        <v>60</v>
      </c>
      <c r="O91" s="25">
        <v>3</v>
      </c>
    </row>
    <row r="92" spans="2:15" ht="15.75" customHeight="1">
      <c r="B92" s="23">
        <v>81</v>
      </c>
      <c r="C92" s="24" t="s">
        <v>96</v>
      </c>
      <c r="D92" s="25">
        <v>7</v>
      </c>
      <c r="E92" s="25">
        <v>9</v>
      </c>
      <c r="F92" s="25">
        <v>12</v>
      </c>
      <c r="G92" s="26">
        <v>12</v>
      </c>
      <c r="H92" s="29">
        <v>15</v>
      </c>
      <c r="I92" s="25">
        <v>9</v>
      </c>
      <c r="J92" s="26">
        <v>14</v>
      </c>
      <c r="K92" s="25">
        <v>11</v>
      </c>
      <c r="L92" s="26">
        <v>15</v>
      </c>
      <c r="M92" s="29">
        <v>14</v>
      </c>
      <c r="N92" s="24">
        <v>60</v>
      </c>
      <c r="O92" s="25">
        <v>3</v>
      </c>
    </row>
    <row r="93" spans="2:15" ht="15.75" customHeight="1">
      <c r="B93" s="23">
        <v>82</v>
      </c>
      <c r="C93" s="24" t="s">
        <v>97</v>
      </c>
      <c r="D93" s="25">
        <v>9</v>
      </c>
      <c r="E93" s="25">
        <v>13</v>
      </c>
      <c r="F93" s="25">
        <v>11</v>
      </c>
      <c r="G93" s="26">
        <v>11</v>
      </c>
      <c r="H93" s="29">
        <v>12</v>
      </c>
      <c r="I93" s="25">
        <v>13</v>
      </c>
      <c r="J93" s="26">
        <v>15</v>
      </c>
      <c r="K93" s="25">
        <v>13</v>
      </c>
      <c r="L93" s="26">
        <v>13</v>
      </c>
      <c r="M93" s="29">
        <v>5</v>
      </c>
      <c r="N93" s="24">
        <v>60</v>
      </c>
      <c r="O93" s="25">
        <v>3</v>
      </c>
    </row>
    <row r="94" spans="2:15" ht="15.75" customHeight="1">
      <c r="B94" s="23">
        <v>83</v>
      </c>
      <c r="C94" s="24" t="s">
        <v>98</v>
      </c>
      <c r="D94" s="25">
        <v>10</v>
      </c>
      <c r="E94" s="25">
        <v>10</v>
      </c>
      <c r="F94" s="25">
        <v>12</v>
      </c>
      <c r="G94" s="26">
        <v>12</v>
      </c>
      <c r="H94" s="29">
        <v>13</v>
      </c>
      <c r="I94" s="25">
        <v>10</v>
      </c>
      <c r="J94" s="26">
        <v>11</v>
      </c>
      <c r="K94" s="25">
        <v>9</v>
      </c>
      <c r="L94" s="26">
        <v>5</v>
      </c>
      <c r="M94" s="29">
        <v>11</v>
      </c>
      <c r="N94" s="24">
        <v>60</v>
      </c>
      <c r="O94" s="25">
        <v>3</v>
      </c>
    </row>
    <row r="95" spans="2:15" ht="15.75" customHeight="1">
      <c r="B95" s="23">
        <v>84</v>
      </c>
      <c r="C95" s="24" t="s">
        <v>99</v>
      </c>
      <c r="D95" s="25">
        <v>8</v>
      </c>
      <c r="E95" s="25">
        <v>12</v>
      </c>
      <c r="F95" s="25">
        <v>10</v>
      </c>
      <c r="G95" s="26">
        <v>13</v>
      </c>
      <c r="H95" s="26">
        <v>10</v>
      </c>
      <c r="I95" s="25">
        <v>12</v>
      </c>
      <c r="J95" s="26">
        <v>13</v>
      </c>
      <c r="K95" s="25">
        <v>12</v>
      </c>
      <c r="L95" s="26">
        <v>11</v>
      </c>
      <c r="M95" s="29">
        <v>13</v>
      </c>
      <c r="N95" s="24">
        <v>60</v>
      </c>
      <c r="O95" s="25">
        <v>3</v>
      </c>
    </row>
    <row r="96" spans="2:15" ht="15.75" customHeight="1">
      <c r="B96" s="23">
        <v>85</v>
      </c>
      <c r="C96" s="24" t="s">
        <v>100</v>
      </c>
      <c r="D96" s="25">
        <v>7</v>
      </c>
      <c r="E96" s="25">
        <v>12</v>
      </c>
      <c r="F96" s="25">
        <v>15</v>
      </c>
      <c r="G96" s="26">
        <v>14</v>
      </c>
      <c r="H96" s="26">
        <v>11</v>
      </c>
      <c r="I96" s="25">
        <v>12</v>
      </c>
      <c r="J96" s="26">
        <v>12</v>
      </c>
      <c r="K96" s="25">
        <v>11</v>
      </c>
      <c r="L96" s="26">
        <v>10</v>
      </c>
      <c r="M96" s="29">
        <v>12</v>
      </c>
      <c r="N96" s="24">
        <v>60</v>
      </c>
      <c r="O96" s="25">
        <v>3</v>
      </c>
    </row>
    <row r="97" spans="2:15" ht="15.75" customHeight="1">
      <c r="B97" s="23">
        <v>86</v>
      </c>
      <c r="C97" s="24" t="s">
        <v>101</v>
      </c>
      <c r="D97" s="25">
        <v>9</v>
      </c>
      <c r="E97" s="25">
        <v>7</v>
      </c>
      <c r="F97" s="25">
        <v>11</v>
      </c>
      <c r="G97" s="26">
        <v>10</v>
      </c>
      <c r="H97" s="26">
        <v>12</v>
      </c>
      <c r="I97" s="25">
        <v>7</v>
      </c>
      <c r="J97" s="26">
        <v>10</v>
      </c>
      <c r="K97" s="25">
        <v>12</v>
      </c>
      <c r="L97" s="26">
        <v>12</v>
      </c>
      <c r="M97" s="29">
        <v>11</v>
      </c>
      <c r="N97" s="24">
        <v>60</v>
      </c>
      <c r="O97" s="25"/>
    </row>
    <row r="98" spans="2:15" ht="15.75" customHeight="1">
      <c r="B98" s="23">
        <v>87</v>
      </c>
      <c r="C98" s="24" t="s">
        <v>102</v>
      </c>
      <c r="D98" s="25">
        <v>8</v>
      </c>
      <c r="E98" s="25">
        <v>13</v>
      </c>
      <c r="F98" s="25">
        <v>12</v>
      </c>
      <c r="G98" s="26">
        <v>10</v>
      </c>
      <c r="H98" s="26">
        <v>13</v>
      </c>
      <c r="I98" s="25">
        <v>13</v>
      </c>
      <c r="J98" s="26">
        <v>11</v>
      </c>
      <c r="K98" s="25">
        <v>11</v>
      </c>
      <c r="L98" s="26">
        <v>13</v>
      </c>
      <c r="M98" s="29">
        <v>5</v>
      </c>
      <c r="N98" s="24">
        <v>60</v>
      </c>
      <c r="O98" s="25">
        <v>3</v>
      </c>
    </row>
    <row r="99" spans="2:15" ht="15.75" customHeight="1">
      <c r="B99" s="23">
        <v>88</v>
      </c>
      <c r="C99" s="24" t="s">
        <v>103</v>
      </c>
      <c r="D99" s="25">
        <v>9</v>
      </c>
      <c r="E99" s="25">
        <v>9</v>
      </c>
      <c r="F99" s="25">
        <v>10</v>
      </c>
      <c r="G99" s="26">
        <v>11</v>
      </c>
      <c r="H99" s="26">
        <v>12</v>
      </c>
      <c r="I99" s="25">
        <v>9</v>
      </c>
      <c r="J99" s="26">
        <v>10</v>
      </c>
      <c r="K99" s="25">
        <v>12</v>
      </c>
      <c r="L99" s="26">
        <v>14</v>
      </c>
      <c r="M99" s="29">
        <v>14</v>
      </c>
      <c r="N99" s="24">
        <v>60</v>
      </c>
      <c r="O99" s="25">
        <v>3</v>
      </c>
    </row>
    <row r="100" spans="2:15" ht="15.75" customHeight="1">
      <c r="B100" s="23">
        <v>89</v>
      </c>
      <c r="C100" s="24" t="s">
        <v>104</v>
      </c>
      <c r="D100" s="25">
        <v>7</v>
      </c>
      <c r="E100" s="25">
        <v>12</v>
      </c>
      <c r="F100" s="25">
        <v>15</v>
      </c>
      <c r="G100" s="26">
        <v>5</v>
      </c>
      <c r="H100" s="26">
        <v>11</v>
      </c>
      <c r="I100" s="25">
        <v>12</v>
      </c>
      <c r="J100" s="26">
        <v>510</v>
      </c>
      <c r="K100" s="25">
        <v>10</v>
      </c>
      <c r="L100" s="26">
        <v>15</v>
      </c>
      <c r="M100" s="29">
        <v>15</v>
      </c>
      <c r="N100" s="24">
        <v>60</v>
      </c>
      <c r="O100" s="25">
        <v>3</v>
      </c>
    </row>
    <row r="101" spans="2:15" ht="15.75" customHeight="1">
      <c r="B101" s="23">
        <v>90</v>
      </c>
      <c r="C101" s="24" t="s">
        <v>105</v>
      </c>
      <c r="D101" s="25">
        <v>6</v>
      </c>
      <c r="E101" s="25">
        <v>11</v>
      </c>
      <c r="F101" s="25">
        <v>11</v>
      </c>
      <c r="G101" s="26">
        <v>10</v>
      </c>
      <c r="H101" s="26">
        <v>12</v>
      </c>
      <c r="I101" s="25">
        <v>11</v>
      </c>
      <c r="J101" s="26">
        <v>12</v>
      </c>
      <c r="K101" s="25">
        <v>15</v>
      </c>
      <c r="L101" s="25">
        <v>13</v>
      </c>
      <c r="M101" s="29">
        <v>14</v>
      </c>
      <c r="N101" s="24">
        <v>60</v>
      </c>
      <c r="O101" s="25">
        <v>3</v>
      </c>
    </row>
    <row r="102" spans="2:15" ht="15.75" customHeight="1">
      <c r="B102" s="23">
        <v>91</v>
      </c>
      <c r="C102" s="24" t="s">
        <v>106</v>
      </c>
      <c r="D102" s="25">
        <v>10</v>
      </c>
      <c r="E102" s="25">
        <v>12</v>
      </c>
      <c r="F102" s="25">
        <v>12</v>
      </c>
      <c r="G102" s="26">
        <v>11</v>
      </c>
      <c r="H102" s="26">
        <v>13</v>
      </c>
      <c r="I102" s="25">
        <v>12</v>
      </c>
      <c r="J102" s="26">
        <v>11</v>
      </c>
      <c r="K102" s="25">
        <v>11</v>
      </c>
      <c r="L102" s="25">
        <v>11</v>
      </c>
      <c r="M102" s="29">
        <v>12</v>
      </c>
      <c r="N102" s="24">
        <v>60</v>
      </c>
      <c r="O102" s="25">
        <v>3</v>
      </c>
    </row>
    <row r="103" spans="2:15" ht="15.75" customHeight="1">
      <c r="B103" s="23">
        <v>92</v>
      </c>
      <c r="C103" s="24" t="s">
        <v>107</v>
      </c>
      <c r="D103" s="25">
        <v>8</v>
      </c>
      <c r="E103" s="25">
        <v>11</v>
      </c>
      <c r="F103" s="25">
        <v>10</v>
      </c>
      <c r="G103" s="26">
        <v>13</v>
      </c>
      <c r="H103" s="26">
        <v>14</v>
      </c>
      <c r="I103" s="25">
        <v>11</v>
      </c>
      <c r="J103" s="26">
        <v>5</v>
      </c>
      <c r="K103" s="25">
        <v>12</v>
      </c>
      <c r="L103" s="25">
        <v>10</v>
      </c>
      <c r="M103" s="29">
        <v>12</v>
      </c>
      <c r="N103" s="24">
        <v>60</v>
      </c>
      <c r="O103" s="25">
        <v>3</v>
      </c>
    </row>
    <row r="104" spans="2:15" ht="15.75" customHeight="1">
      <c r="B104" s="23">
        <v>93</v>
      </c>
      <c r="C104" s="24" t="s">
        <v>108</v>
      </c>
      <c r="D104" s="25">
        <v>9</v>
      </c>
      <c r="E104" s="25">
        <v>12</v>
      </c>
      <c r="F104" s="25">
        <v>7</v>
      </c>
      <c r="G104" s="26">
        <v>14</v>
      </c>
      <c r="H104" s="26">
        <v>10</v>
      </c>
      <c r="I104" s="25">
        <v>12</v>
      </c>
      <c r="J104" s="26">
        <v>12</v>
      </c>
      <c r="K104" s="25">
        <v>10</v>
      </c>
      <c r="L104" s="25">
        <v>11</v>
      </c>
      <c r="M104" s="29">
        <v>13</v>
      </c>
      <c r="N104" s="24">
        <v>60</v>
      </c>
      <c r="O104" s="25">
        <v>3</v>
      </c>
    </row>
    <row r="105" spans="2:15" ht="15.75" customHeight="1">
      <c r="B105" s="23">
        <v>94</v>
      </c>
      <c r="C105" s="24" t="s">
        <v>109</v>
      </c>
      <c r="D105" s="25">
        <v>7</v>
      </c>
      <c r="E105" s="25">
        <v>10</v>
      </c>
      <c r="F105" s="25">
        <v>10</v>
      </c>
      <c r="G105" s="26">
        <v>15</v>
      </c>
      <c r="H105" s="26">
        <v>10</v>
      </c>
      <c r="I105" s="25">
        <v>10</v>
      </c>
      <c r="J105" s="26">
        <v>10</v>
      </c>
      <c r="K105" s="26">
        <v>5</v>
      </c>
      <c r="L105" s="25">
        <v>12</v>
      </c>
      <c r="M105" s="29">
        <v>14</v>
      </c>
      <c r="N105" s="24">
        <v>60</v>
      </c>
      <c r="O105" s="25">
        <v>3</v>
      </c>
    </row>
    <row r="106" spans="2:15" ht="15.75" customHeight="1">
      <c r="B106" s="23">
        <v>95</v>
      </c>
      <c r="C106" s="24" t="s">
        <v>110</v>
      </c>
      <c r="D106" s="25">
        <v>8</v>
      </c>
      <c r="E106" s="25">
        <v>15</v>
      </c>
      <c r="F106" s="25">
        <v>11</v>
      </c>
      <c r="G106" s="26">
        <v>12</v>
      </c>
      <c r="H106" s="26">
        <v>5</v>
      </c>
      <c r="I106" s="25">
        <v>15</v>
      </c>
      <c r="J106" s="26">
        <v>10</v>
      </c>
      <c r="K106" s="26">
        <v>13</v>
      </c>
      <c r="L106" s="25">
        <v>12</v>
      </c>
      <c r="M106" s="29">
        <v>11</v>
      </c>
      <c r="N106" s="24">
        <v>60</v>
      </c>
      <c r="O106" s="25"/>
    </row>
    <row r="107" spans="2:15" ht="15.75" customHeight="1">
      <c r="B107" s="23">
        <v>96</v>
      </c>
      <c r="C107" s="24" t="s">
        <v>111</v>
      </c>
      <c r="D107" s="25">
        <v>9</v>
      </c>
      <c r="E107" s="25">
        <v>11</v>
      </c>
      <c r="F107" s="25">
        <v>11</v>
      </c>
      <c r="G107" s="26">
        <v>13</v>
      </c>
      <c r="H107" s="26">
        <v>5</v>
      </c>
      <c r="I107" s="25">
        <v>11</v>
      </c>
      <c r="J107" s="26">
        <v>13</v>
      </c>
      <c r="K107" s="26">
        <v>12</v>
      </c>
      <c r="L107" s="25">
        <v>13</v>
      </c>
      <c r="M107" s="29">
        <v>10</v>
      </c>
      <c r="N107" s="24">
        <v>60</v>
      </c>
      <c r="O107" s="25">
        <v>3</v>
      </c>
    </row>
    <row r="108" spans="2:15" ht="15.75" customHeight="1">
      <c r="B108" s="23">
        <v>97</v>
      </c>
      <c r="C108" s="24" t="s">
        <v>112</v>
      </c>
      <c r="D108" s="25">
        <v>7</v>
      </c>
      <c r="E108" s="25">
        <v>12</v>
      </c>
      <c r="F108" s="25">
        <v>13</v>
      </c>
      <c r="G108" s="26">
        <v>11</v>
      </c>
      <c r="H108" s="25">
        <v>11</v>
      </c>
      <c r="I108" s="25">
        <v>12</v>
      </c>
      <c r="J108" s="26">
        <v>14</v>
      </c>
      <c r="K108" s="26">
        <v>5</v>
      </c>
      <c r="L108" s="25">
        <v>12</v>
      </c>
      <c r="M108" s="29">
        <v>13</v>
      </c>
      <c r="N108" s="24">
        <v>60</v>
      </c>
      <c r="O108" s="25">
        <v>3</v>
      </c>
    </row>
    <row r="109" spans="2:15" ht="15.75" customHeight="1">
      <c r="B109" s="23">
        <v>98</v>
      </c>
      <c r="C109" s="24" t="s">
        <v>113</v>
      </c>
      <c r="D109" s="25">
        <v>8</v>
      </c>
      <c r="E109" s="25">
        <v>10</v>
      </c>
      <c r="F109" s="25">
        <v>10</v>
      </c>
      <c r="G109" s="26">
        <v>14</v>
      </c>
      <c r="H109" s="25">
        <v>10</v>
      </c>
      <c r="I109" s="25">
        <v>10</v>
      </c>
      <c r="J109" s="26">
        <v>15</v>
      </c>
      <c r="K109" s="25">
        <v>13</v>
      </c>
      <c r="L109" s="25">
        <v>13</v>
      </c>
      <c r="M109" s="26">
        <v>11</v>
      </c>
      <c r="N109" s="24">
        <v>60</v>
      </c>
      <c r="O109" s="25"/>
    </row>
    <row r="110" spans="2:15" ht="15.75" customHeight="1">
      <c r="B110" s="23">
        <v>99</v>
      </c>
      <c r="C110" s="24" t="s">
        <v>114</v>
      </c>
      <c r="D110" s="25">
        <v>6</v>
      </c>
      <c r="E110" s="25">
        <v>7</v>
      </c>
      <c r="F110" s="25">
        <v>9</v>
      </c>
      <c r="G110" s="26">
        <v>5</v>
      </c>
      <c r="H110" s="25">
        <v>11</v>
      </c>
      <c r="I110" s="25">
        <v>7</v>
      </c>
      <c r="J110" s="26">
        <v>14</v>
      </c>
      <c r="K110" s="25">
        <v>11</v>
      </c>
      <c r="L110" s="25">
        <v>11</v>
      </c>
      <c r="M110" s="26">
        <v>11</v>
      </c>
      <c r="N110" s="24">
        <v>60</v>
      </c>
      <c r="O110" s="25">
        <v>3</v>
      </c>
    </row>
    <row r="111" spans="2:15" ht="15.75" customHeight="1">
      <c r="B111" s="23">
        <v>100</v>
      </c>
      <c r="C111" s="24" t="s">
        <v>115</v>
      </c>
      <c r="D111" s="25">
        <v>9</v>
      </c>
      <c r="E111" s="25">
        <v>10</v>
      </c>
      <c r="F111" s="25">
        <v>12</v>
      </c>
      <c r="G111" s="26">
        <v>10</v>
      </c>
      <c r="H111" s="25">
        <v>13</v>
      </c>
      <c r="I111" s="25">
        <v>10</v>
      </c>
      <c r="J111" s="26">
        <v>15</v>
      </c>
      <c r="K111" s="25">
        <v>10</v>
      </c>
      <c r="L111" s="25">
        <v>12</v>
      </c>
      <c r="M111" s="29">
        <v>5</v>
      </c>
      <c r="N111" s="24">
        <v>60</v>
      </c>
      <c r="O111" s="25"/>
    </row>
    <row r="112" spans="2:15" ht="15.75" customHeight="1">
      <c r="B112" s="23">
        <v>101</v>
      </c>
      <c r="C112" s="24" t="s">
        <v>116</v>
      </c>
      <c r="D112" s="25">
        <v>7</v>
      </c>
      <c r="E112" s="25">
        <v>11</v>
      </c>
      <c r="F112" s="25">
        <v>12</v>
      </c>
      <c r="G112" s="26">
        <v>510</v>
      </c>
      <c r="H112" s="25">
        <v>5</v>
      </c>
      <c r="I112" s="25">
        <v>11</v>
      </c>
      <c r="J112" s="26">
        <v>12</v>
      </c>
      <c r="K112" s="25">
        <v>11</v>
      </c>
      <c r="L112" s="25">
        <v>12</v>
      </c>
      <c r="M112" s="25">
        <v>9</v>
      </c>
      <c r="N112" s="24">
        <v>60</v>
      </c>
      <c r="O112" s="25">
        <v>3</v>
      </c>
    </row>
    <row r="113" spans="2:15" ht="15.75" customHeight="1">
      <c r="B113" s="23">
        <v>102</v>
      </c>
      <c r="C113" s="24" t="s">
        <v>117</v>
      </c>
      <c r="D113" s="25">
        <v>8</v>
      </c>
      <c r="E113" s="25">
        <v>11</v>
      </c>
      <c r="F113" s="25">
        <v>11</v>
      </c>
      <c r="G113" s="26">
        <v>10</v>
      </c>
      <c r="H113" s="25">
        <v>14</v>
      </c>
      <c r="I113" s="25">
        <v>11</v>
      </c>
      <c r="J113" s="26">
        <v>13</v>
      </c>
      <c r="K113" s="25">
        <v>12</v>
      </c>
      <c r="L113" s="25">
        <v>11</v>
      </c>
      <c r="M113" s="25">
        <v>12</v>
      </c>
      <c r="N113" s="24">
        <v>60</v>
      </c>
      <c r="O113" s="25">
        <v>3</v>
      </c>
    </row>
    <row r="114" spans="2:15" ht="15.75" customHeight="1">
      <c r="B114" s="23">
        <v>103</v>
      </c>
      <c r="C114" s="24" t="s">
        <v>118</v>
      </c>
      <c r="D114" s="25">
        <v>6</v>
      </c>
      <c r="E114" s="25">
        <v>13</v>
      </c>
      <c r="F114" s="25">
        <v>10</v>
      </c>
      <c r="G114" s="26">
        <v>11</v>
      </c>
      <c r="H114" s="26">
        <v>15</v>
      </c>
      <c r="I114" s="25">
        <v>13</v>
      </c>
      <c r="J114" s="26">
        <v>14</v>
      </c>
      <c r="K114" s="25">
        <v>12</v>
      </c>
      <c r="L114" s="25">
        <v>11</v>
      </c>
      <c r="M114" s="25">
        <v>12</v>
      </c>
      <c r="N114" s="24">
        <v>60</v>
      </c>
      <c r="O114" s="25">
        <v>3</v>
      </c>
    </row>
    <row r="115" spans="2:15" ht="15.75" customHeight="1">
      <c r="B115" s="23">
        <v>104</v>
      </c>
      <c r="C115" s="24" t="s">
        <v>119</v>
      </c>
      <c r="D115" s="25">
        <v>7</v>
      </c>
      <c r="E115" s="25">
        <v>10</v>
      </c>
      <c r="F115" s="25">
        <v>11</v>
      </c>
      <c r="G115" s="26">
        <v>12</v>
      </c>
      <c r="H115" s="26">
        <v>10</v>
      </c>
      <c r="I115" s="25">
        <v>10</v>
      </c>
      <c r="J115" s="26">
        <v>12</v>
      </c>
      <c r="K115" s="25">
        <v>13</v>
      </c>
      <c r="L115" s="25">
        <v>14</v>
      </c>
      <c r="M115" s="25">
        <v>11</v>
      </c>
      <c r="N115" s="24">
        <v>60</v>
      </c>
      <c r="O115" s="25">
        <v>2</v>
      </c>
    </row>
    <row r="116" spans="2:15" ht="15.75" customHeight="1">
      <c r="B116" s="23">
        <v>105</v>
      </c>
      <c r="C116" s="24" t="s">
        <v>120</v>
      </c>
      <c r="D116" s="25">
        <v>9</v>
      </c>
      <c r="E116" s="25">
        <v>9</v>
      </c>
      <c r="F116" s="25">
        <v>10</v>
      </c>
      <c r="G116" s="26">
        <v>13</v>
      </c>
      <c r="H116" s="26">
        <v>15</v>
      </c>
      <c r="I116" s="25">
        <v>9</v>
      </c>
      <c r="J116" s="26">
        <v>11</v>
      </c>
      <c r="K116" s="25">
        <v>12</v>
      </c>
      <c r="L116" s="25">
        <v>11</v>
      </c>
      <c r="M116" s="25">
        <v>10</v>
      </c>
      <c r="N116" s="24">
        <v>60</v>
      </c>
      <c r="O116" s="25">
        <v>2</v>
      </c>
    </row>
    <row r="117" spans="2:15" ht="15.75" customHeight="1">
      <c r="B117" s="23">
        <v>106</v>
      </c>
      <c r="C117" s="24" t="s">
        <v>121</v>
      </c>
      <c r="D117" s="25">
        <v>10</v>
      </c>
      <c r="E117" s="25">
        <v>12</v>
      </c>
      <c r="F117" s="25">
        <v>13</v>
      </c>
      <c r="G117" s="26">
        <v>4</v>
      </c>
      <c r="H117" s="25">
        <v>11</v>
      </c>
      <c r="I117" s="25">
        <v>12</v>
      </c>
      <c r="J117" s="26">
        <v>10</v>
      </c>
      <c r="K117" s="25">
        <v>13</v>
      </c>
      <c r="L117" s="25">
        <v>5</v>
      </c>
      <c r="M117" s="25">
        <v>11</v>
      </c>
      <c r="N117" s="24">
        <v>60</v>
      </c>
      <c r="O117" s="25">
        <v>2</v>
      </c>
    </row>
    <row r="118" spans="2:15" ht="15.75" customHeight="1">
      <c r="B118" s="23">
        <v>107</v>
      </c>
      <c r="C118" s="24" t="s">
        <v>122</v>
      </c>
      <c r="D118" s="25">
        <v>8</v>
      </c>
      <c r="E118" s="25">
        <v>12</v>
      </c>
      <c r="F118" s="25">
        <v>9</v>
      </c>
      <c r="G118" s="26">
        <v>12</v>
      </c>
      <c r="H118" s="25">
        <v>10</v>
      </c>
      <c r="I118" s="25">
        <v>12</v>
      </c>
      <c r="J118" s="26">
        <v>10</v>
      </c>
      <c r="K118" s="25">
        <v>11</v>
      </c>
      <c r="L118" s="25">
        <v>10</v>
      </c>
      <c r="M118" s="25">
        <v>10</v>
      </c>
      <c r="N118" s="24">
        <v>60</v>
      </c>
      <c r="O118" s="25">
        <v>3</v>
      </c>
    </row>
    <row r="119" spans="2:15" ht="15.75" customHeight="1">
      <c r="B119" s="23">
        <v>108</v>
      </c>
      <c r="C119" s="24" t="s">
        <v>123</v>
      </c>
      <c r="D119" s="25">
        <v>7</v>
      </c>
      <c r="E119" s="25">
        <v>11</v>
      </c>
      <c r="F119" s="25">
        <v>8</v>
      </c>
      <c r="G119" s="26">
        <v>13</v>
      </c>
      <c r="H119" s="29">
        <v>11</v>
      </c>
      <c r="I119" s="25">
        <v>11</v>
      </c>
      <c r="J119" s="26">
        <v>12</v>
      </c>
      <c r="K119" s="25">
        <v>12</v>
      </c>
      <c r="L119" s="25">
        <v>11</v>
      </c>
      <c r="M119" s="25">
        <v>13</v>
      </c>
      <c r="N119" s="24">
        <v>60</v>
      </c>
      <c r="O119" s="25">
        <v>1</v>
      </c>
    </row>
    <row r="120" spans="2:15" ht="15.75" customHeight="1">
      <c r="B120" s="23">
        <v>109</v>
      </c>
      <c r="C120" s="24" t="s">
        <v>124</v>
      </c>
      <c r="D120" s="25">
        <v>7</v>
      </c>
      <c r="E120" s="25">
        <v>10</v>
      </c>
      <c r="F120" s="25">
        <v>11</v>
      </c>
      <c r="G120" s="26">
        <v>14</v>
      </c>
      <c r="H120" s="29">
        <v>15</v>
      </c>
      <c r="I120" s="25">
        <v>10</v>
      </c>
      <c r="J120" s="26">
        <v>13</v>
      </c>
      <c r="K120" s="25">
        <v>12</v>
      </c>
      <c r="L120" s="25">
        <v>11</v>
      </c>
      <c r="M120" s="25">
        <v>9</v>
      </c>
      <c r="N120" s="24">
        <v>60</v>
      </c>
      <c r="O120" s="25"/>
    </row>
    <row r="121" spans="2:15" ht="15.75" customHeight="1">
      <c r="B121" s="23">
        <v>110</v>
      </c>
      <c r="C121" s="24" t="s">
        <v>125</v>
      </c>
      <c r="D121" s="25">
        <v>9</v>
      </c>
      <c r="E121" s="25">
        <v>13</v>
      </c>
      <c r="F121" s="25">
        <v>12</v>
      </c>
      <c r="G121" s="26">
        <v>12</v>
      </c>
      <c r="H121" s="29">
        <v>12</v>
      </c>
      <c r="I121" s="25">
        <v>13</v>
      </c>
      <c r="J121" s="26">
        <v>12</v>
      </c>
      <c r="K121" s="25">
        <v>11</v>
      </c>
      <c r="L121" s="25">
        <v>11</v>
      </c>
      <c r="M121" s="25">
        <v>8</v>
      </c>
      <c r="N121" s="24">
        <v>60</v>
      </c>
      <c r="O121" s="25">
        <v>1</v>
      </c>
    </row>
    <row r="122" spans="2:15" ht="15.75" customHeight="1">
      <c r="B122" s="23">
        <v>111</v>
      </c>
      <c r="C122" s="24" t="s">
        <v>126</v>
      </c>
      <c r="D122" s="25">
        <v>10</v>
      </c>
      <c r="E122" s="25">
        <v>9</v>
      </c>
      <c r="F122" s="25">
        <v>12</v>
      </c>
      <c r="G122" s="26">
        <v>11</v>
      </c>
      <c r="H122" s="29">
        <v>13</v>
      </c>
      <c r="I122" s="25">
        <v>9</v>
      </c>
      <c r="J122" s="26">
        <v>14</v>
      </c>
      <c r="K122" s="25">
        <v>11</v>
      </c>
      <c r="L122" s="25">
        <v>11</v>
      </c>
      <c r="M122" s="25">
        <v>11</v>
      </c>
      <c r="N122" s="24">
        <v>60</v>
      </c>
      <c r="O122" s="25"/>
    </row>
    <row r="123" spans="2:15" ht="15.75" customHeight="1">
      <c r="B123" s="23">
        <v>112</v>
      </c>
      <c r="C123" s="24" t="s">
        <v>127</v>
      </c>
      <c r="D123" s="25">
        <v>8</v>
      </c>
      <c r="E123" s="25">
        <v>8</v>
      </c>
      <c r="F123" s="25">
        <v>11</v>
      </c>
      <c r="G123" s="26">
        <v>12</v>
      </c>
      <c r="H123" s="26">
        <v>3</v>
      </c>
      <c r="I123" s="25">
        <v>8</v>
      </c>
      <c r="J123" s="26">
        <v>125</v>
      </c>
      <c r="K123" s="25">
        <v>14</v>
      </c>
      <c r="L123" s="25">
        <v>10</v>
      </c>
      <c r="M123" s="25">
        <v>12</v>
      </c>
      <c r="N123" s="24">
        <v>60</v>
      </c>
      <c r="O123" s="25">
        <v>3</v>
      </c>
    </row>
    <row r="124" spans="2:15" ht="15.75" customHeight="1">
      <c r="B124" s="23">
        <v>113</v>
      </c>
      <c r="C124" s="24" t="s">
        <v>128</v>
      </c>
      <c r="D124" s="25">
        <v>7</v>
      </c>
      <c r="E124" s="25">
        <v>11</v>
      </c>
      <c r="F124" s="25">
        <v>11</v>
      </c>
      <c r="G124" s="26">
        <v>14</v>
      </c>
      <c r="H124" s="26">
        <v>5</v>
      </c>
      <c r="I124" s="25">
        <v>11</v>
      </c>
      <c r="J124" s="26">
        <v>13</v>
      </c>
      <c r="K124" s="25">
        <v>11</v>
      </c>
      <c r="L124" s="25">
        <v>13</v>
      </c>
      <c r="M124" s="26">
        <v>5</v>
      </c>
      <c r="N124" s="24">
        <v>60</v>
      </c>
      <c r="O124" s="25">
        <v>3</v>
      </c>
    </row>
    <row r="125" spans="2:15" ht="15.75" customHeight="1">
      <c r="B125" s="23">
        <v>114</v>
      </c>
      <c r="C125" s="24" t="s">
        <v>129</v>
      </c>
      <c r="D125" s="25">
        <v>9</v>
      </c>
      <c r="E125" s="25">
        <v>12</v>
      </c>
      <c r="F125" s="25">
        <v>9</v>
      </c>
      <c r="G125" s="26">
        <v>13</v>
      </c>
      <c r="H125" s="25">
        <v>13</v>
      </c>
      <c r="I125" s="25">
        <v>12</v>
      </c>
      <c r="J125" s="26">
        <v>123</v>
      </c>
      <c r="K125" s="25">
        <v>5</v>
      </c>
      <c r="L125" s="25">
        <v>10</v>
      </c>
      <c r="M125" s="26">
        <v>10</v>
      </c>
      <c r="N125" s="24">
        <v>60</v>
      </c>
      <c r="O125" s="25">
        <v>3</v>
      </c>
    </row>
    <row r="126" spans="2:15" ht="15.75" customHeight="1">
      <c r="B126" s="23">
        <v>115</v>
      </c>
      <c r="C126" s="24" t="s">
        <v>130</v>
      </c>
      <c r="D126" s="25">
        <v>8</v>
      </c>
      <c r="E126" s="25">
        <v>12</v>
      </c>
      <c r="F126" s="25">
        <v>11</v>
      </c>
      <c r="G126" s="26">
        <v>14</v>
      </c>
      <c r="H126" s="25">
        <v>9</v>
      </c>
      <c r="I126" s="25">
        <v>12</v>
      </c>
      <c r="J126" s="26">
        <v>11</v>
      </c>
      <c r="K126" s="25">
        <v>10</v>
      </c>
      <c r="L126" s="25">
        <v>11</v>
      </c>
      <c r="M126" s="26">
        <v>14</v>
      </c>
      <c r="N126" s="24">
        <v>60</v>
      </c>
      <c r="O126" s="25"/>
    </row>
    <row r="127" spans="2:15" ht="15.75" customHeight="1">
      <c r="B127" s="23">
        <v>116</v>
      </c>
      <c r="C127" s="24" t="s">
        <v>131</v>
      </c>
      <c r="D127" s="25">
        <v>9</v>
      </c>
      <c r="E127" s="25">
        <v>11</v>
      </c>
      <c r="F127" s="25">
        <v>5</v>
      </c>
      <c r="G127" s="26">
        <v>12</v>
      </c>
      <c r="H127" s="25">
        <v>8</v>
      </c>
      <c r="I127" s="25">
        <v>11</v>
      </c>
      <c r="J127" s="26">
        <v>12</v>
      </c>
      <c r="K127" s="25">
        <v>11</v>
      </c>
      <c r="L127" s="25">
        <v>12</v>
      </c>
      <c r="M127" s="25">
        <v>13</v>
      </c>
      <c r="N127" s="24">
        <v>60</v>
      </c>
      <c r="O127" s="25">
        <v>3</v>
      </c>
    </row>
    <row r="128" spans="2:15" ht="15.75" customHeight="1">
      <c r="B128" s="23">
        <v>117</v>
      </c>
      <c r="C128" s="24" t="s">
        <v>132</v>
      </c>
      <c r="D128" s="25">
        <v>7</v>
      </c>
      <c r="E128" s="25">
        <v>11</v>
      </c>
      <c r="F128" s="25">
        <v>10</v>
      </c>
      <c r="G128" s="26">
        <v>11</v>
      </c>
      <c r="H128" s="25">
        <v>11</v>
      </c>
      <c r="I128" s="25">
        <v>11</v>
      </c>
      <c r="J128" s="26">
        <v>14</v>
      </c>
      <c r="K128" s="25">
        <v>11</v>
      </c>
      <c r="L128" s="25">
        <v>11</v>
      </c>
      <c r="M128" s="25">
        <v>11</v>
      </c>
      <c r="N128" s="24">
        <v>60</v>
      </c>
      <c r="O128" s="25"/>
    </row>
    <row r="129" spans="2:15" ht="15.75" customHeight="1">
      <c r="B129" s="23">
        <v>118</v>
      </c>
      <c r="C129" s="24" t="s">
        <v>133</v>
      </c>
      <c r="D129" s="25">
        <v>6</v>
      </c>
      <c r="E129" s="25">
        <v>9</v>
      </c>
      <c r="F129" s="25">
        <v>11</v>
      </c>
      <c r="G129" s="26">
        <v>14</v>
      </c>
      <c r="H129" s="25">
        <v>12</v>
      </c>
      <c r="I129" s="25">
        <v>9</v>
      </c>
      <c r="J129" s="26">
        <v>15</v>
      </c>
      <c r="K129" s="25">
        <v>11</v>
      </c>
      <c r="L129" s="25">
        <v>10</v>
      </c>
      <c r="M129" s="25">
        <v>10</v>
      </c>
      <c r="N129" s="24">
        <v>60</v>
      </c>
      <c r="O129" s="25">
        <v>3</v>
      </c>
    </row>
    <row r="130" spans="2:15" ht="15.75" customHeight="1">
      <c r="B130" s="23">
        <v>119</v>
      </c>
      <c r="C130" s="24" t="s">
        <v>134</v>
      </c>
      <c r="D130" s="25">
        <v>10</v>
      </c>
      <c r="E130" s="25">
        <v>11</v>
      </c>
      <c r="F130" s="25">
        <v>5</v>
      </c>
      <c r="G130" s="26">
        <v>13</v>
      </c>
      <c r="H130" s="25">
        <v>12</v>
      </c>
      <c r="I130" s="25">
        <v>11</v>
      </c>
      <c r="J130" s="26">
        <v>13</v>
      </c>
      <c r="K130" s="26">
        <v>12</v>
      </c>
      <c r="L130" s="25">
        <v>13</v>
      </c>
      <c r="M130" s="25">
        <v>11</v>
      </c>
      <c r="N130" s="24">
        <v>60</v>
      </c>
      <c r="O130" s="25"/>
    </row>
    <row r="131" spans="2:15" ht="15.75" customHeight="1">
      <c r="B131" s="23">
        <v>120</v>
      </c>
      <c r="C131" s="24" t="s">
        <v>135</v>
      </c>
      <c r="D131" s="25">
        <v>8</v>
      </c>
      <c r="E131" s="25">
        <v>5</v>
      </c>
      <c r="F131" s="25">
        <v>10</v>
      </c>
      <c r="G131" s="26">
        <v>11</v>
      </c>
      <c r="H131" s="25">
        <v>11</v>
      </c>
      <c r="I131" s="25">
        <v>5</v>
      </c>
      <c r="J131" s="26">
        <v>12</v>
      </c>
      <c r="K131" s="26">
        <v>12</v>
      </c>
      <c r="L131" s="25">
        <v>9</v>
      </c>
      <c r="M131" s="25">
        <v>12</v>
      </c>
      <c r="N131" s="24">
        <v>60</v>
      </c>
      <c r="O131" s="25">
        <v>2</v>
      </c>
    </row>
    <row r="132" spans="2:15" ht="15.75" customHeight="1">
      <c r="B132" s="23">
        <v>121</v>
      </c>
      <c r="C132" s="24" t="s">
        <v>136</v>
      </c>
      <c r="D132" s="25">
        <v>7</v>
      </c>
      <c r="E132" s="25">
        <v>10</v>
      </c>
      <c r="F132" s="25">
        <v>11</v>
      </c>
      <c r="G132" s="26">
        <v>12</v>
      </c>
      <c r="H132" s="25">
        <v>11</v>
      </c>
      <c r="I132" s="25">
        <v>10</v>
      </c>
      <c r="J132" s="26">
        <v>10</v>
      </c>
      <c r="K132" s="26">
        <v>13</v>
      </c>
      <c r="L132" s="25">
        <v>8</v>
      </c>
      <c r="M132" s="25">
        <v>12</v>
      </c>
      <c r="N132" s="24">
        <v>60</v>
      </c>
      <c r="O132" s="25">
        <v>3</v>
      </c>
    </row>
    <row r="133" spans="2:15" ht="15.75" customHeight="1">
      <c r="B133" s="23">
        <v>122</v>
      </c>
      <c r="C133" s="24" t="s">
        <v>137</v>
      </c>
      <c r="D133" s="25">
        <v>8</v>
      </c>
      <c r="E133" s="25">
        <v>11</v>
      </c>
      <c r="F133" s="25">
        <v>11</v>
      </c>
      <c r="G133" s="26">
        <v>11</v>
      </c>
      <c r="H133" s="25">
        <v>9</v>
      </c>
      <c r="I133" s="25">
        <v>11</v>
      </c>
      <c r="J133" s="26">
        <v>10</v>
      </c>
      <c r="K133" s="26">
        <v>14</v>
      </c>
      <c r="L133" s="25">
        <v>11</v>
      </c>
      <c r="M133" s="25">
        <v>13</v>
      </c>
      <c r="N133" s="24">
        <v>60</v>
      </c>
      <c r="O133" s="25">
        <v>3</v>
      </c>
    </row>
    <row r="134" spans="2:15" ht="15.75" customHeight="1">
      <c r="B134" s="23">
        <v>123</v>
      </c>
      <c r="C134" s="24" t="s">
        <v>138</v>
      </c>
      <c r="D134" s="25">
        <v>9</v>
      </c>
      <c r="E134" s="25">
        <v>11</v>
      </c>
      <c r="F134" s="25">
        <v>11</v>
      </c>
      <c r="G134" s="26">
        <v>12</v>
      </c>
      <c r="H134" s="25">
        <v>11</v>
      </c>
      <c r="I134" s="25">
        <v>11</v>
      </c>
      <c r="J134" s="26">
        <v>5</v>
      </c>
      <c r="K134" s="26">
        <v>15</v>
      </c>
      <c r="L134" s="26">
        <v>11</v>
      </c>
      <c r="M134" s="25">
        <v>12</v>
      </c>
      <c r="N134" s="24">
        <v>60</v>
      </c>
      <c r="O134" s="25"/>
    </row>
    <row r="135" spans="2:15" ht="15.75" customHeight="1">
      <c r="B135" s="23">
        <v>124</v>
      </c>
      <c r="C135" s="24" t="s">
        <v>139</v>
      </c>
      <c r="D135" s="25">
        <v>7</v>
      </c>
      <c r="E135" s="25">
        <v>11</v>
      </c>
      <c r="F135" s="25">
        <v>10</v>
      </c>
      <c r="G135" s="26">
        <v>11</v>
      </c>
      <c r="H135" s="25">
        <v>5</v>
      </c>
      <c r="I135" s="25">
        <v>11</v>
      </c>
      <c r="J135" s="26">
        <v>11</v>
      </c>
      <c r="K135" s="26">
        <v>14</v>
      </c>
      <c r="L135" s="26">
        <v>5</v>
      </c>
      <c r="M135" s="25">
        <v>13</v>
      </c>
      <c r="N135" s="24">
        <v>60</v>
      </c>
      <c r="O135" s="25">
        <v>1</v>
      </c>
    </row>
    <row r="136" spans="2:15" ht="15.75" customHeight="1">
      <c r="B136" s="23">
        <v>125</v>
      </c>
      <c r="C136" s="24" t="s">
        <v>140</v>
      </c>
      <c r="D136" s="25">
        <v>8</v>
      </c>
      <c r="E136" s="25">
        <v>10</v>
      </c>
      <c r="F136" s="25">
        <v>13</v>
      </c>
      <c r="G136" s="26">
        <v>10</v>
      </c>
      <c r="H136" s="25">
        <v>10</v>
      </c>
      <c r="I136" s="25">
        <v>10</v>
      </c>
      <c r="J136" s="26">
        <v>10</v>
      </c>
      <c r="K136" s="26">
        <v>5</v>
      </c>
      <c r="L136" s="26">
        <v>11</v>
      </c>
      <c r="M136" s="25">
        <v>11</v>
      </c>
      <c r="N136" s="24">
        <v>60</v>
      </c>
      <c r="O136" s="25"/>
    </row>
    <row r="137" spans="2:15" ht="15.75" customHeight="1">
      <c r="B137" s="23">
        <v>126</v>
      </c>
      <c r="C137" s="24" t="s">
        <v>141</v>
      </c>
      <c r="D137" s="25">
        <v>6</v>
      </c>
      <c r="E137" s="25">
        <v>13</v>
      </c>
      <c r="F137" s="25">
        <v>12</v>
      </c>
      <c r="G137" s="26">
        <v>5</v>
      </c>
      <c r="H137" s="25">
        <v>11</v>
      </c>
      <c r="I137" s="25">
        <v>13</v>
      </c>
      <c r="J137" s="26">
        <v>11</v>
      </c>
      <c r="K137" s="26">
        <v>12</v>
      </c>
      <c r="L137" s="26">
        <v>5</v>
      </c>
      <c r="M137" s="25">
        <v>12</v>
      </c>
      <c r="N137" s="24">
        <v>60</v>
      </c>
      <c r="O137" s="25"/>
    </row>
    <row r="138" spans="2:15" ht="15.75" customHeight="1">
      <c r="B138" s="23">
        <v>127</v>
      </c>
      <c r="C138" s="24" t="s">
        <v>142</v>
      </c>
      <c r="D138" s="25">
        <v>9</v>
      </c>
      <c r="E138" s="25">
        <v>12</v>
      </c>
      <c r="F138" s="25">
        <v>15</v>
      </c>
      <c r="G138" s="26">
        <v>10</v>
      </c>
      <c r="H138" s="25">
        <v>5</v>
      </c>
      <c r="I138" s="25">
        <v>12</v>
      </c>
      <c r="J138" s="26">
        <v>12</v>
      </c>
      <c r="K138" s="26">
        <v>10</v>
      </c>
      <c r="L138" s="26">
        <v>12</v>
      </c>
      <c r="M138" s="25">
        <v>12</v>
      </c>
      <c r="N138" s="24">
        <v>60</v>
      </c>
      <c r="O138" s="25">
        <v>2</v>
      </c>
    </row>
    <row r="139" spans="2:15" ht="15.75" customHeight="1">
      <c r="B139" s="23">
        <v>128</v>
      </c>
      <c r="C139" s="24" t="s">
        <v>143</v>
      </c>
      <c r="D139" s="25">
        <v>7</v>
      </c>
      <c r="E139" s="25">
        <v>15</v>
      </c>
      <c r="F139" s="25">
        <v>11</v>
      </c>
      <c r="G139" s="26">
        <v>13</v>
      </c>
      <c r="H139" s="25">
        <v>10</v>
      </c>
      <c r="I139" s="25">
        <v>15</v>
      </c>
      <c r="J139" s="26">
        <v>13</v>
      </c>
      <c r="K139" s="24">
        <v>11</v>
      </c>
      <c r="L139" s="26">
        <v>12</v>
      </c>
      <c r="M139" s="25">
        <v>11</v>
      </c>
      <c r="N139" s="24">
        <v>60</v>
      </c>
      <c r="O139" s="25">
        <v>3</v>
      </c>
    </row>
    <row r="140" spans="2:15" ht="15.75" customHeight="1">
      <c r="B140" s="23">
        <v>129</v>
      </c>
      <c r="C140" s="24" t="s">
        <v>144</v>
      </c>
      <c r="D140" s="25">
        <v>8</v>
      </c>
      <c r="E140" s="25">
        <v>11</v>
      </c>
      <c r="F140" s="25">
        <v>9</v>
      </c>
      <c r="G140" s="26">
        <v>14</v>
      </c>
      <c r="H140" s="25">
        <v>12</v>
      </c>
      <c r="I140" s="25">
        <v>11</v>
      </c>
      <c r="J140" s="26">
        <v>14</v>
      </c>
      <c r="K140" s="24">
        <v>12</v>
      </c>
      <c r="L140" s="26">
        <v>5</v>
      </c>
      <c r="M140" s="25">
        <v>11</v>
      </c>
      <c r="N140" s="24">
        <v>60</v>
      </c>
      <c r="O140" s="25">
        <v>2</v>
      </c>
    </row>
    <row r="141" spans="2:15" ht="15.75" customHeight="1">
      <c r="B141" s="23">
        <v>130</v>
      </c>
      <c r="C141" s="24" t="s">
        <v>145</v>
      </c>
      <c r="D141" s="25">
        <v>6</v>
      </c>
      <c r="E141" s="25">
        <v>9</v>
      </c>
      <c r="F141" s="25">
        <v>11</v>
      </c>
      <c r="G141" s="26">
        <v>15</v>
      </c>
      <c r="H141" s="25">
        <v>11</v>
      </c>
      <c r="I141" s="25">
        <v>9</v>
      </c>
      <c r="J141" s="26">
        <v>15</v>
      </c>
      <c r="K141" s="24">
        <v>12</v>
      </c>
      <c r="L141" s="25">
        <v>10</v>
      </c>
      <c r="M141" s="25">
        <v>14</v>
      </c>
      <c r="N141" s="24">
        <v>60</v>
      </c>
      <c r="O141" s="24"/>
    </row>
    <row r="142" spans="2:15" ht="15.75" customHeight="1">
      <c r="B142" s="23">
        <v>131</v>
      </c>
      <c r="C142" s="24" t="s">
        <v>146</v>
      </c>
      <c r="D142" s="25">
        <v>9</v>
      </c>
      <c r="E142" s="25">
        <v>11</v>
      </c>
      <c r="F142" s="25">
        <v>12</v>
      </c>
      <c r="G142" s="26">
        <v>10</v>
      </c>
      <c r="H142" s="25">
        <v>10</v>
      </c>
      <c r="I142" s="25">
        <v>11</v>
      </c>
      <c r="J142" s="26">
        <v>12</v>
      </c>
      <c r="K142" s="24">
        <v>13</v>
      </c>
      <c r="L142" s="25">
        <v>11</v>
      </c>
      <c r="M142" s="25">
        <v>11</v>
      </c>
      <c r="N142" s="24">
        <v>60</v>
      </c>
      <c r="O142" s="24"/>
    </row>
    <row r="143" spans="2:15" ht="15.75" customHeight="1">
      <c r="B143" s="23">
        <v>132</v>
      </c>
      <c r="C143" s="24" t="s">
        <v>147</v>
      </c>
      <c r="D143" s="25">
        <v>8</v>
      </c>
      <c r="E143" s="25">
        <v>12</v>
      </c>
      <c r="F143" s="25">
        <v>11</v>
      </c>
      <c r="G143" s="26">
        <v>12</v>
      </c>
      <c r="H143" s="25">
        <v>13</v>
      </c>
      <c r="I143" s="25">
        <v>12</v>
      </c>
      <c r="J143" s="26">
        <v>13</v>
      </c>
      <c r="K143" s="24">
        <v>12</v>
      </c>
      <c r="L143" s="26">
        <v>12</v>
      </c>
      <c r="M143" s="25">
        <v>5</v>
      </c>
      <c r="N143" s="24">
        <v>60</v>
      </c>
      <c r="O143" s="24"/>
    </row>
    <row r="144" spans="2:15" ht="15.75" customHeight="1">
      <c r="B144" s="23">
        <v>133</v>
      </c>
      <c r="C144" s="24" t="s">
        <v>148</v>
      </c>
      <c r="D144" s="25">
        <v>7</v>
      </c>
      <c r="E144" s="25">
        <v>11</v>
      </c>
      <c r="F144" s="25">
        <v>10</v>
      </c>
      <c r="G144" s="26">
        <v>11</v>
      </c>
      <c r="H144" s="25">
        <v>10</v>
      </c>
      <c r="I144" s="25">
        <v>11</v>
      </c>
      <c r="J144" s="26">
        <v>14</v>
      </c>
      <c r="K144" s="25">
        <v>12</v>
      </c>
      <c r="L144" s="26">
        <v>13</v>
      </c>
      <c r="M144" s="25">
        <v>10</v>
      </c>
      <c r="N144" s="24">
        <v>60</v>
      </c>
      <c r="O144" s="25">
        <v>2</v>
      </c>
    </row>
    <row r="145" spans="2:15" ht="15.75" customHeight="1">
      <c r="B145" s="23">
        <v>134</v>
      </c>
      <c r="C145" s="24" t="s">
        <v>149</v>
      </c>
      <c r="D145" s="25">
        <v>9</v>
      </c>
      <c r="E145" s="25">
        <v>10</v>
      </c>
      <c r="F145" s="25">
        <v>13</v>
      </c>
      <c r="G145" s="26">
        <v>13</v>
      </c>
      <c r="H145" s="25">
        <v>11</v>
      </c>
      <c r="I145" s="25">
        <v>10</v>
      </c>
      <c r="J145" s="26">
        <v>15</v>
      </c>
      <c r="K145" s="25">
        <v>11</v>
      </c>
      <c r="L145" s="26">
        <v>14</v>
      </c>
      <c r="M145" s="25">
        <v>11</v>
      </c>
      <c r="N145" s="24">
        <v>60</v>
      </c>
      <c r="O145" s="25"/>
    </row>
    <row r="146" spans="2:15" ht="15.75" customHeight="1">
      <c r="B146" s="23">
        <v>135</v>
      </c>
      <c r="C146" s="24" t="s">
        <v>150</v>
      </c>
      <c r="D146" s="25">
        <v>10</v>
      </c>
      <c r="E146" s="25">
        <v>13</v>
      </c>
      <c r="F146" s="25">
        <v>13</v>
      </c>
      <c r="G146" s="26">
        <v>14</v>
      </c>
      <c r="H146" s="25">
        <v>12</v>
      </c>
      <c r="I146" s="25">
        <v>13</v>
      </c>
      <c r="J146" s="26">
        <v>12</v>
      </c>
      <c r="K146" s="25">
        <v>10</v>
      </c>
      <c r="L146" s="26">
        <v>15</v>
      </c>
      <c r="M146" s="25">
        <v>11</v>
      </c>
      <c r="N146" s="24">
        <v>60</v>
      </c>
      <c r="O146" s="25"/>
    </row>
    <row r="147" spans="2:15" ht="15.75" customHeight="1">
      <c r="B147" s="23">
        <v>136</v>
      </c>
      <c r="C147" s="24" t="s">
        <v>151</v>
      </c>
      <c r="D147" s="25">
        <v>8</v>
      </c>
      <c r="E147" s="25">
        <v>9</v>
      </c>
      <c r="F147" s="25">
        <v>9</v>
      </c>
      <c r="G147" s="26">
        <v>15</v>
      </c>
      <c r="H147" s="25">
        <v>11</v>
      </c>
      <c r="I147" s="25">
        <v>9</v>
      </c>
      <c r="J147" s="26">
        <v>13</v>
      </c>
      <c r="K147" s="25">
        <v>13</v>
      </c>
      <c r="L147" s="26">
        <v>14</v>
      </c>
      <c r="M147" s="25">
        <v>11</v>
      </c>
      <c r="N147" s="24">
        <v>60</v>
      </c>
      <c r="O147" s="25">
        <v>2</v>
      </c>
    </row>
    <row r="148" spans="2:15" ht="15.75" customHeight="1">
      <c r="B148" s="23">
        <v>137</v>
      </c>
      <c r="C148" s="24" t="s">
        <v>152</v>
      </c>
      <c r="D148" s="25">
        <v>9</v>
      </c>
      <c r="E148" s="25">
        <v>8</v>
      </c>
      <c r="F148" s="25">
        <v>10</v>
      </c>
      <c r="G148" s="26">
        <v>10</v>
      </c>
      <c r="H148" s="25">
        <v>10</v>
      </c>
      <c r="I148" s="25">
        <v>8</v>
      </c>
      <c r="J148" s="26">
        <v>12</v>
      </c>
      <c r="K148" s="25">
        <v>10</v>
      </c>
      <c r="L148" s="26">
        <v>12</v>
      </c>
      <c r="M148" s="26">
        <v>12</v>
      </c>
      <c r="N148" s="24">
        <v>60</v>
      </c>
      <c r="O148" s="25">
        <v>1</v>
      </c>
    </row>
    <row r="149" spans="2:15" ht="15.75" customHeight="1">
      <c r="B149" s="23">
        <v>138</v>
      </c>
      <c r="C149" s="24" t="s">
        <v>153</v>
      </c>
      <c r="D149" s="25">
        <v>7</v>
      </c>
      <c r="E149" s="25">
        <v>11</v>
      </c>
      <c r="F149" s="25">
        <v>11</v>
      </c>
      <c r="G149" s="26">
        <v>5</v>
      </c>
      <c r="H149" s="25">
        <v>13</v>
      </c>
      <c r="I149" s="25">
        <v>11</v>
      </c>
      <c r="J149" s="26">
        <v>13</v>
      </c>
      <c r="K149" s="25">
        <v>11</v>
      </c>
      <c r="L149" s="26">
        <v>12</v>
      </c>
      <c r="M149" s="26">
        <v>11</v>
      </c>
      <c r="N149" s="24">
        <v>60</v>
      </c>
      <c r="O149" s="25"/>
    </row>
    <row r="150" spans="2:15" ht="15.75" customHeight="1">
      <c r="B150" s="23">
        <v>139</v>
      </c>
      <c r="C150" s="24" t="s">
        <v>154</v>
      </c>
      <c r="D150" s="25">
        <v>9</v>
      </c>
      <c r="E150" s="25">
        <v>12</v>
      </c>
      <c r="F150" s="25">
        <v>12</v>
      </c>
      <c r="G150" s="26">
        <v>11</v>
      </c>
      <c r="H150" s="25">
        <v>9</v>
      </c>
      <c r="I150" s="25">
        <v>12</v>
      </c>
      <c r="J150" s="26">
        <v>14</v>
      </c>
      <c r="K150" s="25">
        <v>12</v>
      </c>
      <c r="L150" s="26">
        <v>13</v>
      </c>
      <c r="M150" s="26">
        <v>12</v>
      </c>
      <c r="N150" s="24">
        <v>60</v>
      </c>
      <c r="O150" s="25">
        <v>2</v>
      </c>
    </row>
    <row r="151" spans="2:15" ht="15.75" customHeight="1">
      <c r="B151" s="23">
        <v>140</v>
      </c>
      <c r="C151" s="24" t="s">
        <v>155</v>
      </c>
      <c r="D151" s="25">
        <v>9</v>
      </c>
      <c r="E151" s="25">
        <v>12</v>
      </c>
      <c r="F151" s="25">
        <v>12</v>
      </c>
      <c r="G151" s="26">
        <v>13</v>
      </c>
      <c r="H151" s="25">
        <v>12</v>
      </c>
      <c r="I151" s="25">
        <v>12</v>
      </c>
      <c r="J151" s="26">
        <v>15</v>
      </c>
      <c r="K151" s="25">
        <v>11</v>
      </c>
      <c r="L151" s="26">
        <v>14</v>
      </c>
      <c r="M151" s="26">
        <v>13</v>
      </c>
      <c r="N151" s="24">
        <v>60</v>
      </c>
      <c r="O151" s="25">
        <v>3</v>
      </c>
    </row>
    <row r="152" spans="2:15" ht="15.75" customHeight="1">
      <c r="B152" s="23">
        <v>141</v>
      </c>
      <c r="C152" s="24" t="s">
        <v>156</v>
      </c>
      <c r="D152" s="25">
        <v>7</v>
      </c>
      <c r="E152" s="25">
        <v>12</v>
      </c>
      <c r="F152" s="25">
        <v>11</v>
      </c>
      <c r="G152" s="26">
        <v>12</v>
      </c>
      <c r="H152" s="25">
        <v>11</v>
      </c>
      <c r="I152" s="25">
        <v>12</v>
      </c>
      <c r="J152" s="26">
        <v>12</v>
      </c>
      <c r="K152" s="25">
        <v>10</v>
      </c>
      <c r="L152" s="26">
        <v>15</v>
      </c>
      <c r="M152" s="26">
        <v>14</v>
      </c>
      <c r="N152" s="24">
        <v>60</v>
      </c>
      <c r="O152" s="25">
        <v>2</v>
      </c>
    </row>
    <row r="153" spans="2:15" ht="15.75" customHeight="1">
      <c r="B153" s="23">
        <v>142</v>
      </c>
      <c r="C153" s="24" t="s">
        <v>157</v>
      </c>
      <c r="D153" s="25">
        <v>8</v>
      </c>
      <c r="E153" s="25">
        <v>15</v>
      </c>
      <c r="F153" s="25">
        <v>11</v>
      </c>
      <c r="G153" s="26">
        <v>14</v>
      </c>
      <c r="H153" s="26">
        <v>11</v>
      </c>
      <c r="I153" s="25">
        <v>15</v>
      </c>
      <c r="J153" s="26">
        <v>11</v>
      </c>
      <c r="K153" s="25">
        <v>13</v>
      </c>
      <c r="L153" s="26">
        <v>14</v>
      </c>
      <c r="M153" s="26">
        <v>15</v>
      </c>
      <c r="N153" s="24">
        <v>60</v>
      </c>
      <c r="O153" s="25"/>
    </row>
    <row r="154" spans="2:15" ht="15.75" customHeight="1">
      <c r="B154" s="23">
        <v>143</v>
      </c>
      <c r="C154" s="24" t="s">
        <v>158</v>
      </c>
      <c r="D154" s="25">
        <v>6</v>
      </c>
      <c r="E154" s="25">
        <v>11</v>
      </c>
      <c r="F154" s="25">
        <v>12</v>
      </c>
      <c r="G154" s="26">
        <v>15</v>
      </c>
      <c r="H154" s="26">
        <v>13</v>
      </c>
      <c r="I154" s="25">
        <v>11</v>
      </c>
      <c r="J154" s="26">
        <v>10</v>
      </c>
      <c r="K154" s="25">
        <v>9</v>
      </c>
      <c r="L154" s="26">
        <v>5</v>
      </c>
      <c r="M154" s="26">
        <v>14</v>
      </c>
      <c r="N154" s="24">
        <v>60</v>
      </c>
      <c r="O154" s="25">
        <v>2</v>
      </c>
    </row>
    <row r="155" spans="2:15" ht="15.75" customHeight="1">
      <c r="B155" s="23">
        <v>144</v>
      </c>
      <c r="C155" s="24" t="s">
        <v>159</v>
      </c>
      <c r="D155" s="25">
        <v>9</v>
      </c>
      <c r="E155" s="25">
        <v>9</v>
      </c>
      <c r="F155" s="25">
        <v>11</v>
      </c>
      <c r="G155" s="26">
        <v>12</v>
      </c>
      <c r="H155" s="26">
        <v>12</v>
      </c>
      <c r="I155" s="25">
        <v>9</v>
      </c>
      <c r="J155" s="26">
        <v>12</v>
      </c>
      <c r="K155" s="25">
        <v>12</v>
      </c>
      <c r="L155" s="26">
        <v>12</v>
      </c>
      <c r="M155" s="26">
        <v>11</v>
      </c>
      <c r="N155" s="24">
        <v>60</v>
      </c>
      <c r="O155" s="25">
        <v>3</v>
      </c>
    </row>
    <row r="156" spans="2:15" ht="15.75" customHeight="1">
      <c r="B156" s="23">
        <v>145</v>
      </c>
      <c r="C156" s="24" t="s">
        <v>160</v>
      </c>
      <c r="D156" s="25">
        <v>7</v>
      </c>
      <c r="E156" s="25">
        <v>11</v>
      </c>
      <c r="F156" s="25">
        <v>10</v>
      </c>
      <c r="G156" s="26">
        <v>15</v>
      </c>
      <c r="H156" s="26">
        <v>14</v>
      </c>
      <c r="I156" s="25">
        <v>11</v>
      </c>
      <c r="J156" s="26">
        <v>10</v>
      </c>
      <c r="K156" s="25">
        <v>11</v>
      </c>
      <c r="L156" s="26">
        <v>10</v>
      </c>
      <c r="M156" s="26">
        <v>5</v>
      </c>
      <c r="N156" s="24">
        <v>60</v>
      </c>
      <c r="O156" s="25">
        <v>2</v>
      </c>
    </row>
    <row r="157" spans="2:15" ht="15.75" customHeight="1">
      <c r="B157" s="23">
        <v>146</v>
      </c>
      <c r="C157" s="24" t="s">
        <v>161</v>
      </c>
      <c r="D157" s="25">
        <v>8</v>
      </c>
      <c r="E157" s="25">
        <v>12</v>
      </c>
      <c r="F157" s="25">
        <v>13</v>
      </c>
      <c r="G157" s="26">
        <v>12</v>
      </c>
      <c r="H157" s="26">
        <v>15</v>
      </c>
      <c r="I157" s="25">
        <v>12</v>
      </c>
      <c r="J157" s="26">
        <v>13</v>
      </c>
      <c r="K157" s="26">
        <v>11</v>
      </c>
      <c r="L157" s="24">
        <v>11</v>
      </c>
      <c r="M157" s="26">
        <v>5</v>
      </c>
      <c r="N157" s="24">
        <v>60</v>
      </c>
      <c r="O157" s="25">
        <v>3</v>
      </c>
    </row>
    <row r="158" spans="2:15" ht="15.75" customHeight="1">
      <c r="B158" s="23">
        <v>147</v>
      </c>
      <c r="C158" s="24" t="s">
        <v>162</v>
      </c>
      <c r="D158" s="25">
        <v>6</v>
      </c>
      <c r="E158" s="25">
        <v>11</v>
      </c>
      <c r="F158" s="25">
        <v>11</v>
      </c>
      <c r="G158" s="26">
        <v>13</v>
      </c>
      <c r="H158" s="26">
        <v>12</v>
      </c>
      <c r="I158" s="25">
        <v>11</v>
      </c>
      <c r="J158" s="26">
        <v>11</v>
      </c>
      <c r="K158" s="26">
        <v>5</v>
      </c>
      <c r="L158" s="24">
        <v>12</v>
      </c>
      <c r="M158" s="25">
        <v>11</v>
      </c>
      <c r="N158" s="24">
        <v>60</v>
      </c>
      <c r="O158" s="25">
        <v>3</v>
      </c>
    </row>
    <row r="159" spans="2:15" ht="15.75" customHeight="1">
      <c r="B159" s="23">
        <v>148</v>
      </c>
      <c r="C159" s="24" t="s">
        <v>163</v>
      </c>
      <c r="D159" s="25">
        <v>7</v>
      </c>
      <c r="E159" s="25">
        <v>10</v>
      </c>
      <c r="F159" s="26">
        <v>13</v>
      </c>
      <c r="G159" s="26">
        <v>14</v>
      </c>
      <c r="H159" s="26">
        <v>15</v>
      </c>
      <c r="I159" s="25">
        <v>10</v>
      </c>
      <c r="J159" s="26">
        <v>10</v>
      </c>
      <c r="K159" s="26">
        <v>11</v>
      </c>
      <c r="L159" s="24">
        <v>12</v>
      </c>
      <c r="M159" s="25">
        <v>11</v>
      </c>
      <c r="N159" s="24">
        <v>60</v>
      </c>
      <c r="O159" s="24"/>
    </row>
    <row r="160" spans="2:15" ht="15.75" customHeight="1">
      <c r="B160" s="23">
        <v>149</v>
      </c>
      <c r="C160" s="24" t="s">
        <v>164</v>
      </c>
      <c r="D160" s="25">
        <v>9</v>
      </c>
      <c r="E160" s="25">
        <v>13</v>
      </c>
      <c r="F160" s="26">
        <v>12</v>
      </c>
      <c r="G160" s="26">
        <v>15</v>
      </c>
      <c r="H160" s="26">
        <v>12</v>
      </c>
      <c r="I160" s="25">
        <v>13</v>
      </c>
      <c r="J160" s="26">
        <v>14</v>
      </c>
      <c r="K160" s="26">
        <v>5</v>
      </c>
      <c r="L160" s="24">
        <v>13</v>
      </c>
      <c r="M160" s="25">
        <v>11</v>
      </c>
      <c r="N160" s="24">
        <v>60</v>
      </c>
      <c r="O160" s="25">
        <v>1</v>
      </c>
    </row>
    <row r="161" spans="2:15" ht="15.75" customHeight="1">
      <c r="B161" s="23">
        <v>150</v>
      </c>
      <c r="C161" s="24" t="s">
        <v>165</v>
      </c>
      <c r="D161" s="25">
        <v>10</v>
      </c>
      <c r="E161" s="25">
        <v>9</v>
      </c>
      <c r="F161" s="26">
        <v>11</v>
      </c>
      <c r="G161" s="26">
        <v>12</v>
      </c>
      <c r="H161" s="26">
        <v>13</v>
      </c>
      <c r="I161" s="25">
        <v>9</v>
      </c>
      <c r="J161" s="26">
        <v>15</v>
      </c>
      <c r="K161" s="26">
        <v>12</v>
      </c>
      <c r="L161" s="24">
        <v>12</v>
      </c>
      <c r="M161" s="25">
        <v>10</v>
      </c>
      <c r="N161" s="24">
        <v>60</v>
      </c>
      <c r="O161" s="24"/>
    </row>
    <row r="162" spans="2:15" ht="15.75" customHeight="1">
      <c r="B162" s="23">
        <v>151</v>
      </c>
      <c r="C162" s="24" t="s">
        <v>166</v>
      </c>
      <c r="D162" s="25">
        <v>8</v>
      </c>
      <c r="E162" s="25">
        <v>8</v>
      </c>
      <c r="F162" s="26">
        <v>10</v>
      </c>
      <c r="G162" s="26">
        <v>11</v>
      </c>
      <c r="H162" s="26">
        <v>14</v>
      </c>
      <c r="I162" s="25">
        <v>8</v>
      </c>
      <c r="J162" s="26">
        <v>13</v>
      </c>
      <c r="K162" s="26">
        <v>12</v>
      </c>
      <c r="L162" s="26">
        <v>12</v>
      </c>
      <c r="M162" s="25">
        <v>13</v>
      </c>
      <c r="N162" s="24">
        <v>60</v>
      </c>
      <c r="O162" s="25">
        <v>1</v>
      </c>
    </row>
    <row r="163" spans="2:15" ht="15.75" customHeight="1">
      <c r="B163" s="23">
        <v>152</v>
      </c>
      <c r="C163" s="24" t="s">
        <v>167</v>
      </c>
      <c r="D163" s="25">
        <v>7</v>
      </c>
      <c r="E163" s="25">
        <v>11</v>
      </c>
      <c r="F163" s="26">
        <v>12</v>
      </c>
      <c r="G163" s="26">
        <v>10</v>
      </c>
      <c r="H163" s="26">
        <v>15</v>
      </c>
      <c r="I163" s="25">
        <v>11</v>
      </c>
      <c r="J163" s="26">
        <v>13</v>
      </c>
      <c r="K163" s="26">
        <v>13</v>
      </c>
      <c r="L163" s="26">
        <v>13</v>
      </c>
      <c r="M163" s="25">
        <v>12</v>
      </c>
      <c r="N163" s="24">
        <v>60</v>
      </c>
      <c r="O163" s="24"/>
    </row>
    <row r="164" spans="2:15" ht="15.75" customHeight="1">
      <c r="B164" s="23">
        <v>153</v>
      </c>
      <c r="C164" s="24" t="s">
        <v>168</v>
      </c>
      <c r="D164" s="25">
        <v>7</v>
      </c>
      <c r="E164" s="25">
        <v>12</v>
      </c>
      <c r="F164" s="26">
        <v>13</v>
      </c>
      <c r="G164" s="26">
        <v>11</v>
      </c>
      <c r="H164" s="26">
        <v>12</v>
      </c>
      <c r="I164" s="25">
        <v>12</v>
      </c>
      <c r="J164" s="26">
        <v>12</v>
      </c>
      <c r="K164" s="26">
        <v>14</v>
      </c>
      <c r="L164" s="26">
        <v>14</v>
      </c>
      <c r="M164" s="25">
        <v>15</v>
      </c>
      <c r="N164" s="24">
        <v>60</v>
      </c>
      <c r="O164" s="25">
        <v>3</v>
      </c>
    </row>
    <row r="165" spans="2:15" ht="15.75" customHeight="1">
      <c r="B165" s="23">
        <v>154</v>
      </c>
      <c r="C165" s="24" t="s">
        <v>169</v>
      </c>
      <c r="D165" s="25">
        <v>9</v>
      </c>
      <c r="E165" s="25">
        <v>12</v>
      </c>
      <c r="F165" s="26">
        <v>12</v>
      </c>
      <c r="G165" s="26">
        <v>12</v>
      </c>
      <c r="H165" s="26">
        <v>11</v>
      </c>
      <c r="I165" s="25">
        <v>12</v>
      </c>
      <c r="J165" s="26">
        <v>14</v>
      </c>
      <c r="K165" s="26">
        <v>15</v>
      </c>
      <c r="L165" s="26">
        <v>15</v>
      </c>
      <c r="M165" s="25">
        <v>11</v>
      </c>
      <c r="N165" s="24">
        <v>60</v>
      </c>
      <c r="O165" s="25">
        <v>3</v>
      </c>
    </row>
    <row r="166" spans="2:15" ht="15.75" customHeight="1">
      <c r="B166" s="23">
        <v>155</v>
      </c>
      <c r="C166" s="24" t="s">
        <v>170</v>
      </c>
      <c r="D166" s="25">
        <v>10</v>
      </c>
      <c r="E166" s="25">
        <v>11</v>
      </c>
      <c r="F166" s="26">
        <v>5</v>
      </c>
      <c r="G166" s="26">
        <v>13</v>
      </c>
      <c r="H166" s="26">
        <v>5</v>
      </c>
      <c r="I166" s="25">
        <v>11</v>
      </c>
      <c r="J166" s="26">
        <v>15</v>
      </c>
      <c r="K166" s="26">
        <v>10</v>
      </c>
      <c r="L166" s="26">
        <v>12</v>
      </c>
      <c r="M166" s="25">
        <v>9</v>
      </c>
      <c r="N166" s="24">
        <v>60</v>
      </c>
      <c r="O166" s="25">
        <v>3</v>
      </c>
    </row>
    <row r="167" spans="2:15" ht="15.75" customHeight="1">
      <c r="B167" s="23">
        <v>156</v>
      </c>
      <c r="C167" s="24" t="s">
        <v>171</v>
      </c>
      <c r="D167" s="25">
        <v>8</v>
      </c>
      <c r="E167" s="25">
        <v>11</v>
      </c>
      <c r="F167" s="26">
        <v>12</v>
      </c>
      <c r="G167" s="26">
        <v>14</v>
      </c>
      <c r="H167" s="25">
        <v>10</v>
      </c>
      <c r="I167" s="25">
        <v>11</v>
      </c>
      <c r="J167" s="26">
        <v>113</v>
      </c>
      <c r="K167" s="25">
        <v>11</v>
      </c>
      <c r="L167" s="26">
        <v>11</v>
      </c>
      <c r="M167" s="25">
        <v>11</v>
      </c>
      <c r="N167" s="24">
        <v>60</v>
      </c>
      <c r="O167" s="25"/>
    </row>
    <row r="168" spans="2:15" ht="15.75" customHeight="1">
      <c r="B168" s="23">
        <v>157</v>
      </c>
      <c r="C168" s="24" t="s">
        <v>172</v>
      </c>
      <c r="D168" s="25">
        <v>7</v>
      </c>
      <c r="E168" s="25">
        <v>12</v>
      </c>
      <c r="F168" s="25">
        <v>10</v>
      </c>
      <c r="G168" s="25">
        <v>14</v>
      </c>
      <c r="H168" s="25">
        <v>13</v>
      </c>
      <c r="I168" s="25">
        <v>12</v>
      </c>
      <c r="J168" s="26">
        <v>14</v>
      </c>
      <c r="K168" s="25">
        <v>10</v>
      </c>
      <c r="L168" s="26">
        <v>5</v>
      </c>
      <c r="M168" s="25">
        <v>12</v>
      </c>
      <c r="N168" s="24">
        <v>60</v>
      </c>
      <c r="O168" s="25">
        <v>2</v>
      </c>
    </row>
    <row r="169" spans="2:15" ht="15.75" customHeight="1">
      <c r="B169" s="23">
        <v>158</v>
      </c>
      <c r="C169" s="24" t="s">
        <v>173</v>
      </c>
      <c r="D169" s="25">
        <v>9</v>
      </c>
      <c r="E169" s="25">
        <v>11</v>
      </c>
      <c r="F169" s="25">
        <v>14</v>
      </c>
      <c r="G169" s="25">
        <v>15</v>
      </c>
      <c r="H169" s="25">
        <v>11</v>
      </c>
      <c r="I169" s="25">
        <v>11</v>
      </c>
      <c r="J169" s="26">
        <v>12</v>
      </c>
      <c r="K169" s="25">
        <v>13</v>
      </c>
      <c r="L169" s="25">
        <v>10</v>
      </c>
      <c r="M169" s="25">
        <v>11</v>
      </c>
      <c r="N169" s="24">
        <v>60</v>
      </c>
      <c r="O169" s="25">
        <v>3</v>
      </c>
    </row>
    <row r="170" spans="2:15" ht="15.75" customHeight="1">
      <c r="B170" s="23">
        <v>159</v>
      </c>
      <c r="C170" s="24" t="s">
        <v>174</v>
      </c>
      <c r="D170" s="25">
        <v>8</v>
      </c>
      <c r="E170" s="25">
        <v>10</v>
      </c>
      <c r="F170" s="25">
        <v>12</v>
      </c>
      <c r="G170" s="25">
        <v>12</v>
      </c>
      <c r="H170" s="25">
        <v>10</v>
      </c>
      <c r="I170" s="25">
        <v>10</v>
      </c>
      <c r="J170" s="26">
        <v>13</v>
      </c>
      <c r="K170" s="25">
        <v>12</v>
      </c>
      <c r="L170" s="26">
        <v>10</v>
      </c>
      <c r="M170" s="25">
        <v>10</v>
      </c>
      <c r="N170" s="24">
        <v>60</v>
      </c>
      <c r="O170" s="25">
        <v>3</v>
      </c>
    </row>
    <row r="171" spans="2:15" ht="15.75" customHeight="1">
      <c r="B171" s="23">
        <v>160</v>
      </c>
      <c r="C171" s="24" t="s">
        <v>175</v>
      </c>
      <c r="D171" s="25">
        <v>9</v>
      </c>
      <c r="E171" s="25">
        <v>13</v>
      </c>
      <c r="F171" s="25">
        <v>12</v>
      </c>
      <c r="G171" s="25">
        <v>12</v>
      </c>
      <c r="H171" s="25">
        <v>11</v>
      </c>
      <c r="I171" s="25">
        <v>13</v>
      </c>
      <c r="J171" s="26">
        <v>12</v>
      </c>
      <c r="K171" s="25">
        <v>15</v>
      </c>
      <c r="L171" s="26">
        <v>12</v>
      </c>
      <c r="M171" s="25">
        <v>13</v>
      </c>
      <c r="N171" s="24">
        <v>60</v>
      </c>
      <c r="O171" s="25">
        <v>3</v>
      </c>
    </row>
    <row r="172" spans="2:15" ht="15.75" customHeight="1">
      <c r="B172" s="23">
        <v>161</v>
      </c>
      <c r="C172" s="24" t="s">
        <v>176</v>
      </c>
      <c r="D172" s="25">
        <v>7</v>
      </c>
      <c r="E172" s="25">
        <v>9</v>
      </c>
      <c r="F172" s="26">
        <v>13</v>
      </c>
      <c r="G172" s="26">
        <v>13</v>
      </c>
      <c r="H172" s="25">
        <v>12</v>
      </c>
      <c r="I172" s="25">
        <v>9</v>
      </c>
      <c r="J172" s="26">
        <v>11</v>
      </c>
      <c r="K172" s="25">
        <v>11</v>
      </c>
      <c r="L172" s="25">
        <v>12</v>
      </c>
      <c r="M172" s="25">
        <v>9</v>
      </c>
      <c r="N172" s="24">
        <v>60</v>
      </c>
      <c r="O172" s="25">
        <v>2</v>
      </c>
    </row>
    <row r="173" spans="2:15" ht="15.75" customHeight="1">
      <c r="B173" s="23">
        <v>162</v>
      </c>
      <c r="C173" s="24" t="s">
        <v>177</v>
      </c>
      <c r="D173" s="25">
        <v>8</v>
      </c>
      <c r="E173" s="25">
        <v>8</v>
      </c>
      <c r="F173" s="26">
        <v>14</v>
      </c>
      <c r="G173" s="26">
        <v>14</v>
      </c>
      <c r="H173" s="25">
        <v>12</v>
      </c>
      <c r="I173" s="25">
        <v>8</v>
      </c>
      <c r="J173" s="26">
        <v>11</v>
      </c>
      <c r="K173" s="25">
        <v>12</v>
      </c>
      <c r="L173" s="25">
        <v>11</v>
      </c>
      <c r="M173" s="25">
        <v>8</v>
      </c>
      <c r="N173" s="24">
        <v>60</v>
      </c>
      <c r="O173" s="25">
        <v>3</v>
      </c>
    </row>
    <row r="174" spans="2:15" ht="15.75" customHeight="1">
      <c r="B174" s="23">
        <v>163</v>
      </c>
      <c r="C174" s="24" t="s">
        <v>178</v>
      </c>
      <c r="D174" s="25">
        <v>6</v>
      </c>
      <c r="E174" s="25">
        <v>11</v>
      </c>
      <c r="F174" s="26">
        <v>5</v>
      </c>
      <c r="G174" s="26">
        <v>12</v>
      </c>
      <c r="H174" s="25">
        <v>13</v>
      </c>
      <c r="I174" s="25">
        <v>11</v>
      </c>
      <c r="J174" s="26">
        <v>13</v>
      </c>
      <c r="K174" s="25">
        <v>10</v>
      </c>
      <c r="L174" s="25">
        <v>10</v>
      </c>
      <c r="M174" s="25">
        <v>11</v>
      </c>
      <c r="N174" s="24">
        <v>60</v>
      </c>
      <c r="O174" s="25">
        <v>2</v>
      </c>
    </row>
    <row r="175" spans="2:15" ht="15.75" customHeight="1">
      <c r="B175" s="23">
        <v>164</v>
      </c>
      <c r="C175" s="24" t="s">
        <v>179</v>
      </c>
      <c r="D175" s="25">
        <v>9</v>
      </c>
      <c r="E175" s="25">
        <v>12</v>
      </c>
      <c r="F175" s="26">
        <v>10</v>
      </c>
      <c r="G175" s="26">
        <v>10</v>
      </c>
      <c r="H175" s="25">
        <v>12</v>
      </c>
      <c r="I175" s="25">
        <v>12</v>
      </c>
      <c r="J175" s="26">
        <v>14</v>
      </c>
      <c r="K175" s="25">
        <v>11</v>
      </c>
      <c r="L175" s="25">
        <v>13</v>
      </c>
      <c r="M175" s="25">
        <v>12</v>
      </c>
      <c r="N175" s="24">
        <v>60</v>
      </c>
      <c r="O175" s="25">
        <v>1</v>
      </c>
    </row>
    <row r="176" spans="2:15" ht="15.75" customHeight="1">
      <c r="B176" s="23">
        <v>165</v>
      </c>
      <c r="C176" s="24" t="s">
        <v>180</v>
      </c>
      <c r="D176" s="25">
        <v>7</v>
      </c>
      <c r="E176" s="25">
        <v>12</v>
      </c>
      <c r="F176" s="26">
        <v>10</v>
      </c>
      <c r="G176" s="26">
        <v>10</v>
      </c>
      <c r="H176" s="25">
        <v>13</v>
      </c>
      <c r="I176" s="25">
        <v>12</v>
      </c>
      <c r="J176" s="26">
        <v>15</v>
      </c>
      <c r="K176" s="25">
        <v>10</v>
      </c>
      <c r="L176" s="25">
        <v>10</v>
      </c>
      <c r="M176" s="25">
        <v>12</v>
      </c>
      <c r="N176" s="24">
        <v>60</v>
      </c>
      <c r="O176" s="25">
        <v>3</v>
      </c>
    </row>
    <row r="177" spans="2:15" ht="15.75" customHeight="1">
      <c r="B177" s="23">
        <v>166</v>
      </c>
      <c r="C177" s="24" t="s">
        <v>181</v>
      </c>
      <c r="D177" s="25">
        <v>8</v>
      </c>
      <c r="E177" s="25">
        <v>15</v>
      </c>
      <c r="F177" s="26">
        <v>12</v>
      </c>
      <c r="G177" s="26">
        <v>11</v>
      </c>
      <c r="H177" s="25">
        <v>11</v>
      </c>
      <c r="I177" s="25">
        <v>15</v>
      </c>
      <c r="J177" s="26">
        <v>11</v>
      </c>
      <c r="K177" s="25">
        <v>11</v>
      </c>
      <c r="L177" s="25">
        <v>11</v>
      </c>
      <c r="M177" s="25">
        <v>13</v>
      </c>
      <c r="N177" s="24">
        <v>60</v>
      </c>
      <c r="O177" s="24"/>
    </row>
    <row r="178" spans="2:15" ht="15.75" customHeight="1">
      <c r="B178" s="23">
        <v>167</v>
      </c>
      <c r="C178" s="24" t="s">
        <v>182</v>
      </c>
      <c r="D178" s="25">
        <v>6</v>
      </c>
      <c r="E178" s="25">
        <v>11</v>
      </c>
      <c r="F178" s="26">
        <v>12</v>
      </c>
      <c r="G178" s="26">
        <v>11</v>
      </c>
      <c r="H178" s="25">
        <v>12</v>
      </c>
      <c r="I178" s="25">
        <v>11</v>
      </c>
      <c r="J178" s="26">
        <v>15</v>
      </c>
      <c r="K178" s="25">
        <v>13</v>
      </c>
      <c r="L178" s="25">
        <v>12</v>
      </c>
      <c r="M178" s="25">
        <v>12</v>
      </c>
      <c r="N178" s="24">
        <v>60</v>
      </c>
      <c r="O178" s="25">
        <v>3</v>
      </c>
    </row>
    <row r="179" spans="2:15" ht="15.75" customHeight="1">
      <c r="B179" s="23">
        <v>168</v>
      </c>
      <c r="C179" s="24" t="s">
        <v>183</v>
      </c>
      <c r="D179" s="25">
        <v>7</v>
      </c>
      <c r="E179" s="25">
        <v>9</v>
      </c>
      <c r="F179" s="26">
        <v>13</v>
      </c>
      <c r="G179" s="26">
        <v>12</v>
      </c>
      <c r="H179" s="25">
        <v>12</v>
      </c>
      <c r="I179" s="25">
        <v>9</v>
      </c>
      <c r="J179" s="26">
        <v>14</v>
      </c>
      <c r="K179" s="25">
        <v>5</v>
      </c>
      <c r="L179" s="25">
        <v>11</v>
      </c>
      <c r="M179" s="25">
        <v>13</v>
      </c>
      <c r="N179" s="24">
        <v>60</v>
      </c>
      <c r="O179" s="24"/>
    </row>
    <row r="180" spans="2:15" ht="15.75" customHeight="1">
      <c r="B180" s="23">
        <v>169</v>
      </c>
      <c r="C180" s="24" t="s">
        <v>184</v>
      </c>
      <c r="D180" s="25">
        <v>9</v>
      </c>
      <c r="E180" s="25">
        <v>11</v>
      </c>
      <c r="F180" s="26">
        <v>14</v>
      </c>
      <c r="G180" s="26">
        <v>5</v>
      </c>
      <c r="H180" s="25">
        <v>11</v>
      </c>
      <c r="I180" s="25">
        <v>11</v>
      </c>
      <c r="J180" s="26">
        <v>14</v>
      </c>
      <c r="K180" s="25">
        <v>14</v>
      </c>
      <c r="L180" s="25">
        <v>10</v>
      </c>
      <c r="M180" s="25">
        <v>11</v>
      </c>
      <c r="N180" s="24">
        <v>60</v>
      </c>
      <c r="O180" s="24">
        <v>3</v>
      </c>
    </row>
    <row r="181" spans="2:15" ht="15.75" customHeight="1">
      <c r="B181" s="23">
        <v>170</v>
      </c>
      <c r="C181" s="24" t="s">
        <v>185</v>
      </c>
      <c r="D181" s="25">
        <v>10</v>
      </c>
      <c r="E181" s="25">
        <v>12</v>
      </c>
      <c r="F181" s="26">
        <v>15</v>
      </c>
      <c r="G181" s="26">
        <v>13</v>
      </c>
      <c r="H181" s="25">
        <v>11</v>
      </c>
      <c r="I181" s="25">
        <v>12</v>
      </c>
      <c r="J181" s="26">
        <v>5</v>
      </c>
      <c r="K181" s="26">
        <v>15</v>
      </c>
      <c r="L181" s="25">
        <v>13</v>
      </c>
      <c r="M181" s="25">
        <v>12</v>
      </c>
      <c r="N181" s="24">
        <v>60</v>
      </c>
      <c r="O181" s="26">
        <v>3</v>
      </c>
    </row>
    <row r="182" spans="2:15" ht="15.75" customHeight="1">
      <c r="B182" s="23">
        <v>171</v>
      </c>
      <c r="C182" s="24" t="s">
        <v>186</v>
      </c>
      <c r="D182" s="25">
        <v>8</v>
      </c>
      <c r="E182" s="25">
        <v>11</v>
      </c>
      <c r="F182" s="26">
        <v>14</v>
      </c>
      <c r="G182" s="26">
        <v>11</v>
      </c>
      <c r="H182" s="25">
        <v>14</v>
      </c>
      <c r="I182" s="25">
        <v>11</v>
      </c>
      <c r="J182" s="26">
        <v>12</v>
      </c>
      <c r="K182" s="26">
        <v>10</v>
      </c>
      <c r="L182" s="25">
        <v>9</v>
      </c>
      <c r="M182" s="25">
        <v>12</v>
      </c>
      <c r="N182" s="24">
        <v>60</v>
      </c>
      <c r="O182" s="26">
        <v>3</v>
      </c>
    </row>
    <row r="183" spans="2:15" ht="15.75" customHeight="1">
      <c r="B183" s="23">
        <v>172</v>
      </c>
      <c r="C183" s="24" t="s">
        <v>187</v>
      </c>
      <c r="D183" s="25">
        <v>7</v>
      </c>
      <c r="E183" s="25">
        <v>10</v>
      </c>
      <c r="F183" s="26">
        <v>5</v>
      </c>
      <c r="G183" s="26">
        <v>12</v>
      </c>
      <c r="H183" s="25">
        <v>11</v>
      </c>
      <c r="I183" s="25">
        <v>10</v>
      </c>
      <c r="J183" s="26">
        <v>13</v>
      </c>
      <c r="K183" s="26">
        <v>15</v>
      </c>
      <c r="L183" s="25">
        <v>12</v>
      </c>
      <c r="M183" s="25">
        <v>11</v>
      </c>
      <c r="N183" s="24">
        <v>60</v>
      </c>
      <c r="O183" s="26">
        <v>3</v>
      </c>
    </row>
    <row r="184" spans="2:15" ht="15.75" customHeight="1">
      <c r="B184" s="23">
        <v>173</v>
      </c>
      <c r="C184" s="24" t="s">
        <v>188</v>
      </c>
      <c r="D184" s="25">
        <v>7</v>
      </c>
      <c r="E184" s="25">
        <v>13</v>
      </c>
      <c r="F184" s="26">
        <v>12</v>
      </c>
      <c r="G184" s="26">
        <v>10</v>
      </c>
      <c r="H184" s="25">
        <v>5</v>
      </c>
      <c r="I184" s="25">
        <v>13</v>
      </c>
      <c r="J184" s="26">
        <v>133</v>
      </c>
      <c r="K184" s="25">
        <v>11</v>
      </c>
      <c r="L184" s="25">
        <v>11</v>
      </c>
      <c r="M184" s="25">
        <v>11</v>
      </c>
      <c r="N184" s="24">
        <v>60</v>
      </c>
      <c r="O184" s="24"/>
    </row>
    <row r="185" spans="2:15" ht="15.75" customHeight="1">
      <c r="B185" s="23">
        <v>174</v>
      </c>
      <c r="C185" s="24" t="s">
        <v>189</v>
      </c>
      <c r="D185" s="25">
        <v>9</v>
      </c>
      <c r="E185" s="25">
        <v>10</v>
      </c>
      <c r="F185" s="26">
        <v>10</v>
      </c>
      <c r="G185" s="24">
        <v>10</v>
      </c>
      <c r="H185" s="25">
        <v>10</v>
      </c>
      <c r="I185" s="25">
        <v>6</v>
      </c>
      <c r="J185" s="26">
        <v>12</v>
      </c>
      <c r="K185" s="25">
        <v>10</v>
      </c>
      <c r="L185" s="26">
        <v>11</v>
      </c>
      <c r="M185" s="25">
        <v>14</v>
      </c>
      <c r="N185" s="24">
        <v>60</v>
      </c>
      <c r="O185" s="25">
        <v>3</v>
      </c>
    </row>
    <row r="186" spans="2:15" ht="15.75" customHeight="1">
      <c r="B186" s="23">
        <v>175</v>
      </c>
      <c r="C186" s="24" t="s">
        <v>190</v>
      </c>
      <c r="D186" s="25">
        <v>10</v>
      </c>
      <c r="E186" s="25">
        <v>5</v>
      </c>
      <c r="F186" s="24">
        <v>11</v>
      </c>
      <c r="G186" s="24">
        <v>13</v>
      </c>
      <c r="H186" s="25">
        <v>11</v>
      </c>
      <c r="I186" s="25">
        <v>5</v>
      </c>
      <c r="J186" s="24">
        <v>11</v>
      </c>
      <c r="K186" s="29">
        <v>11</v>
      </c>
      <c r="L186" s="26">
        <v>5</v>
      </c>
      <c r="M186" s="25">
        <v>11</v>
      </c>
      <c r="N186" s="24">
        <v>60</v>
      </c>
      <c r="O186" s="25">
        <v>3</v>
      </c>
    </row>
    <row r="187" spans="2:15" ht="15.75" customHeight="1">
      <c r="B187" s="23">
        <v>176</v>
      </c>
      <c r="C187" s="24" t="s">
        <v>191</v>
      </c>
      <c r="D187" s="25">
        <v>8</v>
      </c>
      <c r="E187" s="25">
        <v>10</v>
      </c>
      <c r="F187" s="24">
        <v>12</v>
      </c>
      <c r="G187" s="24">
        <v>14</v>
      </c>
      <c r="H187" s="25">
        <v>11</v>
      </c>
      <c r="I187" s="25">
        <v>9</v>
      </c>
      <c r="J187" s="24">
        <v>10</v>
      </c>
      <c r="K187" s="29">
        <v>15</v>
      </c>
      <c r="L187" s="26">
        <v>11</v>
      </c>
      <c r="M187" s="25">
        <v>5</v>
      </c>
      <c r="N187" s="24">
        <v>60</v>
      </c>
      <c r="O187" s="25">
        <v>2</v>
      </c>
    </row>
    <row r="188" spans="2:15" ht="15.75" customHeight="1">
      <c r="B188" s="23">
        <v>177</v>
      </c>
      <c r="C188" s="24" t="s">
        <v>192</v>
      </c>
      <c r="D188" s="25">
        <v>7</v>
      </c>
      <c r="E188" s="25">
        <v>8</v>
      </c>
      <c r="F188" s="24">
        <v>12</v>
      </c>
      <c r="G188" s="24">
        <v>15</v>
      </c>
      <c r="H188" s="25">
        <v>11</v>
      </c>
      <c r="I188" s="25">
        <v>8</v>
      </c>
      <c r="J188" s="24">
        <v>10</v>
      </c>
      <c r="K188" s="24">
        <v>10</v>
      </c>
      <c r="L188" s="26">
        <v>5</v>
      </c>
      <c r="M188" s="25">
        <v>10</v>
      </c>
      <c r="N188" s="24">
        <v>60</v>
      </c>
      <c r="O188" s="25">
        <v>3</v>
      </c>
    </row>
    <row r="189" spans="2:15" ht="15.75" customHeight="1">
      <c r="B189" s="23">
        <v>178</v>
      </c>
      <c r="C189" s="24" t="s">
        <v>193</v>
      </c>
      <c r="D189" s="25">
        <v>9</v>
      </c>
      <c r="E189" s="25">
        <v>5</v>
      </c>
      <c r="F189" s="24">
        <v>13</v>
      </c>
      <c r="G189" s="24">
        <v>12</v>
      </c>
      <c r="H189" s="25">
        <v>10</v>
      </c>
      <c r="I189" s="25">
        <v>5</v>
      </c>
      <c r="J189" s="24">
        <v>11</v>
      </c>
      <c r="K189" s="24">
        <v>12</v>
      </c>
      <c r="L189" s="26">
        <v>12</v>
      </c>
      <c r="M189" s="25">
        <v>12</v>
      </c>
      <c r="N189" s="24">
        <v>60</v>
      </c>
      <c r="O189" s="25">
        <v>2</v>
      </c>
    </row>
    <row r="190" spans="2:15" ht="15.75" customHeight="1">
      <c r="B190" s="23">
        <v>179</v>
      </c>
      <c r="C190" s="24" t="s">
        <v>194</v>
      </c>
      <c r="D190" s="25">
        <v>8</v>
      </c>
      <c r="E190" s="25">
        <v>6</v>
      </c>
      <c r="F190" s="24">
        <v>12</v>
      </c>
      <c r="G190" s="24">
        <v>13</v>
      </c>
      <c r="H190" s="26">
        <v>11</v>
      </c>
      <c r="I190" s="25">
        <v>6</v>
      </c>
      <c r="J190" s="24">
        <v>1</v>
      </c>
      <c r="K190" s="24">
        <v>11</v>
      </c>
      <c r="L190" s="26">
        <v>12</v>
      </c>
      <c r="M190" s="25">
        <v>11</v>
      </c>
      <c r="N190" s="24">
        <v>60</v>
      </c>
      <c r="O190" s="25">
        <v>3</v>
      </c>
    </row>
    <row r="191" spans="2:15" ht="15.75" customHeight="1">
      <c r="B191" s="23">
        <v>180</v>
      </c>
      <c r="C191" s="24" t="s">
        <v>195</v>
      </c>
      <c r="D191" s="25">
        <v>8</v>
      </c>
      <c r="E191" s="25">
        <v>9</v>
      </c>
      <c r="F191" s="26">
        <v>14</v>
      </c>
      <c r="G191" s="26">
        <v>5</v>
      </c>
      <c r="H191" s="26">
        <v>12</v>
      </c>
      <c r="I191" s="25">
        <v>9</v>
      </c>
      <c r="J191" s="26">
        <v>11</v>
      </c>
      <c r="K191" s="26">
        <v>14</v>
      </c>
      <c r="L191" s="26">
        <v>13</v>
      </c>
      <c r="M191" s="25">
        <v>10</v>
      </c>
      <c r="N191" s="24">
        <v>60</v>
      </c>
      <c r="O191" s="25">
        <v>3</v>
      </c>
    </row>
    <row r="192" spans="2:15" ht="15.75" customHeight="1">
      <c r="B192" s="23">
        <v>181</v>
      </c>
      <c r="C192" s="24" t="s">
        <v>196</v>
      </c>
      <c r="D192" s="25">
        <v>7</v>
      </c>
      <c r="E192" s="25">
        <v>11</v>
      </c>
      <c r="F192" s="26">
        <v>5</v>
      </c>
      <c r="G192" s="26">
        <v>12</v>
      </c>
      <c r="H192" s="26">
        <v>13</v>
      </c>
      <c r="I192" s="25">
        <v>11</v>
      </c>
      <c r="J192" s="26">
        <v>12</v>
      </c>
      <c r="K192" s="26">
        <v>10</v>
      </c>
      <c r="L192" s="26">
        <v>14</v>
      </c>
      <c r="M192" s="25">
        <v>13</v>
      </c>
      <c r="N192" s="24">
        <v>60</v>
      </c>
      <c r="O192" s="25">
        <v>3</v>
      </c>
    </row>
    <row r="193" spans="2:15" ht="15.75" customHeight="1">
      <c r="B193" s="23">
        <v>182</v>
      </c>
      <c r="C193" s="24" t="s">
        <v>197</v>
      </c>
      <c r="D193" s="25">
        <v>9</v>
      </c>
      <c r="E193" s="25">
        <v>12</v>
      </c>
      <c r="F193" s="26">
        <v>12</v>
      </c>
      <c r="G193" s="26">
        <v>13</v>
      </c>
      <c r="H193" s="26">
        <v>13</v>
      </c>
      <c r="I193" s="25">
        <v>12</v>
      </c>
      <c r="J193" s="26">
        <v>14</v>
      </c>
      <c r="K193" s="26">
        <v>13</v>
      </c>
      <c r="L193" s="26">
        <v>15</v>
      </c>
      <c r="M193" s="26">
        <v>5</v>
      </c>
      <c r="N193" s="24">
        <v>60</v>
      </c>
      <c r="O193" s="25">
        <v>3</v>
      </c>
    </row>
    <row r="194" spans="2:15" ht="15.75" customHeight="1">
      <c r="B194" s="23">
        <v>183</v>
      </c>
      <c r="C194" s="24" t="s">
        <v>198</v>
      </c>
      <c r="D194" s="25">
        <v>10</v>
      </c>
      <c r="E194" s="25">
        <v>11</v>
      </c>
      <c r="F194" s="26">
        <v>10</v>
      </c>
      <c r="G194" s="26">
        <v>12</v>
      </c>
      <c r="H194" s="26">
        <v>12</v>
      </c>
      <c r="I194" s="25">
        <v>11</v>
      </c>
      <c r="J194" s="26">
        <v>15</v>
      </c>
      <c r="K194" s="26">
        <v>12</v>
      </c>
      <c r="L194" s="26">
        <v>10</v>
      </c>
      <c r="M194" s="26">
        <v>13</v>
      </c>
      <c r="N194" s="24">
        <v>60</v>
      </c>
      <c r="O194" s="25">
        <v>3</v>
      </c>
    </row>
    <row r="195" spans="2:15" ht="15.75" customHeight="1">
      <c r="B195" s="23">
        <v>184</v>
      </c>
      <c r="C195" s="24" t="s">
        <v>199</v>
      </c>
      <c r="D195" s="25">
        <v>8</v>
      </c>
      <c r="E195" s="25">
        <v>10</v>
      </c>
      <c r="F195" s="26">
        <v>15</v>
      </c>
      <c r="G195" s="26">
        <v>10</v>
      </c>
      <c r="H195" s="26">
        <v>11</v>
      </c>
      <c r="I195" s="25">
        <v>10</v>
      </c>
      <c r="J195" s="26">
        <v>12</v>
      </c>
      <c r="K195" s="26">
        <v>12</v>
      </c>
      <c r="L195" s="25">
        <v>11</v>
      </c>
      <c r="M195" s="26">
        <v>12</v>
      </c>
      <c r="N195" s="24">
        <v>60</v>
      </c>
      <c r="O195" s="25">
        <v>2</v>
      </c>
    </row>
    <row r="196" spans="2:15" ht="15.75" customHeight="1">
      <c r="B196" s="23">
        <v>185</v>
      </c>
      <c r="C196" s="24" t="s">
        <v>200</v>
      </c>
      <c r="D196" s="25">
        <v>9</v>
      </c>
      <c r="E196" s="25">
        <v>13</v>
      </c>
      <c r="F196" s="26">
        <v>14</v>
      </c>
      <c r="G196" s="26">
        <v>10</v>
      </c>
      <c r="H196" s="25">
        <v>10</v>
      </c>
      <c r="I196" s="25">
        <v>13</v>
      </c>
      <c r="J196" s="26">
        <v>10</v>
      </c>
      <c r="K196" s="26">
        <v>13</v>
      </c>
      <c r="L196" s="25">
        <v>10</v>
      </c>
      <c r="M196" s="26">
        <v>12</v>
      </c>
      <c r="N196" s="24">
        <v>60</v>
      </c>
      <c r="O196" s="25">
        <v>2</v>
      </c>
    </row>
    <row r="197" spans="2:15" ht="15.75" customHeight="1">
      <c r="B197" s="23">
        <v>186</v>
      </c>
      <c r="C197" s="24" t="s">
        <v>201</v>
      </c>
      <c r="D197" s="25">
        <v>7</v>
      </c>
      <c r="E197" s="25">
        <v>9</v>
      </c>
      <c r="F197" s="26">
        <v>10</v>
      </c>
      <c r="G197" s="26">
        <v>10</v>
      </c>
      <c r="H197" s="25">
        <v>12</v>
      </c>
      <c r="I197" s="25">
        <v>9</v>
      </c>
      <c r="J197" s="26">
        <v>13</v>
      </c>
      <c r="K197" s="26">
        <v>14</v>
      </c>
      <c r="L197" s="25">
        <v>13</v>
      </c>
      <c r="M197" s="26">
        <v>13</v>
      </c>
      <c r="N197" s="24">
        <v>60</v>
      </c>
      <c r="O197" s="25">
        <v>2</v>
      </c>
    </row>
    <row r="198" spans="2:15" ht="15.75" customHeight="1">
      <c r="B198" s="23">
        <v>187</v>
      </c>
      <c r="C198" s="24" t="s">
        <v>202</v>
      </c>
      <c r="D198" s="25">
        <v>9</v>
      </c>
      <c r="E198" s="25">
        <v>8</v>
      </c>
      <c r="F198" s="26">
        <v>14</v>
      </c>
      <c r="G198" s="26">
        <v>11</v>
      </c>
      <c r="H198" s="25">
        <v>10</v>
      </c>
      <c r="I198" s="25">
        <v>8</v>
      </c>
      <c r="J198" s="26">
        <v>10</v>
      </c>
      <c r="K198" s="26">
        <v>13</v>
      </c>
      <c r="L198" s="25">
        <v>12</v>
      </c>
      <c r="M198" s="26">
        <v>14</v>
      </c>
      <c r="N198" s="24">
        <v>60</v>
      </c>
      <c r="O198" s="25">
        <v>1</v>
      </c>
    </row>
    <row r="199" spans="2:15" ht="15.75" customHeight="1">
      <c r="B199" s="23">
        <v>188</v>
      </c>
      <c r="C199" s="24" t="s">
        <v>203</v>
      </c>
      <c r="D199" s="25">
        <v>9</v>
      </c>
      <c r="E199" s="25">
        <v>11</v>
      </c>
      <c r="F199" s="26">
        <v>15</v>
      </c>
      <c r="G199" s="26">
        <v>12</v>
      </c>
      <c r="H199" s="25">
        <v>11</v>
      </c>
      <c r="I199" s="25">
        <v>11</v>
      </c>
      <c r="J199" s="26">
        <v>14</v>
      </c>
      <c r="K199" s="26">
        <v>15</v>
      </c>
      <c r="L199" s="25">
        <v>15</v>
      </c>
      <c r="M199" s="26">
        <v>13</v>
      </c>
      <c r="N199" s="24">
        <v>60</v>
      </c>
      <c r="O199" s="25">
        <v>2</v>
      </c>
    </row>
    <row r="200" spans="2:15" ht="15.75" customHeight="1">
      <c r="B200" s="23">
        <v>189</v>
      </c>
      <c r="C200" s="24" t="s">
        <v>204</v>
      </c>
      <c r="D200" s="25">
        <v>7</v>
      </c>
      <c r="E200" s="25">
        <v>12</v>
      </c>
      <c r="F200" s="26">
        <v>14</v>
      </c>
      <c r="G200" s="26">
        <v>5</v>
      </c>
      <c r="H200" s="26">
        <v>14</v>
      </c>
      <c r="I200" s="25">
        <v>12</v>
      </c>
      <c r="J200" s="26">
        <v>15</v>
      </c>
      <c r="K200" s="26">
        <v>12</v>
      </c>
      <c r="L200" s="25">
        <v>11</v>
      </c>
      <c r="M200" s="26">
        <v>15</v>
      </c>
      <c r="N200" s="24">
        <v>60</v>
      </c>
      <c r="O200" s="25">
        <v>2</v>
      </c>
    </row>
    <row r="201" spans="2:15" ht="15.75" customHeight="1">
      <c r="B201" s="23">
        <v>190</v>
      </c>
      <c r="C201" s="24" t="s">
        <v>205</v>
      </c>
      <c r="D201" s="25">
        <v>8</v>
      </c>
      <c r="E201" s="25">
        <v>12</v>
      </c>
      <c r="F201" s="26">
        <v>5</v>
      </c>
      <c r="G201" s="26">
        <v>5</v>
      </c>
      <c r="H201" s="26">
        <v>15</v>
      </c>
      <c r="I201" s="25">
        <v>12</v>
      </c>
      <c r="J201" s="26">
        <v>10</v>
      </c>
      <c r="K201" s="26">
        <v>11</v>
      </c>
      <c r="L201" s="25">
        <v>12</v>
      </c>
      <c r="M201" s="26">
        <v>12</v>
      </c>
      <c r="N201" s="24">
        <v>60</v>
      </c>
      <c r="O201" s="25">
        <v>2</v>
      </c>
    </row>
    <row r="202" spans="2:15" ht="15.75" customHeight="1">
      <c r="B202" s="23">
        <v>191</v>
      </c>
      <c r="C202" s="24" t="s">
        <v>206</v>
      </c>
      <c r="D202" s="25">
        <v>6</v>
      </c>
      <c r="E202" s="25">
        <v>13</v>
      </c>
      <c r="F202" s="26">
        <v>15</v>
      </c>
      <c r="G202" s="26">
        <v>12</v>
      </c>
      <c r="H202" s="26">
        <v>5</v>
      </c>
      <c r="I202" s="25">
        <v>13</v>
      </c>
      <c r="J202" s="26">
        <v>5</v>
      </c>
      <c r="K202" s="26">
        <v>10</v>
      </c>
      <c r="L202" s="25">
        <v>10</v>
      </c>
      <c r="M202" s="26">
        <v>11</v>
      </c>
      <c r="N202" s="24">
        <v>60</v>
      </c>
      <c r="O202" s="25">
        <v>3</v>
      </c>
    </row>
    <row r="203" spans="2:15" ht="15.75" customHeight="1">
      <c r="B203" s="23">
        <v>192</v>
      </c>
      <c r="C203" s="24" t="s">
        <v>207</v>
      </c>
      <c r="D203" s="25">
        <v>9</v>
      </c>
      <c r="E203" s="25">
        <v>9</v>
      </c>
      <c r="F203" s="26">
        <v>10</v>
      </c>
      <c r="G203" s="26">
        <v>13</v>
      </c>
      <c r="H203" s="26">
        <v>10</v>
      </c>
      <c r="I203" s="25">
        <v>9</v>
      </c>
      <c r="J203" s="26">
        <v>14</v>
      </c>
      <c r="K203" s="26">
        <v>12</v>
      </c>
      <c r="L203" s="25">
        <v>11</v>
      </c>
      <c r="M203" s="26">
        <v>10</v>
      </c>
      <c r="N203" s="24">
        <v>60</v>
      </c>
      <c r="O203" s="25"/>
    </row>
    <row r="204" spans="2:15" ht="15.75" customHeight="1">
      <c r="B204" s="23">
        <v>193</v>
      </c>
      <c r="C204" s="24" t="s">
        <v>208</v>
      </c>
      <c r="D204" s="25">
        <v>7</v>
      </c>
      <c r="E204" s="25">
        <v>8</v>
      </c>
      <c r="F204" s="26">
        <v>14</v>
      </c>
      <c r="G204" s="26">
        <v>14</v>
      </c>
      <c r="H204" s="26">
        <v>11</v>
      </c>
      <c r="I204" s="25">
        <v>8</v>
      </c>
      <c r="J204" s="26">
        <v>12</v>
      </c>
      <c r="K204" s="26">
        <v>13</v>
      </c>
      <c r="L204" s="25">
        <v>10</v>
      </c>
      <c r="M204" s="26">
        <v>12</v>
      </c>
      <c r="N204" s="24">
        <v>60</v>
      </c>
      <c r="O204" s="25">
        <v>2</v>
      </c>
    </row>
    <row r="205" spans="2:15" ht="15.75" customHeight="1">
      <c r="B205" s="23">
        <v>194</v>
      </c>
      <c r="C205" s="24" t="s">
        <v>209</v>
      </c>
      <c r="D205" s="25">
        <v>8</v>
      </c>
      <c r="E205" s="25">
        <v>11</v>
      </c>
      <c r="F205" s="26">
        <v>10</v>
      </c>
      <c r="G205" s="26">
        <v>5</v>
      </c>
      <c r="H205" s="26">
        <v>12</v>
      </c>
      <c r="I205" s="25">
        <v>11</v>
      </c>
      <c r="J205" s="26">
        <v>11</v>
      </c>
      <c r="K205" s="26">
        <v>13</v>
      </c>
      <c r="L205" s="25">
        <v>11</v>
      </c>
      <c r="M205" s="25">
        <v>12</v>
      </c>
      <c r="N205" s="24">
        <v>60</v>
      </c>
      <c r="O205" s="25">
        <v>3</v>
      </c>
    </row>
    <row r="206" spans="2:15" ht="15.75" customHeight="1">
      <c r="B206" s="23">
        <v>195</v>
      </c>
      <c r="C206" s="24" t="s">
        <v>210</v>
      </c>
      <c r="D206" s="25">
        <v>6</v>
      </c>
      <c r="E206" s="25">
        <v>12</v>
      </c>
      <c r="F206" s="26">
        <v>15</v>
      </c>
      <c r="G206" s="26">
        <v>15</v>
      </c>
      <c r="H206" s="26">
        <v>13</v>
      </c>
      <c r="I206" s="25">
        <v>12</v>
      </c>
      <c r="J206" s="26">
        <v>14</v>
      </c>
      <c r="K206" s="26">
        <v>12</v>
      </c>
      <c r="L206" s="25">
        <v>13</v>
      </c>
      <c r="M206" s="25">
        <v>12</v>
      </c>
      <c r="N206" s="24">
        <v>60</v>
      </c>
      <c r="O206" s="25">
        <v>2</v>
      </c>
    </row>
    <row r="207" spans="2:15" ht="15.75" customHeight="1">
      <c r="B207" s="23">
        <v>196</v>
      </c>
      <c r="C207" s="24" t="s">
        <v>211</v>
      </c>
      <c r="D207" s="25">
        <v>7</v>
      </c>
      <c r="E207" s="25">
        <v>12</v>
      </c>
      <c r="F207" s="26">
        <v>12</v>
      </c>
      <c r="G207" s="26">
        <v>10</v>
      </c>
      <c r="H207" s="26">
        <v>14</v>
      </c>
      <c r="I207" s="25">
        <v>12</v>
      </c>
      <c r="J207" s="26">
        <v>13</v>
      </c>
      <c r="K207" s="26">
        <v>12</v>
      </c>
      <c r="L207" s="25">
        <v>5</v>
      </c>
      <c r="M207" s="25">
        <v>11</v>
      </c>
      <c r="N207" s="24">
        <v>60</v>
      </c>
      <c r="O207" s="25">
        <v>3</v>
      </c>
    </row>
    <row r="208" spans="2:15" ht="15.75" customHeight="1">
      <c r="B208" s="23">
        <v>197</v>
      </c>
      <c r="C208" s="24" t="s">
        <v>212</v>
      </c>
      <c r="D208" s="25">
        <v>9</v>
      </c>
      <c r="E208" s="25">
        <v>11</v>
      </c>
      <c r="F208" s="26">
        <v>11</v>
      </c>
      <c r="G208" s="26">
        <v>11</v>
      </c>
      <c r="H208" s="26">
        <v>12</v>
      </c>
      <c r="I208" s="25">
        <v>11</v>
      </c>
      <c r="J208" s="26">
        <v>14</v>
      </c>
      <c r="K208" s="26">
        <v>5</v>
      </c>
      <c r="L208" s="25">
        <v>14</v>
      </c>
      <c r="M208" s="25">
        <v>11</v>
      </c>
      <c r="N208" s="24">
        <v>60</v>
      </c>
      <c r="O208" s="25">
        <v>3</v>
      </c>
    </row>
    <row r="209" spans="2:15" ht="15.75" customHeight="1">
      <c r="B209" s="23">
        <v>198</v>
      </c>
      <c r="C209" s="24" t="s">
        <v>213</v>
      </c>
      <c r="D209" s="25">
        <v>10</v>
      </c>
      <c r="E209" s="25">
        <v>11</v>
      </c>
      <c r="F209" s="26">
        <v>10</v>
      </c>
      <c r="G209" s="26">
        <v>12</v>
      </c>
      <c r="H209" s="26">
        <v>15</v>
      </c>
      <c r="I209" s="25">
        <v>11</v>
      </c>
      <c r="J209" s="26">
        <v>15</v>
      </c>
      <c r="K209" s="26">
        <v>15</v>
      </c>
      <c r="L209" s="26">
        <v>15</v>
      </c>
      <c r="M209" s="25">
        <v>9</v>
      </c>
      <c r="N209" s="24">
        <v>60</v>
      </c>
      <c r="O209" s="25">
        <v>3</v>
      </c>
    </row>
    <row r="210" spans="2:15" ht="15.75" customHeight="1">
      <c r="B210" s="23">
        <v>199</v>
      </c>
      <c r="C210" s="24" t="s">
        <v>214</v>
      </c>
      <c r="D210" s="25">
        <v>8</v>
      </c>
      <c r="E210" s="25">
        <v>9</v>
      </c>
      <c r="F210" s="26">
        <v>12</v>
      </c>
      <c r="G210" s="26">
        <v>13</v>
      </c>
      <c r="H210" s="25">
        <v>11</v>
      </c>
      <c r="I210" s="25">
        <v>9</v>
      </c>
      <c r="J210" s="26">
        <v>10</v>
      </c>
      <c r="K210" s="25">
        <v>13</v>
      </c>
      <c r="L210" s="26">
        <v>10</v>
      </c>
      <c r="M210" s="25">
        <v>11</v>
      </c>
      <c r="N210" s="24">
        <v>60</v>
      </c>
      <c r="O210" s="25">
        <v>3</v>
      </c>
    </row>
    <row r="211" spans="2:15" ht="15.75" customHeight="1">
      <c r="B211" s="23">
        <v>200</v>
      </c>
      <c r="C211" s="24" t="s">
        <v>215</v>
      </c>
      <c r="D211" s="25">
        <v>7</v>
      </c>
      <c r="E211" s="25">
        <v>11</v>
      </c>
      <c r="F211" s="26">
        <v>13</v>
      </c>
      <c r="G211" s="26">
        <v>14</v>
      </c>
      <c r="H211" s="25">
        <v>10</v>
      </c>
      <c r="I211" s="25">
        <v>11</v>
      </c>
      <c r="J211" s="26">
        <v>10</v>
      </c>
      <c r="K211" s="25">
        <v>12</v>
      </c>
      <c r="L211" s="26">
        <v>15</v>
      </c>
      <c r="M211" s="25">
        <v>5</v>
      </c>
      <c r="N211" s="24">
        <v>60</v>
      </c>
      <c r="O211" s="25">
        <v>3</v>
      </c>
    </row>
    <row r="212" spans="2:15" ht="15.75" customHeight="1">
      <c r="B212" s="23">
        <v>201</v>
      </c>
      <c r="C212" s="24" t="s">
        <v>216</v>
      </c>
      <c r="D212" s="25">
        <v>7</v>
      </c>
      <c r="E212" s="25">
        <v>5</v>
      </c>
      <c r="F212" s="26">
        <v>14</v>
      </c>
      <c r="G212" s="26">
        <v>12</v>
      </c>
      <c r="H212" s="25">
        <v>13</v>
      </c>
      <c r="I212" s="25">
        <v>5</v>
      </c>
      <c r="J212" s="26">
        <v>12</v>
      </c>
      <c r="K212" s="25">
        <v>15</v>
      </c>
      <c r="L212" s="25">
        <v>11</v>
      </c>
      <c r="M212" s="25">
        <v>10</v>
      </c>
      <c r="N212" s="24">
        <v>60</v>
      </c>
      <c r="O212" s="25">
        <v>3</v>
      </c>
    </row>
    <row r="213" spans="2:15" ht="15.75" customHeight="1">
      <c r="B213" s="23">
        <v>202</v>
      </c>
      <c r="C213" s="24" t="s">
        <v>217</v>
      </c>
      <c r="D213" s="25">
        <v>9</v>
      </c>
      <c r="E213" s="25">
        <v>10</v>
      </c>
      <c r="F213" s="26">
        <v>5</v>
      </c>
      <c r="G213" s="26">
        <v>12</v>
      </c>
      <c r="H213" s="25">
        <v>10</v>
      </c>
      <c r="I213" s="25">
        <v>10</v>
      </c>
      <c r="J213" s="26">
        <v>11</v>
      </c>
      <c r="K213" s="25">
        <v>11</v>
      </c>
      <c r="L213" s="25">
        <v>10</v>
      </c>
      <c r="M213" s="25">
        <v>11</v>
      </c>
      <c r="N213" s="24">
        <v>60</v>
      </c>
      <c r="O213" s="25">
        <v>3</v>
      </c>
    </row>
    <row r="214" spans="2:15" ht="15.75" customHeight="1">
      <c r="B214" s="23">
        <v>203</v>
      </c>
      <c r="C214" s="24" t="s">
        <v>218</v>
      </c>
      <c r="D214" s="25">
        <v>10</v>
      </c>
      <c r="E214" s="25">
        <v>11</v>
      </c>
      <c r="F214" s="26">
        <v>11</v>
      </c>
      <c r="G214" s="26">
        <v>11</v>
      </c>
      <c r="H214" s="25">
        <v>11</v>
      </c>
      <c r="I214" s="25">
        <v>11</v>
      </c>
      <c r="J214" s="26">
        <v>13</v>
      </c>
      <c r="K214" s="25">
        <v>8</v>
      </c>
      <c r="L214" s="29">
        <v>11</v>
      </c>
      <c r="M214" s="25">
        <v>11</v>
      </c>
      <c r="N214" s="24">
        <v>60</v>
      </c>
      <c r="O214" s="25">
        <v>2</v>
      </c>
    </row>
    <row r="215" spans="2:15" ht="15.75" customHeight="1">
      <c r="B215" s="23">
        <v>204</v>
      </c>
      <c r="C215" s="24" t="s">
        <v>219</v>
      </c>
      <c r="D215" s="25">
        <v>8</v>
      </c>
      <c r="E215" s="25">
        <v>11</v>
      </c>
      <c r="F215" s="26">
        <v>14</v>
      </c>
      <c r="G215" s="26">
        <v>10</v>
      </c>
      <c r="H215" s="25">
        <v>12</v>
      </c>
      <c r="I215" s="25">
        <v>11</v>
      </c>
      <c r="J215" s="26">
        <v>12</v>
      </c>
      <c r="K215" s="25">
        <v>9</v>
      </c>
      <c r="L215" s="29">
        <v>15</v>
      </c>
      <c r="M215" s="25">
        <v>11</v>
      </c>
      <c r="N215" s="24">
        <v>60</v>
      </c>
      <c r="O215" s="25">
        <v>3</v>
      </c>
    </row>
    <row r="216" spans="2:15" ht="15.75" customHeight="1">
      <c r="B216" s="23">
        <v>205</v>
      </c>
      <c r="C216" s="24" t="s">
        <v>220</v>
      </c>
      <c r="D216" s="25">
        <v>7</v>
      </c>
      <c r="E216" s="25">
        <v>11</v>
      </c>
      <c r="F216" s="26">
        <v>12</v>
      </c>
      <c r="G216" s="26">
        <v>12</v>
      </c>
      <c r="H216" s="25">
        <v>11</v>
      </c>
      <c r="I216" s="25">
        <v>11</v>
      </c>
      <c r="J216" s="26">
        <v>14</v>
      </c>
      <c r="K216" s="25">
        <v>5</v>
      </c>
      <c r="L216" s="26">
        <v>11</v>
      </c>
      <c r="M216" s="25">
        <v>10</v>
      </c>
      <c r="N216" s="24">
        <v>60</v>
      </c>
      <c r="O216" s="25">
        <v>3</v>
      </c>
    </row>
    <row r="217" spans="2:15" ht="15.75" customHeight="1">
      <c r="B217" s="23">
        <v>206</v>
      </c>
      <c r="C217" s="24" t="s">
        <v>221</v>
      </c>
      <c r="D217" s="25">
        <v>9</v>
      </c>
      <c r="E217" s="25">
        <v>10</v>
      </c>
      <c r="F217" s="26">
        <v>13</v>
      </c>
      <c r="G217" s="26">
        <v>11</v>
      </c>
      <c r="H217" s="25">
        <v>10</v>
      </c>
      <c r="I217" s="25">
        <v>10</v>
      </c>
      <c r="J217" s="26">
        <v>13</v>
      </c>
      <c r="K217" s="25">
        <v>6</v>
      </c>
      <c r="L217" s="26">
        <v>5</v>
      </c>
      <c r="M217" s="25">
        <v>10</v>
      </c>
      <c r="N217" s="24">
        <v>60</v>
      </c>
      <c r="O217" s="25">
        <v>3</v>
      </c>
    </row>
    <row r="218" spans="2:15" ht="15.75" customHeight="1">
      <c r="B218" s="23">
        <v>207</v>
      </c>
      <c r="C218" s="24" t="s">
        <v>222</v>
      </c>
      <c r="D218" s="25">
        <v>8</v>
      </c>
      <c r="E218" s="25">
        <v>13</v>
      </c>
      <c r="F218" s="26">
        <v>5</v>
      </c>
      <c r="G218" s="26">
        <v>10</v>
      </c>
      <c r="H218" s="25">
        <v>13</v>
      </c>
      <c r="I218" s="25">
        <v>13</v>
      </c>
      <c r="J218" s="26">
        <v>11</v>
      </c>
      <c r="K218" s="25">
        <v>11</v>
      </c>
      <c r="L218" s="26">
        <v>14</v>
      </c>
      <c r="M218" s="25">
        <v>11</v>
      </c>
      <c r="N218" s="24">
        <v>60</v>
      </c>
      <c r="O218" s="25">
        <v>3</v>
      </c>
    </row>
    <row r="219" spans="2:15" ht="15.75" customHeight="1">
      <c r="B219" s="23">
        <v>208</v>
      </c>
      <c r="C219" s="24" t="s">
        <v>223</v>
      </c>
      <c r="D219" s="25">
        <v>9</v>
      </c>
      <c r="E219" s="25">
        <v>12</v>
      </c>
      <c r="F219" s="26">
        <v>11</v>
      </c>
      <c r="G219" s="26">
        <v>11</v>
      </c>
      <c r="H219" s="25">
        <v>9</v>
      </c>
      <c r="I219" s="25">
        <v>12</v>
      </c>
      <c r="J219" s="26">
        <v>15</v>
      </c>
      <c r="K219" s="26">
        <v>3</v>
      </c>
      <c r="L219" s="26">
        <v>13</v>
      </c>
      <c r="M219" s="25">
        <v>12</v>
      </c>
      <c r="N219" s="24">
        <v>60</v>
      </c>
      <c r="O219" s="25">
        <v>3</v>
      </c>
    </row>
    <row r="220" spans="2:15" ht="15.75" customHeight="1">
      <c r="B220" s="23">
        <v>209</v>
      </c>
      <c r="C220" s="24" t="s">
        <v>224</v>
      </c>
      <c r="D220" s="25">
        <v>7</v>
      </c>
      <c r="E220" s="25">
        <v>15</v>
      </c>
      <c r="F220" s="26">
        <v>12</v>
      </c>
      <c r="G220" s="26">
        <v>13</v>
      </c>
      <c r="H220" s="25">
        <v>8</v>
      </c>
      <c r="I220" s="25">
        <v>15</v>
      </c>
      <c r="J220" s="26">
        <v>12</v>
      </c>
      <c r="K220" s="26">
        <v>10</v>
      </c>
      <c r="L220" s="26">
        <v>12</v>
      </c>
      <c r="M220" s="25">
        <v>11</v>
      </c>
      <c r="N220" s="24">
        <v>60</v>
      </c>
      <c r="O220" s="25">
        <v>3</v>
      </c>
    </row>
    <row r="221" spans="2:15" ht="15.75" customHeight="1">
      <c r="B221" s="23">
        <v>210</v>
      </c>
      <c r="C221" s="24" t="s">
        <v>225</v>
      </c>
      <c r="D221" s="25">
        <v>8</v>
      </c>
      <c r="E221" s="25">
        <v>11</v>
      </c>
      <c r="F221" s="26">
        <v>13</v>
      </c>
      <c r="G221" s="26">
        <v>12</v>
      </c>
      <c r="H221" s="25">
        <v>11</v>
      </c>
      <c r="I221" s="25">
        <v>11</v>
      </c>
      <c r="J221" s="26">
        <v>13</v>
      </c>
      <c r="K221" s="26">
        <v>11</v>
      </c>
      <c r="L221" s="26">
        <v>15</v>
      </c>
      <c r="M221" s="25">
        <v>10</v>
      </c>
      <c r="N221" s="24">
        <v>60</v>
      </c>
      <c r="O221" s="25">
        <v>3</v>
      </c>
    </row>
    <row r="222" spans="2:15" ht="15.75" customHeight="1">
      <c r="B222" s="23">
        <v>211</v>
      </c>
      <c r="C222" s="24" t="s">
        <v>226</v>
      </c>
      <c r="D222" s="25">
        <v>6</v>
      </c>
      <c r="E222" s="25">
        <v>8</v>
      </c>
      <c r="F222" s="26">
        <v>14</v>
      </c>
      <c r="G222" s="26">
        <v>12</v>
      </c>
      <c r="H222" s="26">
        <v>11</v>
      </c>
      <c r="I222" s="25">
        <v>8</v>
      </c>
      <c r="J222" s="26">
        <v>5</v>
      </c>
      <c r="K222" s="26">
        <v>15</v>
      </c>
      <c r="L222" s="26">
        <v>10</v>
      </c>
      <c r="M222" s="25">
        <v>13</v>
      </c>
      <c r="N222" s="24">
        <v>60</v>
      </c>
      <c r="O222" s="25">
        <v>2</v>
      </c>
    </row>
    <row r="223" spans="2:15" ht="15.75" customHeight="1">
      <c r="B223" s="23">
        <v>212</v>
      </c>
      <c r="C223" s="24" t="s">
        <v>227</v>
      </c>
      <c r="D223" s="25">
        <v>9</v>
      </c>
      <c r="E223" s="25">
        <v>9</v>
      </c>
      <c r="F223" s="26">
        <v>15</v>
      </c>
      <c r="G223" s="26">
        <v>12</v>
      </c>
      <c r="H223" s="26">
        <v>5</v>
      </c>
      <c r="I223" s="25">
        <v>9</v>
      </c>
      <c r="J223" s="26">
        <v>12</v>
      </c>
      <c r="K223" s="26">
        <v>12</v>
      </c>
      <c r="L223" s="26">
        <v>14</v>
      </c>
      <c r="M223" s="25">
        <v>9</v>
      </c>
      <c r="N223" s="24">
        <v>60</v>
      </c>
      <c r="O223" s="25">
        <v>3</v>
      </c>
    </row>
    <row r="224" spans="2:15" ht="15.75" customHeight="1">
      <c r="B224" s="23">
        <v>213</v>
      </c>
      <c r="C224" s="24" t="s">
        <v>228</v>
      </c>
      <c r="D224" s="25">
        <v>7</v>
      </c>
      <c r="E224" s="25">
        <v>5</v>
      </c>
      <c r="F224" s="26">
        <v>5</v>
      </c>
      <c r="G224" s="26">
        <v>13</v>
      </c>
      <c r="H224" s="26">
        <v>11</v>
      </c>
      <c r="I224" s="25">
        <v>5</v>
      </c>
      <c r="J224" s="26">
        <v>11</v>
      </c>
      <c r="K224" s="26">
        <v>2</v>
      </c>
      <c r="L224" s="26">
        <v>11</v>
      </c>
      <c r="M224" s="25">
        <v>8</v>
      </c>
      <c r="N224" s="24">
        <v>60</v>
      </c>
      <c r="O224" s="25">
        <v>3</v>
      </c>
    </row>
    <row r="225" spans="2:15" ht="15.75" customHeight="1">
      <c r="B225" s="23">
        <v>214</v>
      </c>
      <c r="C225" s="24" t="s">
        <v>229</v>
      </c>
      <c r="D225" s="25">
        <v>8</v>
      </c>
      <c r="E225" s="25">
        <v>6</v>
      </c>
      <c r="F225" s="26">
        <v>10</v>
      </c>
      <c r="G225" s="26">
        <v>14</v>
      </c>
      <c r="H225" s="26">
        <v>5</v>
      </c>
      <c r="I225" s="25">
        <v>6</v>
      </c>
      <c r="J225" s="26">
        <v>10</v>
      </c>
      <c r="K225" s="26">
        <v>12</v>
      </c>
      <c r="L225" s="26">
        <v>13</v>
      </c>
      <c r="M225" s="25">
        <v>11</v>
      </c>
      <c r="N225" s="24">
        <v>60</v>
      </c>
      <c r="O225" s="25">
        <v>3</v>
      </c>
    </row>
    <row r="226" spans="2:15" ht="15.75" customHeight="1">
      <c r="B226" s="23">
        <v>215</v>
      </c>
      <c r="C226" s="24" t="s">
        <v>230</v>
      </c>
      <c r="D226" s="25">
        <v>6</v>
      </c>
      <c r="E226" s="25">
        <v>11</v>
      </c>
      <c r="F226" s="26">
        <v>12</v>
      </c>
      <c r="G226" s="26">
        <v>15</v>
      </c>
      <c r="H226" s="26">
        <v>12</v>
      </c>
      <c r="I226" s="25">
        <v>11</v>
      </c>
      <c r="J226" s="26">
        <v>10</v>
      </c>
      <c r="K226" s="26">
        <v>5</v>
      </c>
      <c r="L226" s="26">
        <v>14</v>
      </c>
      <c r="M226" s="26">
        <v>11</v>
      </c>
      <c r="N226" s="24">
        <v>60</v>
      </c>
      <c r="O226" s="25">
        <v>3</v>
      </c>
    </row>
    <row r="227" spans="2:15" ht="15.75" customHeight="1">
      <c r="B227" s="23">
        <v>216</v>
      </c>
      <c r="C227" s="24" t="s">
        <v>231</v>
      </c>
      <c r="D227" s="25">
        <v>7</v>
      </c>
      <c r="E227" s="25">
        <v>9</v>
      </c>
      <c r="F227" s="26">
        <v>11</v>
      </c>
      <c r="G227" s="26">
        <v>5</v>
      </c>
      <c r="H227" s="26">
        <v>12</v>
      </c>
      <c r="I227" s="25">
        <v>9</v>
      </c>
      <c r="J227" s="26">
        <v>10</v>
      </c>
      <c r="K227" s="26">
        <v>13</v>
      </c>
      <c r="L227" s="26">
        <v>10</v>
      </c>
      <c r="M227" s="26">
        <v>5</v>
      </c>
      <c r="N227" s="24">
        <v>60</v>
      </c>
      <c r="O227" s="25">
        <v>3</v>
      </c>
    </row>
    <row r="228" spans="2:15" ht="15.75" customHeight="1">
      <c r="B228" s="23">
        <v>217</v>
      </c>
      <c r="C228" s="24" t="s">
        <v>232</v>
      </c>
      <c r="D228" s="25">
        <v>9</v>
      </c>
      <c r="E228" s="25">
        <v>8</v>
      </c>
      <c r="F228" s="26">
        <v>5</v>
      </c>
      <c r="G228" s="26">
        <v>10</v>
      </c>
      <c r="H228" s="26">
        <v>5</v>
      </c>
      <c r="I228" s="25">
        <v>8</v>
      </c>
      <c r="J228" s="26">
        <v>14</v>
      </c>
      <c r="K228" s="26">
        <v>10</v>
      </c>
      <c r="L228" s="26">
        <v>2</v>
      </c>
      <c r="M228" s="26">
        <v>11</v>
      </c>
      <c r="N228" s="24">
        <v>60</v>
      </c>
      <c r="O228" s="25">
        <v>3</v>
      </c>
    </row>
    <row r="229" spans="2:15" ht="15.75" customHeight="1">
      <c r="B229" s="23">
        <v>218</v>
      </c>
      <c r="C229" s="24" t="s">
        <v>233</v>
      </c>
      <c r="D229" s="25">
        <v>10</v>
      </c>
      <c r="E229" s="25">
        <v>6</v>
      </c>
      <c r="F229" s="26">
        <v>12</v>
      </c>
      <c r="G229" s="26">
        <v>12</v>
      </c>
      <c r="H229" s="25">
        <v>10</v>
      </c>
      <c r="I229" s="25">
        <v>6</v>
      </c>
      <c r="J229" s="26">
        <v>12</v>
      </c>
      <c r="K229" s="26">
        <v>5</v>
      </c>
      <c r="L229" s="26">
        <v>11</v>
      </c>
      <c r="M229" s="26">
        <v>5</v>
      </c>
      <c r="N229" s="24">
        <v>60</v>
      </c>
      <c r="O229" s="25">
        <v>3</v>
      </c>
    </row>
    <row r="230" spans="2:15" ht="15.75" customHeight="1">
      <c r="B230" s="23">
        <v>219</v>
      </c>
      <c r="C230" s="24" t="s">
        <v>234</v>
      </c>
      <c r="D230" s="25">
        <v>8</v>
      </c>
      <c r="E230" s="25">
        <v>5</v>
      </c>
      <c r="F230" s="26">
        <v>14</v>
      </c>
      <c r="G230" s="26">
        <v>13</v>
      </c>
      <c r="H230" s="25">
        <v>11</v>
      </c>
      <c r="I230" s="25">
        <v>5</v>
      </c>
      <c r="J230" s="26">
        <v>13</v>
      </c>
      <c r="K230" s="26">
        <v>12</v>
      </c>
      <c r="L230" s="26">
        <v>11</v>
      </c>
      <c r="M230" s="26">
        <v>12</v>
      </c>
      <c r="N230" s="24">
        <v>60</v>
      </c>
      <c r="O230" s="25">
        <v>3</v>
      </c>
    </row>
    <row r="231" spans="2:15" ht="15.75" customHeight="1">
      <c r="B231" s="23">
        <v>220</v>
      </c>
      <c r="C231" s="24" t="s">
        <v>235</v>
      </c>
      <c r="D231" s="25">
        <v>7</v>
      </c>
      <c r="E231" s="25">
        <v>8</v>
      </c>
      <c r="F231" s="26">
        <v>15</v>
      </c>
      <c r="G231" s="26">
        <v>12</v>
      </c>
      <c r="H231" s="25">
        <v>11</v>
      </c>
      <c r="I231" s="25">
        <v>8</v>
      </c>
      <c r="J231" s="26">
        <v>11</v>
      </c>
      <c r="K231" s="26">
        <v>2</v>
      </c>
      <c r="L231" s="26">
        <v>10</v>
      </c>
      <c r="M231" s="26">
        <v>12</v>
      </c>
      <c r="N231" s="24">
        <v>60</v>
      </c>
      <c r="O231" s="25">
        <v>3</v>
      </c>
    </row>
    <row r="232" spans="2:15" ht="15.75" customHeight="1">
      <c r="B232" s="23">
        <v>221</v>
      </c>
      <c r="C232" s="24" t="s">
        <v>236</v>
      </c>
      <c r="D232" s="25">
        <v>7</v>
      </c>
      <c r="E232" s="25">
        <v>9</v>
      </c>
      <c r="F232" s="26">
        <v>14</v>
      </c>
      <c r="G232" s="26">
        <v>12</v>
      </c>
      <c r="H232" s="29">
        <v>10</v>
      </c>
      <c r="I232" s="25">
        <v>9</v>
      </c>
      <c r="J232" s="26">
        <v>10</v>
      </c>
      <c r="K232" s="26">
        <v>14</v>
      </c>
      <c r="L232" s="26">
        <v>15</v>
      </c>
      <c r="M232" s="26">
        <v>5</v>
      </c>
      <c r="N232" s="24">
        <v>60</v>
      </c>
      <c r="O232" s="25">
        <v>2</v>
      </c>
    </row>
    <row r="233" spans="2:15" ht="15.75" customHeight="1">
      <c r="B233" s="23">
        <v>222</v>
      </c>
      <c r="C233" s="24" t="s">
        <v>237</v>
      </c>
      <c r="D233" s="25">
        <v>9</v>
      </c>
      <c r="E233" s="25">
        <v>5</v>
      </c>
      <c r="F233" s="26">
        <v>12</v>
      </c>
      <c r="G233" s="26">
        <v>11</v>
      </c>
      <c r="H233" s="29">
        <v>11</v>
      </c>
      <c r="I233" s="25">
        <v>5</v>
      </c>
      <c r="J233" s="26">
        <v>13</v>
      </c>
      <c r="K233" s="26">
        <v>13</v>
      </c>
      <c r="L233" s="26">
        <v>12</v>
      </c>
      <c r="M233" s="25">
        <v>10</v>
      </c>
      <c r="N233" s="24">
        <v>60</v>
      </c>
      <c r="O233" s="25">
        <v>3</v>
      </c>
    </row>
    <row r="234" spans="2:15" ht="15.75" customHeight="1">
      <c r="B234" s="23">
        <v>223</v>
      </c>
      <c r="C234" s="24" t="s">
        <v>238</v>
      </c>
      <c r="D234" s="25">
        <v>9</v>
      </c>
      <c r="E234" s="25">
        <v>6</v>
      </c>
      <c r="F234" s="26">
        <v>13</v>
      </c>
      <c r="G234" s="26">
        <v>10</v>
      </c>
      <c r="H234" s="29">
        <v>13</v>
      </c>
      <c r="I234" s="25">
        <v>6</v>
      </c>
      <c r="J234" s="26">
        <v>12</v>
      </c>
      <c r="K234" s="26">
        <v>11</v>
      </c>
      <c r="L234" s="26">
        <v>12</v>
      </c>
      <c r="M234" s="25">
        <v>11</v>
      </c>
      <c r="N234" s="24">
        <v>60</v>
      </c>
      <c r="O234" s="25">
        <v>2</v>
      </c>
    </row>
    <row r="235" spans="2:15" ht="15.75" customHeight="1">
      <c r="B235" s="23">
        <v>224</v>
      </c>
      <c r="C235" s="24" t="s">
        <v>239</v>
      </c>
      <c r="D235" s="25">
        <v>5</v>
      </c>
      <c r="E235" s="25">
        <v>11</v>
      </c>
      <c r="F235" s="26">
        <v>11</v>
      </c>
      <c r="G235" s="26">
        <v>10</v>
      </c>
      <c r="H235" s="29">
        <v>12</v>
      </c>
      <c r="I235" s="25">
        <v>11</v>
      </c>
      <c r="J235" s="26">
        <v>11</v>
      </c>
      <c r="K235" s="26">
        <v>5</v>
      </c>
      <c r="L235" s="26">
        <v>14</v>
      </c>
      <c r="M235" s="26">
        <v>11</v>
      </c>
      <c r="N235" s="24">
        <v>60</v>
      </c>
      <c r="O235" s="25">
        <v>3</v>
      </c>
    </row>
    <row r="236" spans="2:15" ht="15.75" customHeight="1">
      <c r="B236" s="23">
        <v>225</v>
      </c>
      <c r="C236" s="24" t="s">
        <v>240</v>
      </c>
      <c r="D236" s="25">
        <v>7</v>
      </c>
      <c r="E236" s="25">
        <v>9</v>
      </c>
      <c r="F236" s="26">
        <v>10</v>
      </c>
      <c r="G236" s="26">
        <v>12</v>
      </c>
      <c r="H236" s="29">
        <v>10</v>
      </c>
      <c r="I236" s="25">
        <v>9</v>
      </c>
      <c r="J236" s="26">
        <v>10</v>
      </c>
      <c r="K236" s="26">
        <v>13</v>
      </c>
      <c r="L236" s="26">
        <v>12</v>
      </c>
      <c r="M236" s="26">
        <v>10</v>
      </c>
      <c r="N236" s="24">
        <v>60</v>
      </c>
      <c r="O236" s="25">
        <v>3</v>
      </c>
    </row>
    <row r="237" spans="2:15" ht="15.75" customHeight="1">
      <c r="B237" s="23">
        <v>226</v>
      </c>
      <c r="C237" s="24" t="s">
        <v>241</v>
      </c>
      <c r="D237" s="25">
        <v>10</v>
      </c>
      <c r="E237" s="25">
        <v>8</v>
      </c>
      <c r="F237" s="26">
        <v>11</v>
      </c>
      <c r="G237" s="26">
        <v>13</v>
      </c>
      <c r="H237" s="29">
        <v>14</v>
      </c>
      <c r="I237" s="25">
        <v>8</v>
      </c>
      <c r="J237" s="26">
        <v>12</v>
      </c>
      <c r="K237" s="26">
        <v>14</v>
      </c>
      <c r="L237" s="26">
        <v>13</v>
      </c>
      <c r="M237" s="26">
        <v>12</v>
      </c>
      <c r="N237" s="24">
        <v>60</v>
      </c>
      <c r="O237" s="25">
        <v>3</v>
      </c>
    </row>
    <row r="238" spans="2:15" ht="15.75" customHeight="1">
      <c r="B238" s="23">
        <v>227</v>
      </c>
      <c r="C238" s="24" t="s">
        <v>242</v>
      </c>
      <c r="D238" s="25">
        <v>8</v>
      </c>
      <c r="E238" s="25">
        <v>6</v>
      </c>
      <c r="F238" s="26">
        <v>12</v>
      </c>
      <c r="G238" s="26">
        <v>13</v>
      </c>
      <c r="H238" s="29">
        <v>15</v>
      </c>
      <c r="I238" s="25">
        <v>6</v>
      </c>
      <c r="J238" s="26">
        <v>14</v>
      </c>
      <c r="K238" s="26">
        <v>12</v>
      </c>
      <c r="L238" s="26">
        <v>11</v>
      </c>
      <c r="M238" s="26">
        <v>10</v>
      </c>
      <c r="N238" s="24">
        <v>60</v>
      </c>
      <c r="O238" s="25">
        <v>3</v>
      </c>
    </row>
    <row r="239" spans="2:15" ht="15.75" customHeight="1">
      <c r="B239" s="23">
        <v>228</v>
      </c>
      <c r="C239" s="24" t="s">
        <v>243</v>
      </c>
      <c r="D239" s="25">
        <v>9</v>
      </c>
      <c r="E239" s="25">
        <v>13</v>
      </c>
      <c r="F239" s="26">
        <v>14</v>
      </c>
      <c r="G239" s="26">
        <v>14</v>
      </c>
      <c r="H239" s="29">
        <v>12</v>
      </c>
      <c r="I239" s="25">
        <v>13</v>
      </c>
      <c r="J239" s="26">
        <v>13</v>
      </c>
      <c r="K239" s="26">
        <v>13</v>
      </c>
      <c r="L239" s="26">
        <v>10</v>
      </c>
      <c r="M239" s="26">
        <v>13</v>
      </c>
      <c r="N239" s="24">
        <v>60</v>
      </c>
      <c r="O239" s="25">
        <v>3</v>
      </c>
    </row>
    <row r="240" spans="2:15" ht="42" customHeight="1">
      <c r="B240" s="77" t="s">
        <v>244</v>
      </c>
      <c r="C240" s="78"/>
      <c r="D240" s="18">
        <f t="shared" ref="D240:O240" si="0">COUNTIF(D12:D239,"&gt;0")</f>
        <v>228</v>
      </c>
      <c r="E240" s="18">
        <f t="shared" si="0"/>
        <v>228</v>
      </c>
      <c r="F240" s="18">
        <f t="shared" si="0"/>
        <v>228</v>
      </c>
      <c r="G240" s="18">
        <f t="shared" si="0"/>
        <v>228</v>
      </c>
      <c r="H240" s="18">
        <f t="shared" si="0"/>
        <v>228</v>
      </c>
      <c r="I240" s="18">
        <f t="shared" si="0"/>
        <v>228</v>
      </c>
      <c r="J240" s="18">
        <f t="shared" si="0"/>
        <v>228</v>
      </c>
      <c r="K240" s="18">
        <f t="shared" si="0"/>
        <v>228</v>
      </c>
      <c r="L240" s="18">
        <f t="shared" si="0"/>
        <v>228</v>
      </c>
      <c r="M240" s="18">
        <f t="shared" si="0"/>
        <v>228</v>
      </c>
      <c r="N240" s="19">
        <f t="shared" si="0"/>
        <v>228</v>
      </c>
      <c r="O240" s="18">
        <f t="shared" si="0"/>
        <v>189</v>
      </c>
    </row>
    <row r="241" spans="2:15" ht="45.6" customHeight="1">
      <c r="B241" s="79" t="s">
        <v>245</v>
      </c>
      <c r="C241" s="80"/>
      <c r="D241" s="2">
        <f>COUNTIF(D12:D239,"&gt;=6")</f>
        <v>225</v>
      </c>
      <c r="E241" s="2">
        <f t="shared" ref="E241:M241" si="1">COUNTIF(E12:E239,"&gt;=9")</f>
        <v>201</v>
      </c>
      <c r="F241" s="2">
        <f t="shared" si="1"/>
        <v>213</v>
      </c>
      <c r="G241" s="2">
        <f t="shared" si="1"/>
        <v>208</v>
      </c>
      <c r="H241" s="2">
        <f t="shared" si="1"/>
        <v>203</v>
      </c>
      <c r="I241" s="2">
        <f t="shared" si="1"/>
        <v>200</v>
      </c>
      <c r="J241" s="2">
        <f t="shared" si="1"/>
        <v>215</v>
      </c>
      <c r="K241" s="2">
        <f t="shared" si="1"/>
        <v>204</v>
      </c>
      <c r="L241" s="2">
        <f t="shared" si="1"/>
        <v>207</v>
      </c>
      <c r="M241" s="2">
        <f t="shared" si="1"/>
        <v>202</v>
      </c>
      <c r="N241" s="3">
        <f t="shared" ref="N241:O241" si="2">COUNTIF(N13:N240,"&gt;0")</f>
        <v>228</v>
      </c>
      <c r="O241" s="2">
        <f t="shared" si="2"/>
        <v>189</v>
      </c>
    </row>
    <row r="242" spans="2:15" ht="15.75" customHeight="1">
      <c r="B242" s="58" t="s">
        <v>246</v>
      </c>
      <c r="C242" s="59"/>
      <c r="D242" s="4"/>
      <c r="E242" s="4"/>
      <c r="F242" s="5"/>
      <c r="G242" s="5"/>
      <c r="H242" s="5"/>
      <c r="I242" s="4"/>
      <c r="J242" s="4"/>
      <c r="K242" s="4"/>
      <c r="L242" s="5"/>
      <c r="M242" s="5"/>
      <c r="N242" s="5"/>
      <c r="O242" s="6"/>
    </row>
    <row r="243" spans="2:15" ht="15.75" customHeight="1">
      <c r="B243" s="58" t="s">
        <v>247</v>
      </c>
      <c r="C243" s="59"/>
      <c r="D243" s="7">
        <f>D241/D240*100</f>
        <v>98.68421052631578</v>
      </c>
      <c r="E243" s="8">
        <f t="shared" ref="E243:F243" si="3">(E241/E240)*100</f>
        <v>88.157894736842096</v>
      </c>
      <c r="F243" s="8">
        <f t="shared" si="3"/>
        <v>93.421052631578945</v>
      </c>
      <c r="G243" s="7">
        <f t="shared" ref="G243:N243" si="4">G241/G240*100</f>
        <v>91.228070175438589</v>
      </c>
      <c r="H243" s="7">
        <f t="shared" si="4"/>
        <v>89.035087719298247</v>
      </c>
      <c r="I243" s="7">
        <f t="shared" si="4"/>
        <v>87.719298245614027</v>
      </c>
      <c r="J243" s="7">
        <f t="shared" si="4"/>
        <v>94.298245614035096</v>
      </c>
      <c r="K243" s="7">
        <f t="shared" si="4"/>
        <v>89.473684210526315</v>
      </c>
      <c r="L243" s="7">
        <f t="shared" si="4"/>
        <v>90.789473684210535</v>
      </c>
      <c r="M243" s="7">
        <f t="shared" si="4"/>
        <v>88.596491228070178</v>
      </c>
      <c r="N243" s="51">
        <f t="shared" si="4"/>
        <v>100</v>
      </c>
      <c r="O243" s="7"/>
    </row>
    <row r="244" spans="2:15" ht="15.75" customHeight="1">
      <c r="B244" s="60" t="s">
        <v>276</v>
      </c>
      <c r="C244" s="61"/>
      <c r="D244" s="9">
        <f>MAX(IF(E243&gt;=50,"1","0"),IF(E243&gt;=60,"2","0"),IF(E243&gt;=70,"3","0"))</f>
        <v>3</v>
      </c>
      <c r="E244" s="9">
        <f t="shared" ref="E244:N244" si="5">MAX(IF(E243&gt;=50,"1","0"),IF(E243&gt;=60,"2","0"),IF(E243&gt;=70,"3","0"))</f>
        <v>3</v>
      </c>
      <c r="F244" s="9">
        <f t="shared" si="5"/>
        <v>3</v>
      </c>
      <c r="G244" s="9">
        <f t="shared" si="5"/>
        <v>3</v>
      </c>
      <c r="H244" s="9">
        <f t="shared" si="5"/>
        <v>3</v>
      </c>
      <c r="I244" s="9">
        <f t="shared" si="5"/>
        <v>3</v>
      </c>
      <c r="J244" s="9">
        <f t="shared" si="5"/>
        <v>3</v>
      </c>
      <c r="K244" s="9">
        <f t="shared" si="5"/>
        <v>3</v>
      </c>
      <c r="L244" s="34">
        <f t="shared" si="5"/>
        <v>3</v>
      </c>
      <c r="M244" s="34">
        <f t="shared" si="5"/>
        <v>3</v>
      </c>
      <c r="N244" s="52">
        <f t="shared" si="5"/>
        <v>3</v>
      </c>
      <c r="O244" s="35">
        <f>(COUNTIF(O33:O240,"=3")*3+COUNTIF(O33:O240,"=2")*2+COUNTIF(O33:O240,"=3")*3)/(COUNTIF(O33:O240,"=3")+COUNTIF(O33:O240,"=2")+COUNTIF(O33:O240,"=3"))</f>
        <v>2.8805460750853245</v>
      </c>
    </row>
    <row r="245" spans="2:15" ht="15.75" customHeight="1"/>
    <row r="246" spans="2:15" ht="15.75" customHeight="1"/>
    <row r="247" spans="2:15" ht="15.75" customHeight="1"/>
    <row r="248" spans="2:15" ht="15.75" customHeight="1">
      <c r="B248" s="75" t="s">
        <v>275</v>
      </c>
      <c r="C248" s="75"/>
      <c r="D248" s="75"/>
      <c r="E248" s="75"/>
      <c r="F248" s="75"/>
      <c r="G248" s="75"/>
    </row>
    <row r="249" spans="2:15" ht="37.200000000000003" customHeight="1">
      <c r="B249" s="36"/>
      <c r="C249" s="76" t="s">
        <v>256</v>
      </c>
      <c r="D249" s="76"/>
      <c r="E249" s="37"/>
      <c r="F249" s="76" t="s">
        <v>257</v>
      </c>
      <c r="G249" s="76"/>
    </row>
    <row r="250" spans="2:15" ht="15.75" customHeight="1">
      <c r="B250" s="38" t="s">
        <v>258</v>
      </c>
      <c r="C250" s="39" t="s">
        <v>259</v>
      </c>
      <c r="D250" s="39">
        <v>1</v>
      </c>
      <c r="E250" s="39"/>
      <c r="F250" s="40" t="s">
        <v>260</v>
      </c>
      <c r="G250" s="39">
        <v>1</v>
      </c>
    </row>
    <row r="251" spans="2:15" ht="15.75" customHeight="1">
      <c r="B251" s="38" t="s">
        <v>261</v>
      </c>
      <c r="C251" s="39" t="s">
        <v>262</v>
      </c>
      <c r="D251" s="39">
        <v>2</v>
      </c>
      <c r="E251" s="39"/>
      <c r="F251" s="39" t="s">
        <v>263</v>
      </c>
      <c r="G251" s="39">
        <v>2</v>
      </c>
    </row>
    <row r="252" spans="2:15" ht="15.75" customHeight="1">
      <c r="B252" s="38" t="s">
        <v>264</v>
      </c>
      <c r="C252" s="39" t="s">
        <v>265</v>
      </c>
      <c r="D252" s="39">
        <v>3</v>
      </c>
      <c r="E252" s="39"/>
      <c r="F252" s="39" t="s">
        <v>266</v>
      </c>
      <c r="G252" s="39">
        <v>3</v>
      </c>
    </row>
    <row r="253" spans="2:15" ht="15.75" customHeight="1">
      <c r="B253" s="41"/>
      <c r="C253" s="41"/>
      <c r="D253" s="41"/>
      <c r="E253" s="41"/>
      <c r="F253" s="41"/>
      <c r="G253" s="41"/>
    </row>
    <row r="254" spans="2:15" ht="15.75" customHeight="1"/>
    <row r="255" spans="2:15" ht="15.75" customHeight="1"/>
    <row r="256" spans="2:15" ht="15.75" customHeight="1"/>
    <row r="257" spans="2:17" ht="15.75" customHeight="1"/>
    <row r="258" spans="2:17" ht="15.75" customHeight="1">
      <c r="B258" s="1"/>
      <c r="C258" s="81" t="s">
        <v>248</v>
      </c>
      <c r="D258" s="82"/>
      <c r="E258" s="83"/>
      <c r="F258" s="83"/>
      <c r="G258" s="84"/>
      <c r="H258" s="89" t="s">
        <v>249</v>
      </c>
      <c r="I258" s="91" t="s">
        <v>250</v>
      </c>
      <c r="J258" s="92"/>
      <c r="K258" s="95" t="s">
        <v>251</v>
      </c>
      <c r="L258" s="96"/>
      <c r="M258" s="99" t="s">
        <v>252</v>
      </c>
    </row>
    <row r="259" spans="2:17" ht="25.2" customHeight="1">
      <c r="B259" s="1"/>
      <c r="C259" s="1" t="s">
        <v>253</v>
      </c>
      <c r="D259" s="85" t="s">
        <v>305</v>
      </c>
      <c r="E259" s="88"/>
      <c r="F259" s="53" t="s">
        <v>253</v>
      </c>
      <c r="G259" s="55" t="s">
        <v>305</v>
      </c>
      <c r="H259" s="90"/>
      <c r="I259" s="93"/>
      <c r="J259" s="94"/>
      <c r="K259" s="97"/>
      <c r="L259" s="98"/>
      <c r="M259" s="100"/>
    </row>
    <row r="260" spans="2:17" ht="15.75" customHeight="1">
      <c r="B260" s="10" t="s">
        <v>279</v>
      </c>
      <c r="C260" s="11">
        <f>$D$244*0.1</f>
        <v>0.30000000000000004</v>
      </c>
      <c r="D260" s="85">
        <f>E244*0.3</f>
        <v>0.89999999999999991</v>
      </c>
      <c r="E260" s="88"/>
      <c r="F260" s="1"/>
      <c r="G260" s="54"/>
      <c r="H260" s="54">
        <f>$N$244*0.6</f>
        <v>1.7999999999999998</v>
      </c>
      <c r="I260" s="85">
        <f>(C260+D260+F260+G260+H260)*0.8</f>
        <v>2.4000000000000004</v>
      </c>
      <c r="J260" s="86"/>
      <c r="K260" s="87">
        <f>($O$244*0.2)</f>
        <v>0.57610921501706491</v>
      </c>
      <c r="L260" s="86"/>
      <c r="M260" s="12">
        <f t="shared" ref="M260:M265" si="6">I260+K260</f>
        <v>2.9761092150170652</v>
      </c>
    </row>
    <row r="261" spans="2:17" ht="15.75" customHeight="1">
      <c r="B261" s="10" t="s">
        <v>281</v>
      </c>
      <c r="C261" s="11">
        <f t="shared" ref="C261:C262" si="7">$D$244*0.1</f>
        <v>0.30000000000000004</v>
      </c>
      <c r="D261" s="85">
        <f>G244*0.3</f>
        <v>0.89999999999999991</v>
      </c>
      <c r="E261" s="88"/>
      <c r="F261" s="1"/>
      <c r="G261" s="1"/>
      <c r="H261" s="54">
        <f t="shared" ref="H261:H265" si="8">$N$244*0.6</f>
        <v>1.7999999999999998</v>
      </c>
      <c r="I261" s="85">
        <f>(C261+D261+F261+G261+H261)*0.8</f>
        <v>2.4000000000000004</v>
      </c>
      <c r="J261" s="86"/>
      <c r="K261" s="87">
        <f t="shared" ref="K261:K265" si="9">($O$244*0.2)</f>
        <v>0.57610921501706491</v>
      </c>
      <c r="L261" s="86"/>
      <c r="M261" s="12">
        <f t="shared" si="6"/>
        <v>2.9761092150170652</v>
      </c>
    </row>
    <row r="262" spans="2:17" ht="15.75" customHeight="1">
      <c r="B262" s="10" t="s">
        <v>283</v>
      </c>
      <c r="C262" s="11">
        <f t="shared" si="7"/>
        <v>0.30000000000000004</v>
      </c>
      <c r="D262" s="85">
        <f>H244*0.3</f>
        <v>0.89999999999999991</v>
      </c>
      <c r="E262" s="88"/>
      <c r="F262" s="1"/>
      <c r="G262" s="1"/>
      <c r="H262" s="54">
        <f t="shared" si="8"/>
        <v>1.7999999999999998</v>
      </c>
      <c r="I262" s="85">
        <f>(C262+D262+F282+G262+H262)*0.8</f>
        <v>2.4000000000000004</v>
      </c>
      <c r="J262" s="86"/>
      <c r="K262" s="87">
        <f t="shared" si="9"/>
        <v>0.57610921501706491</v>
      </c>
      <c r="L262" s="86"/>
      <c r="M262" s="12">
        <f t="shared" si="6"/>
        <v>2.9761092150170652</v>
      </c>
    </row>
    <row r="263" spans="2:17" ht="15.75" customHeight="1">
      <c r="B263" s="10" t="s">
        <v>285</v>
      </c>
      <c r="C263" s="1"/>
      <c r="D263" s="85"/>
      <c r="E263" s="88"/>
      <c r="F263" s="1">
        <f>$I$244*0.1</f>
        <v>0.30000000000000004</v>
      </c>
      <c r="G263" s="1">
        <f>J244*0.3</f>
        <v>0.89999999999999991</v>
      </c>
      <c r="H263" s="54">
        <f t="shared" si="8"/>
        <v>1.7999999999999998</v>
      </c>
      <c r="I263" s="85">
        <f t="shared" ref="I263:I265" si="10">(C263+E263+F263+G263+H263)*0.8</f>
        <v>2.4000000000000004</v>
      </c>
      <c r="J263" s="86"/>
      <c r="K263" s="87">
        <f t="shared" si="9"/>
        <v>0.57610921501706491</v>
      </c>
      <c r="L263" s="86"/>
      <c r="M263" s="12">
        <f t="shared" si="6"/>
        <v>2.9761092150170652</v>
      </c>
    </row>
    <row r="264" spans="2:17" ht="15.75" customHeight="1">
      <c r="B264" s="10" t="s">
        <v>287</v>
      </c>
      <c r="C264" s="1"/>
      <c r="D264" s="85"/>
      <c r="E264" s="88"/>
      <c r="F264" s="1">
        <f t="shared" ref="F264:F265" si="11">$I$244*0.1</f>
        <v>0.30000000000000004</v>
      </c>
      <c r="G264" s="1">
        <f>K244*0.3</f>
        <v>0.89999999999999991</v>
      </c>
      <c r="H264" s="54">
        <f t="shared" si="8"/>
        <v>1.7999999999999998</v>
      </c>
      <c r="I264" s="85">
        <f t="shared" si="10"/>
        <v>2.4000000000000004</v>
      </c>
      <c r="J264" s="86"/>
      <c r="K264" s="87">
        <f t="shared" si="9"/>
        <v>0.57610921501706491</v>
      </c>
      <c r="L264" s="86"/>
      <c r="M264" s="12">
        <f t="shared" si="6"/>
        <v>2.9761092150170652</v>
      </c>
    </row>
    <row r="265" spans="2:17" ht="15.75" customHeight="1">
      <c r="B265" s="10" t="s">
        <v>289</v>
      </c>
      <c r="C265" s="1"/>
      <c r="D265" s="85"/>
      <c r="E265" s="88"/>
      <c r="F265" s="1">
        <f t="shared" si="11"/>
        <v>0.30000000000000004</v>
      </c>
      <c r="G265" s="1">
        <f>L244*0.3</f>
        <v>0.89999999999999991</v>
      </c>
      <c r="H265" s="54">
        <f t="shared" si="8"/>
        <v>1.7999999999999998</v>
      </c>
      <c r="I265" s="85">
        <f t="shared" si="10"/>
        <v>2.4000000000000004</v>
      </c>
      <c r="J265" s="86"/>
      <c r="K265" s="87">
        <f t="shared" si="9"/>
        <v>0.57610921501706491</v>
      </c>
      <c r="L265" s="86"/>
      <c r="M265" s="12">
        <f t="shared" si="6"/>
        <v>2.9761092150170652</v>
      </c>
    </row>
    <row r="266" spans="2:17" ht="15.75" customHeight="1">
      <c r="B266" s="105" t="s">
        <v>254</v>
      </c>
      <c r="C266" s="83"/>
      <c r="D266" s="83"/>
      <c r="E266" s="83"/>
      <c r="F266" s="83"/>
      <c r="G266" s="83"/>
      <c r="H266" s="83"/>
      <c r="I266" s="83"/>
      <c r="J266" s="83"/>
      <c r="K266" s="86"/>
      <c r="L266" s="13"/>
      <c r="M266" s="14">
        <f>AVERAGE(M260:M265)</f>
        <v>2.9761092150170652</v>
      </c>
    </row>
    <row r="267" spans="2:17" ht="15.75" customHeight="1">
      <c r="B267" s="101" t="s">
        <v>255</v>
      </c>
      <c r="C267" s="83"/>
      <c r="D267" s="83"/>
      <c r="E267" s="83"/>
      <c r="F267" s="83"/>
      <c r="G267" s="83"/>
      <c r="H267" s="83"/>
      <c r="I267" s="83"/>
      <c r="J267" s="83"/>
      <c r="K267" s="83"/>
      <c r="L267" s="86"/>
      <c r="M267" s="15">
        <v>2</v>
      </c>
    </row>
    <row r="268" spans="2:17" ht="15.75" customHeight="1"/>
    <row r="269" spans="2:17" ht="15.75" customHeight="1"/>
    <row r="270" spans="2:17" ht="15.75" customHeight="1"/>
    <row r="271" spans="2:17" ht="15.75" customHeight="1">
      <c r="B271" s="102" t="s">
        <v>277</v>
      </c>
      <c r="C271" s="104" t="s">
        <v>278</v>
      </c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</row>
    <row r="272" spans="2:17" ht="15.75" customHeight="1">
      <c r="B272" s="103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</row>
    <row r="273" spans="1:17" ht="15.75" customHeight="1">
      <c r="B273" s="42" t="s">
        <v>279</v>
      </c>
      <c r="C273" s="73" t="s">
        <v>280</v>
      </c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</row>
    <row r="274" spans="1:17" ht="15.75" customHeight="1">
      <c r="B274" s="42" t="s">
        <v>281</v>
      </c>
      <c r="C274" s="73" t="s">
        <v>282</v>
      </c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</row>
    <row r="275" spans="1:17" ht="15.75" customHeight="1">
      <c r="B275" s="42" t="s">
        <v>283</v>
      </c>
      <c r="C275" s="73" t="s">
        <v>284</v>
      </c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</row>
    <row r="276" spans="1:17" ht="15.75" customHeight="1">
      <c r="B276" s="42" t="s">
        <v>285</v>
      </c>
      <c r="C276" s="73" t="s">
        <v>286</v>
      </c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</row>
    <row r="277" spans="1:17" ht="15.75" customHeight="1">
      <c r="B277" s="42" t="s">
        <v>287</v>
      </c>
      <c r="C277" s="74" t="s">
        <v>288</v>
      </c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</row>
    <row r="278" spans="1:17" ht="15.75" customHeight="1">
      <c r="B278" s="42" t="s">
        <v>289</v>
      </c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</row>
    <row r="279" spans="1:17" ht="15.75" customHeight="1"/>
    <row r="280" spans="1:17" ht="15.75" customHeight="1"/>
    <row r="281" spans="1:17" ht="15.75" customHeight="1"/>
    <row r="282" spans="1:17" ht="15.75" customHeight="1">
      <c r="N282" s="16"/>
    </row>
    <row r="283" spans="1:17" ht="15.75" customHeight="1">
      <c r="N283" s="16"/>
    </row>
    <row r="284" spans="1:17" ht="15.75" customHeight="1">
      <c r="N284" s="16"/>
    </row>
    <row r="285" spans="1:17" ht="15.75" customHeight="1">
      <c r="N285" s="16"/>
    </row>
    <row r="286" spans="1:17" ht="15.75" customHeight="1">
      <c r="N286" s="16"/>
    </row>
    <row r="287" spans="1:17" ht="15.75" customHeight="1">
      <c r="A287" s="17"/>
      <c r="F287" s="17"/>
      <c r="N287" s="16"/>
    </row>
    <row r="288" spans="1:17" ht="15.75" customHeight="1">
      <c r="A288" s="17"/>
      <c r="B288" s="17"/>
      <c r="C288" s="17"/>
      <c r="D288" s="17"/>
      <c r="F288" s="17"/>
      <c r="G288" s="17"/>
      <c r="N288" s="16"/>
    </row>
    <row r="289" spans="1:14" ht="15.75" customHeight="1">
      <c r="A289" s="17"/>
      <c r="B289" s="17"/>
      <c r="C289" s="17"/>
      <c r="D289" s="17"/>
      <c r="F289" s="17"/>
      <c r="G289" s="17"/>
      <c r="N289" s="16"/>
    </row>
    <row r="290" spans="1:14" ht="15.75" customHeight="1">
      <c r="A290" s="17"/>
      <c r="B290" s="17"/>
      <c r="C290" s="17"/>
      <c r="D290" s="17"/>
      <c r="F290" s="17"/>
      <c r="G290" s="17"/>
      <c r="N290" s="16"/>
    </row>
    <row r="291" spans="1:14" ht="15.75" customHeight="1">
      <c r="N291" s="16"/>
    </row>
    <row r="292" spans="1:14" ht="15.75" customHeight="1"/>
    <row r="293" spans="1:14" ht="15.75" customHeight="1"/>
    <row r="294" spans="1:14" ht="15.75" customHeight="1"/>
    <row r="295" spans="1:14" ht="15.75" customHeight="1"/>
    <row r="296" spans="1:14" ht="15.75" customHeight="1"/>
    <row r="297" spans="1:14" ht="15.75" customHeight="1"/>
    <row r="298" spans="1:14" ht="15.75" customHeight="1"/>
    <row r="299" spans="1:14" ht="15.75" customHeight="1"/>
    <row r="300" spans="1:14" ht="15.75" customHeight="1"/>
    <row r="301" spans="1:14" ht="15.75" customHeight="1"/>
    <row r="302" spans="1:14" ht="15.75" customHeight="1"/>
    <row r="303" spans="1:14" ht="15.75" customHeight="1"/>
    <row r="304" spans="1:1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mergeCells count="59">
    <mergeCell ref="D261:E261"/>
    <mergeCell ref="D262:E262"/>
    <mergeCell ref="D263:E263"/>
    <mergeCell ref="D265:E265"/>
    <mergeCell ref="D264:E264"/>
    <mergeCell ref="M258:M259"/>
    <mergeCell ref="B267:L267"/>
    <mergeCell ref="B271:B272"/>
    <mergeCell ref="C271:Q272"/>
    <mergeCell ref="C273:Q273"/>
    <mergeCell ref="I264:J264"/>
    <mergeCell ref="K264:L264"/>
    <mergeCell ref="I265:J265"/>
    <mergeCell ref="K265:L265"/>
    <mergeCell ref="B266:K266"/>
    <mergeCell ref="I261:J261"/>
    <mergeCell ref="K261:L261"/>
    <mergeCell ref="I262:J262"/>
    <mergeCell ref="K262:L262"/>
    <mergeCell ref="I263:J263"/>
    <mergeCell ref="K263:L263"/>
    <mergeCell ref="C258:G258"/>
    <mergeCell ref="I260:J260"/>
    <mergeCell ref="K260:L260"/>
    <mergeCell ref="D259:E259"/>
    <mergeCell ref="H258:H259"/>
    <mergeCell ref="I258:J259"/>
    <mergeCell ref="K258:L259"/>
    <mergeCell ref="D260:E260"/>
    <mergeCell ref="B248:G248"/>
    <mergeCell ref="C249:D249"/>
    <mergeCell ref="F249:G249"/>
    <mergeCell ref="B240:C240"/>
    <mergeCell ref="B241:C241"/>
    <mergeCell ref="B242:C242"/>
    <mergeCell ref="B243:C243"/>
    <mergeCell ref="B244:C244"/>
    <mergeCell ref="C274:Q274"/>
    <mergeCell ref="C275:Q275"/>
    <mergeCell ref="C276:Q276"/>
    <mergeCell ref="C277:Q277"/>
    <mergeCell ref="C278:Q278"/>
    <mergeCell ref="I9:M9"/>
    <mergeCell ref="N9:N10"/>
    <mergeCell ref="O9:O11"/>
    <mergeCell ref="B9:B11"/>
    <mergeCell ref="D9:H9"/>
    <mergeCell ref="C9:C11"/>
    <mergeCell ref="B8:N8"/>
    <mergeCell ref="B4:O4"/>
    <mergeCell ref="B1:O1"/>
    <mergeCell ref="B2:O2"/>
    <mergeCell ref="B3:O3"/>
    <mergeCell ref="C5:I5"/>
    <mergeCell ref="C6:I6"/>
    <mergeCell ref="C7:I7"/>
    <mergeCell ref="N5:O5"/>
    <mergeCell ref="N6:O6"/>
    <mergeCell ref="N7:O7"/>
  </mergeCells>
  <phoneticPr fontId="25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CO-PO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Chinnamahammad Bhasha</cp:lastModifiedBy>
  <dcterms:created xsi:type="dcterms:W3CDTF">2006-09-16T00:00:00Z</dcterms:created>
  <dcterms:modified xsi:type="dcterms:W3CDTF">2024-09-12T11:35:04Z</dcterms:modified>
</cp:coreProperties>
</file>