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cialização" sheetId="1" state="visible" r:id="rId2"/>
    <sheet name="iterativ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<sst xmlns="http://schemas.openxmlformats.org/spreadsheetml/2006/main" count="172" uniqueCount="53">
  <si>
    <t xml:space="preserve">atribuições</t>
  </si>
  <si>
    <t xml:space="preserve">K</t>
  </si>
  <si>
    <t xml:space="preserve">n</t>
  </si>
  <si>
    <t xml:space="preserve">'colocar formula de a(n,k) no bloco de incialização</t>
  </si>
  <si>
    <t xml:space="preserve">operações</t>
  </si>
  <si>
    <t xml:space="preserve">colocar formula de o(n,k) no bloco de incialização</t>
  </si>
  <si>
    <t xml:space="preserve">comparações</t>
  </si>
  <si>
    <t xml:space="preserve">colocar formula de c(n,k) no bloco de incialização</t>
  </si>
  <si>
    <t xml:space="preserve">Custo (norma L1)</t>
  </si>
  <si>
    <t xml:space="preserve">Atribuição</t>
  </si>
  <si>
    <t xml:space="preserve">cc</t>
  </si>
  <si>
    <t xml:space="preserve">tamanho</t>
  </si>
  <si>
    <t xml:space="preserve">6*pixels</t>
  </si>
  <si>
    <t xml:space="preserve">inicio for</t>
  </si>
  <si>
    <t xml:space="preserve">12*ncolors</t>
  </si>
  <si>
    <t xml:space="preserve">class + incr</t>
  </si>
  <si>
    <t xml:space="preserve">pixels</t>
  </si>
  <si>
    <t xml:space="preserve">17*K*ncolors</t>
  </si>
  <si>
    <t xml:space="preserve">incremental</t>
  </si>
  <si>
    <t xml:space="preserve">ncolors</t>
  </si>
  <si>
    <t xml:space="preserve">Mc</t>
  </si>
  <si>
    <t xml:space="preserve">mc</t>
  </si>
  <si>
    <t xml:space="preserve">Operação</t>
  </si>
  <si>
    <t xml:space="preserve">6*k*ncolors</t>
  </si>
  <si>
    <t xml:space="preserve">1*ncolors</t>
  </si>
  <si>
    <t xml:space="preserve">1*pixels</t>
  </si>
  <si>
    <t xml:space="preserve">Comparação</t>
  </si>
  <si>
    <t xml:space="preserve">ncolors(k+1)+pixels</t>
  </si>
  <si>
    <t xml:space="preserve">k</t>
  </si>
  <si>
    <t xml:space="preserve">'colocar formula de a(n,k) no bloco iterativo</t>
  </si>
  <si>
    <t xml:space="preserve">colocar formula de o(n,k) no bloco iterativo</t>
  </si>
  <si>
    <t xml:space="preserve">colocar formula de c(n,k) no bloco iterativo</t>
  </si>
  <si>
    <t xml:space="preserve">Iterações/Cluster</t>
  </si>
  <si>
    <t xml:space="preserve">Imagem</t>
  </si>
  <si>
    <t xml:space="preserve">4k+7n+3ncolors*k*n+1*k*n+1*ncolors*k</t>
  </si>
  <si>
    <t xml:space="preserve">while *</t>
  </si>
  <si>
    <t xml:space="preserve">11ncolors*k*n</t>
  </si>
  <si>
    <t xml:space="preserve">10ncolors*n</t>
  </si>
  <si>
    <t xml:space="preserve">12ncolors*k</t>
  </si>
  <si>
    <t xml:space="preserve">15K</t>
  </si>
  <si>
    <t xml:space="preserve">14K*n</t>
  </si>
  <si>
    <t xml:space="preserve">13n</t>
  </si>
  <si>
    <t xml:space="preserve">distancia minima</t>
  </si>
  <si>
    <t xml:space="preserve">k_menor</t>
  </si>
  <si>
    <t xml:space="preserve">else</t>
  </si>
  <si>
    <t xml:space="preserve">4k+7n+3ncolors*k*n+1*k*n+2*ncolors*k+2*ncolors*n+1</t>
  </si>
  <si>
    <t xml:space="preserve">pointcluster</t>
  </si>
  <si>
    <t xml:space="preserve">3k</t>
  </si>
  <si>
    <t xml:space="preserve">3n</t>
  </si>
  <si>
    <t xml:space="preserve">2k*n</t>
  </si>
  <si>
    <t xml:space="preserve">1ncolors*k*n</t>
  </si>
  <si>
    <t xml:space="preserve">1ncolors*n</t>
  </si>
  <si>
    <t xml:space="preserve">1ncolors*k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</si>
</sst>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"/>
    <numFmt numFmtId="167" formatCode="#,##0"/>
  </numFmts>
  <fonts count="24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000000"/>
      <name val="Calibri"/>
      <family val="2"/>
    </font>
    <font>
      <sz val="7.75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660066"/>
        <bgColor rgb="FF800080"/>
      </patternFill>
    </fill>
    <fill>
      <patternFill patternType="solid">
        <fgColor rgb="FFC9211E"/>
        <bgColor rgb="FFCC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eading1" xfId="31"/>
    <cellStyle name="Hyperlink 15" xfId="32"/>
    <cellStyle name="Neutral 16" xfId="33"/>
    <cellStyle name="Note 17" xfId="34"/>
    <cellStyle name="Result 18" xfId="35"/>
    <cellStyle name="Result2" xfId="36"/>
    <cellStyle name="Status 19" xfId="37"/>
    <cellStyle name="Text 20" xfId="38"/>
    <cellStyle name="Warning 21" xfId="39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Pt>
            <c:idx val="2"/>
            <c:marker>
              <c:symbol val="square"/>
              <c:size val="7"/>
              <c:spPr>
                <a:solidFill>
                  <a:srgbClr val="99ccff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inicialização!$B$26:$B$29</c:f>
              <c:numCache>
                <c:formatCode>General</c:formatCode>
                <c:ptCount val="4"/>
                <c:pt idx="0">
                  <c:v>305479</c:v>
                </c:pt>
                <c:pt idx="1">
                  <c:v>436519</c:v>
                </c:pt>
                <c:pt idx="2">
                  <c:v>238063</c:v>
                </c:pt>
                <c:pt idx="3">
                  <c:v>210079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inicialização!$C$26:$C$29</c:f>
              <c:numCache>
                <c:formatCode>General</c:formatCode>
                <c:ptCount val="4"/>
                <c:pt idx="0">
                  <c:v>305551</c:v>
                </c:pt>
                <c:pt idx="1">
                  <c:v>436591</c:v>
                </c:pt>
                <c:pt idx="2">
                  <c:v>238135</c:v>
                </c:pt>
                <c:pt idx="3">
                  <c:v>210151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inicialização!$D$26:$D$29</c:f>
              <c:numCache>
                <c:formatCode>General</c:formatCode>
                <c:ptCount val="4"/>
                <c:pt idx="0">
                  <c:v>305623</c:v>
                </c:pt>
                <c:pt idx="1">
                  <c:v>436663</c:v>
                </c:pt>
                <c:pt idx="2">
                  <c:v>238207</c:v>
                </c:pt>
                <c:pt idx="3">
                  <c:v>210223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ccff"/>
            </a:solidFill>
            <a:ln w="19080">
              <a:noFill/>
            </a:ln>
          </c:spPr>
          <c:marker>
            <c:symbol val="x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inicialização!$E$26:$E$29</c:f>
              <c:numCache>
                <c:formatCode>General</c:formatCode>
                <c:ptCount val="4"/>
                <c:pt idx="0">
                  <c:v>305695</c:v>
                </c:pt>
                <c:pt idx="1">
                  <c:v>436735</c:v>
                </c:pt>
                <c:pt idx="2">
                  <c:v>238279</c:v>
                </c:pt>
                <c:pt idx="3">
                  <c:v>210295</c:v>
                </c:pt>
              </c:numCache>
            </c:numRef>
          </c:yVal>
          <c:smooth val="0"/>
        </c:ser>
        <c:axId val="26321081"/>
        <c:axId val="48241426"/>
      </c:scatterChart>
      <c:valAx>
        <c:axId val="26321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241426"/>
        <c:crosses val="autoZero"/>
        <c:crossBetween val="midCat"/>
      </c:valAx>
      <c:valAx>
        <c:axId val="4824142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21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inicialização!$B$27:$E$27</c:f>
              <c:numCache>
                <c:formatCode>General</c:formatCode>
                <c:ptCount val="4"/>
                <c:pt idx="0">
                  <c:v>436519</c:v>
                </c:pt>
                <c:pt idx="1">
                  <c:v>436591</c:v>
                </c:pt>
                <c:pt idx="2">
                  <c:v>436663</c:v>
                </c:pt>
                <c:pt idx="3">
                  <c:v>436735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inicialização!$B$28:$E$28</c:f>
              <c:numCache>
                <c:formatCode>General</c:formatCode>
                <c:ptCount val="4"/>
                <c:pt idx="0">
                  <c:v>238063</c:v>
                </c:pt>
                <c:pt idx="1">
                  <c:v>238135</c:v>
                </c:pt>
                <c:pt idx="2">
                  <c:v>238207</c:v>
                </c:pt>
                <c:pt idx="3">
                  <c:v>238279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inicialização!$B$29:$E$29</c:f>
              <c:numCache>
                <c:formatCode>General</c:formatCode>
                <c:ptCount val="4"/>
                <c:pt idx="0">
                  <c:v>210079</c:v>
                </c:pt>
                <c:pt idx="1">
                  <c:v>210151</c:v>
                </c:pt>
                <c:pt idx="2">
                  <c:v>210223</c:v>
                </c:pt>
                <c:pt idx="3">
                  <c:v>210295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inicialização!$B$26:$E$26</c:f>
              <c:numCache>
                <c:formatCode>General</c:formatCode>
                <c:ptCount val="4"/>
                <c:pt idx="0">
                  <c:v>305479</c:v>
                </c:pt>
                <c:pt idx="1">
                  <c:v>305551</c:v>
                </c:pt>
                <c:pt idx="2">
                  <c:v>305623</c:v>
                </c:pt>
                <c:pt idx="3">
                  <c:v>305695</c:v>
                </c:pt>
              </c:numCache>
            </c:numRef>
          </c:yVal>
          <c:smooth val="0"/>
        </c:ser>
        <c:axId val="68051888"/>
        <c:axId val="91347179"/>
      </c:scatterChart>
      <c:valAx>
        <c:axId val="68051888"/>
        <c:scaling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47179"/>
        <c:crosses val="autoZero"/>
        <c:crossBetween val="midCat"/>
        <c:majorUnit val="1"/>
      </c:valAx>
      <c:valAx>
        <c:axId val="9134717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51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iterativo!$B$26:$B$29</c:f>
              <c:numCache>
                <c:formatCode>General</c:formatCode>
                <c:ptCount val="4"/>
                <c:pt idx="0">
                  <c:v>67926410</c:v>
                </c:pt>
                <c:pt idx="1">
                  <c:v>58249686</c:v>
                </c:pt>
                <c:pt idx="2">
                  <c:v>58218985</c:v>
                </c:pt>
                <c:pt idx="3">
                  <c:v>23349955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iterativo!$C$26:$C$29</c:f>
              <c:numCache>
                <c:formatCode>General</c:formatCode>
                <c:ptCount val="4"/>
                <c:pt idx="0">
                  <c:v>89678330</c:v>
                </c:pt>
                <c:pt idx="1">
                  <c:v>140988463</c:v>
                </c:pt>
                <c:pt idx="2">
                  <c:v>62887392</c:v>
                </c:pt>
                <c:pt idx="3">
                  <c:v>61654580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ffd320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iterativo!$D$26:$D$29</c:f>
              <c:numCache>
                <c:formatCode>General</c:formatCode>
                <c:ptCount val="4"/>
                <c:pt idx="0">
                  <c:v>167145375</c:v>
                </c:pt>
                <c:pt idx="1">
                  <c:v>350371670</c:v>
                </c:pt>
                <c:pt idx="2">
                  <c:v>112870433</c:v>
                </c:pt>
                <c:pt idx="3">
                  <c:v>99592025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iterativo!$E$26:$E$29</c:f>
              <c:numCache>
                <c:formatCode>General</c:formatCode>
                <c:ptCount val="4"/>
                <c:pt idx="0">
                  <c:v>253046123</c:v>
                </c:pt>
                <c:pt idx="1">
                  <c:v>228418044</c:v>
                </c:pt>
                <c:pt idx="2">
                  <c:v>145280716</c:v>
                </c:pt>
                <c:pt idx="3">
                  <c:v>82407528</c:v>
                </c:pt>
              </c:numCache>
            </c:numRef>
          </c:yVal>
          <c:smooth val="0"/>
        </c:ser>
        <c:axId val="2805384"/>
        <c:axId val="49546033"/>
      </c:scatterChart>
      <c:valAx>
        <c:axId val="2805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46033"/>
        <c:crossesAt val="0"/>
        <c:crossBetween val="midCat"/>
        <c:majorUnit val="10000"/>
      </c:valAx>
      <c:valAx>
        <c:axId val="495460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0538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iterativo!$B$26:$E$26</c:f>
              <c:numCache>
                <c:formatCode>General</c:formatCode>
                <c:ptCount val="4"/>
                <c:pt idx="0">
                  <c:v>67926410</c:v>
                </c:pt>
                <c:pt idx="1">
                  <c:v>89678330</c:v>
                </c:pt>
                <c:pt idx="2">
                  <c:v>167145375</c:v>
                </c:pt>
                <c:pt idx="3">
                  <c:v>253046123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iterativo!$B$27:$E$27</c:f>
              <c:numCache>
                <c:formatCode>General</c:formatCode>
                <c:ptCount val="4"/>
                <c:pt idx="0">
                  <c:v>58249686</c:v>
                </c:pt>
                <c:pt idx="1">
                  <c:v>140988463</c:v>
                </c:pt>
                <c:pt idx="2">
                  <c:v>350371670</c:v>
                </c:pt>
                <c:pt idx="3">
                  <c:v>228418044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iterativo!$B$28:$E$28</c:f>
              <c:numCache>
                <c:formatCode>General</c:formatCode>
                <c:ptCount val="4"/>
                <c:pt idx="0">
                  <c:v>58218985</c:v>
                </c:pt>
                <c:pt idx="1">
                  <c:v>62887392</c:v>
                </c:pt>
                <c:pt idx="2">
                  <c:v>112870433</c:v>
                </c:pt>
                <c:pt idx="3">
                  <c:v>145280716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1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iterativo!$B$29:$E$29</c:f>
              <c:numCache>
                <c:formatCode>General</c:formatCode>
                <c:ptCount val="4"/>
                <c:pt idx="0">
                  <c:v>23349955</c:v>
                </c:pt>
                <c:pt idx="1">
                  <c:v>61654580</c:v>
                </c:pt>
                <c:pt idx="2">
                  <c:v>99592025</c:v>
                </c:pt>
                <c:pt idx="3">
                  <c:v>82407528</c:v>
                </c:pt>
              </c:numCache>
            </c:numRef>
          </c:yVal>
          <c:smooth val="0"/>
        </c:ser>
        <c:axId val="87519426"/>
        <c:axId val="68648077"/>
      </c:scatterChart>
      <c:valAx>
        <c:axId val="87519426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48077"/>
        <c:crossesAt val="0"/>
        <c:crossBetween val="midCat"/>
        <c:majorUnit val="1"/>
      </c:valAx>
      <c:valAx>
        <c:axId val="6864807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51942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202320</xdr:colOff>
      <xdr:row>1</xdr:row>
      <xdr:rowOff>83520</xdr:rowOff>
    </xdr:from>
    <xdr:to>
      <xdr:col>11</xdr:col>
      <xdr:colOff>524880</xdr:colOff>
      <xdr:row>24</xdr:row>
      <xdr:rowOff>159120</xdr:rowOff>
    </xdr:to>
    <xdr:graphicFrame>
      <xdr:nvGraphicFramePr>
        <xdr:cNvPr id="0" name="Gráfico 1"/>
        <xdr:cNvGraphicFramePr/>
      </xdr:nvGraphicFramePr>
      <xdr:xfrm>
        <a:off x="7371360" y="258480"/>
        <a:ext cx="4481640" cy="410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667080</xdr:colOff>
      <xdr:row>1</xdr:row>
      <xdr:rowOff>71280</xdr:rowOff>
    </xdr:from>
    <xdr:to>
      <xdr:col>18</xdr:col>
      <xdr:colOff>292680</xdr:colOff>
      <xdr:row>25</xdr:row>
      <xdr:rowOff>59400</xdr:rowOff>
    </xdr:to>
    <xdr:graphicFrame>
      <xdr:nvGraphicFramePr>
        <xdr:cNvPr id="1" name="Gráfico 2"/>
        <xdr:cNvGraphicFramePr/>
      </xdr:nvGraphicFramePr>
      <xdr:xfrm>
        <a:off x="11995200" y="246240"/>
        <a:ext cx="4454280" cy="419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23760</xdr:colOff>
      <xdr:row>1</xdr:row>
      <xdr:rowOff>64440</xdr:rowOff>
    </xdr:from>
    <xdr:to>
      <xdr:col>12</xdr:col>
      <xdr:colOff>646560</xdr:colOff>
      <xdr:row>24</xdr:row>
      <xdr:rowOff>71640</xdr:rowOff>
    </xdr:to>
    <xdr:graphicFrame>
      <xdr:nvGraphicFramePr>
        <xdr:cNvPr id="2" name="Gráfico 1"/>
        <xdr:cNvGraphicFramePr/>
      </xdr:nvGraphicFramePr>
      <xdr:xfrm>
        <a:off x="8645760" y="239400"/>
        <a:ext cx="4781880" cy="40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657000</xdr:colOff>
      <xdr:row>1</xdr:row>
      <xdr:rowOff>71640</xdr:rowOff>
    </xdr:from>
    <xdr:to>
      <xdr:col>20</xdr:col>
      <xdr:colOff>653400</xdr:colOff>
      <xdr:row>24</xdr:row>
      <xdr:rowOff>166320</xdr:rowOff>
    </xdr:to>
    <xdr:graphicFrame>
      <xdr:nvGraphicFramePr>
        <xdr:cNvPr id="3" name="Gráfico 2"/>
        <xdr:cNvGraphicFramePr/>
      </xdr:nvGraphicFramePr>
      <xdr:xfrm>
        <a:off x="14104080" y="246600"/>
        <a:ext cx="4659480" cy="41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15.38"/>
    <col collapsed="false" customWidth="true" hidden="false" outlineLevel="0" max="5" min="2" style="0" width="9.12"/>
    <col collapsed="false" customWidth="true" hidden="false" outlineLevel="0" max="6" min="6" style="0" width="40.75"/>
    <col collapsed="false" customWidth="true" hidden="false" outlineLevel="0" max="12" min="7" style="0" width="10.75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3"/>
    </row>
    <row r="2" customFormat="false" ht="13.8" hidden="false" customHeight="false" outlineLevel="0" collapsed="false">
      <c r="A2" s="4"/>
      <c r="B2" s="5" t="s">
        <v>1</v>
      </c>
      <c r="C2" s="5"/>
      <c r="D2" s="5"/>
      <c r="E2" s="5"/>
    </row>
    <row r="3" customFormat="false" ht="13.8" hidden="false" customHeight="false" outlineLevel="0" collapsed="false">
      <c r="A3" s="5" t="s">
        <v>2</v>
      </c>
      <c r="B3" s="5" t="n">
        <v>2</v>
      </c>
      <c r="C3" s="5" t="n">
        <v>3</v>
      </c>
      <c r="D3" s="5" t="n">
        <v>4</v>
      </c>
      <c r="E3" s="5" t="n">
        <v>5</v>
      </c>
    </row>
    <row r="4" customFormat="false" ht="13.8" hidden="false" customHeight="false" outlineLevel="0" collapsed="false">
      <c r="A4" s="5" t="n">
        <v>38160</v>
      </c>
      <c r="B4" s="0" t="n">
        <f aca="false">3*(12+17*B$3)+6*$A4+13</f>
        <v>229111</v>
      </c>
      <c r="C4" s="0" t="n">
        <f aca="false">3*(12+17*C$3)+6*$A4+13</f>
        <v>229162</v>
      </c>
      <c r="D4" s="0" t="n">
        <f aca="false">3*(12+17*D$3)+6*$A4+13</f>
        <v>229213</v>
      </c>
      <c r="E4" s="0" t="n">
        <f aca="false">3*(12+17*E$3)+6*$A4+13</f>
        <v>229264</v>
      </c>
      <c r="F4" s="6" t="s">
        <v>3</v>
      </c>
    </row>
    <row r="5" customFormat="false" ht="13.8" hidden="false" customHeight="false" outlineLevel="0" collapsed="false">
      <c r="A5" s="5" t="n">
        <v>54540</v>
      </c>
      <c r="B5" s="0" t="n">
        <f aca="false">3*(12+17*B$3)+6*$A5+13</f>
        <v>327391</v>
      </c>
      <c r="C5" s="0" t="n">
        <f aca="false">3*(12+17*C$3)+6*$A$5+13</f>
        <v>327442</v>
      </c>
      <c r="D5" s="0" t="n">
        <f aca="false">3*(12+17*D$3)+6*$A$5+13</f>
        <v>327493</v>
      </c>
      <c r="E5" s="0" t="n">
        <f aca="false">3*(12+17*E$3)+6*$A$5+13</f>
        <v>327544</v>
      </c>
    </row>
    <row r="6" customFormat="false" ht="13.8" hidden="false" customHeight="false" outlineLevel="0" collapsed="false">
      <c r="A6" s="5" t="n">
        <v>29733</v>
      </c>
      <c r="B6" s="0" t="n">
        <f aca="false">3*(12+17*B$3)+6*$A6+13</f>
        <v>178549</v>
      </c>
      <c r="C6" s="0" t="n">
        <f aca="false">3*(12+17*C$3)+6*$A6+13</f>
        <v>178600</v>
      </c>
      <c r="D6" s="0" t="n">
        <f aca="false">3*(12+17*D$3)+6*$A6+13</f>
        <v>178651</v>
      </c>
      <c r="E6" s="0" t="n">
        <f aca="false">3*(12+17*E$3)+6*$A6+13</f>
        <v>178702</v>
      </c>
    </row>
    <row r="7" customFormat="false" ht="13.8" hidden="false" customHeight="false" outlineLevel="0" collapsed="false">
      <c r="A7" s="5" t="n">
        <v>26235</v>
      </c>
      <c r="B7" s="0" t="n">
        <f aca="false">3*(12+17*B$3)+6*$A7+13</f>
        <v>157561</v>
      </c>
      <c r="C7" s="0" t="n">
        <f aca="false">3*(12+17*C$3)+6*$A7+13</f>
        <v>157612</v>
      </c>
      <c r="D7" s="0" t="n">
        <f aca="false">3*(12+17*D$3)+6*$A7+13</f>
        <v>157663</v>
      </c>
      <c r="E7" s="0" t="n">
        <f aca="false">3*(12+17*E$3)+6*$A7+13</f>
        <v>157714</v>
      </c>
    </row>
    <row r="8" customFormat="false" ht="13.8" hidden="false" customHeight="false" outlineLevel="0" collapsed="false">
      <c r="A8" s="4" t="s">
        <v>4</v>
      </c>
      <c r="B8" s="3"/>
      <c r="C8" s="3"/>
      <c r="D8" s="3"/>
      <c r="E8" s="3"/>
    </row>
    <row r="9" customFormat="false" ht="13.8" hidden="false" customHeight="false" outlineLevel="0" collapsed="false">
      <c r="A9" s="4"/>
      <c r="B9" s="5" t="s">
        <v>1</v>
      </c>
      <c r="C9" s="5"/>
      <c r="D9" s="5"/>
      <c r="E9" s="5"/>
    </row>
    <row r="10" customFormat="false" ht="13.8" hidden="false" customHeight="false" outlineLevel="0" collapsed="false">
      <c r="A10" s="5" t="s">
        <v>2</v>
      </c>
      <c r="B10" s="5" t="n">
        <v>2</v>
      </c>
      <c r="C10" s="5" t="n">
        <v>3</v>
      </c>
      <c r="D10" s="5" t="n">
        <v>4</v>
      </c>
      <c r="E10" s="5" t="n">
        <v>5</v>
      </c>
    </row>
    <row r="11" customFormat="false" ht="13.8" hidden="false" customHeight="false" outlineLevel="0" collapsed="false">
      <c r="A11" s="5" t="n">
        <v>38160</v>
      </c>
      <c r="B11" s="0" t="n">
        <f aca="false">3*(6*B$10+1)+$A11</f>
        <v>38199</v>
      </c>
      <c r="C11" s="0" t="n">
        <f aca="false">3*(6*C$10+1)+$A11</f>
        <v>38217</v>
      </c>
      <c r="D11" s="0" t="n">
        <f aca="false">3*(6*D$10+1)+$A11</f>
        <v>38235</v>
      </c>
      <c r="E11" s="0" t="n">
        <f aca="false">3*(6*E$10+1)+$A11</f>
        <v>38253</v>
      </c>
      <c r="F11" s="6" t="s">
        <v>5</v>
      </c>
    </row>
    <row r="12" customFormat="false" ht="13.8" hidden="false" customHeight="false" outlineLevel="0" collapsed="false">
      <c r="A12" s="5" t="n">
        <v>54540</v>
      </c>
      <c r="B12" s="0" t="n">
        <f aca="false">3*(6*B$10+1)+$A12</f>
        <v>54579</v>
      </c>
      <c r="C12" s="0" t="n">
        <f aca="false">3*(6*C$10+1)+$A12</f>
        <v>54597</v>
      </c>
      <c r="D12" s="0" t="n">
        <f aca="false">3*(6*D$10+1)+$A12</f>
        <v>54615</v>
      </c>
      <c r="E12" s="0" t="n">
        <f aca="false">3*(6*E$10+1)+$A12</f>
        <v>54633</v>
      </c>
    </row>
    <row r="13" customFormat="false" ht="13.8" hidden="false" customHeight="false" outlineLevel="0" collapsed="false">
      <c r="A13" s="5" t="n">
        <v>29733</v>
      </c>
      <c r="B13" s="0" t="n">
        <f aca="false">3*(6*B$10+1)+$A13</f>
        <v>29772</v>
      </c>
      <c r="C13" s="0" t="n">
        <f aca="false">3*(6*C$10+1)+$A13</f>
        <v>29790</v>
      </c>
      <c r="D13" s="0" t="n">
        <f aca="false">3*(6*D$10+1)+$A13</f>
        <v>29808</v>
      </c>
      <c r="E13" s="0" t="n">
        <f aca="false">3*(6*E$10+1)+$A13</f>
        <v>29826</v>
      </c>
    </row>
    <row r="14" customFormat="false" ht="13.8" hidden="false" customHeight="false" outlineLevel="0" collapsed="false">
      <c r="A14" s="5" t="n">
        <v>26235</v>
      </c>
      <c r="B14" s="0" t="n">
        <f aca="false">3*(6*B$10+1)+$A14</f>
        <v>26274</v>
      </c>
      <c r="C14" s="0" t="n">
        <f aca="false">3*(6*C$10+1)+$A14</f>
        <v>26292</v>
      </c>
      <c r="D14" s="0" t="n">
        <f aca="false">3*(6*D$10+1)+$A14</f>
        <v>26310</v>
      </c>
      <c r="E14" s="0" t="n">
        <f aca="false">3*(6*E$10+1)+$A14</f>
        <v>26328</v>
      </c>
    </row>
    <row r="15" customFormat="false" ht="13.8" hidden="false" customHeight="false" outlineLevel="0" collapsed="false">
      <c r="A15" s="4" t="s">
        <v>6</v>
      </c>
      <c r="B15" s="3"/>
      <c r="C15" s="3"/>
      <c r="D15" s="3"/>
      <c r="E15" s="3"/>
    </row>
    <row r="16" customFormat="false" ht="13.8" hidden="false" customHeight="false" outlineLevel="0" collapsed="false">
      <c r="A16" s="4"/>
      <c r="B16" s="5" t="s">
        <v>1</v>
      </c>
      <c r="C16" s="5"/>
      <c r="D16" s="5"/>
      <c r="E16" s="5"/>
    </row>
    <row r="17" customFormat="false" ht="13.8" hidden="false" customHeight="false" outlineLevel="0" collapsed="false">
      <c r="A17" s="5" t="s">
        <v>2</v>
      </c>
      <c r="B17" s="5" t="n">
        <v>2</v>
      </c>
      <c r="C17" s="5" t="n">
        <v>3</v>
      </c>
      <c r="D17" s="5" t="n">
        <v>4</v>
      </c>
      <c r="E17" s="5" t="n">
        <v>5</v>
      </c>
    </row>
    <row r="18" customFormat="false" ht="13.8" hidden="false" customHeight="false" outlineLevel="0" collapsed="false">
      <c r="A18" s="5" t="n">
        <v>38160</v>
      </c>
      <c r="B18" s="0" t="n">
        <f aca="false">3*(B$17+1)+$A18</f>
        <v>38169</v>
      </c>
      <c r="C18" s="0" t="n">
        <f aca="false">3*(C$17+1)+$A18</f>
        <v>38172</v>
      </c>
      <c r="D18" s="0" t="n">
        <f aca="false">3*(D$17+1)+$A18</f>
        <v>38175</v>
      </c>
      <c r="E18" s="0" t="n">
        <f aca="false">3*(E$17+1)+$A18</f>
        <v>38178</v>
      </c>
      <c r="F18" s="6" t="s">
        <v>7</v>
      </c>
    </row>
    <row r="19" customFormat="false" ht="13.8" hidden="false" customHeight="false" outlineLevel="0" collapsed="false">
      <c r="A19" s="5" t="n">
        <v>54540</v>
      </c>
      <c r="B19" s="0" t="n">
        <f aca="false">3*(B$17+1)+$A19</f>
        <v>54549</v>
      </c>
      <c r="C19" s="0" t="n">
        <f aca="false">3*(C$17+1)+$A19</f>
        <v>54552</v>
      </c>
      <c r="D19" s="0" t="n">
        <f aca="false">3*(D$17+1)+$A19</f>
        <v>54555</v>
      </c>
      <c r="E19" s="0" t="n">
        <f aca="false">3*(E$17+1)+$A19</f>
        <v>54558</v>
      </c>
    </row>
    <row r="20" customFormat="false" ht="13.8" hidden="false" customHeight="false" outlineLevel="0" collapsed="false">
      <c r="A20" s="5" t="n">
        <v>29733</v>
      </c>
      <c r="B20" s="0" t="n">
        <f aca="false">3*(B$17+1)+$A20</f>
        <v>29742</v>
      </c>
      <c r="C20" s="0" t="n">
        <f aca="false">3*(C$17+1)+$A20</f>
        <v>29745</v>
      </c>
      <c r="D20" s="0" t="n">
        <f aca="false">3*(D$17+1)+$A20</f>
        <v>29748</v>
      </c>
      <c r="E20" s="0" t="n">
        <f aca="false">3*(E$17+1)+$A20</f>
        <v>29751</v>
      </c>
    </row>
    <row r="21" customFormat="false" ht="13.8" hidden="false" customHeight="false" outlineLevel="0" collapsed="false">
      <c r="A21" s="5" t="n">
        <v>26235</v>
      </c>
      <c r="B21" s="0" t="n">
        <f aca="false">3*(B$17+1)+$A21</f>
        <v>26244</v>
      </c>
      <c r="C21" s="0" t="n">
        <f aca="false">3*(C$17+1)+$A21</f>
        <v>26247</v>
      </c>
      <c r="D21" s="0" t="n">
        <f aca="false">3*(D$17+1)+$A21</f>
        <v>26250</v>
      </c>
      <c r="E21" s="0" t="n">
        <f aca="false">3*(E$17+1)+$A21</f>
        <v>26253</v>
      </c>
    </row>
    <row r="23" customFormat="false" ht="13.8" hidden="false" customHeight="false" outlineLevel="0" collapsed="false">
      <c r="A23" s="4" t="s">
        <v>8</v>
      </c>
      <c r="B23" s="3"/>
      <c r="C23" s="3"/>
      <c r="D23" s="3"/>
      <c r="E23" s="3"/>
    </row>
    <row r="24" customFormat="false" ht="13.8" hidden="false" customHeight="false" outlineLevel="0" collapsed="false">
      <c r="A24" s="4"/>
      <c r="B24" s="5" t="s">
        <v>1</v>
      </c>
      <c r="C24" s="5"/>
      <c r="D24" s="5"/>
      <c r="E24" s="5"/>
    </row>
    <row r="25" customFormat="false" ht="13.8" hidden="false" customHeight="false" outlineLevel="0" collapsed="false">
      <c r="A25" s="5" t="s">
        <v>2</v>
      </c>
      <c r="B25" s="5" t="n">
        <v>2</v>
      </c>
      <c r="C25" s="5" t="n">
        <v>3</v>
      </c>
      <c r="D25" s="5" t="n">
        <v>4</v>
      </c>
      <c r="E25" s="5" t="n">
        <v>5</v>
      </c>
    </row>
    <row r="26" customFormat="false" ht="13.8" hidden="false" customHeight="false" outlineLevel="0" collapsed="false">
      <c r="A26" s="5" t="n">
        <v>38160</v>
      </c>
      <c r="B26" s="7" t="n">
        <f aca="false">B4+B11+B18</f>
        <v>305479</v>
      </c>
      <c r="C26" s="7" t="n">
        <f aca="false">C4+C11+C18</f>
        <v>305551</v>
      </c>
      <c r="D26" s="7" t="n">
        <f aca="false">D4+D11+D18</f>
        <v>305623</v>
      </c>
      <c r="E26" s="7" t="n">
        <f aca="false">E4+E11+E18</f>
        <v>305695</v>
      </c>
    </row>
    <row r="27" customFormat="false" ht="13.8" hidden="false" customHeight="false" outlineLevel="0" collapsed="false">
      <c r="A27" s="5" t="n">
        <v>54540</v>
      </c>
      <c r="B27" s="7" t="n">
        <f aca="false">B5+B12+B19</f>
        <v>436519</v>
      </c>
      <c r="C27" s="7" t="n">
        <f aca="false">C5+C12+C19</f>
        <v>436591</v>
      </c>
      <c r="D27" s="7" t="n">
        <f aca="false">D5+D12+D19</f>
        <v>436663</v>
      </c>
      <c r="E27" s="7" t="n">
        <f aca="false">E5+E12+E19</f>
        <v>436735</v>
      </c>
    </row>
    <row r="28" customFormat="false" ht="13.8" hidden="false" customHeight="false" outlineLevel="0" collapsed="false">
      <c r="A28" s="5" t="n">
        <v>29733</v>
      </c>
      <c r="B28" s="7" t="n">
        <f aca="false">B6+B13+B20</f>
        <v>238063</v>
      </c>
      <c r="C28" s="7" t="n">
        <f aca="false">C6+C13+C20</f>
        <v>238135</v>
      </c>
      <c r="D28" s="7" t="n">
        <f aca="false">D6+D13+D20</f>
        <v>238207</v>
      </c>
      <c r="E28" s="7" t="n">
        <f aca="false">E6+E13+E20</f>
        <v>238279</v>
      </c>
    </row>
    <row r="29" customFormat="false" ht="13.8" hidden="false" customHeight="false" outlineLevel="0" collapsed="false">
      <c r="A29" s="5" t="n">
        <v>26235</v>
      </c>
      <c r="B29" s="7" t="n">
        <f aca="false">B7+B14+B21</f>
        <v>210079</v>
      </c>
      <c r="C29" s="7" t="n">
        <f aca="false">C7+C14+C21</f>
        <v>210151</v>
      </c>
      <c r="D29" s="7" t="n">
        <f aca="false">D7+D14+D21</f>
        <v>210223</v>
      </c>
      <c r="E29" s="7" t="n">
        <f aca="false">E7+E14+E21</f>
        <v>210295</v>
      </c>
    </row>
    <row r="38" customFormat="false" ht="13.8" hidden="false" customHeight="false" outlineLevel="0" collapsed="false">
      <c r="A38" s="8" t="s">
        <v>9</v>
      </c>
    </row>
    <row r="39" customFormat="false" ht="13.8" hidden="false" customHeight="false" outlineLevel="0" collapsed="false">
      <c r="A39" s="1" t="s">
        <v>10</v>
      </c>
      <c r="B39" s="0" t="n">
        <v>4</v>
      </c>
      <c r="E39" s="0" t="n">
        <v>13</v>
      </c>
    </row>
    <row r="40" customFormat="false" ht="13.8" hidden="false" customHeight="false" outlineLevel="0" collapsed="false">
      <c r="A40" s="1" t="s">
        <v>11</v>
      </c>
      <c r="B40" s="0" t="n">
        <v>3</v>
      </c>
      <c r="E40" s="0" t="s">
        <v>12</v>
      </c>
    </row>
    <row r="41" customFormat="false" ht="13.8" hidden="false" customHeight="false" outlineLevel="0" collapsed="false">
      <c r="A41" s="1" t="s">
        <v>13</v>
      </c>
      <c r="B41" s="0" t="n">
        <v>3</v>
      </c>
      <c r="E41" s="0" t="s">
        <v>14</v>
      </c>
    </row>
    <row r="42" customFormat="false" ht="13.8" hidden="false" customHeight="false" outlineLevel="0" collapsed="false">
      <c r="A42" s="1" t="s">
        <v>15</v>
      </c>
      <c r="B42" s="0" t="n">
        <v>6</v>
      </c>
      <c r="C42" s="0" t="s">
        <v>16</v>
      </c>
      <c r="E42" s="0" t="s">
        <v>17</v>
      </c>
    </row>
    <row r="43" customFormat="false" ht="13.8" hidden="false" customHeight="false" outlineLevel="0" collapsed="false">
      <c r="A43" s="1" t="s">
        <v>13</v>
      </c>
      <c r="B43" s="0" t="n">
        <v>3</v>
      </c>
    </row>
    <row r="44" customFormat="false" ht="13.8" hidden="false" customHeight="false" outlineLevel="0" collapsed="false">
      <c r="A44" s="1" t="s">
        <v>18</v>
      </c>
      <c r="B44" s="0" t="n">
        <v>3</v>
      </c>
      <c r="C44" s="0" t="s">
        <v>19</v>
      </c>
    </row>
    <row r="45" customFormat="false" ht="13.8" hidden="false" customHeight="false" outlineLevel="0" collapsed="false">
      <c r="A45" s="1" t="s">
        <v>20</v>
      </c>
      <c r="B45" s="0" t="n">
        <v>3</v>
      </c>
      <c r="C45" s="0" t="s">
        <v>19</v>
      </c>
    </row>
    <row r="46" customFormat="false" ht="13.8" hidden="false" customHeight="false" outlineLevel="0" collapsed="false">
      <c r="A46" s="1" t="s">
        <v>21</v>
      </c>
      <c r="B46" s="0" t="n">
        <v>3</v>
      </c>
      <c r="C46" s="0" t="s">
        <v>19</v>
      </c>
    </row>
    <row r="47" customFormat="false" ht="13.8" hidden="false" customHeight="false" outlineLevel="0" collapsed="false">
      <c r="A47" s="1" t="s">
        <v>13</v>
      </c>
      <c r="B47" s="0" t="n">
        <v>3</v>
      </c>
      <c r="C47" s="0" t="s">
        <v>19</v>
      </c>
    </row>
    <row r="48" customFormat="false" ht="13.8" hidden="false" customHeight="false" outlineLevel="0" collapsed="false">
      <c r="A48" s="1" t="s">
        <v>18</v>
      </c>
      <c r="B48" s="0" t="n">
        <v>3</v>
      </c>
      <c r="C48" s="0" t="s">
        <v>1</v>
      </c>
      <c r="D48" s="0" t="s">
        <v>19</v>
      </c>
    </row>
    <row r="49" customFormat="false" ht="13.8" hidden="false" customHeight="false" outlineLevel="0" collapsed="false">
      <c r="A49" s="1" t="s">
        <v>10</v>
      </c>
      <c r="B49" s="0" t="n">
        <v>14</v>
      </c>
      <c r="C49" s="0" t="s">
        <v>1</v>
      </c>
      <c r="D49" s="0" t="s">
        <v>19</v>
      </c>
    </row>
    <row r="52" customFormat="false" ht="13.8" hidden="false" customHeight="false" outlineLevel="0" collapsed="false">
      <c r="A52" s="8" t="s">
        <v>22</v>
      </c>
    </row>
    <row r="53" customFormat="false" ht="13.8" hidden="false" customHeight="false" outlineLevel="0" collapsed="false">
      <c r="B53" s="0" t="n">
        <v>1</v>
      </c>
      <c r="C53" s="0" t="s">
        <v>16</v>
      </c>
      <c r="E53" s="0" t="s">
        <v>23</v>
      </c>
    </row>
    <row r="54" customFormat="false" ht="13.8" hidden="false" customHeight="false" outlineLevel="0" collapsed="false">
      <c r="B54" s="0" t="n">
        <v>1</v>
      </c>
      <c r="C54" s="0" t="s">
        <v>19</v>
      </c>
      <c r="E54" s="0" t="s">
        <v>24</v>
      </c>
    </row>
    <row r="55" customFormat="false" ht="13.8" hidden="false" customHeight="false" outlineLevel="0" collapsed="false">
      <c r="B55" s="0" t="n">
        <v>1</v>
      </c>
      <c r="C55" s="0" t="s">
        <v>1</v>
      </c>
      <c r="D55" s="0" t="s">
        <v>19</v>
      </c>
      <c r="E55" s="0" t="s">
        <v>25</v>
      </c>
    </row>
    <row r="56" customFormat="false" ht="13.8" hidden="false" customHeight="false" outlineLevel="0" collapsed="false">
      <c r="B56" s="0" t="n">
        <v>5</v>
      </c>
      <c r="C56" s="0" t="s">
        <v>1</v>
      </c>
      <c r="D56" s="0" t="s">
        <v>19</v>
      </c>
    </row>
    <row r="59" customFormat="false" ht="13.8" hidden="false" customHeight="false" outlineLevel="0" collapsed="false">
      <c r="A59" s="8" t="s">
        <v>26</v>
      </c>
    </row>
    <row r="60" customFormat="false" ht="13.8" hidden="false" customHeight="false" outlineLevel="0" collapsed="false">
      <c r="B60" s="0" t="n">
        <v>1</v>
      </c>
      <c r="C60" s="0" t="s">
        <v>16</v>
      </c>
      <c r="E60" s="0" t="s">
        <v>27</v>
      </c>
    </row>
    <row r="61" customFormat="false" ht="13.8" hidden="false" customHeight="false" outlineLevel="0" collapsed="false">
      <c r="B61" s="0" t="n">
        <v>1</v>
      </c>
      <c r="C61" s="0" t="s">
        <v>19</v>
      </c>
    </row>
    <row r="62" customFormat="false" ht="13.8" hidden="false" customHeight="false" outlineLevel="0" collapsed="false">
      <c r="B62" s="0" t="n">
        <v>1</v>
      </c>
      <c r="C62" s="0" t="s">
        <v>28</v>
      </c>
      <c r="D62" s="0" t="s">
        <v>19</v>
      </c>
    </row>
  </sheetData>
  <mergeCells count="3">
    <mergeCell ref="B2:E2"/>
    <mergeCell ref="B9:E9"/>
    <mergeCell ref="B16:E16"/>
  </mergeCell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R31" activeCellId="0" sqref="R31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15.38"/>
    <col collapsed="false" customWidth="true" hidden="false" outlineLevel="0" max="2" min="2" style="0" width="10.38"/>
    <col collapsed="false" customWidth="true" hidden="false" outlineLevel="0" max="5" min="3" style="0" width="11.38"/>
    <col collapsed="false" customWidth="true" hidden="false" outlineLevel="0" max="6" min="6" style="0" width="40.75"/>
    <col collapsed="false" customWidth="true" hidden="false" outlineLevel="0" max="12" min="7" style="0" width="10.75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3"/>
    </row>
    <row r="2" customFormat="false" ht="13.8" hidden="false" customHeight="false" outlineLevel="0" collapsed="false">
      <c r="A2" s="4"/>
      <c r="B2" s="5" t="s">
        <v>1</v>
      </c>
      <c r="C2" s="5"/>
      <c r="D2" s="5"/>
      <c r="E2" s="5"/>
    </row>
    <row r="3" customFormat="false" ht="13.8" hidden="false" customHeight="false" outlineLevel="0" collapsed="false">
      <c r="A3" s="5" t="s">
        <v>2</v>
      </c>
      <c r="B3" s="5" t="n">
        <v>2</v>
      </c>
      <c r="C3" s="5" t="n">
        <v>3</v>
      </c>
      <c r="D3" s="5" t="n">
        <v>4</v>
      </c>
      <c r="E3" s="5" t="n">
        <v>5</v>
      </c>
    </row>
    <row r="4" customFormat="false" ht="13.8" hidden="false" customHeight="false" outlineLevel="0" collapsed="false">
      <c r="A4" s="5" t="n">
        <v>38160</v>
      </c>
      <c r="B4" s="9" t="n">
        <f aca="false">H28*(3*(10*$A4+11*B$3*$A4+12*B$3)+15*B$3+14*B$3*$A4+13*$A4+15)</f>
        <v>52280370</v>
      </c>
      <c r="C4" s="9" t="n">
        <f aca="false">I28*(3*(10*$A4+11*C$3*$A4+12*C$3)+15*C$3+14*C$3*$A4+13*$A4+15)</f>
        <v>70216080</v>
      </c>
      <c r="D4" s="9" t="n">
        <f aca="false">J28*(3*(10*$A4+11*D$3*$A4+12*D$3)+15*D$3+14*D$3*$A4+13*$A4+15)</f>
        <v>132227685</v>
      </c>
      <c r="E4" s="9" t="n">
        <f aca="false">K28*(3*(10*$A4+11*E$3*$A4+12*E$3)+15*E$3+14*E$3*$A4+13*$A4+15)</f>
        <v>201566250</v>
      </c>
      <c r="F4" s="6" t="s">
        <v>29</v>
      </c>
    </row>
    <row r="5" customFormat="false" ht="13.8" hidden="false" customHeight="false" outlineLevel="0" collapsed="false">
      <c r="A5" s="5" t="n">
        <v>54540</v>
      </c>
      <c r="B5" s="9" t="n">
        <f aca="false">H29*(3*(10*$A5+11*B$3*$A5+12*B$3)+15*B$3+14*B$3*$A5+13*$A5+15)</f>
        <v>44832582</v>
      </c>
      <c r="C5" s="9" t="n">
        <f aca="false">I29*(3*(10*$A5+11*C$3*$A5+12*C$3)+15*C$3+14*C$3*$A5+13*$A5+15)</f>
        <v>110390808</v>
      </c>
      <c r="D5" s="9" t="n">
        <f aca="false">J29*(3*(10*$A5+11*D$3*$A5+12*D$3)+15*D$3+14*D$3*$A5+13*$A5+15)</f>
        <v>277177098</v>
      </c>
      <c r="E5" s="9" t="n">
        <f aca="false">K29*(3*(10*$A5+11*E$3*$A5+12*E$3)+15*E$3+14*E$3*$A5+13*$A5+15)</f>
        <v>181948680</v>
      </c>
    </row>
    <row r="6" customFormat="false" ht="13.8" hidden="false" customHeight="false" outlineLevel="0" collapsed="false">
      <c r="A6" s="5" t="n">
        <v>29733</v>
      </c>
      <c r="B6" s="9" t="n">
        <f aca="false">H30*(3*(10*$A6+11*B$3*$A6+12*B$3)+15*B$3+14*B$3*$A6+13*$A6+15)</f>
        <v>44808918</v>
      </c>
      <c r="C6" s="9" t="n">
        <f aca="false">I30*(3*(10*$A6+11*C$3*$A6+12*C$3)+15*C$3+14*C$3*$A6+13*$A6+15)</f>
        <v>49239360</v>
      </c>
      <c r="D6" s="9" t="n">
        <f aca="false">J30*(3*(10*$A6+11*D$3*$A6+12*D$3)+15*D$3+14*D$3*$A6+13*$A6+15)</f>
        <v>89291046</v>
      </c>
      <c r="E6" s="9" t="n">
        <f aca="false">K30*(3*(10*$A6+11*E$3*$A6+12*E$3)+15*E$3+14*E$3*$A6+13*$A6+15)</f>
        <v>115724616</v>
      </c>
    </row>
    <row r="7" customFormat="false" ht="13.8" hidden="false" customHeight="false" outlineLevel="0" collapsed="false">
      <c r="A7" s="5" t="n">
        <v>26235</v>
      </c>
      <c r="B7" s="9" t="n">
        <f aca="false">H31*(3*(10*$A7+11*B$3*$A7+12*B$3)+15*B$3+14*B$3*$A7+13*$A7+15)</f>
        <v>17971560</v>
      </c>
      <c r="C7" s="9" t="n">
        <f aca="false">I31*(3*(10*$A7+11*C$3*$A7+12*C$3)+15*C$3+14*C$3*$A7+13*$A7+15)</f>
        <v>48274080</v>
      </c>
      <c r="D7" s="9" t="n">
        <f aca="false">J31*(3*(10*$A7+11*D$3*$A7+12*D$3)+15*D$3+14*D$3*$A7+13*$A7+15)</f>
        <v>78786552</v>
      </c>
      <c r="E7" s="9" t="n">
        <f aca="false">K31*(3*(10*$A7+11*E$3*$A7+12*E$3)+15*E$3+14*E$3*$A7+13*$A7+15)</f>
        <v>65642400</v>
      </c>
    </row>
    <row r="8" customFormat="false" ht="13.8" hidden="false" customHeight="false" outlineLevel="0" collapsed="false">
      <c r="A8" s="4" t="s">
        <v>4</v>
      </c>
      <c r="B8" s="3"/>
      <c r="C8" s="3"/>
      <c r="D8" s="3"/>
      <c r="E8" s="3"/>
    </row>
    <row r="9" customFormat="false" ht="13.8" hidden="false" customHeight="false" outlineLevel="0" collapsed="false">
      <c r="A9" s="4"/>
      <c r="B9" s="5" t="s">
        <v>1</v>
      </c>
      <c r="C9" s="5"/>
      <c r="D9" s="5"/>
      <c r="E9" s="5"/>
    </row>
    <row r="10" customFormat="false" ht="13.8" hidden="false" customHeight="false" outlineLevel="0" collapsed="false">
      <c r="A10" s="5" t="s">
        <v>2</v>
      </c>
      <c r="B10" s="5" t="n">
        <v>2</v>
      </c>
      <c r="C10" s="5" t="n">
        <v>3</v>
      </c>
      <c r="D10" s="5" t="n">
        <v>4</v>
      </c>
      <c r="E10" s="5" t="n">
        <v>5</v>
      </c>
    </row>
    <row r="11" customFormat="false" ht="13.8" hidden="false" customHeight="false" outlineLevel="0" collapsed="false">
      <c r="A11" s="5" t="n">
        <v>38160</v>
      </c>
      <c r="B11" s="9" t="n">
        <f aca="false">H28*(3*(3*B$10*$A11+2*$A11+2*B$10)+B$10*$A11+4*B$10+7*$A11+1)</f>
        <v>12593010</v>
      </c>
      <c r="C11" s="9" t="n">
        <f aca="false">I28*(3*(3*C$10*$A11+2*$A11+2*C$10)+C$10*$A11+4*C$10+7*$A11+1)</f>
        <v>16409110</v>
      </c>
      <c r="D11" s="9" t="n">
        <f aca="false">J28*(3*(3*D$10*$A11+2*$A11+2*D$10)+D$10*$A11+4*D$10+7*$A11+1)</f>
        <v>30337815</v>
      </c>
      <c r="E11" s="9" t="n">
        <f aca="false">K28*(3*(3*E$10*$A11+2*$A11+2*E$10)+E$10*$A11+4*E$10+7*$A11+1)</f>
        <v>45678489</v>
      </c>
      <c r="F11" s="6" t="s">
        <v>30</v>
      </c>
    </row>
    <row r="12" customFormat="false" ht="13.8" hidden="false" customHeight="false" outlineLevel="0" collapsed="false">
      <c r="A12" s="5" t="n">
        <v>54540</v>
      </c>
      <c r="B12" s="9" t="n">
        <f aca="false">H29*(3*(3*B$10*$A12+2*$A12+2*B$10)+B$10*$A12+4*B$10+7*$A12+1)</f>
        <v>10799046</v>
      </c>
      <c r="C12" s="9" t="n">
        <f aca="false">I29*(3*(3*C$10*$A12+2*$A12+2*C$10)+C$10*$A12+4*C$10+7*$A12+1)</f>
        <v>25797761</v>
      </c>
      <c r="D12" s="9" t="n">
        <f aca="false">J29*(3*(3*D$10*$A12+2*$A12+2*D$10)+D$10*$A12+4*D$10+7*$A12+1)</f>
        <v>63594542</v>
      </c>
      <c r="E12" s="9" t="n">
        <f aca="false">K29*(3*(3*E$10*$A12+2*$A12+2*E$10)+E$10*$A12+4*E$10+7*$A12+1)</f>
        <v>41232852</v>
      </c>
    </row>
    <row r="13" customFormat="false" ht="13.8" hidden="false" customHeight="false" outlineLevel="0" collapsed="false">
      <c r="A13" s="5" t="n">
        <v>29733</v>
      </c>
      <c r="B13" s="9" t="n">
        <f aca="false">H30*(3*(3*B$10*$A13+2*$A13+2*B$10)+B$10*$A13+4*B$10+7*$A13+1)</f>
        <v>10793310</v>
      </c>
      <c r="C13" s="9" t="n">
        <f aca="false">I30*(3*(3*C$10*$A13+2*$A13+2*C$10)+C$10*$A13+4*C$10+7*$A13+1)</f>
        <v>11506950</v>
      </c>
      <c r="D13" s="9" t="n">
        <f aca="false">J30*(3*(3*D$10*$A13+2*$A13+2*D$10)+D$10*$A13+4*D$10+7*$A13+1)</f>
        <v>20486570</v>
      </c>
      <c r="E13" s="9" t="n">
        <f aca="false">K30*(3*(3*E$10*$A13+2*$A13+2*E$10)+E$10*$A13+4*E$10+7*$A13+1)</f>
        <v>26225220</v>
      </c>
    </row>
    <row r="14" customFormat="false" ht="13.8" hidden="false" customHeight="false" outlineLevel="0" collapsed="false">
      <c r="A14" s="5" t="n">
        <v>26235</v>
      </c>
      <c r="B14" s="9" t="n">
        <f aca="false">H31*(3*(3*B$10*$A14+2*$A14+2*B$10)+B$10*$A14+4*B$10+7*$A14+1)</f>
        <v>4328880</v>
      </c>
      <c r="C14" s="9" t="n">
        <f aca="false">I31*(3*(3*C$10*$A14+2*$A14+2*C$10)+C$10*$A14+4*C$10+7*$A14+1)</f>
        <v>11281360</v>
      </c>
      <c r="D14" s="9" t="n">
        <f aca="false">J31*(3*(3*D$10*$A14+2*$A14+2*D$10)+D$10*$A14+4*D$10+7*$A14+1)</f>
        <v>18076448</v>
      </c>
      <c r="E14" s="9" t="n">
        <f aca="false">K31*(3*(3*E$10*$A14+2*$A14+2*E$10)+E$10*$A14+4*E$10+7*$A14+1)</f>
        <v>14875704</v>
      </c>
    </row>
    <row r="15" customFormat="false" ht="13.8" hidden="false" customHeight="false" outlineLevel="0" collapsed="false">
      <c r="A15" s="4" t="s">
        <v>6</v>
      </c>
      <c r="B15" s="3"/>
      <c r="C15" s="3"/>
      <c r="D15" s="3"/>
      <c r="E15" s="3"/>
    </row>
    <row r="16" customFormat="false" ht="13.8" hidden="false" customHeight="false" outlineLevel="0" collapsed="false">
      <c r="A16" s="4"/>
      <c r="B16" s="5" t="s">
        <v>1</v>
      </c>
      <c r="C16" s="5"/>
      <c r="D16" s="5"/>
      <c r="E16" s="5"/>
    </row>
    <row r="17" customFormat="false" ht="13.8" hidden="false" customHeight="false" outlineLevel="0" collapsed="false">
      <c r="A17" s="10" t="s">
        <v>2</v>
      </c>
      <c r="B17" s="5" t="n">
        <v>2</v>
      </c>
      <c r="C17" s="5" t="n">
        <v>3</v>
      </c>
      <c r="D17" s="5" t="n">
        <v>4</v>
      </c>
      <c r="E17" s="5" t="n">
        <v>5</v>
      </c>
    </row>
    <row r="18" customFormat="false" ht="13.8" hidden="false" customHeight="false" outlineLevel="0" collapsed="false">
      <c r="A18" s="5" t="n">
        <v>38160</v>
      </c>
      <c r="B18" s="9" t="n">
        <f aca="false">H28*(3*(B$17+B$17+$A18)+2*(B$17+$A18)+3*(B$17+$A18)+1)</f>
        <v>3053030</v>
      </c>
      <c r="C18" s="9" t="n">
        <f aca="false">I28*(3*(C$17+C$17+$A18)+2*(C$17+$A18)+3*(C$17+$A18)+1)</f>
        <v>3053140</v>
      </c>
      <c r="D18" s="9" t="n">
        <f aca="false">J28*(3*(D$17+D$17+$A18)+2*(D$17+$A18)+3*(D$17+$A18)+1)</f>
        <v>4579875</v>
      </c>
      <c r="E18" s="9" t="n">
        <f aca="false">K28*(3*(E$17+E$17+$A18)+2*(E$17+$A18)+3*(E$17+$A18)+1)</f>
        <v>5801384</v>
      </c>
      <c r="F18" s="6" t="s">
        <v>31</v>
      </c>
    </row>
    <row r="19" customFormat="false" ht="13.8" hidden="false" customHeight="false" outlineLevel="0" collapsed="false">
      <c r="A19" s="5" t="n">
        <v>54540</v>
      </c>
      <c r="B19" s="9" t="n">
        <f aca="false">H29*(3*(B$17+B$17+$A19)+2*(B$17+$A19)+3*(B$17+$A19)+1)</f>
        <v>2618058</v>
      </c>
      <c r="C19" s="9" t="n">
        <f aca="false">I29*(3*(C$17+C$17+$A19)+2*(C$17+$A19)+3*(C$17+$A19)+1)</f>
        <v>4799894</v>
      </c>
      <c r="D19" s="9" t="n">
        <f aca="false">J29*(3*(D$17+D$17+$A19)+2*(D$17+$A19)+3*(D$17+$A19)+1)</f>
        <v>9600030</v>
      </c>
      <c r="E19" s="9" t="n">
        <f aca="false">K29*(3*(E$17+E$17+$A19)+2*(E$17+$A19)+3*(E$17+$A19)+1)</f>
        <v>5236512</v>
      </c>
    </row>
    <row r="20" customFormat="false" ht="13.8" hidden="false" customHeight="false" outlineLevel="0" collapsed="false">
      <c r="A20" s="5" t="n">
        <v>29733</v>
      </c>
      <c r="B20" s="9" t="n">
        <f aca="false">H30*(3*(B$17+B$17+$A20)+2*(B$17+$A20)+3*(B$17+$A20)+1)</f>
        <v>2616757</v>
      </c>
      <c r="C20" s="9" t="n">
        <f aca="false">I30*(3*(C$17+C$17+$A20)+2*(C$17+$A20)+3*(C$17+$A20)+1)</f>
        <v>2141082</v>
      </c>
      <c r="D20" s="9" t="n">
        <f aca="false">J30*(3*(D$17+D$17+$A20)+2*(D$17+$A20)+3*(D$17+$A20)+1)</f>
        <v>3092817</v>
      </c>
      <c r="E20" s="9" t="n">
        <f aca="false">K30*(3*(E$17+E$17+$A20)+2*(E$17+$A20)+3*(E$17+$A20)+1)</f>
        <v>3330880</v>
      </c>
    </row>
    <row r="21" customFormat="false" ht="13.8" hidden="false" customHeight="false" outlineLevel="0" collapsed="false">
      <c r="A21" s="5" t="n">
        <v>26235</v>
      </c>
      <c r="B21" s="9" t="n">
        <f aca="false">H31*(3*(B$17+B$17+$A21)+2*(B$17+$A21)+3*(B$17+$A21)+1)</f>
        <v>1049515</v>
      </c>
      <c r="C21" s="9" t="n">
        <f aca="false">I31*(3*(C$17+C$17+$A21)+2*(C$17+$A21)+3*(C$17+$A21)+1)</f>
        <v>2099140</v>
      </c>
      <c r="D21" s="9" t="n">
        <f aca="false">J31*(3*(D$17+D$17+$A21)+2*(D$17+$A21)+3*(D$17+$A21)+1)</f>
        <v>2729025</v>
      </c>
      <c r="E21" s="9" t="n">
        <f aca="false">K31*(3*(E$17+E$17+$A21)+2*(E$17+$A21)+3*(E$17+$A21)+1)</f>
        <v>1889424</v>
      </c>
    </row>
    <row r="23" customFormat="false" ht="13.8" hidden="false" customHeight="false" outlineLevel="0" collapsed="false">
      <c r="A23" s="4" t="s">
        <v>8</v>
      </c>
      <c r="B23" s="3"/>
      <c r="C23" s="3"/>
      <c r="D23" s="3"/>
      <c r="E23" s="3"/>
    </row>
    <row r="24" customFormat="false" ht="13.8" hidden="false" customHeight="false" outlineLevel="0" collapsed="false">
      <c r="A24" s="4"/>
      <c r="B24" s="10" t="s">
        <v>1</v>
      </c>
      <c r="C24" s="10"/>
      <c r="D24" s="10"/>
      <c r="E24" s="10"/>
    </row>
    <row r="25" customFormat="false" ht="13.8" hidden="false" customHeight="false" outlineLevel="0" collapsed="false">
      <c r="A25" s="10" t="s">
        <v>2</v>
      </c>
      <c r="B25" s="5" t="n">
        <v>2</v>
      </c>
      <c r="C25" s="5" t="n">
        <v>3</v>
      </c>
      <c r="D25" s="5" t="n">
        <v>4</v>
      </c>
      <c r="E25" s="5" t="n">
        <v>5</v>
      </c>
    </row>
    <row r="26" customFormat="false" ht="13.8" hidden="false" customHeight="false" outlineLevel="0" collapsed="false">
      <c r="A26" s="5" t="n">
        <v>38160</v>
      </c>
      <c r="B26" s="11" t="n">
        <f aca="false">B4+B11+B18</f>
        <v>67926410</v>
      </c>
      <c r="C26" s="11" t="n">
        <f aca="false">C4+C11+C18</f>
        <v>89678330</v>
      </c>
      <c r="D26" s="11" t="n">
        <f aca="false">D4+D11+D18</f>
        <v>167145375</v>
      </c>
      <c r="E26" s="11" t="n">
        <f aca="false">E4+E11+E18</f>
        <v>253046123</v>
      </c>
      <c r="H26" s="12" t="s">
        <v>32</v>
      </c>
      <c r="I26" s="12"/>
      <c r="J26" s="12"/>
      <c r="K26" s="12"/>
    </row>
    <row r="27" customFormat="false" ht="13.8" hidden="false" customHeight="false" outlineLevel="0" collapsed="false">
      <c r="A27" s="5" t="n">
        <v>54540</v>
      </c>
      <c r="B27" s="11" t="n">
        <f aca="false">B5+B12+B19</f>
        <v>58249686</v>
      </c>
      <c r="C27" s="11" t="n">
        <f aca="false">C5+C12+C19</f>
        <v>140988463</v>
      </c>
      <c r="D27" s="11" t="n">
        <f aca="false">D5+D12+D19</f>
        <v>350371670</v>
      </c>
      <c r="E27" s="11" t="n">
        <f aca="false">E5+E12+E19</f>
        <v>228418044</v>
      </c>
      <c r="G27" s="12" t="s">
        <v>33</v>
      </c>
      <c r="H27" s="13" t="n">
        <v>2</v>
      </c>
      <c r="I27" s="13" t="n">
        <v>3</v>
      </c>
      <c r="J27" s="13" t="n">
        <v>4</v>
      </c>
      <c r="K27" s="14" t="n">
        <v>5</v>
      </c>
    </row>
    <row r="28" customFormat="false" ht="13.8" hidden="false" customHeight="false" outlineLevel="0" collapsed="false">
      <c r="A28" s="5" t="n">
        <v>29733</v>
      </c>
      <c r="B28" s="11" t="n">
        <f aca="false">B6+B13+B20</f>
        <v>58218985</v>
      </c>
      <c r="C28" s="11" t="n">
        <f aca="false">C6+C13+C20</f>
        <v>62887392</v>
      </c>
      <c r="D28" s="11" t="n">
        <f aca="false">D6+D13+D20</f>
        <v>112870433</v>
      </c>
      <c r="E28" s="11" t="n">
        <f aca="false">E6+E13+E20</f>
        <v>145280716</v>
      </c>
      <c r="G28" s="12" t="n">
        <v>1</v>
      </c>
      <c r="H28" s="15" t="n">
        <v>10</v>
      </c>
      <c r="I28" s="16" t="n">
        <v>10</v>
      </c>
      <c r="J28" s="16" t="n">
        <v>15</v>
      </c>
      <c r="K28" s="17" t="n">
        <v>19</v>
      </c>
    </row>
    <row r="29" customFormat="false" ht="13.8" hidden="false" customHeight="false" outlineLevel="0" collapsed="false">
      <c r="A29" s="5" t="n">
        <v>26235</v>
      </c>
      <c r="B29" s="11" t="n">
        <f aca="false">B7+B14+B21</f>
        <v>23349955</v>
      </c>
      <c r="C29" s="11" t="n">
        <f aca="false">C7+C14+C21</f>
        <v>61654580</v>
      </c>
      <c r="D29" s="11" t="n">
        <f aca="false">D7+D14+D21</f>
        <v>99592025</v>
      </c>
      <c r="E29" s="11" t="n">
        <f aca="false">E7+E14+E21</f>
        <v>82407528</v>
      </c>
      <c r="G29" s="12" t="n">
        <v>2</v>
      </c>
      <c r="H29" s="15" t="n">
        <v>6</v>
      </c>
      <c r="I29" s="16" t="n">
        <v>11</v>
      </c>
      <c r="J29" s="16" t="n">
        <v>22</v>
      </c>
      <c r="K29" s="17" t="n">
        <v>12</v>
      </c>
    </row>
    <row r="30" customFormat="false" ht="13.8" hidden="false" customHeight="false" outlineLevel="0" collapsed="false">
      <c r="G30" s="12" t="n">
        <v>3</v>
      </c>
      <c r="H30" s="15" t="n">
        <v>11</v>
      </c>
      <c r="I30" s="16" t="n">
        <v>9</v>
      </c>
      <c r="J30" s="16" t="n">
        <v>13</v>
      </c>
      <c r="K30" s="17" t="n">
        <v>14</v>
      </c>
    </row>
    <row r="31" customFormat="false" ht="13.8" hidden="false" customHeight="false" outlineLevel="0" collapsed="false">
      <c r="G31" s="12" t="n">
        <v>4</v>
      </c>
      <c r="H31" s="15" t="n">
        <v>5</v>
      </c>
      <c r="I31" s="16" t="n">
        <v>10</v>
      </c>
      <c r="J31" s="16" t="n">
        <v>13</v>
      </c>
      <c r="K31" s="17" t="n">
        <v>9</v>
      </c>
    </row>
    <row r="34" customFormat="false" ht="13.8" hidden="false" customHeight="false" outlineLevel="0" collapsed="false">
      <c r="C34" s="0" t="s">
        <v>34</v>
      </c>
    </row>
    <row r="37" customFormat="false" ht="13.8" hidden="false" customHeight="false" outlineLevel="0" collapsed="false">
      <c r="A37" s="8" t="s">
        <v>9</v>
      </c>
      <c r="B37" s="0" t="s">
        <v>35</v>
      </c>
    </row>
    <row r="38" customFormat="false" ht="13.8" hidden="false" customHeight="false" outlineLevel="0" collapsed="false">
      <c r="B38" s="0" t="n">
        <v>1</v>
      </c>
    </row>
    <row r="39" customFormat="false" ht="13.8" hidden="false" customHeight="false" outlineLevel="0" collapsed="false">
      <c r="B39" s="0" t="n">
        <v>3</v>
      </c>
      <c r="G39" s="0" t="s">
        <v>36</v>
      </c>
    </row>
    <row r="40" customFormat="false" ht="13.8" hidden="false" customHeight="false" outlineLevel="0" collapsed="false">
      <c r="B40" s="0" t="n">
        <v>6</v>
      </c>
      <c r="C40" s="0" t="s">
        <v>28</v>
      </c>
      <c r="G40" s="0" t="s">
        <v>37</v>
      </c>
    </row>
    <row r="41" customFormat="false" ht="13.8" hidden="false" customHeight="false" outlineLevel="0" collapsed="false">
      <c r="B41" s="0" t="n">
        <v>3</v>
      </c>
      <c r="G41" s="0" t="s">
        <v>38</v>
      </c>
    </row>
    <row r="42" customFormat="false" ht="13.8" hidden="false" customHeight="false" outlineLevel="0" collapsed="false">
      <c r="B42" s="0" t="n">
        <v>2</v>
      </c>
      <c r="G42" s="0" t="s">
        <v>39</v>
      </c>
    </row>
    <row r="43" customFormat="false" ht="13.8" hidden="false" customHeight="false" outlineLevel="0" collapsed="false">
      <c r="B43" s="0" t="n">
        <v>3</v>
      </c>
      <c r="G43" s="0" t="s">
        <v>40</v>
      </c>
    </row>
    <row r="44" customFormat="false" ht="13.8" hidden="false" customHeight="false" outlineLevel="0" collapsed="false">
      <c r="B44" s="0" t="n">
        <v>3</v>
      </c>
      <c r="C44" s="0" t="s">
        <v>2</v>
      </c>
      <c r="G44" s="0" t="s">
        <v>41</v>
      </c>
    </row>
    <row r="45" customFormat="false" ht="13.8" hidden="false" customHeight="false" outlineLevel="0" collapsed="false">
      <c r="A45" s="1" t="s">
        <v>42</v>
      </c>
      <c r="B45" s="0" t="n">
        <v>1</v>
      </c>
      <c r="C45" s="0" t="s">
        <v>2</v>
      </c>
      <c r="G45" s="0" t="n">
        <v>15</v>
      </c>
    </row>
    <row r="46" customFormat="false" ht="13.8" hidden="false" customHeight="false" outlineLevel="0" collapsed="false">
      <c r="A46" s="1" t="s">
        <v>43</v>
      </c>
      <c r="B46" s="0" t="n">
        <v>3</v>
      </c>
      <c r="C46" s="0" t="s">
        <v>2</v>
      </c>
    </row>
    <row r="47" customFormat="false" ht="13.8" hidden="false" customHeight="false" outlineLevel="0" collapsed="false">
      <c r="B47" s="0" t="n">
        <v>3</v>
      </c>
      <c r="C47" s="0" t="s">
        <v>2</v>
      </c>
    </row>
    <row r="48" customFormat="false" ht="13.8" hidden="false" customHeight="false" outlineLevel="0" collapsed="false">
      <c r="B48" s="0" t="n">
        <v>3</v>
      </c>
      <c r="C48" s="0" t="s">
        <v>28</v>
      </c>
      <c r="D48" s="0" t="s">
        <v>2</v>
      </c>
    </row>
    <row r="49" customFormat="false" ht="13.8" hidden="false" customHeight="false" outlineLevel="0" collapsed="false">
      <c r="B49" s="0" t="n">
        <v>2</v>
      </c>
      <c r="C49" s="0" t="s">
        <v>28</v>
      </c>
      <c r="D49" s="0" t="s">
        <v>2</v>
      </c>
    </row>
    <row r="50" customFormat="false" ht="13.8" hidden="false" customHeight="false" outlineLevel="0" collapsed="false">
      <c r="B50" s="0" t="n">
        <v>3</v>
      </c>
      <c r="C50" s="0" t="s">
        <v>28</v>
      </c>
      <c r="D50" s="0" t="s">
        <v>2</v>
      </c>
    </row>
    <row r="51" customFormat="false" ht="13.8" hidden="false" customHeight="false" outlineLevel="0" collapsed="false">
      <c r="B51" s="0" t="n">
        <v>3</v>
      </c>
      <c r="C51" s="0" t="s">
        <v>19</v>
      </c>
      <c r="D51" s="0" t="s">
        <v>28</v>
      </c>
      <c r="E51" s="0" t="s">
        <v>2</v>
      </c>
    </row>
    <row r="52" customFormat="false" ht="13.8" hidden="false" customHeight="false" outlineLevel="0" collapsed="false">
      <c r="B52" s="0" t="n">
        <v>8</v>
      </c>
      <c r="C52" s="0" t="s">
        <v>19</v>
      </c>
      <c r="D52" s="0" t="s">
        <v>28</v>
      </c>
      <c r="E52" s="0" t="s">
        <v>2</v>
      </c>
    </row>
    <row r="53" customFormat="false" ht="13.8" hidden="false" customHeight="false" outlineLevel="0" collapsed="false">
      <c r="B53" s="0" t="n">
        <v>2</v>
      </c>
      <c r="C53" s="0" t="s">
        <v>28</v>
      </c>
      <c r="D53" s="0" t="s">
        <v>2</v>
      </c>
    </row>
    <row r="54" customFormat="false" ht="13.8" hidden="false" customHeight="false" outlineLevel="0" collapsed="false">
      <c r="B54" s="0" t="n">
        <v>4</v>
      </c>
      <c r="C54" s="0" t="s">
        <v>28</v>
      </c>
      <c r="D54" s="0" t="s">
        <v>2</v>
      </c>
    </row>
    <row r="55" customFormat="false" ht="13.8" hidden="false" customHeight="false" outlineLevel="0" collapsed="false">
      <c r="B55" s="0" t="n">
        <v>8</v>
      </c>
      <c r="C55" s="0" t="s">
        <v>2</v>
      </c>
    </row>
    <row r="56" customFormat="false" ht="13.8" hidden="false" customHeight="false" outlineLevel="0" collapsed="false">
      <c r="B56" s="0" t="n">
        <v>11</v>
      </c>
      <c r="C56" s="0" t="s">
        <v>2</v>
      </c>
    </row>
    <row r="57" customFormat="false" ht="13.8" hidden="false" customHeight="false" outlineLevel="0" collapsed="false">
      <c r="A57" s="1" t="s">
        <v>44</v>
      </c>
      <c r="B57" s="0" t="n">
        <v>3</v>
      </c>
    </row>
    <row r="58" customFormat="false" ht="13.8" hidden="false" customHeight="false" outlineLevel="0" collapsed="false">
      <c r="B58" s="0" t="n">
        <v>3</v>
      </c>
      <c r="C58" s="0" t="s">
        <v>2</v>
      </c>
    </row>
    <row r="59" customFormat="false" ht="13.8" hidden="false" customHeight="false" outlineLevel="0" collapsed="false">
      <c r="B59" s="0" t="n">
        <v>3</v>
      </c>
      <c r="C59" s="0" t="s">
        <v>2</v>
      </c>
    </row>
    <row r="60" customFormat="false" ht="13.8" hidden="false" customHeight="false" outlineLevel="0" collapsed="false">
      <c r="B60" s="0" t="n">
        <v>3</v>
      </c>
      <c r="C60" s="0" t="s">
        <v>19</v>
      </c>
      <c r="D60" s="0" t="s">
        <v>2</v>
      </c>
    </row>
    <row r="61" customFormat="false" ht="13.8" hidden="false" customHeight="false" outlineLevel="0" collapsed="false">
      <c r="B61" s="0" t="n">
        <v>7</v>
      </c>
      <c r="C61" s="0" t="s">
        <v>19</v>
      </c>
      <c r="D61" s="0" t="s">
        <v>2</v>
      </c>
    </row>
    <row r="62" customFormat="false" ht="13.8" hidden="false" customHeight="false" outlineLevel="0" collapsed="false">
      <c r="B62" s="0" t="n">
        <v>3</v>
      </c>
    </row>
    <row r="63" customFormat="false" ht="13.8" hidden="false" customHeight="false" outlineLevel="0" collapsed="false">
      <c r="B63" s="0" t="n">
        <v>3</v>
      </c>
      <c r="C63" s="0" t="s">
        <v>28</v>
      </c>
    </row>
    <row r="64" customFormat="false" ht="13.8" hidden="false" customHeight="false" outlineLevel="0" collapsed="false">
      <c r="B64" s="0" t="n">
        <v>3</v>
      </c>
      <c r="C64" s="0" t="s">
        <v>28</v>
      </c>
    </row>
    <row r="65" customFormat="false" ht="13.8" hidden="false" customHeight="false" outlineLevel="0" collapsed="false">
      <c r="B65" s="0" t="n">
        <v>3</v>
      </c>
      <c r="C65" s="0" t="s">
        <v>28</v>
      </c>
    </row>
    <row r="66" customFormat="false" ht="13.8" hidden="false" customHeight="false" outlineLevel="0" collapsed="false">
      <c r="B66" s="0" t="n">
        <v>3</v>
      </c>
      <c r="C66" s="0" t="s">
        <v>19</v>
      </c>
      <c r="D66" s="0" t="s">
        <v>28</v>
      </c>
    </row>
    <row r="67" customFormat="false" ht="13.8" hidden="false" customHeight="false" outlineLevel="0" collapsed="false">
      <c r="B67" s="0" t="n">
        <v>9</v>
      </c>
      <c r="C67" s="0" t="s">
        <v>19</v>
      </c>
      <c r="D67" s="0" t="s">
        <v>28</v>
      </c>
    </row>
    <row r="70" customFormat="false" ht="13.8" hidden="false" customHeight="false" outlineLevel="0" collapsed="false">
      <c r="A70" s="8" t="s">
        <v>22</v>
      </c>
      <c r="B70" s="0" t="s">
        <v>35</v>
      </c>
      <c r="G70" s="0" t="s">
        <v>45</v>
      </c>
    </row>
    <row r="71" customFormat="false" ht="13.8" hidden="false" customHeight="false" outlineLevel="0" collapsed="false">
      <c r="A71" s="1" t="s">
        <v>46</v>
      </c>
      <c r="B71" s="0" t="n">
        <v>3</v>
      </c>
      <c r="C71" s="0" t="s">
        <v>28</v>
      </c>
    </row>
    <row r="72" customFormat="false" ht="13.8" hidden="false" customHeight="false" outlineLevel="0" collapsed="false">
      <c r="B72" s="0" t="n">
        <v>1</v>
      </c>
    </row>
    <row r="73" customFormat="false" ht="13.8" hidden="false" customHeight="false" outlineLevel="0" collapsed="false">
      <c r="B73" s="0" t="n">
        <v>3</v>
      </c>
      <c r="C73" s="0" t="s">
        <v>2</v>
      </c>
    </row>
    <row r="74" customFormat="false" ht="13.8" hidden="false" customHeight="false" outlineLevel="0" collapsed="false">
      <c r="B74" s="0" t="n">
        <v>1</v>
      </c>
      <c r="C74" s="0" t="s">
        <v>2</v>
      </c>
    </row>
    <row r="75" customFormat="false" ht="13.8" hidden="false" customHeight="false" outlineLevel="0" collapsed="false">
      <c r="B75" s="0" t="n">
        <v>1</v>
      </c>
      <c r="C75" s="0" t="s">
        <v>28</v>
      </c>
      <c r="D75" s="0" t="s">
        <v>2</v>
      </c>
    </row>
    <row r="76" customFormat="false" ht="13.8" hidden="false" customHeight="false" outlineLevel="0" collapsed="false">
      <c r="B76" s="0" t="n">
        <v>1</v>
      </c>
      <c r="C76" s="0" t="s">
        <v>19</v>
      </c>
      <c r="D76" s="0" t="s">
        <v>28</v>
      </c>
      <c r="E76" s="0" t="s">
        <v>2</v>
      </c>
    </row>
    <row r="77" customFormat="false" ht="13.8" hidden="false" customHeight="false" outlineLevel="0" collapsed="false">
      <c r="B77" s="0" t="n">
        <v>2</v>
      </c>
      <c r="C77" s="0" t="s">
        <v>19</v>
      </c>
      <c r="D77" s="0" t="s">
        <v>28</v>
      </c>
      <c r="E77" s="0" t="s">
        <v>2</v>
      </c>
    </row>
    <row r="78" customFormat="false" ht="13.8" hidden="false" customHeight="false" outlineLevel="0" collapsed="false">
      <c r="B78" s="0" t="n">
        <v>1</v>
      </c>
      <c r="C78" s="0" t="s">
        <v>2</v>
      </c>
    </row>
    <row r="79" customFormat="false" ht="13.8" hidden="false" customHeight="false" outlineLevel="0" collapsed="false">
      <c r="B79" s="0" t="n">
        <v>1</v>
      </c>
      <c r="C79" s="0" t="s">
        <v>2</v>
      </c>
    </row>
    <row r="80" customFormat="false" ht="13.8" hidden="false" customHeight="false" outlineLevel="0" collapsed="false">
      <c r="B80" s="0" t="n">
        <v>1</v>
      </c>
      <c r="C80" s="0" t="s">
        <v>2</v>
      </c>
    </row>
    <row r="81" customFormat="false" ht="13.8" hidden="false" customHeight="false" outlineLevel="0" collapsed="false">
      <c r="B81" s="0" t="n">
        <v>1</v>
      </c>
      <c r="C81" s="0" t="s">
        <v>19</v>
      </c>
      <c r="D81" s="0" t="s">
        <v>2</v>
      </c>
    </row>
    <row r="82" customFormat="false" ht="13.8" hidden="false" customHeight="false" outlineLevel="0" collapsed="false">
      <c r="B82" s="0" t="n">
        <v>1</v>
      </c>
      <c r="C82" s="0" t="s">
        <v>19</v>
      </c>
      <c r="D82" s="0" t="s">
        <v>2</v>
      </c>
    </row>
    <row r="83" customFormat="false" ht="13.8" hidden="false" customHeight="false" outlineLevel="0" collapsed="false">
      <c r="B83" s="0" t="n">
        <v>1</v>
      </c>
      <c r="C83" s="0" t="s">
        <v>28</v>
      </c>
    </row>
    <row r="84" customFormat="false" ht="13.8" hidden="false" customHeight="false" outlineLevel="0" collapsed="false">
      <c r="B84" s="0" t="n">
        <v>1</v>
      </c>
      <c r="C84" s="0" t="s">
        <v>19</v>
      </c>
      <c r="D84" s="0" t="s">
        <v>28</v>
      </c>
    </row>
    <row r="85" customFormat="false" ht="13.8" hidden="false" customHeight="false" outlineLevel="0" collapsed="false">
      <c r="B85" s="0" t="n">
        <v>1</v>
      </c>
      <c r="C85" s="0" t="s">
        <v>19</v>
      </c>
      <c r="D85" s="0" t="s">
        <v>28</v>
      </c>
    </row>
    <row r="88" customFormat="false" ht="13.8" hidden="false" customHeight="false" outlineLevel="0" collapsed="false">
      <c r="A88" s="8" t="s">
        <v>26</v>
      </c>
      <c r="B88" s="0" t="s">
        <v>35</v>
      </c>
    </row>
    <row r="89" customFormat="false" ht="13.8" hidden="false" customHeight="false" outlineLevel="0" collapsed="false">
      <c r="B89" s="0" t="n">
        <v>1</v>
      </c>
      <c r="C89" s="0" t="s">
        <v>28</v>
      </c>
      <c r="G89" s="0" t="s">
        <v>47</v>
      </c>
    </row>
    <row r="90" customFormat="false" ht="13.8" hidden="false" customHeight="false" outlineLevel="0" collapsed="false">
      <c r="B90" s="0" t="n">
        <v>1</v>
      </c>
      <c r="C90" s="0" t="s">
        <v>2</v>
      </c>
      <c r="G90" s="0" t="s">
        <v>48</v>
      </c>
    </row>
    <row r="91" customFormat="false" ht="13.8" hidden="false" customHeight="false" outlineLevel="0" collapsed="false">
      <c r="B91" s="0" t="n">
        <v>1</v>
      </c>
      <c r="C91" s="0" t="s">
        <v>28</v>
      </c>
      <c r="D91" s="0" t="s">
        <v>2</v>
      </c>
      <c r="G91" s="0" t="s">
        <v>49</v>
      </c>
    </row>
    <row r="92" customFormat="false" ht="13.8" hidden="false" customHeight="false" outlineLevel="0" collapsed="false">
      <c r="B92" s="0" t="n">
        <v>1</v>
      </c>
      <c r="C92" s="0" t="s">
        <v>19</v>
      </c>
      <c r="D92" s="0" t="s">
        <v>28</v>
      </c>
      <c r="E92" s="0" t="s">
        <v>2</v>
      </c>
      <c r="G92" s="0" t="s">
        <v>50</v>
      </c>
    </row>
    <row r="93" customFormat="false" ht="13.8" hidden="false" customHeight="false" outlineLevel="0" collapsed="false">
      <c r="B93" s="0" t="n">
        <v>1</v>
      </c>
      <c r="C93" s="0" t="s">
        <v>28</v>
      </c>
      <c r="D93" s="0" t="s">
        <v>2</v>
      </c>
      <c r="G93" s="0" t="s">
        <v>51</v>
      </c>
    </row>
    <row r="94" customFormat="false" ht="13.8" hidden="false" customHeight="false" outlineLevel="0" collapsed="false">
      <c r="B94" s="0" t="n">
        <v>1</v>
      </c>
      <c r="C94" s="0" t="s">
        <v>2</v>
      </c>
      <c r="G94" s="0" t="s">
        <v>52</v>
      </c>
    </row>
    <row r="95" customFormat="false" ht="13.8" hidden="false" customHeight="false" outlineLevel="0" collapsed="false">
      <c r="B95" s="0" t="n">
        <v>1</v>
      </c>
      <c r="G95" s="0" t="n">
        <v>1</v>
      </c>
    </row>
    <row r="96" customFormat="false" ht="13.8" hidden="false" customHeight="false" outlineLevel="0" collapsed="false">
      <c r="B96" s="0" t="n">
        <v>1</v>
      </c>
      <c r="C96" s="0" t="s">
        <v>2</v>
      </c>
    </row>
    <row r="97" customFormat="false" ht="13.8" hidden="false" customHeight="false" outlineLevel="0" collapsed="false">
      <c r="B97" s="0" t="n">
        <v>1</v>
      </c>
      <c r="C97" s="0" t="s">
        <v>19</v>
      </c>
      <c r="D97" s="0" t="s">
        <v>2</v>
      </c>
    </row>
    <row r="98" customFormat="false" ht="13.8" hidden="false" customHeight="false" outlineLevel="0" collapsed="false">
      <c r="B98" s="0" t="n">
        <v>1</v>
      </c>
      <c r="C98" s="0" t="s">
        <v>28</v>
      </c>
    </row>
    <row r="99" customFormat="false" ht="13.8" hidden="false" customHeight="false" outlineLevel="0" collapsed="false">
      <c r="B99" s="0" t="n">
        <v>1</v>
      </c>
      <c r="C99" s="0" t="s">
        <v>28</v>
      </c>
    </row>
    <row r="100" customFormat="false" ht="13.8" hidden="false" customHeight="false" outlineLevel="0" collapsed="false">
      <c r="B100" s="0" t="n">
        <v>1</v>
      </c>
      <c r="C100" s="0" t="s">
        <v>19</v>
      </c>
      <c r="D100" s="0" t="s">
        <v>28</v>
      </c>
    </row>
  </sheetData>
  <mergeCells count="5">
    <mergeCell ref="B2:E2"/>
    <mergeCell ref="B9:E9"/>
    <mergeCell ref="B16:E16"/>
    <mergeCell ref="B24:E24"/>
    <mergeCell ref="H26:K26"/>
  </mergeCell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2021-09-17T14:16:18Z</dcterms:created>
  <dc:creator>Diego Frias</dc:creator>
  <dc:description/>
  <dc:language>pt-BR</dc:language>
  <cp:lastModifiedBy/>
  <dcterms:modified xsi:type="dcterms:W3CDTF">2021-11-28T18:43:15Z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