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53B4B5C-CE85-440B-AEAC-829C5CC27D80}" xr6:coauthVersionLast="47" xr6:coauthVersionMax="47" xr10:uidLastSave="{00000000-0000-0000-0000-000000000000}"/>
  <bookViews>
    <workbookView xWindow="-120" yWindow="-120" windowWidth="29040" windowHeight="16440" xr2:uid="{8EF9AD60-55D4-49B5-AE42-A9B4740558F1}"/>
  </bookViews>
  <sheets>
    <sheet name="Sheet1 (2)" sheetId="2" r:id="rId1"/>
    <sheet name="Sheet1" sheetId="1" r:id="rId2"/>
  </sheets>
  <calcPr calcId="191029" iterate="1" iterateCount="1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57" i="2" l="1"/>
  <c r="BI57" i="2"/>
  <c r="BE33" i="2"/>
  <c r="BI9" i="2"/>
  <c r="BE9" i="2"/>
  <c r="BE17" i="2"/>
  <c r="BE25" i="2"/>
  <c r="BE41" i="2"/>
  <c r="BE49" i="2"/>
  <c r="BQ49" i="2"/>
  <c r="BM49" i="2"/>
  <c r="BA41" i="2"/>
  <c r="BI41" i="2"/>
  <c r="BM41" i="2"/>
  <c r="BQ41" i="2"/>
  <c r="BU41" i="2"/>
  <c r="BA25" i="2"/>
  <c r="BU17" i="2"/>
  <c r="BQ17" i="2"/>
  <c r="BM17" i="2"/>
  <c r="BI17" i="2"/>
  <c r="BA17" i="2"/>
  <c r="BU9" i="2"/>
  <c r="BQ9" i="2"/>
  <c r="BA9" i="2"/>
  <c r="BM9" i="2"/>
  <c r="X4" i="2"/>
  <c r="CC55" i="2" l="1"/>
  <c r="CC47" i="2"/>
  <c r="BS40" i="2"/>
  <c r="BR40" i="2"/>
  <c r="BQ40" i="2" s="1"/>
  <c r="BP40" i="2" s="1"/>
  <c r="BO40" i="2"/>
  <c r="BN40" i="2"/>
  <c r="BM39" i="2" s="1"/>
  <c r="BM40" i="2"/>
  <c r="BL39" i="2" s="1"/>
  <c r="BJ40" i="2"/>
  <c r="BE40" i="2"/>
  <c r="BS39" i="2"/>
  <c r="BR39" i="2"/>
  <c r="BQ39" i="2"/>
  <c r="BP39" i="2"/>
  <c r="BO39" i="2"/>
  <c r="BN39" i="2"/>
  <c r="BJ39" i="2"/>
  <c r="BE39" i="2"/>
  <c r="BS32" i="2"/>
  <c r="BR32" i="2"/>
  <c r="BQ32" i="2" s="1"/>
  <c r="BP31" i="2" s="1"/>
  <c r="BP32" i="2"/>
  <c r="BI33" i="2" s="1"/>
  <c r="BO32" i="2"/>
  <c r="BN31" i="2" s="1"/>
  <c r="BN32" i="2"/>
  <c r="BJ32" i="2"/>
  <c r="BE32" i="2"/>
  <c r="BS31" i="2"/>
  <c r="BR31" i="2"/>
  <c r="BO31" i="2"/>
  <c r="BJ31" i="2"/>
  <c r="BE31" i="2"/>
  <c r="A28" i="2"/>
  <c r="A27" i="2"/>
  <c r="A26" i="2"/>
  <c r="A25" i="2"/>
  <c r="BS24" i="2"/>
  <c r="BR23" i="2" s="1"/>
  <c r="BR24" i="2"/>
  <c r="BQ23" i="2" s="1"/>
  <c r="BQ24" i="2"/>
  <c r="BP23" i="2" s="1"/>
  <c r="BO24" i="2"/>
  <c r="BJ24" i="2"/>
  <c r="BE24" i="2"/>
  <c r="A24" i="2"/>
  <c r="BS23" i="2"/>
  <c r="BO23" i="2"/>
  <c r="BJ23" i="2"/>
  <c r="BE23" i="2"/>
  <c r="A23" i="2"/>
  <c r="A22" i="2"/>
  <c r="A21" i="2"/>
  <c r="B20" i="2"/>
  <c r="D20" i="2" s="1"/>
  <c r="A20" i="2"/>
  <c r="A19" i="2"/>
  <c r="A18" i="2"/>
  <c r="A17" i="2"/>
  <c r="BS16" i="2"/>
  <c r="BR16" i="2"/>
  <c r="BQ16" i="2"/>
  <c r="BP16" i="2"/>
  <c r="BN16" i="2" s="1"/>
  <c r="BO16" i="2"/>
  <c r="BM16" i="2"/>
  <c r="BL16" i="2"/>
  <c r="BK16" i="2"/>
  <c r="BJ16" i="2"/>
  <c r="BI15" i="2" s="1"/>
  <c r="BI16" i="2"/>
  <c r="BH15" i="2" s="1"/>
  <c r="BH16" i="2"/>
  <c r="BE16" i="2"/>
  <c r="BS15" i="2"/>
  <c r="BR15" i="2"/>
  <c r="BQ15" i="2"/>
  <c r="BP15" i="2"/>
  <c r="BO15" i="2"/>
  <c r="BN15" i="2"/>
  <c r="BM15" i="2"/>
  <c r="BL15" i="2"/>
  <c r="BK15" i="2"/>
  <c r="BJ15" i="2"/>
  <c r="BE15" i="2"/>
  <c r="G15" i="2"/>
  <c r="F15" i="2"/>
  <c r="B15" i="2"/>
  <c r="A15" i="2"/>
  <c r="G14" i="2"/>
  <c r="F14" i="2"/>
  <c r="D14" i="2"/>
  <c r="B27" i="2" s="1"/>
  <c r="D27" i="2" s="1"/>
  <c r="B14" i="2"/>
  <c r="A14" i="2"/>
  <c r="CC13" i="2"/>
  <c r="G13" i="2"/>
  <c r="F13" i="2"/>
  <c r="B13" i="2"/>
  <c r="A13" i="2"/>
  <c r="X12" i="2"/>
  <c r="G12" i="2"/>
  <c r="F12" i="2"/>
  <c r="D12" i="2"/>
  <c r="B25" i="2" s="1"/>
  <c r="D25" i="2" s="1"/>
  <c r="P12" i="2" s="1"/>
  <c r="B12" i="2"/>
  <c r="A12" i="2"/>
  <c r="G11" i="2"/>
  <c r="F11" i="2"/>
  <c r="B11" i="2"/>
  <c r="A11" i="2"/>
  <c r="G10" i="2"/>
  <c r="F10" i="2"/>
  <c r="D10" i="2"/>
  <c r="B10" i="2"/>
  <c r="A10" i="2"/>
  <c r="F9" i="2"/>
  <c r="A9" i="2"/>
  <c r="BS8" i="2"/>
  <c r="BR8" i="2"/>
  <c r="BQ8" i="2"/>
  <c r="BP8" i="2"/>
  <c r="BO8" i="2"/>
  <c r="BN8" i="2"/>
  <c r="BM8" i="2"/>
  <c r="BL7" i="2" s="1"/>
  <c r="BJ8" i="2"/>
  <c r="BE8" i="2"/>
  <c r="Y8" i="2"/>
  <c r="X8" i="2"/>
  <c r="W8" i="2"/>
  <c r="V8" i="2"/>
  <c r="S8" i="2"/>
  <c r="R8" i="2"/>
  <c r="O8" i="2"/>
  <c r="N8" i="2"/>
  <c r="M8" i="2"/>
  <c r="F8" i="2"/>
  <c r="D8" i="2"/>
  <c r="B21" i="2" s="1"/>
  <c r="D21" i="2" s="1"/>
  <c r="Z8" i="2" s="1"/>
  <c r="A8" i="2"/>
  <c r="CC7" i="2"/>
  <c r="BS7" i="2"/>
  <c r="BR7" i="2"/>
  <c r="BQ7" i="2"/>
  <c r="BP7" i="2"/>
  <c r="BO7" i="2"/>
  <c r="BN7" i="2"/>
  <c r="BM7" i="2"/>
  <c r="BJ7" i="2"/>
  <c r="BE7" i="2"/>
  <c r="F7" i="2"/>
  <c r="D7" i="2"/>
  <c r="A7" i="2"/>
  <c r="F6" i="2"/>
  <c r="D6" i="2"/>
  <c r="A6" i="2"/>
  <c r="F5" i="2"/>
  <c r="D5" i="2"/>
  <c r="A5" i="2"/>
  <c r="Y4" i="2"/>
  <c r="W4" i="2"/>
  <c r="V4" i="2"/>
  <c r="S4" i="2"/>
  <c r="R4" i="2"/>
  <c r="P4" i="2"/>
  <c r="O4" i="2"/>
  <c r="N4" i="2"/>
  <c r="J4" i="2"/>
  <c r="F4" i="2"/>
  <c r="D4" i="2"/>
  <c r="B17" i="2" s="1"/>
  <c r="D17" i="2" s="1"/>
  <c r="A4" i="2"/>
  <c r="BA61" i="1" a="1"/>
  <c r="BA61" i="1" s="1"/>
  <c r="BA60" i="1" a="1"/>
  <c r="BA60" i="1" s="1"/>
  <c r="BS63" i="1"/>
  <c r="CC63" i="1"/>
  <c r="BS64" i="1"/>
  <c r="BR63" i="1" s="1"/>
  <c r="BA53" i="1" a="1"/>
  <c r="BA53" i="1" s="1"/>
  <c r="BA52" i="1" a="1"/>
  <c r="BA52" i="1" s="1"/>
  <c r="BR55" i="1"/>
  <c r="BS55" i="1"/>
  <c r="CC55" i="1"/>
  <c r="BS56" i="1"/>
  <c r="BR56" i="1" s="1"/>
  <c r="BA45" i="1" a="1"/>
  <c r="BA45" i="1" s="1"/>
  <c r="BA44" i="1" a="1"/>
  <c r="BA44" i="1" s="1"/>
  <c r="BS47" i="1"/>
  <c r="CC47" i="1"/>
  <c r="BS48" i="1"/>
  <c r="BR47" i="1" s="1"/>
  <c r="CC37" i="1"/>
  <c r="CC39" i="1" s="1"/>
  <c r="CC36" i="1"/>
  <c r="BS39" i="1"/>
  <c r="BS40" i="1"/>
  <c r="BR39" i="1" s="1"/>
  <c r="BX51" i="2"/>
  <c r="BX51" i="1"/>
  <c r="BV51" i="2"/>
  <c r="CD51" i="2"/>
  <c r="BW51" i="2"/>
  <c r="CB51" i="2"/>
  <c r="CB51" i="1"/>
  <c r="CC51" i="1"/>
  <c r="BU51" i="2"/>
  <c r="BZ51" i="1"/>
  <c r="BZ51" i="2"/>
  <c r="BY51" i="2"/>
  <c r="BU51" i="1"/>
  <c r="CA51" i="1"/>
  <c r="CD51" i="1"/>
  <c r="BV51" i="1"/>
  <c r="AX51" i="2"/>
  <c r="BY51" i="1"/>
  <c r="AX51" i="1"/>
  <c r="BW51" i="1"/>
  <c r="BT51" i="2"/>
  <c r="AZ51" i="2"/>
  <c r="AZ51" i="1"/>
  <c r="BT51" i="1"/>
  <c r="M14" i="2" l="1"/>
  <c r="L14" i="2"/>
  <c r="K14" i="2"/>
  <c r="Y14" i="2"/>
  <c r="I14" i="2"/>
  <c r="X14" i="2"/>
  <c r="H14" i="2"/>
  <c r="Q14" i="2"/>
  <c r="P14" i="2"/>
  <c r="O14" i="2"/>
  <c r="Z14" i="2"/>
  <c r="W14" i="2"/>
  <c r="V14" i="2"/>
  <c r="J14" i="2"/>
  <c r="U14" i="2"/>
  <c r="T14" i="2"/>
  <c r="S14" i="2"/>
  <c r="R14" i="2"/>
  <c r="N14" i="2"/>
  <c r="S7" i="2"/>
  <c r="R7" i="2"/>
  <c r="O7" i="2"/>
  <c r="T7" i="2"/>
  <c r="Q7" i="2"/>
  <c r="P7" i="2"/>
  <c r="K7" i="2"/>
  <c r="J7" i="2"/>
  <c r="I7" i="2"/>
  <c r="H7" i="2"/>
  <c r="Z7" i="2"/>
  <c r="Y7" i="2"/>
  <c r="W7" i="2"/>
  <c r="V7" i="2"/>
  <c r="U7" i="2"/>
  <c r="N7" i="2"/>
  <c r="M7" i="2"/>
  <c r="X7" i="2"/>
  <c r="L7" i="2"/>
  <c r="BM32" i="2"/>
  <c r="BM31" i="2"/>
  <c r="BQ31" i="2"/>
  <c r="CC28" i="2"/>
  <c r="CC21" i="2"/>
  <c r="H12" i="2"/>
  <c r="U4" i="2"/>
  <c r="T4" i="2"/>
  <c r="Q4" i="2"/>
  <c r="H4" i="2"/>
  <c r="Z4" i="2"/>
  <c r="K12" i="2"/>
  <c r="CC20" i="2"/>
  <c r="CC37" i="2"/>
  <c r="D11" i="2"/>
  <c r="B18" i="2"/>
  <c r="D18" i="2" s="1"/>
  <c r="D13" i="2"/>
  <c r="B26" i="2" s="1"/>
  <c r="D26" i="2" s="1"/>
  <c r="D9" i="2"/>
  <c r="O12" i="2"/>
  <c r="BN23" i="2"/>
  <c r="I4" i="2"/>
  <c r="B19" i="2"/>
  <c r="D19" i="2" s="1"/>
  <c r="CC14" i="2"/>
  <c r="CC16" i="2" s="1"/>
  <c r="BP24" i="2"/>
  <c r="BG16" i="2"/>
  <c r="BG15" i="2"/>
  <c r="N12" i="2"/>
  <c r="M12" i="2"/>
  <c r="L12" i="2"/>
  <c r="Z12" i="2"/>
  <c r="J12" i="2"/>
  <c r="Y12" i="2"/>
  <c r="I12" i="2"/>
  <c r="U12" i="2"/>
  <c r="T12" i="2"/>
  <c r="S12" i="2"/>
  <c r="U8" i="2"/>
  <c r="T8" i="2"/>
  <c r="Q8" i="2"/>
  <c r="P8" i="2"/>
  <c r="J8" i="2"/>
  <c r="I8" i="2"/>
  <c r="H8" i="2"/>
  <c r="Q12" i="2"/>
  <c r="K4" i="2"/>
  <c r="R12" i="2"/>
  <c r="L4" i="2"/>
  <c r="K8" i="2"/>
  <c r="V12" i="2"/>
  <c r="B23" i="2"/>
  <c r="D23" i="2" s="1"/>
  <c r="M4" i="2"/>
  <c r="L8" i="2"/>
  <c r="BL8" i="2"/>
  <c r="W12" i="2"/>
  <c r="BL40" i="2"/>
  <c r="BR64" i="1"/>
  <c r="BQ56" i="1"/>
  <c r="BQ55" i="1"/>
  <c r="BR48" i="1"/>
  <c r="BR40" i="1"/>
  <c r="Y6" i="2" l="1"/>
  <c r="I6" i="2"/>
  <c r="X6" i="2"/>
  <c r="H6" i="2"/>
  <c r="U6" i="2"/>
  <c r="T6" i="2"/>
  <c r="S6" i="2"/>
  <c r="L6" i="2"/>
  <c r="K6" i="2"/>
  <c r="J6" i="2"/>
  <c r="W6" i="2"/>
  <c r="R6" i="2"/>
  <c r="Q6" i="2"/>
  <c r="P6" i="2"/>
  <c r="N6" i="2"/>
  <c r="M6" i="2"/>
  <c r="Z6" i="2"/>
  <c r="V6" i="2"/>
  <c r="O6" i="2"/>
  <c r="V13" i="2"/>
  <c r="U13" i="2"/>
  <c r="T13" i="2"/>
  <c r="R13" i="2"/>
  <c r="Q13" i="2"/>
  <c r="P13" i="2"/>
  <c r="O13" i="2"/>
  <c r="N13" i="2"/>
  <c r="Z13" i="2"/>
  <c r="Y13" i="2"/>
  <c r="X13" i="2"/>
  <c r="W13" i="2"/>
  <c r="K13" i="2"/>
  <c r="I13" i="2"/>
  <c r="H13" i="2"/>
  <c r="S13" i="2"/>
  <c r="M13" i="2"/>
  <c r="L13" i="2"/>
  <c r="J13" i="2"/>
  <c r="BA52" i="2" a="1"/>
  <c r="CC29" i="2"/>
  <c r="CC31" i="2" s="1"/>
  <c r="B24" i="2"/>
  <c r="D24" i="2" s="1"/>
  <c r="CC36" i="2"/>
  <c r="CC39" i="2" s="1"/>
  <c r="CC23" i="2"/>
  <c r="BK39" i="2"/>
  <c r="BK40" i="2"/>
  <c r="N10" i="2"/>
  <c r="M10" i="2"/>
  <c r="L10" i="2"/>
  <c r="Z10" i="2"/>
  <c r="J10" i="2"/>
  <c r="Y10" i="2"/>
  <c r="I10" i="2"/>
  <c r="X10" i="2"/>
  <c r="W10" i="2"/>
  <c r="V10" i="2"/>
  <c r="Q10" i="2"/>
  <c r="P10" i="2"/>
  <c r="O10" i="2"/>
  <c r="K10" i="2"/>
  <c r="T10" i="2"/>
  <c r="S10" i="2"/>
  <c r="U10" i="2"/>
  <c r="R10" i="2"/>
  <c r="H10" i="2"/>
  <c r="B22" i="2"/>
  <c r="D22" i="2" s="1"/>
  <c r="D15" i="2"/>
  <c r="B28" i="2" s="1"/>
  <c r="D28" i="2" s="1"/>
  <c r="O5" i="2"/>
  <c r="N5" i="2"/>
  <c r="K5" i="2"/>
  <c r="X5" i="2"/>
  <c r="W5" i="2"/>
  <c r="L5" i="2"/>
  <c r="J5" i="2"/>
  <c r="I5" i="2"/>
  <c r="H5" i="2"/>
  <c r="Y5" i="2"/>
  <c r="V5" i="2"/>
  <c r="U5" i="2"/>
  <c r="T5" i="2"/>
  <c r="S5" i="2"/>
  <c r="Q5" i="2"/>
  <c r="P5" i="2"/>
  <c r="R5" i="2"/>
  <c r="M5" i="2"/>
  <c r="Z5" i="2"/>
  <c r="BL31" i="2"/>
  <c r="BL32" i="2"/>
  <c r="BF15" i="2"/>
  <c r="BF16" i="2"/>
  <c r="BA44" i="2" a="1"/>
  <c r="BK8" i="2"/>
  <c r="BK7" i="2"/>
  <c r="BN24" i="2"/>
  <c r="BI25" i="2"/>
  <c r="BQ63" i="1"/>
  <c r="BQ64" i="1"/>
  <c r="BP56" i="1"/>
  <c r="BP55" i="1"/>
  <c r="BQ48" i="1"/>
  <c r="BQ47" i="1"/>
  <c r="BQ39" i="1"/>
  <c r="BQ40" i="1"/>
  <c r="BU25" i="1"/>
  <c r="BQ25" i="1"/>
  <c r="BM25" i="1"/>
  <c r="BE25" i="1"/>
  <c r="BA25" i="1"/>
  <c r="CC31" i="1"/>
  <c r="CC29" i="1"/>
  <c r="CC28" i="1"/>
  <c r="BV23" i="1" a="1"/>
  <c r="BV23" i="1" s="1"/>
  <c r="BE31" i="1"/>
  <c r="BJ31" i="1"/>
  <c r="BO31" i="1"/>
  <c r="BR31" i="1"/>
  <c r="BE32" i="1"/>
  <c r="BJ32" i="1"/>
  <c r="BO32" i="1"/>
  <c r="BS32" i="1"/>
  <c r="BR32" i="1" s="1"/>
  <c r="BQ31" i="1" s="1"/>
  <c r="BS24" i="1"/>
  <c r="BS31" i="1"/>
  <c r="BS23" i="1"/>
  <c r="BU17" i="1"/>
  <c r="BQ17" i="1"/>
  <c r="BM17" i="1"/>
  <c r="BE17" i="1"/>
  <c r="CC23" i="1"/>
  <c r="CC21" i="1"/>
  <c r="CC20" i="1"/>
  <c r="BV15" i="1" a="1"/>
  <c r="BV15" i="1" s="1"/>
  <c r="BE23" i="1"/>
  <c r="BJ23" i="1"/>
  <c r="BO23" i="1"/>
  <c r="BR23" i="1"/>
  <c r="BE24" i="1"/>
  <c r="BJ24" i="1"/>
  <c r="BO24" i="1"/>
  <c r="BR24" i="1"/>
  <c r="BQ23" i="1" s="1"/>
  <c r="BS16" i="1"/>
  <c r="BR15" i="1" s="1"/>
  <c r="BS15" i="1"/>
  <c r="CC16" i="1"/>
  <c r="CC14" i="1"/>
  <c r="CC13" i="1"/>
  <c r="BV7" i="1" a="1"/>
  <c r="BV7" i="1" s="1"/>
  <c r="BM9" i="1"/>
  <c r="BE15" i="1"/>
  <c r="BJ15" i="1"/>
  <c r="BO15" i="1"/>
  <c r="BE16" i="1"/>
  <c r="BJ16" i="1"/>
  <c r="BO16" i="1"/>
  <c r="BS8" i="1"/>
  <c r="BR7" i="1" s="1"/>
  <c r="BS7" i="1"/>
  <c r="CC7" i="1"/>
  <c r="BE7" i="1"/>
  <c r="BJ7" i="1"/>
  <c r="BO7" i="1"/>
  <c r="BE8" i="1"/>
  <c r="BJ8" i="1"/>
  <c r="BO8" i="1"/>
  <c r="A4" i="1"/>
  <c r="A5" i="1"/>
  <c r="A6" i="1"/>
  <c r="A7" i="1"/>
  <c r="A8" i="1"/>
  <c r="A9" i="1"/>
  <c r="A10" i="1"/>
  <c r="A11" i="1"/>
  <c r="A12" i="1"/>
  <c r="A13" i="1"/>
  <c r="A14" i="1"/>
  <c r="A15" i="1"/>
  <c r="B10" i="1"/>
  <c r="F4" i="1"/>
  <c r="F5" i="1"/>
  <c r="F6" i="1"/>
  <c r="F7" i="1"/>
  <c r="F8" i="1"/>
  <c r="F9" i="1"/>
  <c r="F10" i="1"/>
  <c r="F11" i="1"/>
  <c r="F12" i="1"/>
  <c r="F13" i="1"/>
  <c r="F14" i="1"/>
  <c r="F15" i="1"/>
  <c r="G10" i="1"/>
  <c r="G11" i="1"/>
  <c r="G12" i="1"/>
  <c r="G13" i="1"/>
  <c r="G14" i="1"/>
  <c r="G15" i="1"/>
  <c r="B11" i="1"/>
  <c r="B12" i="1"/>
  <c r="B13" i="1"/>
  <c r="B14" i="1"/>
  <c r="B15" i="1"/>
  <c r="A17" i="1"/>
  <c r="A18" i="1"/>
  <c r="A19" i="1"/>
  <c r="A20" i="1"/>
  <c r="A21" i="1"/>
  <c r="A22" i="1"/>
  <c r="A23" i="1"/>
  <c r="A24" i="1"/>
  <c r="A25" i="1"/>
  <c r="A26" i="1"/>
  <c r="A27" i="1"/>
  <c r="A28" i="1"/>
  <c r="D5" i="1"/>
  <c r="B18" i="1" s="1"/>
  <c r="D18" i="1" s="1"/>
  <c r="D7" i="1"/>
  <c r="D9" i="1" s="1"/>
  <c r="D15" i="1" s="1"/>
  <c r="B28" i="1" s="1"/>
  <c r="D28" i="1" s="1"/>
  <c r="M15" i="1" s="1"/>
  <c r="D8" i="1"/>
  <c r="D14" i="1" s="1"/>
  <c r="B27" i="1" s="1"/>
  <c r="D27" i="1" s="1"/>
  <c r="D6" i="1"/>
  <c r="D12" i="1" s="1"/>
  <c r="B25" i="1" s="1"/>
  <c r="D25" i="1" s="1"/>
  <c r="O12" i="1" s="1"/>
  <c r="D4" i="1"/>
  <c r="D10" i="1" s="1"/>
  <c r="B23" i="1" s="1"/>
  <c r="D23" i="1" s="1"/>
  <c r="T10" i="1" s="1"/>
  <c r="BX23" i="1" a="1"/>
  <c r="BX7" i="1" a="1"/>
  <c r="BX15" i="1" a="1"/>
  <c r="V11" i="2" l="1"/>
  <c r="U11" i="2"/>
  <c r="T11" i="2"/>
  <c r="R11" i="2"/>
  <c r="Q11" i="2"/>
  <c r="X11" i="2"/>
  <c r="W11" i="2"/>
  <c r="S11" i="2"/>
  <c r="O11" i="2"/>
  <c r="N11" i="2"/>
  <c r="M11" i="2"/>
  <c r="L11" i="2"/>
  <c r="Y11" i="2"/>
  <c r="K11" i="2"/>
  <c r="J11" i="2"/>
  <c r="I11" i="2"/>
  <c r="H11" i="2"/>
  <c r="BA45" i="2" s="1" a="1"/>
  <c r="Z11" i="2"/>
  <c r="P11" i="2"/>
  <c r="BA52" i="2"/>
  <c r="BS55" i="2"/>
  <c r="BM23" i="2"/>
  <c r="BM24" i="2"/>
  <c r="BI40" i="2"/>
  <c r="BI39" i="2"/>
  <c r="BI8" i="2"/>
  <c r="BI7" i="2"/>
  <c r="T15" i="2"/>
  <c r="S15" i="2"/>
  <c r="R15" i="2"/>
  <c r="P15" i="2"/>
  <c r="O15" i="2"/>
  <c r="K15" i="2"/>
  <c r="J15" i="2"/>
  <c r="I15" i="2"/>
  <c r="Z15" i="2"/>
  <c r="Y15" i="2"/>
  <c r="X15" i="2"/>
  <c r="M15" i="2"/>
  <c r="H15" i="2"/>
  <c r="W15" i="2"/>
  <c r="V15" i="2"/>
  <c r="U15" i="2"/>
  <c r="Q15" i="2"/>
  <c r="N15" i="2"/>
  <c r="L15" i="2"/>
  <c r="BA44" i="2"/>
  <c r="BD15" i="2"/>
  <c r="BD16" i="2"/>
  <c r="BK31" i="2"/>
  <c r="BK32" i="2"/>
  <c r="BA53" i="2" a="1"/>
  <c r="L9" i="2"/>
  <c r="K9" i="2"/>
  <c r="Z9" i="2"/>
  <c r="J9" i="2"/>
  <c r="X9" i="2"/>
  <c r="H9" i="2"/>
  <c r="W9" i="2"/>
  <c r="I9" i="2"/>
  <c r="S9" i="2"/>
  <c r="R9" i="2"/>
  <c r="Q9" i="2"/>
  <c r="P9" i="2"/>
  <c r="Y9" i="2"/>
  <c r="O9" i="2"/>
  <c r="N9" i="2"/>
  <c r="M9" i="2"/>
  <c r="V9" i="2"/>
  <c r="U9" i="2"/>
  <c r="T9" i="2"/>
  <c r="BP64" i="1"/>
  <c r="BP63" i="1"/>
  <c r="BO56" i="1"/>
  <c r="BI57" i="1"/>
  <c r="BO55" i="1"/>
  <c r="BP48" i="1"/>
  <c r="BP47" i="1"/>
  <c r="BP40" i="1"/>
  <c r="BP39" i="1"/>
  <c r="BX23" i="1"/>
  <c r="BQ32" i="1"/>
  <c r="BX15" i="1"/>
  <c r="BQ24" i="1"/>
  <c r="BX7" i="1"/>
  <c r="BR16" i="1"/>
  <c r="BQ15" i="1" s="1"/>
  <c r="BR8" i="1"/>
  <c r="BQ7" i="1" s="1"/>
  <c r="BQ8" i="1"/>
  <c r="X15" i="1"/>
  <c r="Y15" i="1"/>
  <c r="W15" i="1"/>
  <c r="V15" i="1"/>
  <c r="U15" i="1"/>
  <c r="T15" i="1"/>
  <c r="S15" i="1"/>
  <c r="L15" i="1"/>
  <c r="K15" i="1"/>
  <c r="J15" i="1"/>
  <c r="I15" i="1"/>
  <c r="N12" i="1"/>
  <c r="M12" i="1"/>
  <c r="L12" i="1"/>
  <c r="H15" i="1"/>
  <c r="K12" i="1"/>
  <c r="D11" i="1"/>
  <c r="B24" i="1" s="1"/>
  <c r="D24" i="1" s="1"/>
  <c r="R11" i="1" s="1"/>
  <c r="Z15" i="1"/>
  <c r="J12" i="1"/>
  <c r="O14" i="1"/>
  <c r="P14" i="1"/>
  <c r="Q14" i="1"/>
  <c r="R14" i="1"/>
  <c r="S14" i="1"/>
  <c r="T14" i="1"/>
  <c r="I14" i="1"/>
  <c r="J14" i="1"/>
  <c r="K14" i="1"/>
  <c r="L14" i="1"/>
  <c r="M14" i="1"/>
  <c r="N14" i="1"/>
  <c r="U14" i="1"/>
  <c r="V14" i="1"/>
  <c r="W14" i="1"/>
  <c r="W10" i="1"/>
  <c r="X10" i="1"/>
  <c r="I10" i="1"/>
  <c r="Y10" i="1"/>
  <c r="J10" i="1"/>
  <c r="Z10" i="1"/>
  <c r="H10" i="1"/>
  <c r="K10" i="1"/>
  <c r="L10" i="1"/>
  <c r="M10" i="1"/>
  <c r="N10" i="1"/>
  <c r="O10" i="1"/>
  <c r="P10" i="1"/>
  <c r="Q10" i="1"/>
  <c r="Z14" i="1"/>
  <c r="V10" i="1"/>
  <c r="S12" i="1"/>
  <c r="T12" i="1"/>
  <c r="U12" i="1"/>
  <c r="V12" i="1"/>
  <c r="W12" i="1"/>
  <c r="X12" i="1"/>
  <c r="H12" i="1"/>
  <c r="P12" i="1"/>
  <c r="Q12" i="1"/>
  <c r="R12" i="1"/>
  <c r="Y12" i="1"/>
  <c r="Z12" i="1"/>
  <c r="I12" i="1"/>
  <c r="H14" i="1"/>
  <c r="Y14" i="1"/>
  <c r="U10" i="1"/>
  <c r="Q5" i="1"/>
  <c r="R5" i="1"/>
  <c r="S5" i="1"/>
  <c r="T5" i="1"/>
  <c r="U5" i="1"/>
  <c r="V5" i="1"/>
  <c r="N5" i="1"/>
  <c r="O5" i="1"/>
  <c r="P5" i="1"/>
  <c r="W5" i="1"/>
  <c r="X5" i="1"/>
  <c r="Y5" i="1"/>
  <c r="Z5" i="1"/>
  <c r="H5" i="1"/>
  <c r="X14" i="1"/>
  <c r="S10" i="1"/>
  <c r="R10" i="1"/>
  <c r="M5" i="1"/>
  <c r="L5" i="1"/>
  <c r="K5" i="1"/>
  <c r="J5" i="1"/>
  <c r="I5" i="1"/>
  <c r="R15" i="1"/>
  <c r="Q15" i="1"/>
  <c r="P15" i="1"/>
  <c r="O15" i="1"/>
  <c r="N15" i="1"/>
  <c r="B21" i="1"/>
  <c r="D21" i="1" s="1"/>
  <c r="B20" i="1"/>
  <c r="D20" i="1" s="1"/>
  <c r="B19" i="1"/>
  <c r="D19" i="1" s="1"/>
  <c r="B17" i="1"/>
  <c r="D17" i="1" s="1"/>
  <c r="B22" i="1"/>
  <c r="D22" i="1" s="1"/>
  <c r="D13" i="1"/>
  <c r="B26" i="1" s="1"/>
  <c r="D26" i="1" s="1"/>
  <c r="BE47" i="2" l="1"/>
  <c r="BI32" i="2"/>
  <c r="BI31" i="2"/>
  <c r="BH39" i="2"/>
  <c r="BH40" i="2"/>
  <c r="BJ55" i="2"/>
  <c r="BE55" i="2"/>
  <c r="BJ47" i="2"/>
  <c r="BJ56" i="2"/>
  <c r="BE56" i="2"/>
  <c r="BA53" i="2"/>
  <c r="BS56" i="2"/>
  <c r="BR55" i="2" s="1"/>
  <c r="BO56" i="2"/>
  <c r="BH7" i="2"/>
  <c r="BH8" i="2"/>
  <c r="BC16" i="2"/>
  <c r="BC15" i="2"/>
  <c r="BL24" i="2"/>
  <c r="BL23" i="2"/>
  <c r="BS47" i="2"/>
  <c r="BO47" i="2"/>
  <c r="BO55" i="2"/>
  <c r="BO48" i="2"/>
  <c r="BS48" i="2"/>
  <c r="BR47" i="2" s="1"/>
  <c r="BJ48" i="2"/>
  <c r="BA45" i="2"/>
  <c r="BE48" i="2"/>
  <c r="BO64" i="1"/>
  <c r="BI65" i="1"/>
  <c r="BO63" i="1"/>
  <c r="BN56" i="1"/>
  <c r="BN55" i="1"/>
  <c r="BO48" i="1"/>
  <c r="BI49" i="1"/>
  <c r="BO47" i="1"/>
  <c r="BO40" i="1"/>
  <c r="BI41" i="1"/>
  <c r="BO39" i="1"/>
  <c r="BP32" i="1"/>
  <c r="BI33" i="1" s="1"/>
  <c r="BP31" i="1"/>
  <c r="BP23" i="1"/>
  <c r="BP24" i="1"/>
  <c r="BI25" i="1" s="1"/>
  <c r="BQ16" i="1"/>
  <c r="BP15" i="1" s="1"/>
  <c r="BP8" i="1"/>
  <c r="BI9" i="1" s="1"/>
  <c r="BP7" i="1"/>
  <c r="Q11" i="1"/>
  <c r="L11" i="1"/>
  <c r="W11" i="1"/>
  <c r="T11" i="1"/>
  <c r="V11" i="1"/>
  <c r="S11" i="1"/>
  <c r="U11" i="1"/>
  <c r="P11" i="1"/>
  <c r="O11" i="1"/>
  <c r="N11" i="1"/>
  <c r="M11" i="1"/>
  <c r="Z11" i="1"/>
  <c r="J11" i="1"/>
  <c r="H11" i="1"/>
  <c r="Y11" i="1"/>
  <c r="I11" i="1"/>
  <c r="X11" i="1"/>
  <c r="K11" i="1"/>
  <c r="O6" i="1"/>
  <c r="P6" i="1"/>
  <c r="Q6" i="1"/>
  <c r="R6" i="1"/>
  <c r="S6" i="1"/>
  <c r="T6" i="1"/>
  <c r="X6" i="1"/>
  <c r="Y6" i="1"/>
  <c r="Z6" i="1"/>
  <c r="I6" i="1"/>
  <c r="J6" i="1"/>
  <c r="K6" i="1"/>
  <c r="L6" i="1"/>
  <c r="M6" i="1"/>
  <c r="H6" i="1"/>
  <c r="N6" i="1"/>
  <c r="U6" i="1"/>
  <c r="V6" i="1"/>
  <c r="W6" i="1"/>
  <c r="M7" i="1"/>
  <c r="H7" i="1"/>
  <c r="N7" i="1"/>
  <c r="O7" i="1"/>
  <c r="P7" i="1"/>
  <c r="Q7" i="1"/>
  <c r="R7" i="1"/>
  <c r="I7" i="1"/>
  <c r="J7" i="1"/>
  <c r="K7" i="1"/>
  <c r="L7" i="1"/>
  <c r="S7" i="1"/>
  <c r="T7" i="1"/>
  <c r="U7" i="1"/>
  <c r="V7" i="1"/>
  <c r="Z7" i="1"/>
  <c r="W7" i="1"/>
  <c r="X7" i="1"/>
  <c r="Y7" i="1"/>
  <c r="K8" i="1"/>
  <c r="L8" i="1"/>
  <c r="H8" i="1"/>
  <c r="M8" i="1"/>
  <c r="N8" i="1"/>
  <c r="O8" i="1"/>
  <c r="P8" i="1"/>
  <c r="J8" i="1"/>
  <c r="Q8" i="1"/>
  <c r="R8" i="1"/>
  <c r="S8" i="1"/>
  <c r="T8" i="1"/>
  <c r="U8" i="1"/>
  <c r="V8" i="1"/>
  <c r="W8" i="1"/>
  <c r="X8" i="1"/>
  <c r="Y8" i="1"/>
  <c r="Z8" i="1"/>
  <c r="I8" i="1"/>
  <c r="Q13" i="1"/>
  <c r="R13" i="1"/>
  <c r="S13" i="1"/>
  <c r="T13" i="1"/>
  <c r="U13" i="1"/>
  <c r="V13" i="1"/>
  <c r="Z13" i="1"/>
  <c r="I13" i="1"/>
  <c r="J13" i="1"/>
  <c r="K13" i="1"/>
  <c r="L13" i="1"/>
  <c r="M13" i="1"/>
  <c r="N13" i="1"/>
  <c r="O13" i="1"/>
  <c r="P13" i="1"/>
  <c r="W13" i="1"/>
  <c r="X13" i="1"/>
  <c r="Y13" i="1"/>
  <c r="H13" i="1"/>
  <c r="I9" i="1"/>
  <c r="Y9" i="1"/>
  <c r="J9" i="1"/>
  <c r="Z9" i="1"/>
  <c r="K9" i="1"/>
  <c r="H9" i="1"/>
  <c r="L9" i="1"/>
  <c r="M9" i="1"/>
  <c r="N9" i="1"/>
  <c r="T9" i="1"/>
  <c r="U9" i="1"/>
  <c r="V9" i="1"/>
  <c r="W9" i="1"/>
  <c r="X9" i="1"/>
  <c r="P9" i="1"/>
  <c r="Q9" i="1"/>
  <c r="R9" i="1"/>
  <c r="S9" i="1"/>
  <c r="O9" i="1"/>
  <c r="S4" i="1"/>
  <c r="T4" i="1"/>
  <c r="U4" i="1"/>
  <c r="V4" i="1"/>
  <c r="W4" i="1"/>
  <c r="X4" i="1"/>
  <c r="I4" i="1"/>
  <c r="J4" i="1"/>
  <c r="K4" i="1"/>
  <c r="L4" i="1"/>
  <c r="M4" i="1"/>
  <c r="N4" i="1"/>
  <c r="O4" i="1"/>
  <c r="P4" i="1"/>
  <c r="Q4" i="1"/>
  <c r="R4" i="1"/>
  <c r="Y4" i="1"/>
  <c r="Z4" i="1"/>
  <c r="H4" i="1"/>
  <c r="BR48" i="2" l="1"/>
  <c r="BK24" i="2"/>
  <c r="BK23" i="2"/>
  <c r="BB16" i="2"/>
  <c r="BB15" i="2"/>
  <c r="BG8" i="2"/>
  <c r="BG7" i="2"/>
  <c r="BG40" i="2"/>
  <c r="BG39" i="2"/>
  <c r="BH32" i="2"/>
  <c r="BH31" i="2"/>
  <c r="BR56" i="2"/>
  <c r="BN64" i="1"/>
  <c r="BN63" i="1"/>
  <c r="BM56" i="1"/>
  <c r="BM55" i="1"/>
  <c r="BN48" i="1"/>
  <c r="BN47" i="1"/>
  <c r="BN40" i="1"/>
  <c r="BN39" i="1"/>
  <c r="BN31" i="1"/>
  <c r="BN32" i="1"/>
  <c r="BN23" i="1"/>
  <c r="BN24" i="1"/>
  <c r="BP16" i="1"/>
  <c r="BI17" i="1" s="1"/>
  <c r="BN7" i="1"/>
  <c r="BN8" i="1"/>
  <c r="BQ48" i="2" l="1"/>
  <c r="BQ47" i="2"/>
  <c r="BF8" i="2"/>
  <c r="BF7" i="2"/>
  <c r="BA16" i="2"/>
  <c r="BA15" i="2"/>
  <c r="BF39" i="2"/>
  <c r="BF40" i="2"/>
  <c r="BQ55" i="2"/>
  <c r="BQ56" i="2"/>
  <c r="BI24" i="2"/>
  <c r="BI23" i="2"/>
  <c r="BG32" i="2"/>
  <c r="BG31" i="2"/>
  <c r="BM64" i="1"/>
  <c r="BM63" i="1"/>
  <c r="BL55" i="1"/>
  <c r="BL56" i="1"/>
  <c r="BM48" i="1"/>
  <c r="BM47" i="1"/>
  <c r="BM40" i="1"/>
  <c r="BM39" i="1"/>
  <c r="BM31" i="1"/>
  <c r="BM32" i="1"/>
  <c r="BM23" i="1"/>
  <c r="BM24" i="1"/>
  <c r="BN16" i="1"/>
  <c r="BN15" i="1"/>
  <c r="BM15" i="1"/>
  <c r="BM16" i="1"/>
  <c r="BM8" i="1"/>
  <c r="BM7" i="1"/>
  <c r="BP48" i="2" l="1"/>
  <c r="BP47" i="2"/>
  <c r="BP55" i="2"/>
  <c r="BP56" i="2"/>
  <c r="BD40" i="2"/>
  <c r="BD39" i="2"/>
  <c r="BF32" i="2"/>
  <c r="BF31" i="2"/>
  <c r="BH24" i="2"/>
  <c r="BH23" i="2"/>
  <c r="BV15" i="2" a="1"/>
  <c r="BV15" i="2" s="1"/>
  <c r="BD7" i="2"/>
  <c r="BD8" i="2"/>
  <c r="BL64" i="1"/>
  <c r="BL63" i="1"/>
  <c r="BK55" i="1"/>
  <c r="BK56" i="1"/>
  <c r="BL48" i="1"/>
  <c r="BL47" i="1"/>
  <c r="BL40" i="1"/>
  <c r="BL39" i="1"/>
  <c r="BL31" i="1"/>
  <c r="BL32" i="1"/>
  <c r="BL23" i="1"/>
  <c r="BL24" i="1"/>
  <c r="BL15" i="1"/>
  <c r="BL16" i="1"/>
  <c r="BL7" i="1"/>
  <c r="BL8" i="1"/>
  <c r="BX15" i="2" a="1"/>
  <c r="BN47" i="2" l="1"/>
  <c r="BN48" i="2"/>
  <c r="BI49" i="2"/>
  <c r="BX15" i="2"/>
  <c r="BG24" i="2"/>
  <c r="BG23" i="2"/>
  <c r="BD31" i="2"/>
  <c r="BD32" i="2"/>
  <c r="BC40" i="2"/>
  <c r="BC39" i="2"/>
  <c r="BC8" i="2"/>
  <c r="BC7" i="2"/>
  <c r="BN56" i="2"/>
  <c r="BN55" i="2"/>
  <c r="BK64" i="1"/>
  <c r="BK63" i="1"/>
  <c r="BJ55" i="1"/>
  <c r="BJ56" i="1"/>
  <c r="BK48" i="1"/>
  <c r="BK47" i="1"/>
  <c r="BK40" i="1"/>
  <c r="BK39" i="1"/>
  <c r="BK31" i="1"/>
  <c r="BK32" i="1"/>
  <c r="BK23" i="1"/>
  <c r="BK24" i="1"/>
  <c r="BK15" i="1"/>
  <c r="BK16" i="1"/>
  <c r="BK7" i="1"/>
  <c r="BE9" i="1" s="1"/>
  <c r="BK8" i="1"/>
  <c r="BM47" i="2" l="1"/>
  <c r="BM48" i="2"/>
  <c r="BM55" i="2"/>
  <c r="BM56" i="2"/>
  <c r="BB8" i="2"/>
  <c r="BB7" i="2"/>
  <c r="BB39" i="2"/>
  <c r="BB40" i="2"/>
  <c r="BC32" i="2"/>
  <c r="BC31" i="2"/>
  <c r="BF24" i="2"/>
  <c r="BF23" i="2"/>
  <c r="BJ64" i="1"/>
  <c r="BJ63" i="1"/>
  <c r="BI55" i="1"/>
  <c r="BI56" i="1"/>
  <c r="BJ48" i="1"/>
  <c r="BJ47" i="1"/>
  <c r="BJ40" i="1"/>
  <c r="BJ39" i="1"/>
  <c r="BI31" i="1"/>
  <c r="BI32" i="1"/>
  <c r="BI23" i="1"/>
  <c r="BI24" i="1"/>
  <c r="BI15" i="1"/>
  <c r="BI16" i="1"/>
  <c r="BI7" i="1"/>
  <c r="BI8" i="1"/>
  <c r="BL48" i="2" l="1"/>
  <c r="BL47" i="2"/>
  <c r="BD24" i="2"/>
  <c r="BD23" i="2"/>
  <c r="BB32" i="2"/>
  <c r="BB31" i="2"/>
  <c r="BA40" i="2"/>
  <c r="BA39" i="2"/>
  <c r="BA8" i="2"/>
  <c r="BA7" i="2"/>
  <c r="BL56" i="2"/>
  <c r="BL55" i="2"/>
  <c r="BI64" i="1"/>
  <c r="BI63" i="1"/>
  <c r="BH55" i="1"/>
  <c r="BH56" i="1"/>
  <c r="BI47" i="1"/>
  <c r="BI48" i="1"/>
  <c r="BI40" i="1"/>
  <c r="BI39" i="1"/>
  <c r="BH31" i="1"/>
  <c r="BH32" i="1"/>
  <c r="BH23" i="1"/>
  <c r="BH24" i="1"/>
  <c r="BH15" i="1"/>
  <c r="BH16" i="1"/>
  <c r="BH7" i="1"/>
  <c r="BH8" i="1"/>
  <c r="BK47" i="2" l="1"/>
  <c r="BK48" i="2"/>
  <c r="BK56" i="2"/>
  <c r="BK55" i="2"/>
  <c r="BV7" i="2" a="1"/>
  <c r="BV7" i="2" s="1"/>
  <c r="BV39" i="2" a="1"/>
  <c r="BV39" i="2" s="1"/>
  <c r="BA32" i="2"/>
  <c r="BA33" i="2" s="1"/>
  <c r="BA31" i="2"/>
  <c r="BC24" i="2"/>
  <c r="BC23" i="2"/>
  <c r="BH63" i="1"/>
  <c r="BH64" i="1"/>
  <c r="BG55" i="1"/>
  <c r="BG56" i="1"/>
  <c r="BH47" i="1"/>
  <c r="BH48" i="1"/>
  <c r="BH39" i="1"/>
  <c r="BH40" i="1"/>
  <c r="BG31" i="1"/>
  <c r="BG32" i="1"/>
  <c r="BG23" i="1"/>
  <c r="BG24" i="1"/>
  <c r="BG15" i="1"/>
  <c r="BG16" i="1"/>
  <c r="BG8" i="1"/>
  <c r="BG7" i="1"/>
  <c r="BX7" i="2" a="1"/>
  <c r="BX39" i="2" a="1"/>
  <c r="BI47" i="2" l="1"/>
  <c r="BI48" i="2"/>
  <c r="BX39" i="2"/>
  <c r="BX7" i="2"/>
  <c r="BI56" i="2"/>
  <c r="BI55" i="2"/>
  <c r="BB23" i="2"/>
  <c r="BB24" i="2"/>
  <c r="BQ33" i="2"/>
  <c r="BM33" i="2"/>
  <c r="BV31" i="2" a="1"/>
  <c r="BV31" i="2" s="1"/>
  <c r="BU33" i="2"/>
  <c r="BG63" i="1"/>
  <c r="BG64" i="1"/>
  <c r="BF55" i="1"/>
  <c r="BF56" i="1"/>
  <c r="BG47" i="1"/>
  <c r="BG48" i="1"/>
  <c r="BG39" i="1"/>
  <c r="BG40" i="1"/>
  <c r="BF31" i="1"/>
  <c r="BF32" i="1"/>
  <c r="BF24" i="1"/>
  <c r="BF23" i="1"/>
  <c r="BF16" i="1"/>
  <c r="BF15" i="1"/>
  <c r="BF7" i="1"/>
  <c r="BF8" i="1"/>
  <c r="BX31" i="2" a="1"/>
  <c r="BH47" i="2" l="1"/>
  <c r="BH48" i="2"/>
  <c r="BX31" i="2"/>
  <c r="BA23" i="2"/>
  <c r="BA24" i="2"/>
  <c r="BH55" i="2"/>
  <c r="BH56" i="2"/>
  <c r="BF63" i="1"/>
  <c r="BF64" i="1"/>
  <c r="BE55" i="1"/>
  <c r="BE56" i="1"/>
  <c r="BF47" i="1"/>
  <c r="BF48" i="1"/>
  <c r="BF39" i="1"/>
  <c r="BF40" i="1"/>
  <c r="BD31" i="1"/>
  <c r="BD32" i="1"/>
  <c r="BD24" i="1"/>
  <c r="BD23" i="1"/>
  <c r="BD15" i="1"/>
  <c r="BD16" i="1"/>
  <c r="BD7" i="1"/>
  <c r="BD8" i="1"/>
  <c r="BG48" i="2" l="1"/>
  <c r="BG47" i="2"/>
  <c r="BQ25" i="2"/>
  <c r="BV23" i="2" a="1"/>
  <c r="BV23" i="2" s="1"/>
  <c r="BM25" i="2"/>
  <c r="BG55" i="2"/>
  <c r="BG56" i="2"/>
  <c r="BU25" i="2"/>
  <c r="BE63" i="1"/>
  <c r="BE64" i="1"/>
  <c r="BD56" i="1"/>
  <c r="BD55" i="1"/>
  <c r="BE47" i="1"/>
  <c r="BE48" i="1"/>
  <c r="BE39" i="1"/>
  <c r="BE40" i="1"/>
  <c r="BC31" i="1"/>
  <c r="BC32" i="1"/>
  <c r="BC23" i="1"/>
  <c r="BC24" i="1"/>
  <c r="BC15" i="1"/>
  <c r="BC16" i="1"/>
  <c r="BC7" i="1"/>
  <c r="BC8" i="1"/>
  <c r="BX23" i="2" a="1"/>
  <c r="BF47" i="2" l="1"/>
  <c r="BF48" i="2"/>
  <c r="BX23" i="2"/>
  <c r="BF56" i="2"/>
  <c r="BF55" i="2"/>
  <c r="BD63" i="1"/>
  <c r="BD64" i="1"/>
  <c r="BC56" i="1"/>
  <c r="BC55" i="1"/>
  <c r="BD47" i="1"/>
  <c r="BD48" i="1"/>
  <c r="BD39" i="1"/>
  <c r="BD40" i="1"/>
  <c r="BB31" i="1"/>
  <c r="BB32" i="1"/>
  <c r="BB23" i="1"/>
  <c r="BB24" i="1"/>
  <c r="BB15" i="1"/>
  <c r="BB16" i="1"/>
  <c r="BB7" i="1"/>
  <c r="BB8" i="1"/>
  <c r="BD47" i="2" l="1"/>
  <c r="BD48" i="2"/>
  <c r="BD56" i="2"/>
  <c r="BD55" i="2"/>
  <c r="BC63" i="1"/>
  <c r="BC64" i="1"/>
  <c r="BB56" i="1"/>
  <c r="BB55" i="1"/>
  <c r="BC47" i="1"/>
  <c r="BC48" i="1"/>
  <c r="BC39" i="1"/>
  <c r="BC40" i="1"/>
  <c r="BA31" i="1"/>
  <c r="BA32" i="1"/>
  <c r="BA33" i="1" s="1"/>
  <c r="BA23" i="1"/>
  <c r="BA24" i="1"/>
  <c r="BA15" i="1"/>
  <c r="BA16" i="1"/>
  <c r="BA17" i="1" s="1"/>
  <c r="BA7" i="1"/>
  <c r="BA8" i="1"/>
  <c r="BA9" i="1" s="1"/>
  <c r="BC47" i="2" l="1"/>
  <c r="BC48" i="2"/>
  <c r="BC55" i="2"/>
  <c r="BC56" i="2"/>
  <c r="BB63" i="1"/>
  <c r="BB64" i="1"/>
  <c r="BA56" i="1"/>
  <c r="BA57" i="1" s="1"/>
  <c r="BA55" i="1"/>
  <c r="BB47" i="1"/>
  <c r="BB48" i="1"/>
  <c r="BB39" i="1"/>
  <c r="BB40" i="1"/>
  <c r="BM33" i="1"/>
  <c r="BE33" i="1"/>
  <c r="BQ33" i="1"/>
  <c r="BU33" i="1"/>
  <c r="BV31" i="1" a="1"/>
  <c r="BV31" i="1" s="1"/>
  <c r="BQ9" i="1"/>
  <c r="BU9" i="1"/>
  <c r="BX31" i="1" a="1"/>
  <c r="BB47" i="2" l="1"/>
  <c r="BB48" i="2"/>
  <c r="BB56" i="2"/>
  <c r="BB55" i="2"/>
  <c r="BA63" i="1"/>
  <c r="BA64" i="1"/>
  <c r="BA65" i="1" s="1"/>
  <c r="BE57" i="1"/>
  <c r="BM57" i="1"/>
  <c r="BQ57" i="1"/>
  <c r="BU57" i="1"/>
  <c r="BV55" i="1" a="1"/>
  <c r="BV55" i="1" s="1"/>
  <c r="BA48" i="1"/>
  <c r="BA49" i="1" s="1"/>
  <c r="BA47" i="1"/>
  <c r="BA39" i="1"/>
  <c r="BA40" i="1"/>
  <c r="BA41" i="1" s="1"/>
  <c r="BX31" i="1"/>
  <c r="BX55" i="1" a="1"/>
  <c r="BA47" i="2" l="1"/>
  <c r="BA48" i="2"/>
  <c r="BA49" i="2" s="1"/>
  <c r="BA56" i="2"/>
  <c r="BA57" i="2" s="1"/>
  <c r="BA55" i="2"/>
  <c r="BU65" i="1"/>
  <c r="BV63" i="1" a="1"/>
  <c r="BV63" i="1" s="1"/>
  <c r="BE65" i="1"/>
  <c r="BM65" i="1"/>
  <c r="BQ65" i="1"/>
  <c r="BX55" i="1"/>
  <c r="BV47" i="1" a="1"/>
  <c r="BV47" i="1" s="1"/>
  <c r="BE49" i="1"/>
  <c r="BM49" i="1"/>
  <c r="BQ49" i="1"/>
  <c r="BU49" i="1"/>
  <c r="BU41" i="1"/>
  <c r="BV39" i="1" a="1"/>
  <c r="BV39" i="1" s="1"/>
  <c r="BE41" i="1"/>
  <c r="BM41" i="1"/>
  <c r="BQ41" i="1"/>
  <c r="BX39" i="1" a="1"/>
  <c r="BX63" i="1" a="1"/>
  <c r="BX47" i="1" a="1"/>
  <c r="BV47" i="2" l="1" a="1"/>
  <c r="BV47" i="2" s="1"/>
  <c r="BU49" i="2"/>
  <c r="BV55" i="2" a="1"/>
  <c r="BV55" i="2" s="1"/>
  <c r="BQ57" i="2"/>
  <c r="BM57" i="2"/>
  <c r="BU57" i="2"/>
  <c r="BX63" i="1"/>
  <c r="BX47" i="1"/>
  <c r="BX39" i="1"/>
  <c r="BX47" i="2" a="1"/>
  <c r="BX55" i="2" a="1"/>
  <c r="BX47" i="2" l="1"/>
  <c r="BX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<sst xmlns="http://schemas.openxmlformats.org/spreadsheetml/2006/main" count="716" uniqueCount="56">
  <si>
    <t>A=</t>
  </si>
  <si>
    <t>C=</t>
  </si>
  <si>
    <t>A + C=</t>
  </si>
  <si>
    <t>A + C + C=</t>
  </si>
  <si>
    <t>C - A=</t>
  </si>
  <si>
    <t>65536 - X4=</t>
  </si>
  <si>
    <t>→</t>
  </si>
  <si>
    <t>ОДЗ ДЛЯ ЭТИХ</t>
  </si>
  <si>
    <r>
      <t>B1</t>
    </r>
    <r>
      <rPr>
        <vertAlign val="subscript"/>
        <sz val="11"/>
        <color theme="1"/>
        <rFont val="Aptos Narrow"/>
        <family val="2"/>
        <scheme val="minor"/>
      </rPr>
      <t>(2)</t>
    </r>
  </si>
  <si>
    <r>
      <t>B2</t>
    </r>
    <r>
      <rPr>
        <vertAlign val="subscript"/>
        <sz val="11"/>
        <color theme="1"/>
        <rFont val="Aptos Narrow"/>
        <family val="2"/>
        <scheme val="minor"/>
      </rPr>
      <t>(2)</t>
    </r>
  </si>
  <si>
    <t>+</t>
  </si>
  <si>
    <t>.</t>
  </si>
  <si>
    <t>---------</t>
  </si>
  <si>
    <t>--</t>
  </si>
  <si>
    <t>CARRY</t>
  </si>
  <si>
    <t xml:space="preserve"> CF=</t>
  </si>
  <si>
    <t>PF=</t>
  </si>
  <si>
    <t>RESULT</t>
  </si>
  <si>
    <t>AF=</t>
  </si>
  <si>
    <t>ZF=</t>
  </si>
  <si>
    <t>SF=</t>
  </si>
  <si>
    <t>OF=</t>
  </si>
  <si>
    <r>
      <rPr>
        <vertAlign val="subscript"/>
        <sz val="11"/>
        <color theme="1"/>
        <rFont val="Aptos Narrow"/>
        <family val="2"/>
        <scheme val="minor"/>
      </rPr>
      <t>(2)</t>
    </r>
    <r>
      <rPr>
        <sz val="11"/>
        <color theme="1"/>
        <rFont val="Aptos Narrow"/>
        <family val="2"/>
        <scheme val="minor"/>
      </rPr>
      <t>=</t>
    </r>
  </si>
  <si>
    <r>
      <t>(2)</t>
    </r>
    <r>
      <rPr>
        <sz val="11"/>
        <color theme="1"/>
        <rFont val="Aptos Narrow"/>
        <family val="2"/>
        <scheme val="minor"/>
      </rPr>
      <t>=</t>
    </r>
  </si>
  <si>
    <t>(10)</t>
  </si>
  <si>
    <r>
      <t>X1</t>
    </r>
    <r>
      <rPr>
        <vertAlign val="subscript"/>
        <sz val="11"/>
        <color theme="1"/>
        <rFont val="Aptos Narrow"/>
        <family val="2"/>
        <scheme val="minor"/>
      </rPr>
      <t>(10)</t>
    </r>
  </si>
  <si>
    <r>
      <t>X2</t>
    </r>
    <r>
      <rPr>
        <vertAlign val="subscript"/>
        <sz val="11"/>
        <color theme="1"/>
        <rFont val="Aptos Narrow"/>
        <family val="2"/>
        <scheme val="minor"/>
      </rPr>
      <t>(10)</t>
    </r>
  </si>
  <si>
    <t>------------</t>
  </si>
  <si>
    <t>--------</t>
  </si>
  <si>
    <t>----------</t>
  </si>
  <si>
    <t>Это сложение двух положительных чисел, результат правильный и совпадает со сложением в десятичной системе.</t>
  </si>
  <si>
    <r>
      <t>B3</t>
    </r>
    <r>
      <rPr>
        <vertAlign val="subscript"/>
        <sz val="11"/>
        <color theme="1"/>
        <rFont val="Aptos Narrow"/>
        <family val="2"/>
        <scheme val="minor"/>
      </rPr>
      <t>(2)</t>
    </r>
  </si>
  <si>
    <t>[-32768, 32767]</t>
  </si>
  <si>
    <t>CF=</t>
  </si>
  <si>
    <t>Ответы на две операции различны, поскольку мы выполняем двоичные операции со знаком, а наибольшее значение, которое может содержать двоичная последовательность со знаком, равно 32767. Этот двоичный результат будет правильным, если мы выполним его с двоичными операциями без знаков</t>
  </si>
  <si>
    <r>
      <t>B7</t>
    </r>
    <r>
      <rPr>
        <vertAlign val="subscript"/>
        <sz val="11"/>
        <color theme="1"/>
        <rFont val="Aptos Narrow"/>
        <family val="2"/>
        <scheme val="minor"/>
      </rPr>
      <t>(2)</t>
    </r>
  </si>
  <si>
    <r>
      <t>X3</t>
    </r>
    <r>
      <rPr>
        <vertAlign val="subscript"/>
        <sz val="11"/>
        <color theme="1"/>
        <rFont val="Aptos Narrow"/>
        <family val="2"/>
        <scheme val="minor"/>
      </rPr>
      <t>(10)</t>
    </r>
  </si>
  <si>
    <r>
      <t>X7</t>
    </r>
    <r>
      <rPr>
        <vertAlign val="subscript"/>
        <sz val="11"/>
        <color theme="1"/>
        <rFont val="Aptos Narrow"/>
        <family val="2"/>
        <scheme val="minor"/>
      </rPr>
      <t>(10)</t>
    </r>
  </si>
  <si>
    <r>
      <t>B8</t>
    </r>
    <r>
      <rPr>
        <vertAlign val="subscript"/>
        <sz val="11"/>
        <color theme="1"/>
        <rFont val="Aptos Narrow"/>
        <family val="2"/>
        <scheme val="minor"/>
      </rPr>
      <t>(2)</t>
    </r>
  </si>
  <si>
    <r>
      <t>X8</t>
    </r>
    <r>
      <rPr>
        <vertAlign val="subscript"/>
        <sz val="11"/>
        <color theme="1"/>
        <rFont val="Aptos Narrow"/>
        <family val="2"/>
        <scheme val="minor"/>
      </rPr>
      <t>(10)</t>
    </r>
  </si>
  <si>
    <t>B8</t>
  </si>
  <si>
    <t>B9</t>
  </si>
  <si>
    <t>X8(10)</t>
  </si>
  <si>
    <t>(2)=</t>
  </si>
  <si>
    <t>X9</t>
  </si>
  <si>
    <t>B1</t>
  </si>
  <si>
    <t>B11</t>
  </si>
  <si>
    <t>B3</t>
  </si>
  <si>
    <r>
      <t>B1</t>
    </r>
    <r>
      <rPr>
        <vertAlign val="subscript"/>
        <sz val="11"/>
        <color theme="1"/>
        <rFont val="Aptos"/>
        <family val="2"/>
      </rPr>
      <t>(2)</t>
    </r>
  </si>
  <si>
    <r>
      <t>B8</t>
    </r>
    <r>
      <rPr>
        <vertAlign val="subscript"/>
        <sz val="11"/>
        <color theme="1"/>
        <rFont val="Aptos"/>
        <family val="2"/>
      </rPr>
      <t>(2)</t>
    </r>
  </si>
  <si>
    <r>
      <t>B9</t>
    </r>
    <r>
      <rPr>
        <vertAlign val="subscript"/>
        <sz val="11"/>
        <color theme="1"/>
        <rFont val="Aptos Narrow"/>
        <family val="2"/>
        <scheme val="minor"/>
      </rPr>
      <t>(2)</t>
    </r>
  </si>
  <si>
    <r>
      <t>B11</t>
    </r>
    <r>
      <rPr>
        <vertAlign val="subscript"/>
        <sz val="11"/>
        <color theme="1"/>
        <rFont val="Aptos"/>
        <family val="2"/>
      </rPr>
      <t>(2)</t>
    </r>
  </si>
  <si>
    <r>
      <t>B3</t>
    </r>
    <r>
      <rPr>
        <vertAlign val="subscript"/>
        <sz val="11"/>
        <color theme="1"/>
        <rFont val="Aptos"/>
        <family val="2"/>
      </rPr>
      <t>(2)</t>
    </r>
  </si>
  <si>
    <r>
      <t>X9</t>
    </r>
    <r>
      <rPr>
        <vertAlign val="subscript"/>
        <sz val="11"/>
        <color theme="1"/>
        <rFont val="Aptos Narrow"/>
        <family val="2"/>
        <scheme val="minor"/>
      </rPr>
      <t>(10)</t>
    </r>
  </si>
  <si>
    <r>
      <t>X11</t>
    </r>
    <r>
      <rPr>
        <vertAlign val="subscript"/>
        <sz val="11"/>
        <color theme="1"/>
        <rFont val="Aptos Narrow"/>
        <family val="2"/>
        <scheme val="minor"/>
      </rPr>
      <t>(10)</t>
    </r>
  </si>
  <si>
    <t>Ответы на две операции различны, поскольку мы выполняем двоичные операции со знаком, а наименьшее значение, которое может содержать двоичная последовательность со знаком, равно -32768.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</si>
</sst>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sz val="11"/>
      <color rgb="FF000000"/>
      <name val="Aptos"/>
      <family val="2"/>
    </font>
    <font>
      <sz val="11"/>
      <color rgb="FF000000"/>
      <name val="Aptos Narrow"/>
      <family val="2"/>
      <scheme val="minor"/>
    </font>
    <font>
      <vertAlign val="subscript"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quotePrefix="1" applyBorder="1"/>
    <xf numFmtId="0" fontId="1" fillId="0" borderId="1" xfId="0" quotePrefix="1" applyFont="1" applyBorder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377E-448C-4765-AB39-8A4F994C17BA}">
  <dimension ref="A1:CH65"/>
  <sheetViews>
    <sheetView tabSelected="1" topLeftCell="R34" zoomScale="118" zoomScaleNormal="118" workbookViewId="0">
      <selection activeCell="BE41" sqref="BE41"/>
    </sheetView>
  </sheetViews>
  <sheetFormatPr defaultRowHeight="15" x14ac:dyDescent="0.25"/>
  <cols>
    <col min="2" max="2" width="18.85546875" bestFit="1" customWidth="1"/>
    <col min="3" max="3" width="2.28515625" bestFit="1" customWidth="1"/>
    <col min="4" max="4" width="20.28515625" bestFit="1" customWidth="1"/>
    <col min="5" max="5" width="5.140625" customWidth="1"/>
    <col min="6" max="6" width="13.28515625" bestFit="1" customWidth="1"/>
    <col min="7" max="7" width="14.28515625" customWidth="1"/>
    <col min="8" max="11" width="2" bestFit="1" customWidth="1"/>
    <col min="12" max="12" width="1.5703125" bestFit="1" customWidth="1"/>
    <col min="13" max="16" width="2" bestFit="1" customWidth="1"/>
    <col min="17" max="17" width="1.5703125" bestFit="1" customWidth="1"/>
    <col min="18" max="21" width="2" bestFit="1" customWidth="1"/>
    <col min="22" max="22" width="1.5703125" bestFit="1" customWidth="1"/>
    <col min="23" max="26" width="2" bestFit="1" customWidth="1"/>
    <col min="30" max="30" width="5" customWidth="1"/>
    <col min="31" max="34" width="2" bestFit="1" customWidth="1"/>
    <col min="35" max="35" width="1.5703125" bestFit="1" customWidth="1"/>
    <col min="36" max="39" width="2" bestFit="1" customWidth="1"/>
    <col min="40" max="40" width="1.5703125" bestFit="1" customWidth="1"/>
    <col min="41" max="43" width="2" bestFit="1" customWidth="1"/>
    <col min="44" max="44" width="9.42578125" customWidth="1"/>
    <col min="45" max="45" width="1.5703125" bestFit="1" customWidth="1"/>
    <col min="46" max="47" width="2" bestFit="1" customWidth="1"/>
    <col min="48" max="48" width="4.28515625" customWidth="1"/>
    <col min="49" max="49" width="2" customWidth="1"/>
    <col min="50" max="50" width="5.28515625" bestFit="1" customWidth="1"/>
    <col min="51" max="51" width="7.42578125" bestFit="1" customWidth="1"/>
    <col min="52" max="52" width="4.85546875" bestFit="1" customWidth="1"/>
    <col min="53" max="57" width="2.140625" bestFit="1" customWidth="1"/>
    <col min="58" max="58" width="2.85546875" bestFit="1" customWidth="1"/>
    <col min="59" max="61" width="2.140625" bestFit="1" customWidth="1"/>
    <col min="62" max="62" width="2" bestFit="1" customWidth="1"/>
    <col min="63" max="64" width="2.140625" bestFit="1" customWidth="1"/>
    <col min="65" max="65" width="2" customWidth="1"/>
    <col min="66" max="66" width="2.140625" bestFit="1" customWidth="1"/>
    <col min="67" max="67" width="1.7109375" customWidth="1"/>
    <col min="68" max="70" width="2.140625" bestFit="1" customWidth="1"/>
    <col min="71" max="71" width="2.140625" customWidth="1"/>
    <col min="72" max="72" width="2.7109375" customWidth="1"/>
    <col min="73" max="73" width="2" customWidth="1"/>
    <col min="74" max="74" width="18" customWidth="1"/>
    <col min="75" max="75" width="3.5703125" bestFit="1" customWidth="1"/>
    <col min="76" max="76" width="9.28515625" style="18" bestFit="1" customWidth="1"/>
    <col min="77" max="77" width="3.7109375" bestFit="1" customWidth="1"/>
    <col min="78" max="78" width="2" bestFit="1" customWidth="1"/>
    <col min="79" max="79" width="9.5703125" bestFit="1" customWidth="1"/>
    <col min="80" max="80" width="6.7109375" bestFit="1" customWidth="1"/>
    <col min="81" max="81" width="8.28515625" style="18" bestFit="1" customWidth="1"/>
    <col min="82" max="82" width="3.7109375" bestFit="1" customWidth="1"/>
  </cols>
  <sheetData>
    <row r="1" spans="1:86" x14ac:dyDescent="0.25">
      <c r="B1" s="3" t="s">
        <v>0</v>
      </c>
      <c r="C1" s="3"/>
      <c r="D1">
        <v>2404</v>
      </c>
    </row>
    <row r="2" spans="1:86" x14ac:dyDescent="0.25">
      <c r="B2" s="3" t="s">
        <v>1</v>
      </c>
      <c r="C2" s="3"/>
      <c r="D2">
        <v>25449</v>
      </c>
    </row>
    <row r="4" spans="1:86" ht="18" x14ac:dyDescent="0.35">
      <c r="A4" s="1" t="str">
        <f>"X"&amp;(ROW()-3)&amp;"="</f>
        <v>X1=</v>
      </c>
      <c r="B4" s="2" t="s">
        <v>0</v>
      </c>
      <c r="C4" s="2"/>
      <c r="D4" s="1">
        <f>D1</f>
        <v>2404</v>
      </c>
      <c r="E4" s="1"/>
      <c r="F4" s="1" t="str">
        <f>"B"&amp;(ROW()-3)&amp;"="</f>
        <v>B1=</v>
      </c>
      <c r="G4" s="1"/>
      <c r="H4" s="1" t="str">
        <f>MID($D17, COLUMN(H4)-COLUMN($H$4)+1, 1)</f>
        <v>0</v>
      </c>
      <c r="I4" s="1" t="str">
        <f t="shared" ref="I4:Z15" si="0">MID($D17, COLUMN(I4)-COLUMN($H$4)+1, 1)</f>
        <v>0</v>
      </c>
      <c r="J4" s="1" t="str">
        <f t="shared" si="0"/>
        <v>0</v>
      </c>
      <c r="K4" s="1" t="str">
        <f t="shared" si="0"/>
        <v>0</v>
      </c>
      <c r="L4" s="1" t="str">
        <f t="shared" si="0"/>
        <v>.</v>
      </c>
      <c r="M4" s="1" t="str">
        <f t="shared" si="0"/>
        <v>1</v>
      </c>
      <c r="N4" s="1" t="str">
        <f t="shared" si="0"/>
        <v>0</v>
      </c>
      <c r="O4" s="1" t="str">
        <f t="shared" si="0"/>
        <v>0</v>
      </c>
      <c r="P4" s="1" t="str">
        <f t="shared" si="0"/>
        <v>1</v>
      </c>
      <c r="Q4" s="1" t="str">
        <f t="shared" si="0"/>
        <v>.</v>
      </c>
      <c r="R4" s="1" t="str">
        <f t="shared" si="0"/>
        <v>0</v>
      </c>
      <c r="S4" s="1" t="str">
        <f t="shared" si="0"/>
        <v>1</v>
      </c>
      <c r="T4" s="1" t="str">
        <f t="shared" si="0"/>
        <v>1</v>
      </c>
      <c r="U4" s="1" t="str">
        <f t="shared" si="0"/>
        <v>0</v>
      </c>
      <c r="V4" s="1" t="str">
        <f t="shared" si="0"/>
        <v>.</v>
      </c>
      <c r="W4" s="1" t="str">
        <f t="shared" si="0"/>
        <v>0</v>
      </c>
      <c r="X4" s="1" t="str">
        <f t="shared" si="0"/>
        <v>1</v>
      </c>
      <c r="Y4" s="1" t="str">
        <f t="shared" si="0"/>
        <v>0</v>
      </c>
      <c r="Z4" s="1" t="str">
        <f t="shared" si="0"/>
        <v>0</v>
      </c>
      <c r="AX4" s="1"/>
      <c r="AY4" s="1" t="s">
        <v>8</v>
      </c>
      <c r="AZ4" s="1"/>
      <c r="BA4" s="1">
        <v>0</v>
      </c>
      <c r="BB4" s="1">
        <v>0</v>
      </c>
      <c r="BC4" s="1">
        <v>0</v>
      </c>
      <c r="BD4" s="1">
        <v>0</v>
      </c>
      <c r="BE4" s="1" t="s">
        <v>11</v>
      </c>
      <c r="BF4" s="1">
        <v>1</v>
      </c>
      <c r="BG4" s="1">
        <v>0</v>
      </c>
      <c r="BH4" s="1">
        <v>0</v>
      </c>
      <c r="BI4" s="1">
        <v>1</v>
      </c>
      <c r="BJ4" s="1" t="s">
        <v>11</v>
      </c>
      <c r="BK4" s="1">
        <v>0</v>
      </c>
      <c r="BL4" s="1">
        <v>1</v>
      </c>
      <c r="BM4" s="1">
        <v>1</v>
      </c>
      <c r="BN4" s="1">
        <v>0</v>
      </c>
      <c r="BO4" s="1" t="s">
        <v>11</v>
      </c>
      <c r="BP4" s="1">
        <v>0</v>
      </c>
      <c r="BQ4" s="1">
        <v>1</v>
      </c>
      <c r="BR4" s="1">
        <v>0</v>
      </c>
      <c r="BS4" s="1">
        <v>0</v>
      </c>
      <c r="BT4" s="1"/>
      <c r="BU4" s="1"/>
      <c r="BV4" s="1"/>
      <c r="BW4" s="1"/>
      <c r="BX4" s="17"/>
      <c r="BY4" s="1"/>
      <c r="BZ4" s="1"/>
      <c r="CA4" s="1" t="s">
        <v>25</v>
      </c>
      <c r="CB4" s="1"/>
      <c r="CC4" s="17">
        <v>2404</v>
      </c>
      <c r="CD4" s="1"/>
      <c r="CE4" s="25" t="s">
        <v>30</v>
      </c>
      <c r="CF4" s="25"/>
      <c r="CG4" s="25"/>
      <c r="CH4" s="25"/>
    </row>
    <row r="5" spans="1:86" ht="18" x14ac:dyDescent="0.35">
      <c r="A5" s="1" t="str">
        <f t="shared" ref="A5:A15" si="1">"X"&amp;(ROW()-3)&amp;"="</f>
        <v>X2=</v>
      </c>
      <c r="B5" s="2" t="s">
        <v>1</v>
      </c>
      <c r="C5" s="2"/>
      <c r="D5" s="1">
        <f>D2</f>
        <v>25449</v>
      </c>
      <c r="E5" s="1"/>
      <c r="F5" s="1" t="str">
        <f t="shared" ref="F5:F15" si="2">"B"&amp;(ROW()-3)&amp;"="</f>
        <v>B2=</v>
      </c>
      <c r="G5" s="1"/>
      <c r="H5" s="1" t="str">
        <f t="shared" ref="H5:W15" si="3">MID($D18, COLUMN(H5)-COLUMN($H$4)+1, 1)</f>
        <v>0</v>
      </c>
      <c r="I5" s="1" t="str">
        <f t="shared" si="3"/>
        <v>1</v>
      </c>
      <c r="J5" s="1" t="str">
        <f t="shared" si="3"/>
        <v>1</v>
      </c>
      <c r="K5" s="1" t="str">
        <f t="shared" si="3"/>
        <v>0</v>
      </c>
      <c r="L5" s="1" t="str">
        <f t="shared" si="3"/>
        <v>.</v>
      </c>
      <c r="M5" s="1" t="str">
        <f t="shared" si="3"/>
        <v>0</v>
      </c>
      <c r="N5" s="1" t="str">
        <f t="shared" si="3"/>
        <v>0</v>
      </c>
      <c r="O5" s="1" t="str">
        <f t="shared" si="3"/>
        <v>1</v>
      </c>
      <c r="P5" s="1" t="str">
        <f t="shared" si="3"/>
        <v>1</v>
      </c>
      <c r="Q5" s="1" t="str">
        <f t="shared" si="3"/>
        <v>.</v>
      </c>
      <c r="R5" s="1" t="str">
        <f t="shared" si="3"/>
        <v>0</v>
      </c>
      <c r="S5" s="1" t="str">
        <f t="shared" si="3"/>
        <v>1</v>
      </c>
      <c r="T5" s="1" t="str">
        <f t="shared" si="3"/>
        <v>1</v>
      </c>
      <c r="U5" s="1" t="str">
        <f t="shared" si="3"/>
        <v>0</v>
      </c>
      <c r="V5" s="1" t="str">
        <f t="shared" si="3"/>
        <v>.</v>
      </c>
      <c r="W5" s="1" t="str">
        <f t="shared" si="3"/>
        <v>1</v>
      </c>
      <c r="X5" s="1" t="str">
        <f t="shared" si="0"/>
        <v>0</v>
      </c>
      <c r="Y5" s="1" t="str">
        <f t="shared" si="0"/>
        <v>0</v>
      </c>
      <c r="Z5" s="1" t="str">
        <f t="shared" si="0"/>
        <v>1</v>
      </c>
      <c r="AX5" s="4" t="s">
        <v>10</v>
      </c>
      <c r="AY5" s="1" t="s">
        <v>9</v>
      </c>
      <c r="AZ5" s="1"/>
      <c r="BA5" s="1">
        <v>0</v>
      </c>
      <c r="BB5" s="1">
        <v>1</v>
      </c>
      <c r="BC5" s="1">
        <v>1</v>
      </c>
      <c r="BD5" s="1">
        <v>0</v>
      </c>
      <c r="BE5" s="1" t="s">
        <v>11</v>
      </c>
      <c r="BF5" s="1">
        <v>0</v>
      </c>
      <c r="BG5" s="1">
        <v>0</v>
      </c>
      <c r="BH5" s="1">
        <v>1</v>
      </c>
      <c r="BI5" s="1">
        <v>1</v>
      </c>
      <c r="BJ5" s="1" t="s">
        <v>11</v>
      </c>
      <c r="BK5" s="1">
        <v>0</v>
      </c>
      <c r="BL5" s="1">
        <v>1</v>
      </c>
      <c r="BM5" s="1">
        <v>1</v>
      </c>
      <c r="BN5" s="1">
        <v>0</v>
      </c>
      <c r="BO5" s="1" t="s">
        <v>11</v>
      </c>
      <c r="BP5" s="1">
        <v>1</v>
      </c>
      <c r="BQ5" s="1">
        <v>0</v>
      </c>
      <c r="BR5" s="1">
        <v>0</v>
      </c>
      <c r="BS5" s="1">
        <v>1</v>
      </c>
      <c r="BT5" s="1"/>
      <c r="BU5" s="1"/>
      <c r="BV5" s="1"/>
      <c r="BW5" s="1"/>
      <c r="BX5" s="17"/>
      <c r="BY5" s="1"/>
      <c r="BZ5" s="5" t="s">
        <v>10</v>
      </c>
      <c r="CA5" s="1" t="s">
        <v>26</v>
      </c>
      <c r="CB5" s="1"/>
      <c r="CC5" s="17">
        <v>25449</v>
      </c>
      <c r="CD5" s="1"/>
      <c r="CE5" s="25"/>
      <c r="CF5" s="25"/>
      <c r="CG5" s="25"/>
      <c r="CH5" s="25"/>
    </row>
    <row r="6" spans="1:86" x14ac:dyDescent="0.25">
      <c r="A6" s="1" t="str">
        <f t="shared" si="1"/>
        <v>X3=</v>
      </c>
      <c r="B6" s="2" t="s">
        <v>2</v>
      </c>
      <c r="C6" s="2"/>
      <c r="D6" s="1">
        <f>D1 + D2</f>
        <v>27853</v>
      </c>
      <c r="E6" s="1"/>
      <c r="F6" s="1" t="str">
        <f t="shared" si="2"/>
        <v>B3=</v>
      </c>
      <c r="G6" s="1"/>
      <c r="H6" s="1" t="str">
        <f t="shared" si="3"/>
        <v>0</v>
      </c>
      <c r="I6" s="1" t="str">
        <f t="shared" si="0"/>
        <v>1</v>
      </c>
      <c r="J6" s="1" t="str">
        <f t="shared" si="0"/>
        <v>1</v>
      </c>
      <c r="K6" s="1" t="str">
        <f t="shared" si="0"/>
        <v>0</v>
      </c>
      <c r="L6" s="1" t="str">
        <f t="shared" si="0"/>
        <v>.</v>
      </c>
      <c r="M6" s="1" t="str">
        <f t="shared" si="0"/>
        <v>1</v>
      </c>
      <c r="N6" s="1" t="str">
        <f t="shared" si="0"/>
        <v>1</v>
      </c>
      <c r="O6" s="1" t="str">
        <f t="shared" si="0"/>
        <v>0</v>
      </c>
      <c r="P6" s="1" t="str">
        <f t="shared" si="0"/>
        <v>0</v>
      </c>
      <c r="Q6" s="1" t="str">
        <f t="shared" si="0"/>
        <v>.</v>
      </c>
      <c r="R6" s="1" t="str">
        <f t="shared" si="0"/>
        <v>1</v>
      </c>
      <c r="S6" s="1" t="str">
        <f t="shared" si="0"/>
        <v>1</v>
      </c>
      <c r="T6" s="1" t="str">
        <f t="shared" si="0"/>
        <v>0</v>
      </c>
      <c r="U6" s="1" t="str">
        <f t="shared" si="0"/>
        <v>0</v>
      </c>
      <c r="V6" s="1" t="str">
        <f t="shared" si="0"/>
        <v>.</v>
      </c>
      <c r="W6" s="1" t="str">
        <f t="shared" si="0"/>
        <v>1</v>
      </c>
      <c r="X6" s="1" t="str">
        <f t="shared" si="0"/>
        <v>1</v>
      </c>
      <c r="Y6" s="1" t="str">
        <f t="shared" si="0"/>
        <v>0</v>
      </c>
      <c r="Z6" s="1" t="str">
        <f t="shared" si="0"/>
        <v>1</v>
      </c>
      <c r="AX6" s="1"/>
      <c r="AY6" s="5" t="s">
        <v>12</v>
      </c>
      <c r="AZ6" s="1"/>
      <c r="BA6" s="5" t="s">
        <v>13</v>
      </c>
      <c r="BB6" s="5" t="s">
        <v>13</v>
      </c>
      <c r="BC6" s="5" t="s">
        <v>13</v>
      </c>
      <c r="BD6" s="5" t="s">
        <v>13</v>
      </c>
      <c r="BE6" s="5" t="s">
        <v>13</v>
      </c>
      <c r="BF6" s="5" t="s">
        <v>13</v>
      </c>
      <c r="BG6" s="5" t="s">
        <v>13</v>
      </c>
      <c r="BH6" s="5" t="s">
        <v>13</v>
      </c>
      <c r="BI6" s="5" t="s">
        <v>13</v>
      </c>
      <c r="BJ6" s="5" t="s">
        <v>13</v>
      </c>
      <c r="BK6" s="5" t="s">
        <v>13</v>
      </c>
      <c r="BL6" s="5" t="s">
        <v>13</v>
      </c>
      <c r="BM6" s="5" t="s">
        <v>13</v>
      </c>
      <c r="BN6" s="5" t="s">
        <v>13</v>
      </c>
      <c r="BO6" s="5" t="s">
        <v>13</v>
      </c>
      <c r="BP6" s="5" t="s">
        <v>13</v>
      </c>
      <c r="BQ6" s="5" t="s">
        <v>13</v>
      </c>
      <c r="BR6" s="5" t="s">
        <v>13</v>
      </c>
      <c r="BS6" s="5" t="s">
        <v>13</v>
      </c>
      <c r="BT6" s="1"/>
      <c r="BU6" s="1"/>
      <c r="BV6" s="1"/>
      <c r="BW6" s="1"/>
      <c r="BX6" s="17"/>
      <c r="BY6" s="1"/>
      <c r="BZ6" s="1"/>
      <c r="CA6" s="5" t="s">
        <v>27</v>
      </c>
      <c r="CB6" s="5" t="s">
        <v>28</v>
      </c>
      <c r="CC6" s="23" t="s">
        <v>29</v>
      </c>
      <c r="CD6" s="1"/>
      <c r="CE6" s="25"/>
      <c r="CF6" s="25"/>
      <c r="CG6" s="25"/>
      <c r="CH6" s="25"/>
    </row>
    <row r="7" spans="1:86" ht="18" x14ac:dyDescent="0.35">
      <c r="A7" s="1" t="str">
        <f t="shared" si="1"/>
        <v>X4=</v>
      </c>
      <c r="B7" s="2" t="s">
        <v>3</v>
      </c>
      <c r="C7" s="2"/>
      <c r="D7" s="1">
        <f>D1+2*D2</f>
        <v>53302</v>
      </c>
      <c r="E7" s="1"/>
      <c r="F7" s="1" t="str">
        <f t="shared" si="2"/>
        <v>B4=</v>
      </c>
      <c r="G7" s="1"/>
      <c r="H7" s="1" t="str">
        <f t="shared" si="3"/>
        <v>1</v>
      </c>
      <c r="I7" s="1" t="str">
        <f t="shared" si="0"/>
        <v>1</v>
      </c>
      <c r="J7" s="1" t="str">
        <f t="shared" si="0"/>
        <v>0</v>
      </c>
      <c r="K7" s="1" t="str">
        <f t="shared" si="0"/>
        <v>1</v>
      </c>
      <c r="L7" s="1" t="str">
        <f t="shared" si="0"/>
        <v>.</v>
      </c>
      <c r="M7" s="1" t="str">
        <f t="shared" si="0"/>
        <v>0</v>
      </c>
      <c r="N7" s="1" t="str">
        <f t="shared" si="0"/>
        <v>0</v>
      </c>
      <c r="O7" s="1" t="str">
        <f t="shared" si="0"/>
        <v>0</v>
      </c>
      <c r="P7" s="1" t="str">
        <f t="shared" si="0"/>
        <v>0</v>
      </c>
      <c r="Q7" s="1" t="str">
        <f t="shared" si="0"/>
        <v>.</v>
      </c>
      <c r="R7" s="1" t="str">
        <f t="shared" si="0"/>
        <v>0</v>
      </c>
      <c r="S7" s="1" t="str">
        <f t="shared" si="0"/>
        <v>0</v>
      </c>
      <c r="T7" s="1" t="str">
        <f t="shared" si="0"/>
        <v>1</v>
      </c>
      <c r="U7" s="1" t="str">
        <f t="shared" si="0"/>
        <v>1</v>
      </c>
      <c r="V7" s="1" t="str">
        <f t="shared" si="0"/>
        <v>.</v>
      </c>
      <c r="W7" s="1" t="str">
        <f t="shared" si="0"/>
        <v>0</v>
      </c>
      <c r="X7" s="1" t="str">
        <f t="shared" si="0"/>
        <v>1</v>
      </c>
      <c r="Y7" s="1" t="str">
        <f t="shared" si="0"/>
        <v>1</v>
      </c>
      <c r="Z7" s="1" t="str">
        <f t="shared" si="0"/>
        <v>0</v>
      </c>
      <c r="AX7" s="1"/>
      <c r="AY7" s="1" t="s">
        <v>17</v>
      </c>
      <c r="AZ7" s="1"/>
      <c r="BA7" s="1">
        <f t="shared" ref="BA7:BR7" si="4">IF(OR(BA4=".",BA5="."),".",IF(BB8=".",MOD(BA4+BA5+BC8, 2), MOD(BA4+BA5+BB8,2)))</f>
        <v>0</v>
      </c>
      <c r="BB7" s="1">
        <f t="shared" si="4"/>
        <v>1</v>
      </c>
      <c r="BC7" s="1">
        <f t="shared" si="4"/>
        <v>1</v>
      </c>
      <c r="BD7" s="1">
        <f t="shared" si="4"/>
        <v>0</v>
      </c>
      <c r="BE7" s="1" t="str">
        <f t="shared" si="4"/>
        <v>.</v>
      </c>
      <c r="BF7" s="1">
        <f t="shared" si="4"/>
        <v>1</v>
      </c>
      <c r="BG7" s="1">
        <f t="shared" si="4"/>
        <v>1</v>
      </c>
      <c r="BH7" s="1">
        <f t="shared" si="4"/>
        <v>0</v>
      </c>
      <c r="BI7" s="1">
        <f t="shared" si="4"/>
        <v>0</v>
      </c>
      <c r="BJ7" s="1" t="str">
        <f t="shared" si="4"/>
        <v>.</v>
      </c>
      <c r="BK7" s="1">
        <f t="shared" si="4"/>
        <v>1</v>
      </c>
      <c r="BL7" s="1">
        <f t="shared" si="4"/>
        <v>1</v>
      </c>
      <c r="BM7" s="1">
        <f t="shared" si="4"/>
        <v>0</v>
      </c>
      <c r="BN7" s="1">
        <f t="shared" si="4"/>
        <v>0</v>
      </c>
      <c r="BO7" s="1" t="str">
        <f t="shared" si="4"/>
        <v>.</v>
      </c>
      <c r="BP7" s="1">
        <f t="shared" si="4"/>
        <v>1</v>
      </c>
      <c r="BQ7" s="1">
        <f>IF(OR(BQ4=".",BQ5="."),".",IF(BR8=".",MOD(BQ4+BQ5+BS8, 2), MOD(BQ4+BQ5+BR8,2)))</f>
        <v>1</v>
      </c>
      <c r="BR7" s="1">
        <f t="shared" si="4"/>
        <v>0</v>
      </c>
      <c r="BS7" s="1">
        <f>IF(OR(BS4=".",BS5="."),".",IF(BT8=".",MOD(BS4+BS5+BU8, 2), MOD(BS4+BS5+BU8,2)))</f>
        <v>1</v>
      </c>
      <c r="BT7" s="5" t="s">
        <v>22</v>
      </c>
      <c r="BU7" s="1"/>
      <c r="BV7" s="1" t="str" cm="1">
        <f t="array" ref="BV7">_xlfn.TEXTJOIN("", TRUE, IF(BA7:BS7&lt;&gt;".", BA7:BS7, ""))</f>
        <v>0110110011001101</v>
      </c>
      <c r="BW7" s="6" t="s">
        <v>23</v>
      </c>
      <c r="BX7" s="17" cm="1">
        <f t="array" aca="1" ref="BX7" ca="1">IF(LEFT(BV7,1)="0",
SUMPRODUCT(MID(BV7,LEN(BV7)-ROW(INDIRECT("1:"&amp;LEN(BV7)))+1,1)*2^(ROW(INDIRECT("1:"&amp;LEN(BV7)))-1)),
SUMPRODUCT(MID(BV7,LEN(BV7)-ROW(INDIRECT("1:"&amp;LEN(BV7)))+1,1)*2^(ROW(INDIRECT("1:"&amp;LEN(BV7)))-1))-2^LEN(BV7))</f>
        <v>27853</v>
      </c>
      <c r="BY7" s="6" t="s">
        <v>24</v>
      </c>
      <c r="BZ7" s="1"/>
      <c r="CA7" s="1"/>
      <c r="CB7" s="1"/>
      <c r="CC7" s="17">
        <f>CC4+CC5</f>
        <v>27853</v>
      </c>
      <c r="CD7" s="6" t="s">
        <v>24</v>
      </c>
      <c r="CE7" s="25"/>
      <c r="CF7" s="25"/>
      <c r="CG7" s="25"/>
      <c r="CH7" s="25"/>
    </row>
    <row r="8" spans="1:86" x14ac:dyDescent="0.25">
      <c r="A8" s="1" t="str">
        <f t="shared" si="1"/>
        <v>X5=</v>
      </c>
      <c r="B8" s="2" t="s">
        <v>4</v>
      </c>
      <c r="C8" s="2"/>
      <c r="D8" s="1">
        <f>D2 - D1</f>
        <v>23045</v>
      </c>
      <c r="E8" s="1"/>
      <c r="F8" s="1" t="str">
        <f t="shared" si="2"/>
        <v>B5=</v>
      </c>
      <c r="G8" s="1"/>
      <c r="H8" s="1" t="str">
        <f t="shared" si="3"/>
        <v>0</v>
      </c>
      <c r="I8" s="1" t="str">
        <f t="shared" si="0"/>
        <v>1</v>
      </c>
      <c r="J8" s="1" t="str">
        <f t="shared" si="0"/>
        <v>0</v>
      </c>
      <c r="K8" s="1" t="str">
        <f t="shared" si="0"/>
        <v>1</v>
      </c>
      <c r="L8" s="1" t="str">
        <f t="shared" si="0"/>
        <v>.</v>
      </c>
      <c r="M8" s="1" t="str">
        <f t="shared" si="0"/>
        <v>1</v>
      </c>
      <c r="N8" s="1" t="str">
        <f t="shared" si="0"/>
        <v>0</v>
      </c>
      <c r="O8" s="1" t="str">
        <f t="shared" si="0"/>
        <v>1</v>
      </c>
      <c r="P8" s="1" t="str">
        <f t="shared" si="0"/>
        <v>0</v>
      </c>
      <c r="Q8" s="1" t="str">
        <f t="shared" si="0"/>
        <v>.</v>
      </c>
      <c r="R8" s="1" t="str">
        <f t="shared" si="0"/>
        <v>0</v>
      </c>
      <c r="S8" s="1" t="str">
        <f t="shared" si="0"/>
        <v>0</v>
      </c>
      <c r="T8" s="1" t="str">
        <f t="shared" si="0"/>
        <v>0</v>
      </c>
      <c r="U8" s="1" t="str">
        <f t="shared" si="0"/>
        <v>0</v>
      </c>
      <c r="V8" s="1" t="str">
        <f t="shared" si="0"/>
        <v>.</v>
      </c>
      <c r="W8" s="1" t="str">
        <f t="shared" si="0"/>
        <v>0</v>
      </c>
      <c r="X8" s="1" t="str">
        <f t="shared" si="0"/>
        <v>1</v>
      </c>
      <c r="Y8" s="1" t="str">
        <f t="shared" si="0"/>
        <v>0</v>
      </c>
      <c r="Z8" s="1" t="str">
        <f t="shared" si="0"/>
        <v>1</v>
      </c>
      <c r="AX8" s="1"/>
      <c r="AY8" s="1" t="s">
        <v>14</v>
      </c>
      <c r="AZ8" s="1"/>
      <c r="BA8" s="1">
        <f t="shared" ref="BA8:BR8" si="5">IF(OR(BA4=".",BA5="."),".",IF(BB8=".",IF((BA4+BA5+BC8)&gt;=2,1,0),IF((BA4+BA5+BB8)&gt;=2,1,0)))</f>
        <v>0</v>
      </c>
      <c r="BB8" s="1">
        <f t="shared" si="5"/>
        <v>0</v>
      </c>
      <c r="BC8" s="1">
        <f t="shared" si="5"/>
        <v>0</v>
      </c>
      <c r="BD8" s="1">
        <f t="shared" si="5"/>
        <v>0</v>
      </c>
      <c r="BE8" s="1" t="str">
        <f t="shared" si="5"/>
        <v>.</v>
      </c>
      <c r="BF8" s="1">
        <f t="shared" si="5"/>
        <v>0</v>
      </c>
      <c r="BG8" s="1">
        <f t="shared" si="5"/>
        <v>0</v>
      </c>
      <c r="BH8" s="1">
        <f t="shared" si="5"/>
        <v>1</v>
      </c>
      <c r="BI8" s="1">
        <f t="shared" si="5"/>
        <v>1</v>
      </c>
      <c r="BJ8" s="1" t="str">
        <f t="shared" si="5"/>
        <v>.</v>
      </c>
      <c r="BK8" s="1">
        <f t="shared" si="5"/>
        <v>0</v>
      </c>
      <c r="BL8" s="1">
        <f t="shared" si="5"/>
        <v>1</v>
      </c>
      <c r="BM8" s="1">
        <f t="shared" si="5"/>
        <v>1</v>
      </c>
      <c r="BN8" s="1">
        <f t="shared" si="5"/>
        <v>0</v>
      </c>
      <c r="BO8" s="1" t="str">
        <f t="shared" si="5"/>
        <v>.</v>
      </c>
      <c r="BP8" s="1">
        <f t="shared" si="5"/>
        <v>0</v>
      </c>
      <c r="BQ8" s="1">
        <f t="shared" si="5"/>
        <v>0</v>
      </c>
      <c r="BR8" s="1">
        <f t="shared" si="5"/>
        <v>0</v>
      </c>
      <c r="BS8" s="1">
        <f>IF(OR(BS4=".",BS5="."),".",IF(BT8=".",IF((BS4+BS5+BU8)&gt;=2,1,0),IF((BS4+BS5+BT8)&gt;=2,1,0)))</f>
        <v>0</v>
      </c>
      <c r="BT8" s="1">
        <v>0</v>
      </c>
      <c r="BU8" s="1"/>
      <c r="BV8" s="1"/>
      <c r="BW8" s="1"/>
      <c r="BX8" s="17"/>
      <c r="BY8" s="1"/>
      <c r="BZ8" s="1"/>
      <c r="CA8" s="1"/>
      <c r="CB8" s="1"/>
      <c r="CC8" s="17"/>
      <c r="CD8" s="1"/>
      <c r="CE8" s="25"/>
      <c r="CF8" s="25"/>
      <c r="CG8" s="25"/>
      <c r="CH8" s="25"/>
    </row>
    <row r="9" spans="1:86" x14ac:dyDescent="0.25">
      <c r="A9" s="1" t="str">
        <f t="shared" si="1"/>
        <v>X6=</v>
      </c>
      <c r="B9" s="2" t="s">
        <v>5</v>
      </c>
      <c r="C9" s="2"/>
      <c r="D9" s="1">
        <f>65536-D7</f>
        <v>12234</v>
      </c>
      <c r="E9" s="1"/>
      <c r="F9" s="1" t="str">
        <f t="shared" si="2"/>
        <v>B6=</v>
      </c>
      <c r="G9" s="1"/>
      <c r="H9" s="1" t="str">
        <f t="shared" si="3"/>
        <v>0</v>
      </c>
      <c r="I9" s="1" t="str">
        <f t="shared" si="0"/>
        <v>0</v>
      </c>
      <c r="J9" s="1" t="str">
        <f t="shared" si="0"/>
        <v>1</v>
      </c>
      <c r="K9" s="1" t="str">
        <f t="shared" si="0"/>
        <v>0</v>
      </c>
      <c r="L9" s="1" t="str">
        <f t="shared" si="0"/>
        <v>.</v>
      </c>
      <c r="M9" s="1" t="str">
        <f t="shared" si="0"/>
        <v>1</v>
      </c>
      <c r="N9" s="1" t="str">
        <f t="shared" si="0"/>
        <v>1</v>
      </c>
      <c r="O9" s="1" t="str">
        <f t="shared" si="0"/>
        <v>1</v>
      </c>
      <c r="P9" s="1" t="str">
        <f t="shared" si="0"/>
        <v>1</v>
      </c>
      <c r="Q9" s="1" t="str">
        <f t="shared" si="0"/>
        <v>.</v>
      </c>
      <c r="R9" s="1" t="str">
        <f t="shared" si="0"/>
        <v>1</v>
      </c>
      <c r="S9" s="1" t="str">
        <f t="shared" si="0"/>
        <v>1</v>
      </c>
      <c r="T9" s="1" t="str">
        <f t="shared" si="0"/>
        <v>0</v>
      </c>
      <c r="U9" s="1" t="str">
        <f t="shared" si="0"/>
        <v>0</v>
      </c>
      <c r="V9" s="1" t="str">
        <f t="shared" si="0"/>
        <v>.</v>
      </c>
      <c r="W9" s="1" t="str">
        <f t="shared" si="0"/>
        <v>1</v>
      </c>
      <c r="X9" s="1" t="str">
        <f t="shared" si="0"/>
        <v>0</v>
      </c>
      <c r="Y9" s="1" t="str">
        <f t="shared" si="0"/>
        <v>1</v>
      </c>
      <c r="Z9" s="1" t="str">
        <f t="shared" si="0"/>
        <v>0</v>
      </c>
      <c r="AX9" s="1"/>
      <c r="AY9" s="1"/>
      <c r="AZ9" s="2" t="s">
        <v>15</v>
      </c>
      <c r="BA9" s="1">
        <f>BA8</f>
        <v>0</v>
      </c>
      <c r="BB9" s="1"/>
      <c r="BC9" s="1" t="s">
        <v>16</v>
      </c>
      <c r="BD9" s="1"/>
      <c r="BE9" s="1">
        <f>IF(MOD(COUNTIF(BK7:BS7,1),2)=1, 0, 1)</f>
        <v>0</v>
      </c>
      <c r="BF9" s="1"/>
      <c r="BG9" s="1" t="s">
        <v>18</v>
      </c>
      <c r="BH9" s="1"/>
      <c r="BI9" s="1">
        <f>BP8</f>
        <v>0</v>
      </c>
      <c r="BJ9" s="1"/>
      <c r="BK9" s="1" t="s">
        <v>19</v>
      </c>
      <c r="BL9" s="1"/>
      <c r="BM9" s="1">
        <f>IF(COUNTIF(BA7:BS7,1)&gt;0,0,1)</f>
        <v>0</v>
      </c>
      <c r="BN9" s="1"/>
      <c r="BO9" s="1" t="s">
        <v>20</v>
      </c>
      <c r="BP9" s="1"/>
      <c r="BQ9" s="1">
        <f>IF(BA7=1,1,0)</f>
        <v>0</v>
      </c>
      <c r="BR9" s="1"/>
      <c r="BS9" s="1" t="s">
        <v>21</v>
      </c>
      <c r="BT9" s="1"/>
      <c r="BU9" s="1">
        <f>IF(OR(AND(BA4=0,BA5=0,BA7=1),AND(BA4=1,BA5=1,BA7=0)),1,0)</f>
        <v>0</v>
      </c>
      <c r="BV9" s="1"/>
      <c r="BW9" s="1"/>
      <c r="BX9" s="17"/>
      <c r="BY9" s="1"/>
      <c r="BZ9" s="1"/>
      <c r="CA9" s="1"/>
      <c r="CB9" s="1"/>
      <c r="CC9" s="17"/>
      <c r="CD9" s="1"/>
      <c r="CE9" s="25"/>
      <c r="CF9" s="25"/>
      <c r="CG9" s="25"/>
      <c r="CH9" s="25"/>
    </row>
    <row r="10" spans="1:86" x14ac:dyDescent="0.25">
      <c r="A10" s="1" t="str">
        <f t="shared" si="1"/>
        <v>X7=</v>
      </c>
      <c r="B10" s="2" t="str">
        <f>"–"&amp;"X"&amp;(ROW(B10)-8)&amp;"="</f>
        <v>–X2=</v>
      </c>
      <c r="C10" s="2"/>
      <c r="D10" s="1">
        <f>-D4</f>
        <v>-2404</v>
      </c>
      <c r="E10" s="1"/>
      <c r="F10" s="1" t="str">
        <f t="shared" si="2"/>
        <v>B7=</v>
      </c>
      <c r="G10" s="1" t="str">
        <f>"-"&amp;"B"&amp;(ROW()-9)&amp;"="</f>
        <v>-B1=</v>
      </c>
      <c r="H10" s="1" t="str">
        <f t="shared" si="3"/>
        <v>1</v>
      </c>
      <c r="I10" s="1" t="str">
        <f t="shared" si="0"/>
        <v>1</v>
      </c>
      <c r="J10" s="1" t="str">
        <f t="shared" si="0"/>
        <v>1</v>
      </c>
      <c r="K10" s="1" t="str">
        <f t="shared" si="0"/>
        <v>1</v>
      </c>
      <c r="L10" s="1" t="str">
        <f t="shared" si="0"/>
        <v>.</v>
      </c>
      <c r="M10" s="1" t="str">
        <f t="shared" si="0"/>
        <v>0</v>
      </c>
      <c r="N10" s="1" t="str">
        <f t="shared" si="0"/>
        <v>1</v>
      </c>
      <c r="O10" s="1" t="str">
        <f t="shared" si="0"/>
        <v>1</v>
      </c>
      <c r="P10" s="1" t="str">
        <f t="shared" si="0"/>
        <v>0</v>
      </c>
      <c r="Q10" s="1" t="str">
        <f t="shared" si="0"/>
        <v>.</v>
      </c>
      <c r="R10" s="1" t="str">
        <f t="shared" si="0"/>
        <v>1</v>
      </c>
      <c r="S10" s="1" t="str">
        <f t="shared" si="0"/>
        <v>0</v>
      </c>
      <c r="T10" s="1" t="str">
        <f t="shared" si="0"/>
        <v>0</v>
      </c>
      <c r="U10" s="1" t="str">
        <f t="shared" si="0"/>
        <v>1</v>
      </c>
      <c r="V10" s="1" t="str">
        <f t="shared" si="0"/>
        <v>.</v>
      </c>
      <c r="W10" s="1" t="str">
        <f t="shared" si="0"/>
        <v>1</v>
      </c>
      <c r="X10" s="1" t="str">
        <f t="shared" si="0"/>
        <v>1</v>
      </c>
      <c r="Y10" s="1" t="str">
        <f t="shared" si="0"/>
        <v>0</v>
      </c>
      <c r="Z10" s="1" t="str">
        <f t="shared" si="0"/>
        <v>0</v>
      </c>
    </row>
    <row r="11" spans="1:86" x14ac:dyDescent="0.25">
      <c r="A11" s="1" t="str">
        <f t="shared" si="1"/>
        <v>X8=</v>
      </c>
      <c r="B11" s="2" t="str">
        <f t="shared" ref="B11:B15" si="6">"–"&amp;"X"&amp;(ROW(B11)-8)&amp;"="</f>
        <v>–X3=</v>
      </c>
      <c r="C11" s="2"/>
      <c r="D11" s="1">
        <f t="shared" ref="D11:D15" si="7">-D5</f>
        <v>-25449</v>
      </c>
      <c r="E11" s="1"/>
      <c r="F11" s="1" t="str">
        <f t="shared" si="2"/>
        <v>B8=</v>
      </c>
      <c r="G11" s="1" t="str">
        <f t="shared" ref="G11:G15" si="8">"-"&amp;"B"&amp;(ROW()-9)&amp;"="</f>
        <v>-B2=</v>
      </c>
      <c r="H11" s="1" t="str">
        <f t="shared" si="3"/>
        <v>1</v>
      </c>
      <c r="I11" s="1" t="str">
        <f t="shared" si="0"/>
        <v>0</v>
      </c>
      <c r="J11" s="1" t="str">
        <f t="shared" si="0"/>
        <v>0</v>
      </c>
      <c r="K11" s="1" t="str">
        <f t="shared" si="0"/>
        <v>1</v>
      </c>
      <c r="L11" s="1" t="str">
        <f t="shared" si="0"/>
        <v>.</v>
      </c>
      <c r="M11" s="1" t="str">
        <f t="shared" si="0"/>
        <v>1</v>
      </c>
      <c r="N11" s="1" t="str">
        <f t="shared" si="0"/>
        <v>1</v>
      </c>
      <c r="O11" s="1" t="str">
        <f t="shared" si="0"/>
        <v>0</v>
      </c>
      <c r="P11" s="1" t="str">
        <f t="shared" si="0"/>
        <v>0</v>
      </c>
      <c r="Q11" s="1" t="str">
        <f t="shared" si="0"/>
        <v>.</v>
      </c>
      <c r="R11" s="1" t="str">
        <f t="shared" si="0"/>
        <v>1</v>
      </c>
      <c r="S11" s="1" t="str">
        <f t="shared" si="0"/>
        <v>0</v>
      </c>
      <c r="T11" s="1" t="str">
        <f t="shared" si="0"/>
        <v>0</v>
      </c>
      <c r="U11" s="1" t="str">
        <f t="shared" si="0"/>
        <v>1</v>
      </c>
      <c r="V11" s="1" t="str">
        <f t="shared" si="0"/>
        <v>.</v>
      </c>
      <c r="W11" s="1" t="str">
        <f t="shared" si="0"/>
        <v>0</v>
      </c>
      <c r="X11" s="1" t="str">
        <f t="shared" si="0"/>
        <v>1</v>
      </c>
      <c r="Y11" s="1" t="str">
        <f t="shared" si="0"/>
        <v>1</v>
      </c>
      <c r="Z11" s="1" t="str">
        <f t="shared" si="0"/>
        <v>1</v>
      </c>
    </row>
    <row r="12" spans="1:86" ht="18" x14ac:dyDescent="0.35">
      <c r="A12" s="1" t="str">
        <f t="shared" si="1"/>
        <v>X9=</v>
      </c>
      <c r="B12" s="2" t="str">
        <f t="shared" si="6"/>
        <v>–X4=</v>
      </c>
      <c r="C12" s="2"/>
      <c r="D12" s="1">
        <f t="shared" si="7"/>
        <v>-27853</v>
      </c>
      <c r="E12" s="1"/>
      <c r="F12" s="1" t="str">
        <f t="shared" si="2"/>
        <v>B9=</v>
      </c>
      <c r="G12" s="1" t="str">
        <f t="shared" si="8"/>
        <v>-B3=</v>
      </c>
      <c r="H12" s="1" t="str">
        <f t="shared" si="3"/>
        <v>1</v>
      </c>
      <c r="I12" s="1" t="str">
        <f t="shared" si="0"/>
        <v>0</v>
      </c>
      <c r="J12" s="1" t="str">
        <f t="shared" si="0"/>
        <v>0</v>
      </c>
      <c r="K12" s="1" t="str">
        <f t="shared" si="0"/>
        <v>1</v>
      </c>
      <c r="L12" s="1" t="str">
        <f t="shared" si="0"/>
        <v>.</v>
      </c>
      <c r="M12" s="1" t="str">
        <f t="shared" si="0"/>
        <v>0</v>
      </c>
      <c r="N12" s="1" t="str">
        <f t="shared" si="0"/>
        <v>0</v>
      </c>
      <c r="O12" s="1" t="str">
        <f t="shared" si="0"/>
        <v>1</v>
      </c>
      <c r="P12" s="1" t="str">
        <f t="shared" si="0"/>
        <v>1</v>
      </c>
      <c r="Q12" s="1" t="str">
        <f t="shared" si="0"/>
        <v>.</v>
      </c>
      <c r="R12" s="1" t="str">
        <f t="shared" si="0"/>
        <v>0</v>
      </c>
      <c r="S12" s="1" t="str">
        <f t="shared" si="0"/>
        <v>0</v>
      </c>
      <c r="T12" s="1" t="str">
        <f t="shared" si="0"/>
        <v>1</v>
      </c>
      <c r="U12" s="1" t="str">
        <f t="shared" si="0"/>
        <v>1</v>
      </c>
      <c r="V12" s="1" t="str">
        <f t="shared" si="0"/>
        <v>.</v>
      </c>
      <c r="W12" s="1" t="str">
        <f t="shared" si="0"/>
        <v>0</v>
      </c>
      <c r="X12" s="1" t="str">
        <f t="shared" si="0"/>
        <v>0</v>
      </c>
      <c r="Y12" s="1" t="str">
        <f t="shared" si="0"/>
        <v>1</v>
      </c>
      <c r="Z12" s="1" t="str">
        <f t="shared" si="0"/>
        <v>1</v>
      </c>
      <c r="AX12" s="1"/>
      <c r="AY12" s="1" t="s">
        <v>9</v>
      </c>
      <c r="AZ12" s="1"/>
      <c r="BA12" s="1">
        <v>0</v>
      </c>
      <c r="BB12" s="1">
        <v>1</v>
      </c>
      <c r="BC12" s="1">
        <v>1</v>
      </c>
      <c r="BD12" s="1">
        <v>0</v>
      </c>
      <c r="BE12" s="1" t="s">
        <v>11</v>
      </c>
      <c r="BF12" s="1">
        <v>0</v>
      </c>
      <c r="BG12" s="1">
        <v>0</v>
      </c>
      <c r="BH12" s="1">
        <v>1</v>
      </c>
      <c r="BI12" s="1">
        <v>1</v>
      </c>
      <c r="BJ12" s="1" t="s">
        <v>11</v>
      </c>
      <c r="BK12" s="1">
        <v>0</v>
      </c>
      <c r="BL12" s="1">
        <v>1</v>
      </c>
      <c r="BM12" s="1">
        <v>1</v>
      </c>
      <c r="BN12" s="1">
        <v>0</v>
      </c>
      <c r="BO12" s="1" t="s">
        <v>11</v>
      </c>
      <c r="BP12" s="1">
        <v>1</v>
      </c>
      <c r="BQ12" s="1">
        <v>0</v>
      </c>
      <c r="BR12" s="1">
        <v>0</v>
      </c>
      <c r="BS12" s="1">
        <v>1</v>
      </c>
      <c r="BT12" s="1"/>
      <c r="BU12" s="1"/>
      <c r="BV12" s="1"/>
      <c r="BW12" s="1"/>
      <c r="BX12" s="17"/>
      <c r="BY12" s="1"/>
      <c r="BZ12" s="1"/>
      <c r="CA12" s="1"/>
      <c r="CB12" s="1"/>
      <c r="CC12" s="17"/>
      <c r="CD12" s="1"/>
      <c r="CE12" s="26" t="s">
        <v>34</v>
      </c>
      <c r="CF12" s="27"/>
      <c r="CG12" s="27"/>
      <c r="CH12" s="28"/>
    </row>
    <row r="13" spans="1:86" ht="18" customHeight="1" x14ac:dyDescent="0.35">
      <c r="A13" s="1" t="str">
        <f t="shared" si="1"/>
        <v>X10=</v>
      </c>
      <c r="B13" s="2" t="str">
        <f t="shared" si="6"/>
        <v>–X5=</v>
      </c>
      <c r="C13" s="2"/>
      <c r="D13" s="1">
        <f t="shared" si="7"/>
        <v>-53302</v>
      </c>
      <c r="E13" s="1"/>
      <c r="F13" s="1" t="str">
        <f t="shared" si="2"/>
        <v>B10=</v>
      </c>
      <c r="G13" s="1" t="str">
        <f t="shared" si="8"/>
        <v>-B4=</v>
      </c>
      <c r="H13" s="1" t="str">
        <f t="shared" si="3"/>
        <v>0</v>
      </c>
      <c r="I13" s="1" t="str">
        <f t="shared" si="0"/>
        <v>0</v>
      </c>
      <c r="J13" s="1" t="str">
        <f t="shared" si="0"/>
        <v>1</v>
      </c>
      <c r="K13" s="1" t="str">
        <f t="shared" si="0"/>
        <v>0</v>
      </c>
      <c r="L13" s="1" t="str">
        <f t="shared" si="0"/>
        <v>.</v>
      </c>
      <c r="M13" s="1" t="str">
        <f t="shared" si="0"/>
        <v>1</v>
      </c>
      <c r="N13" s="1" t="str">
        <f t="shared" si="0"/>
        <v>1</v>
      </c>
      <c r="O13" s="1" t="str">
        <f t="shared" si="0"/>
        <v>1</v>
      </c>
      <c r="P13" s="1" t="str">
        <f t="shared" si="0"/>
        <v>1</v>
      </c>
      <c r="Q13" s="1" t="str">
        <f t="shared" si="0"/>
        <v>.</v>
      </c>
      <c r="R13" s="1" t="str">
        <f t="shared" si="0"/>
        <v>1</v>
      </c>
      <c r="S13" s="1" t="str">
        <f t="shared" si="0"/>
        <v>1</v>
      </c>
      <c r="T13" s="1" t="str">
        <f t="shared" si="0"/>
        <v>0</v>
      </c>
      <c r="U13" s="1" t="str">
        <f t="shared" si="0"/>
        <v>0</v>
      </c>
      <c r="V13" s="1" t="str">
        <f t="shared" si="0"/>
        <v>.</v>
      </c>
      <c r="W13" s="1" t="str">
        <f t="shared" si="0"/>
        <v>1</v>
      </c>
      <c r="X13" s="1" t="str">
        <f t="shared" si="0"/>
        <v>0</v>
      </c>
      <c r="Y13" s="1" t="str">
        <f t="shared" si="0"/>
        <v>1</v>
      </c>
      <c r="Z13" s="1" t="str">
        <f t="shared" si="0"/>
        <v>0</v>
      </c>
      <c r="AX13" s="4" t="s">
        <v>10</v>
      </c>
      <c r="AY13" s="1" t="s">
        <v>31</v>
      </c>
      <c r="AZ13" s="1"/>
      <c r="BA13" s="1">
        <v>0</v>
      </c>
      <c r="BB13" s="1">
        <v>1</v>
      </c>
      <c r="BC13" s="1">
        <v>1</v>
      </c>
      <c r="BD13" s="1">
        <v>0</v>
      </c>
      <c r="BE13" s="1" t="s">
        <v>11</v>
      </c>
      <c r="BF13" s="1">
        <v>1</v>
      </c>
      <c r="BG13" s="1">
        <v>1</v>
      </c>
      <c r="BH13" s="1">
        <v>0</v>
      </c>
      <c r="BI13" s="1">
        <v>0</v>
      </c>
      <c r="BJ13" s="1" t="s">
        <v>11</v>
      </c>
      <c r="BK13" s="1">
        <v>1</v>
      </c>
      <c r="BL13" s="1">
        <v>1</v>
      </c>
      <c r="BM13" s="1">
        <v>0</v>
      </c>
      <c r="BN13" s="1">
        <v>0</v>
      </c>
      <c r="BO13" s="1" t="s">
        <v>11</v>
      </c>
      <c r="BP13" s="1">
        <v>1</v>
      </c>
      <c r="BQ13" s="1">
        <v>1</v>
      </c>
      <c r="BR13" s="1">
        <v>0</v>
      </c>
      <c r="BS13" s="1">
        <v>1</v>
      </c>
      <c r="BT13" s="1"/>
      <c r="BU13" s="1"/>
      <c r="BV13" s="1"/>
      <c r="BW13" s="1"/>
      <c r="BX13" s="17"/>
      <c r="BY13" s="1"/>
      <c r="BZ13" s="1"/>
      <c r="CA13" s="1" t="s">
        <v>26</v>
      </c>
      <c r="CB13" s="1"/>
      <c r="CC13" s="17">
        <f>D5</f>
        <v>25449</v>
      </c>
      <c r="CD13" s="1"/>
      <c r="CE13" s="29"/>
      <c r="CF13" s="30"/>
      <c r="CG13" s="30"/>
      <c r="CH13" s="31"/>
    </row>
    <row r="14" spans="1:86" ht="18" x14ac:dyDescent="0.35">
      <c r="A14" s="1" t="str">
        <f t="shared" si="1"/>
        <v>X11=</v>
      </c>
      <c r="B14" s="2" t="str">
        <f t="shared" si="6"/>
        <v>–X6=</v>
      </c>
      <c r="C14" s="2"/>
      <c r="D14" s="1">
        <f t="shared" si="7"/>
        <v>-23045</v>
      </c>
      <c r="E14" s="1"/>
      <c r="F14" s="1" t="str">
        <f t="shared" si="2"/>
        <v>B11=</v>
      </c>
      <c r="G14" s="1" t="str">
        <f t="shared" si="8"/>
        <v>-B5=</v>
      </c>
      <c r="H14" s="1" t="str">
        <f t="shared" si="3"/>
        <v>1</v>
      </c>
      <c r="I14" s="1" t="str">
        <f t="shared" si="0"/>
        <v>0</v>
      </c>
      <c r="J14" s="1" t="str">
        <f t="shared" si="0"/>
        <v>1</v>
      </c>
      <c r="K14" s="1" t="str">
        <f t="shared" si="0"/>
        <v>0</v>
      </c>
      <c r="L14" s="1" t="str">
        <f t="shared" si="0"/>
        <v>.</v>
      </c>
      <c r="M14" s="1" t="str">
        <f t="shared" si="0"/>
        <v>0</v>
      </c>
      <c r="N14" s="1" t="str">
        <f t="shared" si="0"/>
        <v>1</v>
      </c>
      <c r="O14" s="1" t="str">
        <f t="shared" si="0"/>
        <v>0</v>
      </c>
      <c r="P14" s="1" t="str">
        <f t="shared" si="0"/>
        <v>1</v>
      </c>
      <c r="Q14" s="1" t="str">
        <f t="shared" si="0"/>
        <v>.</v>
      </c>
      <c r="R14" s="1" t="str">
        <f t="shared" si="0"/>
        <v>1</v>
      </c>
      <c r="S14" s="1" t="str">
        <f t="shared" si="0"/>
        <v>1</v>
      </c>
      <c r="T14" s="1" t="str">
        <f t="shared" si="0"/>
        <v>1</v>
      </c>
      <c r="U14" s="1" t="str">
        <f t="shared" si="0"/>
        <v>1</v>
      </c>
      <c r="V14" s="1" t="str">
        <f t="shared" si="0"/>
        <v>.</v>
      </c>
      <c r="W14" s="1" t="str">
        <f t="shared" si="0"/>
        <v>1</v>
      </c>
      <c r="X14" s="1" t="str">
        <f t="shared" si="0"/>
        <v>0</v>
      </c>
      <c r="Y14" s="1" t="str">
        <f t="shared" si="0"/>
        <v>1</v>
      </c>
      <c r="Z14" s="1" t="str">
        <f t="shared" si="0"/>
        <v>1</v>
      </c>
      <c r="AX14" s="1"/>
      <c r="AY14" s="5" t="s">
        <v>12</v>
      </c>
      <c r="AZ14" s="1"/>
      <c r="BA14" s="5" t="s">
        <v>13</v>
      </c>
      <c r="BB14" s="5" t="s">
        <v>13</v>
      </c>
      <c r="BC14" s="5" t="s">
        <v>13</v>
      </c>
      <c r="BD14" s="5" t="s">
        <v>13</v>
      </c>
      <c r="BE14" s="5" t="s">
        <v>13</v>
      </c>
      <c r="BF14" s="5" t="s">
        <v>13</v>
      </c>
      <c r="BG14" s="5" t="s">
        <v>13</v>
      </c>
      <c r="BH14" s="5" t="s">
        <v>13</v>
      </c>
      <c r="BI14" s="5" t="s">
        <v>13</v>
      </c>
      <c r="BJ14" s="5" t="s">
        <v>13</v>
      </c>
      <c r="BK14" s="5" t="s">
        <v>13</v>
      </c>
      <c r="BL14" s="5" t="s">
        <v>13</v>
      </c>
      <c r="BM14" s="5" t="s">
        <v>13</v>
      </c>
      <c r="BN14" s="5" t="s">
        <v>13</v>
      </c>
      <c r="BO14" s="5" t="s">
        <v>13</v>
      </c>
      <c r="BP14" s="5" t="s">
        <v>13</v>
      </c>
      <c r="BQ14" s="5" t="s">
        <v>13</v>
      </c>
      <c r="BR14" s="5" t="s">
        <v>13</v>
      </c>
      <c r="BS14" s="5" t="s">
        <v>13</v>
      </c>
      <c r="BT14" s="1"/>
      <c r="BU14" s="1"/>
      <c r="BV14" s="1"/>
      <c r="BW14" s="1"/>
      <c r="BX14" s="17"/>
      <c r="BY14" s="1"/>
      <c r="BZ14" s="5" t="s">
        <v>10</v>
      </c>
      <c r="CA14" s="1" t="s">
        <v>36</v>
      </c>
      <c r="CB14" s="1"/>
      <c r="CC14" s="17">
        <f>D6</f>
        <v>27853</v>
      </c>
      <c r="CD14" s="1"/>
      <c r="CE14" s="29"/>
      <c r="CF14" s="30"/>
      <c r="CG14" s="30"/>
      <c r="CH14" s="31"/>
    </row>
    <row r="15" spans="1:86" ht="18" x14ac:dyDescent="0.35">
      <c r="A15" s="1" t="str">
        <f t="shared" si="1"/>
        <v>X12=</v>
      </c>
      <c r="B15" s="2" t="str">
        <f t="shared" si="6"/>
        <v>–X7=</v>
      </c>
      <c r="C15" s="2"/>
      <c r="D15" s="1">
        <f t="shared" si="7"/>
        <v>-12234</v>
      </c>
      <c r="E15" s="1"/>
      <c r="F15" s="1" t="str">
        <f t="shared" si="2"/>
        <v>B12=</v>
      </c>
      <c r="G15" s="1" t="str">
        <f t="shared" si="8"/>
        <v>-B6=</v>
      </c>
      <c r="H15" s="1" t="str">
        <f t="shared" si="3"/>
        <v>1</v>
      </c>
      <c r="I15" s="1" t="str">
        <f t="shared" si="0"/>
        <v>1</v>
      </c>
      <c r="J15" s="1" t="str">
        <f t="shared" si="0"/>
        <v>0</v>
      </c>
      <c r="K15" s="1" t="str">
        <f t="shared" si="0"/>
        <v>1</v>
      </c>
      <c r="L15" s="1" t="str">
        <f t="shared" si="0"/>
        <v>.</v>
      </c>
      <c r="M15" s="1" t="str">
        <f t="shared" si="0"/>
        <v>0</v>
      </c>
      <c r="N15" s="1" t="str">
        <f t="shared" si="0"/>
        <v>0</v>
      </c>
      <c r="O15" s="1" t="str">
        <f t="shared" si="0"/>
        <v>0</v>
      </c>
      <c r="P15" s="1" t="str">
        <f t="shared" si="0"/>
        <v>0</v>
      </c>
      <c r="Q15" s="1" t="str">
        <f t="shared" si="0"/>
        <v>.</v>
      </c>
      <c r="R15" s="1" t="str">
        <f t="shared" si="0"/>
        <v>0</v>
      </c>
      <c r="S15" s="1" t="str">
        <f t="shared" si="0"/>
        <v>0</v>
      </c>
      <c r="T15" s="1" t="str">
        <f t="shared" si="0"/>
        <v>1</v>
      </c>
      <c r="U15" s="1" t="str">
        <f t="shared" si="0"/>
        <v>1</v>
      </c>
      <c r="V15" s="1" t="str">
        <f t="shared" si="0"/>
        <v>.</v>
      </c>
      <c r="W15" s="1" t="str">
        <f t="shared" si="0"/>
        <v>0</v>
      </c>
      <c r="X15" s="1" t="str">
        <f t="shared" si="0"/>
        <v>1</v>
      </c>
      <c r="Y15" s="1" t="str">
        <f t="shared" si="0"/>
        <v>1</v>
      </c>
      <c r="Z15" s="1" t="str">
        <f t="shared" si="0"/>
        <v>0</v>
      </c>
      <c r="AX15" s="1"/>
      <c r="AY15" s="1" t="s">
        <v>17</v>
      </c>
      <c r="AZ15" s="1"/>
      <c r="BA15" s="1">
        <f t="shared" ref="BA15:BR15" si="9">IF(OR(BA12=".",BA13="."),".",IF(BB16=".",MOD(BA12+BA13+BC16, 2), MOD(BA12+BA13+BB16,2)))</f>
        <v>1</v>
      </c>
      <c r="BB15" s="1">
        <f t="shared" si="9"/>
        <v>1</v>
      </c>
      <c r="BC15" s="1">
        <f t="shared" si="9"/>
        <v>0</v>
      </c>
      <c r="BD15" s="1">
        <f t="shared" si="9"/>
        <v>1</v>
      </c>
      <c r="BE15" s="1" t="str">
        <f t="shared" si="9"/>
        <v>.</v>
      </c>
      <c r="BF15" s="1">
        <f t="shared" si="9"/>
        <v>0</v>
      </c>
      <c r="BG15" s="1">
        <f t="shared" si="9"/>
        <v>0</v>
      </c>
      <c r="BH15" s="1">
        <f t="shared" si="9"/>
        <v>0</v>
      </c>
      <c r="BI15" s="1">
        <f t="shared" si="9"/>
        <v>0</v>
      </c>
      <c r="BJ15" s="1" t="str">
        <f t="shared" si="9"/>
        <v>.</v>
      </c>
      <c r="BK15" s="1">
        <f t="shared" si="9"/>
        <v>0</v>
      </c>
      <c r="BL15" s="1">
        <f t="shared" si="9"/>
        <v>0</v>
      </c>
      <c r="BM15" s="1">
        <f t="shared" si="9"/>
        <v>1</v>
      </c>
      <c r="BN15" s="1">
        <f t="shared" si="9"/>
        <v>1</v>
      </c>
      <c r="BO15" s="1" t="str">
        <f t="shared" si="9"/>
        <v>.</v>
      </c>
      <c r="BP15" s="1">
        <f t="shared" si="9"/>
        <v>0</v>
      </c>
      <c r="BQ15" s="1">
        <f t="shared" si="9"/>
        <v>1</v>
      </c>
      <c r="BR15" s="1">
        <f t="shared" si="9"/>
        <v>1</v>
      </c>
      <c r="BS15" s="1">
        <f>IF(OR(BS12=".",BS13="."),".",IF(BT16=".",MOD(BS12+BS13+BU16, 2), MOD(BS12+BS13+BT16,2)))</f>
        <v>0</v>
      </c>
      <c r="BT15" s="5" t="s">
        <v>22</v>
      </c>
      <c r="BU15" s="1"/>
      <c r="BV15" s="1" t="str" cm="1">
        <f t="array" ref="BV15">_xlfn.TEXTJOIN("", TRUE, IF(BA15:BS15&lt;&gt;".", BA15:BS15, ""))</f>
        <v>1101000000110110</v>
      </c>
      <c r="BW15" s="6" t="s">
        <v>23</v>
      </c>
      <c r="BX15" s="17" cm="1">
        <f t="array" aca="1" ref="BX15" ca="1">IF(LEFT(BV15,1)="0",
SUMPRODUCT(MID(BV15,LEN(BV15)-ROW(INDIRECT("1:"&amp;LEN(BV15)))+1,1)*2^(ROW(INDIRECT("1:"&amp;LEN(BV15)))-1)),
SUMPRODUCT(MID(BV15,LEN(BV15)-ROW(INDIRECT("1:"&amp;LEN(BV15)))+1,1)*2^(ROW(INDIRECT("1:"&amp;LEN(BV15)))-1))-2^LEN(BV15))</f>
        <v>-12234</v>
      </c>
      <c r="BY15" s="6" t="s">
        <v>24</v>
      </c>
      <c r="BZ15" s="1"/>
      <c r="CA15" s="5" t="s">
        <v>27</v>
      </c>
      <c r="CB15" s="5" t="s">
        <v>28</v>
      </c>
      <c r="CC15" s="23" t="s">
        <v>29</v>
      </c>
      <c r="CD15" s="1"/>
      <c r="CE15" s="29"/>
      <c r="CF15" s="30"/>
      <c r="CG15" s="30"/>
      <c r="CH15" s="31"/>
    </row>
    <row r="16" spans="1:86" ht="18" x14ac:dyDescent="0.35">
      <c r="AX16" s="1"/>
      <c r="AY16" s="1" t="s">
        <v>14</v>
      </c>
      <c r="AZ16" s="1"/>
      <c r="BA16" s="1">
        <f t="shared" ref="BA16:BR16" si="10">IF(OR(BA12=".",BA13="."),".",IF(BB16=".",IF((BA12+BA13+BC16)&gt;=2,1,0),IF((BA12+BA13+BB16)&gt;=2,1,0)))</f>
        <v>0</v>
      </c>
      <c r="BB16" s="1">
        <f t="shared" si="10"/>
        <v>1</v>
      </c>
      <c r="BC16" s="1">
        <f t="shared" si="10"/>
        <v>1</v>
      </c>
      <c r="BD16" s="1">
        <f t="shared" si="10"/>
        <v>0</v>
      </c>
      <c r="BE16" s="1" t="str">
        <f t="shared" si="10"/>
        <v>.</v>
      </c>
      <c r="BF16" s="1">
        <f t="shared" si="10"/>
        <v>1</v>
      </c>
      <c r="BG16" s="1">
        <f t="shared" si="10"/>
        <v>1</v>
      </c>
      <c r="BH16" s="1">
        <f t="shared" si="10"/>
        <v>1</v>
      </c>
      <c r="BI16" s="1">
        <f t="shared" si="10"/>
        <v>1</v>
      </c>
      <c r="BJ16" s="1" t="str">
        <f t="shared" si="10"/>
        <v>.</v>
      </c>
      <c r="BK16" s="1">
        <f t="shared" si="10"/>
        <v>1</v>
      </c>
      <c r="BL16" s="1">
        <f t="shared" si="10"/>
        <v>1</v>
      </c>
      <c r="BM16" s="1">
        <f t="shared" si="10"/>
        <v>0</v>
      </c>
      <c r="BN16" s="1">
        <f t="shared" si="10"/>
        <v>0</v>
      </c>
      <c r="BO16" s="1" t="str">
        <f t="shared" si="10"/>
        <v>.</v>
      </c>
      <c r="BP16" s="1">
        <f t="shared" si="10"/>
        <v>1</v>
      </c>
      <c r="BQ16" s="1">
        <f t="shared" si="10"/>
        <v>0</v>
      </c>
      <c r="BR16" s="1">
        <f t="shared" si="10"/>
        <v>0</v>
      </c>
      <c r="BS16" s="1">
        <f>IF(OR(BS12=".",BS13="."),".",IF(BT16=".",IF((BS12+BS13+BU16)&gt;=2,1,0),IF((BS12+BS13+BT16)&gt;=2,1,0)))</f>
        <v>1</v>
      </c>
      <c r="BT16" s="1">
        <v>0</v>
      </c>
      <c r="BU16" s="1"/>
      <c r="BV16" s="1"/>
      <c r="BW16" s="1"/>
      <c r="BX16" s="17"/>
      <c r="BY16" s="1"/>
      <c r="BZ16" s="1"/>
      <c r="CA16" s="1"/>
      <c r="CB16" s="1"/>
      <c r="CC16" s="17">
        <f>CC13+CC14</f>
        <v>53302</v>
      </c>
      <c r="CD16" s="6" t="s">
        <v>24</v>
      </c>
      <c r="CE16" s="29"/>
      <c r="CF16" s="30"/>
      <c r="CG16" s="30"/>
      <c r="CH16" s="31"/>
    </row>
    <row r="17" spans="1:86" x14ac:dyDescent="0.25">
      <c r="A17" s="1" t="str">
        <f>"B"&amp;(ROW()-16)&amp;"="</f>
        <v>B1=</v>
      </c>
      <c r="B17" s="2" t="str">
        <f>IF(D4&gt;0, DEC2BIN(D4/256,8)&amp;DEC2BIN(MOD(D4,256),8), DEC2BIN((65536 + D4)/256,8)&amp;DEC2BIN(MOD((65536 + D4),256),8))</f>
        <v>0000100101100100</v>
      </c>
      <c r="C17" s="2" t="s">
        <v>6</v>
      </c>
      <c r="D17" s="1" t="str">
        <f>LEFT(B17,4) &amp; "." &amp; MID(B17,5,4) &amp; "." &amp; MID(B17,9,4) &amp; "." &amp; RIGHT(B17,4)</f>
        <v>0000.1001.0110.0100</v>
      </c>
      <c r="F17" s="1" t="s">
        <v>7</v>
      </c>
      <c r="G17" s="1" t="s">
        <v>32</v>
      </c>
      <c r="AX17" s="1"/>
      <c r="AY17" s="1"/>
      <c r="AZ17" s="1" t="s">
        <v>33</v>
      </c>
      <c r="BA17" s="1">
        <f>BA16</f>
        <v>0</v>
      </c>
      <c r="BB17" s="1"/>
      <c r="BC17" s="1" t="s">
        <v>16</v>
      </c>
      <c r="BD17" s="1"/>
      <c r="BE17" s="1">
        <f>IF(MOD(COUNTIF(BK15:BS15,1),2)=1, 0, 1)</f>
        <v>1</v>
      </c>
      <c r="BF17" s="1"/>
      <c r="BG17" s="1" t="s">
        <v>18</v>
      </c>
      <c r="BH17" s="1"/>
      <c r="BI17" s="1">
        <f>BP16</f>
        <v>1</v>
      </c>
      <c r="BJ17" s="1"/>
      <c r="BK17" s="1" t="s">
        <v>19</v>
      </c>
      <c r="BL17" s="1"/>
      <c r="BM17" s="1">
        <f>IF(COUNTIF(BA15:BS15,1)&gt;0,0,1)</f>
        <v>0</v>
      </c>
      <c r="BN17" s="1"/>
      <c r="BO17" s="1" t="s">
        <v>20</v>
      </c>
      <c r="BP17" s="1"/>
      <c r="BQ17" s="1">
        <f>IF(BA15=1,1,0)</f>
        <v>1</v>
      </c>
      <c r="BR17" s="1"/>
      <c r="BS17" s="1" t="s">
        <v>21</v>
      </c>
      <c r="BT17" s="1"/>
      <c r="BU17" s="1">
        <f>IF(OR(AND(BA12=0,BA13=0,BA15=1),AND(BA12=1,BA13=1,BA15=0)),1,0)</f>
        <v>1</v>
      </c>
      <c r="BV17" s="1"/>
      <c r="BW17" s="1"/>
      <c r="BX17" s="17"/>
      <c r="BY17" s="1"/>
      <c r="BZ17" s="1"/>
      <c r="CA17" s="1"/>
      <c r="CB17" s="1"/>
      <c r="CC17" s="17"/>
      <c r="CD17" s="1"/>
      <c r="CE17" s="32"/>
      <c r="CF17" s="33"/>
      <c r="CG17" s="33"/>
      <c r="CH17" s="34"/>
    </row>
    <row r="18" spans="1:86" x14ac:dyDescent="0.25">
      <c r="A18" s="1" t="str">
        <f t="shared" ref="A18:A28" si="11">"B"&amp;(ROW()-16)&amp;"="</f>
        <v>B2=</v>
      </c>
      <c r="B18" s="2" t="str">
        <f t="shared" ref="B18:B28" si="12">IF(D5&gt;0, DEC2BIN(D5/256,8)&amp;DEC2BIN(MOD(D5,256),8), DEC2BIN((65536 + D5)/256,8)&amp;DEC2BIN(MOD((65536 + D5),256),8))</f>
        <v>0110001101101001</v>
      </c>
      <c r="C18" s="2" t="s">
        <v>6</v>
      </c>
      <c r="D18" s="1" t="str">
        <f t="shared" ref="D18:D28" si="13">LEFT(B18,4) &amp; "." &amp; MID(B18,5,4) &amp; "." &amp; MID(B18,9,4) &amp; "." &amp; RIGHT(B18,4)</f>
        <v>0110.0011.0110.1001</v>
      </c>
    </row>
    <row r="19" spans="1:86" x14ac:dyDescent="0.25">
      <c r="A19" s="1" t="str">
        <f t="shared" si="11"/>
        <v>B3=</v>
      </c>
      <c r="B19" s="2" t="str">
        <f t="shared" si="12"/>
        <v>0110110011001101</v>
      </c>
      <c r="C19" s="2" t="s">
        <v>6</v>
      </c>
      <c r="D19" s="1" t="str">
        <f t="shared" si="13"/>
        <v>0110.1100.1100.1101</v>
      </c>
    </row>
    <row r="20" spans="1:86" ht="18" x14ac:dyDescent="0.35">
      <c r="A20" s="1" t="str">
        <f t="shared" si="11"/>
        <v>B4=</v>
      </c>
      <c r="B20" s="2" t="str">
        <f t="shared" si="12"/>
        <v>1101000000110110</v>
      </c>
      <c r="C20" s="2" t="s">
        <v>6</v>
      </c>
      <c r="D20" s="1" t="str">
        <f t="shared" si="13"/>
        <v>1101.0000.0011.0110</v>
      </c>
      <c r="AX20" s="1"/>
      <c r="AY20" s="1" t="s">
        <v>9</v>
      </c>
      <c r="AZ20" s="1"/>
      <c r="BA20" s="1">
        <v>0</v>
      </c>
      <c r="BB20" s="1">
        <v>1</v>
      </c>
      <c r="BC20" s="1">
        <v>1</v>
      </c>
      <c r="BD20" s="1">
        <v>0</v>
      </c>
      <c r="BE20" s="1" t="s">
        <v>11</v>
      </c>
      <c r="BF20" s="1">
        <v>0</v>
      </c>
      <c r="BG20" s="1">
        <v>0</v>
      </c>
      <c r="BH20" s="1">
        <v>1</v>
      </c>
      <c r="BI20" s="1">
        <v>1</v>
      </c>
      <c r="BJ20" s="1" t="s">
        <v>11</v>
      </c>
      <c r="BK20" s="1">
        <v>0</v>
      </c>
      <c r="BL20" s="1">
        <v>1</v>
      </c>
      <c r="BM20" s="1">
        <v>1</v>
      </c>
      <c r="BN20" s="1">
        <v>0</v>
      </c>
      <c r="BO20" s="1" t="s">
        <v>11</v>
      </c>
      <c r="BP20" s="1">
        <v>1</v>
      </c>
      <c r="BQ20" s="1">
        <v>0</v>
      </c>
      <c r="BR20" s="1">
        <v>0</v>
      </c>
      <c r="BS20" s="1">
        <v>1</v>
      </c>
      <c r="BT20" s="1"/>
      <c r="BU20" s="1"/>
      <c r="BV20" s="1"/>
      <c r="BW20" s="1"/>
      <c r="BX20" s="17"/>
      <c r="BY20" s="1"/>
      <c r="BZ20" s="1"/>
      <c r="CA20" s="1" t="s">
        <v>26</v>
      </c>
      <c r="CB20" s="1"/>
      <c r="CC20" s="17">
        <f>CC13</f>
        <v>25449</v>
      </c>
      <c r="CD20" s="1"/>
      <c r="CE20" s="24" t="s">
        <v>30</v>
      </c>
      <c r="CF20" s="24"/>
      <c r="CG20" s="24"/>
      <c r="CH20" s="24"/>
    </row>
    <row r="21" spans="1:86" ht="18" customHeight="1" x14ac:dyDescent="0.35">
      <c r="A21" s="1" t="str">
        <f t="shared" si="11"/>
        <v>B5=</v>
      </c>
      <c r="B21" s="2" t="str">
        <f t="shared" si="12"/>
        <v>0101101000000101</v>
      </c>
      <c r="C21" s="2" t="s">
        <v>6</v>
      </c>
      <c r="D21" s="1" t="str">
        <f t="shared" si="13"/>
        <v>0101.1010.0000.0101</v>
      </c>
      <c r="AX21" s="4" t="s">
        <v>10</v>
      </c>
      <c r="AY21" s="1" t="s">
        <v>35</v>
      </c>
      <c r="AZ21" s="1"/>
      <c r="BA21" s="1">
        <v>1</v>
      </c>
      <c r="BB21" s="1">
        <v>1</v>
      </c>
      <c r="BC21" s="1">
        <v>1</v>
      </c>
      <c r="BD21" s="1">
        <v>1</v>
      </c>
      <c r="BE21" s="1" t="s">
        <v>11</v>
      </c>
      <c r="BF21" s="1">
        <v>0</v>
      </c>
      <c r="BG21" s="1">
        <v>1</v>
      </c>
      <c r="BH21" s="1">
        <v>1</v>
      </c>
      <c r="BI21" s="1">
        <v>0</v>
      </c>
      <c r="BJ21" s="1" t="s">
        <v>11</v>
      </c>
      <c r="BK21" s="1">
        <v>1</v>
      </c>
      <c r="BL21" s="1">
        <v>0</v>
      </c>
      <c r="BM21" s="1">
        <v>0</v>
      </c>
      <c r="BN21" s="1">
        <v>1</v>
      </c>
      <c r="BO21" s="1" t="s">
        <v>11</v>
      </c>
      <c r="BP21" s="1">
        <v>1</v>
      </c>
      <c r="BQ21" s="1">
        <v>1</v>
      </c>
      <c r="BR21" s="1">
        <v>0</v>
      </c>
      <c r="BS21" s="1">
        <v>0</v>
      </c>
      <c r="BT21" s="1"/>
      <c r="BU21" s="1"/>
      <c r="BV21" s="1"/>
      <c r="BW21" s="1"/>
      <c r="BX21" s="17"/>
      <c r="BY21" s="1"/>
      <c r="BZ21" s="1"/>
      <c r="CA21" s="1" t="s">
        <v>37</v>
      </c>
      <c r="CB21" s="1"/>
      <c r="CC21" s="17">
        <f>D10</f>
        <v>-2404</v>
      </c>
      <c r="CD21" s="1"/>
      <c r="CE21" s="24"/>
      <c r="CF21" s="24"/>
      <c r="CG21" s="24"/>
      <c r="CH21" s="24"/>
    </row>
    <row r="22" spans="1:86" x14ac:dyDescent="0.25">
      <c r="A22" s="1" t="str">
        <f t="shared" si="11"/>
        <v>B6=</v>
      </c>
      <c r="B22" s="2" t="str">
        <f t="shared" si="12"/>
        <v>0010111111001010</v>
      </c>
      <c r="C22" s="2" t="s">
        <v>6</v>
      </c>
      <c r="D22" s="1" t="str">
        <f t="shared" si="13"/>
        <v>0010.1111.1100.1010</v>
      </c>
      <c r="AX22" s="1"/>
      <c r="AY22" s="5" t="s">
        <v>12</v>
      </c>
      <c r="AZ22" s="1"/>
      <c r="BA22" s="5" t="s">
        <v>13</v>
      </c>
      <c r="BB22" s="5" t="s">
        <v>13</v>
      </c>
      <c r="BC22" s="5" t="s">
        <v>13</v>
      </c>
      <c r="BD22" s="5" t="s">
        <v>13</v>
      </c>
      <c r="BE22" s="5" t="s">
        <v>13</v>
      </c>
      <c r="BF22" s="5" t="s">
        <v>13</v>
      </c>
      <c r="BG22" s="5" t="s">
        <v>13</v>
      </c>
      <c r="BH22" s="5" t="s">
        <v>13</v>
      </c>
      <c r="BI22" s="5" t="s">
        <v>13</v>
      </c>
      <c r="BJ22" s="5" t="s">
        <v>13</v>
      </c>
      <c r="BK22" s="5" t="s">
        <v>13</v>
      </c>
      <c r="BL22" s="5" t="s">
        <v>13</v>
      </c>
      <c r="BM22" s="5" t="s">
        <v>13</v>
      </c>
      <c r="BN22" s="5" t="s">
        <v>13</v>
      </c>
      <c r="BO22" s="5" t="s">
        <v>13</v>
      </c>
      <c r="BP22" s="5" t="s">
        <v>13</v>
      </c>
      <c r="BQ22" s="5" t="s">
        <v>13</v>
      </c>
      <c r="BR22" s="5" t="s">
        <v>13</v>
      </c>
      <c r="BS22" s="5" t="s">
        <v>13</v>
      </c>
      <c r="BT22" s="1"/>
      <c r="BU22" s="1"/>
      <c r="BV22" s="1"/>
      <c r="BW22" s="1"/>
      <c r="BX22" s="17"/>
      <c r="BY22" s="1"/>
      <c r="BZ22" s="5" t="s">
        <v>10</v>
      </c>
      <c r="CA22" s="5" t="s">
        <v>27</v>
      </c>
      <c r="CB22" s="5" t="s">
        <v>28</v>
      </c>
      <c r="CC22" s="23" t="s">
        <v>29</v>
      </c>
      <c r="CD22" s="1"/>
      <c r="CE22" s="24"/>
      <c r="CF22" s="24"/>
      <c r="CG22" s="24"/>
      <c r="CH22" s="24"/>
    </row>
    <row r="23" spans="1:86" ht="18" x14ac:dyDescent="0.35">
      <c r="A23" s="1" t="str">
        <f t="shared" si="11"/>
        <v>B7=</v>
      </c>
      <c r="B23" s="2" t="str">
        <f t="shared" si="12"/>
        <v>1111011010011100</v>
      </c>
      <c r="C23" s="2" t="s">
        <v>6</v>
      </c>
      <c r="D23" s="1" t="str">
        <f t="shared" si="13"/>
        <v>1111.0110.1001.1100</v>
      </c>
      <c r="AX23" s="1"/>
      <c r="AY23" s="1" t="s">
        <v>17</v>
      </c>
      <c r="AZ23" s="1"/>
      <c r="BA23" s="1">
        <f t="shared" ref="BA23:BR23" si="14">IF(OR(BA20=".",BA21="."),".",IF(BB24=".",MOD(BA20+BA21+BC24, 2), MOD(BA20+BA21+BB24,2)))</f>
        <v>0</v>
      </c>
      <c r="BB23" s="1">
        <f t="shared" si="14"/>
        <v>1</v>
      </c>
      <c r="BC23" s="1">
        <f t="shared" si="14"/>
        <v>0</v>
      </c>
      <c r="BD23" s="1">
        <f t="shared" si="14"/>
        <v>1</v>
      </c>
      <c r="BE23" s="1" t="str">
        <f t="shared" si="14"/>
        <v>.</v>
      </c>
      <c r="BF23" s="1">
        <f t="shared" si="14"/>
        <v>1</v>
      </c>
      <c r="BG23" s="1">
        <f t="shared" si="14"/>
        <v>0</v>
      </c>
      <c r="BH23" s="1">
        <f t="shared" si="14"/>
        <v>1</v>
      </c>
      <c r="BI23" s="1">
        <f t="shared" si="14"/>
        <v>0</v>
      </c>
      <c r="BJ23" s="1" t="str">
        <f t="shared" si="14"/>
        <v>.</v>
      </c>
      <c r="BK23" s="1">
        <f t="shared" si="14"/>
        <v>0</v>
      </c>
      <c r="BL23" s="1">
        <f t="shared" si="14"/>
        <v>0</v>
      </c>
      <c r="BM23" s="1">
        <f t="shared" si="14"/>
        <v>0</v>
      </c>
      <c r="BN23" s="1">
        <f t="shared" si="14"/>
        <v>0</v>
      </c>
      <c r="BO23" s="1" t="str">
        <f t="shared" si="14"/>
        <v>.</v>
      </c>
      <c r="BP23" s="1">
        <f t="shared" si="14"/>
        <v>0</v>
      </c>
      <c r="BQ23" s="1">
        <f t="shared" si="14"/>
        <v>1</v>
      </c>
      <c r="BR23" s="1">
        <f t="shared" si="14"/>
        <v>0</v>
      </c>
      <c r="BS23" s="1">
        <f>IF(OR(BS20=".",BS21="."),".",IF(BT24=".",MOD(BS20+BS21+BU24, 2), MOD(BS20+BS21+BT24,2)))</f>
        <v>1</v>
      </c>
      <c r="BT23" s="5" t="s">
        <v>22</v>
      </c>
      <c r="BU23" s="1"/>
      <c r="BV23" s="1" t="str" cm="1">
        <f t="array" ref="BV23">_xlfn.TEXTJOIN("", TRUE, IF(BA23:BS23&lt;&gt;".", BA23:BS23, ""))</f>
        <v>0101101000000101</v>
      </c>
      <c r="BW23" s="6" t="s">
        <v>23</v>
      </c>
      <c r="BX23" s="17" cm="1">
        <f t="array" aca="1" ref="BX23" ca="1">IF(LEFT(BV23,1)="0",
SUMPRODUCT(MID(BV23,LEN(BV23)-ROW(INDIRECT("1:"&amp;LEN(BV23)))+1,1)*2^(ROW(INDIRECT("1:"&amp;LEN(BV23)))-1)),
SUMPRODUCT(MID(BV23,LEN(BV23)-ROW(INDIRECT("1:"&amp;LEN(BV23)))+1,1)*2^(ROW(INDIRECT("1:"&amp;LEN(BV23)))-1))-2^LEN(BV23))</f>
        <v>23045</v>
      </c>
      <c r="BY23" s="6" t="s">
        <v>24</v>
      </c>
      <c r="BZ23" s="1"/>
      <c r="CA23" s="1"/>
      <c r="CB23" s="1"/>
      <c r="CC23" s="17">
        <f>CC20+CC21</f>
        <v>23045</v>
      </c>
      <c r="CD23" s="6" t="s">
        <v>24</v>
      </c>
      <c r="CE23" s="24"/>
      <c r="CF23" s="24"/>
      <c r="CG23" s="24"/>
      <c r="CH23" s="24"/>
    </row>
    <row r="24" spans="1:86" x14ac:dyDescent="0.25">
      <c r="A24" s="1" t="str">
        <f t="shared" si="11"/>
        <v>B8=</v>
      </c>
      <c r="B24" s="2" t="str">
        <f t="shared" si="12"/>
        <v>1001110010010111</v>
      </c>
      <c r="C24" s="2" t="s">
        <v>6</v>
      </c>
      <c r="D24" s="1" t="str">
        <f t="shared" si="13"/>
        <v>1001.1100.1001.0111</v>
      </c>
      <c r="AX24" s="1"/>
      <c r="AY24" s="1" t="s">
        <v>14</v>
      </c>
      <c r="AZ24" s="1"/>
      <c r="BA24" s="1">
        <f t="shared" ref="BA24:BR24" si="15">IF(OR(BA20=".",BA21="."),".",IF(BB24=".",IF((BA20+BA21+BC24)&gt;=2,1,0),IF((BA20+BA21+BB24)&gt;=2,1,0)))</f>
        <v>1</v>
      </c>
      <c r="BB24" s="1">
        <f t="shared" si="15"/>
        <v>1</v>
      </c>
      <c r="BC24" s="1">
        <f t="shared" si="15"/>
        <v>1</v>
      </c>
      <c r="BD24" s="1">
        <f t="shared" si="15"/>
        <v>0</v>
      </c>
      <c r="BE24" s="1" t="str">
        <f t="shared" si="15"/>
        <v>.</v>
      </c>
      <c r="BF24" s="1">
        <f t="shared" si="15"/>
        <v>0</v>
      </c>
      <c r="BG24" s="1">
        <f t="shared" si="15"/>
        <v>1</v>
      </c>
      <c r="BH24" s="1">
        <f t="shared" si="15"/>
        <v>1</v>
      </c>
      <c r="BI24" s="1">
        <f t="shared" si="15"/>
        <v>1</v>
      </c>
      <c r="BJ24" s="1" t="str">
        <f t="shared" si="15"/>
        <v>.</v>
      </c>
      <c r="BK24" s="1">
        <f t="shared" si="15"/>
        <v>1</v>
      </c>
      <c r="BL24" s="1">
        <f t="shared" si="15"/>
        <v>1</v>
      </c>
      <c r="BM24" s="1">
        <f t="shared" si="15"/>
        <v>1</v>
      </c>
      <c r="BN24" s="1">
        <f t="shared" si="15"/>
        <v>1</v>
      </c>
      <c r="BO24" s="1" t="str">
        <f t="shared" si="15"/>
        <v>.</v>
      </c>
      <c r="BP24" s="1">
        <f t="shared" si="15"/>
        <v>1</v>
      </c>
      <c r="BQ24" s="1">
        <f t="shared" si="15"/>
        <v>0</v>
      </c>
      <c r="BR24" s="1">
        <f t="shared" si="15"/>
        <v>0</v>
      </c>
      <c r="BS24" s="1">
        <f>IF(OR(BS20=".",BS21="."),".",IF(BT24=".",IF((BS20+BS21+BU24)&gt;=2,1,0),IF((BS20+BS21+BT24)&gt;=2,1,0)))</f>
        <v>0</v>
      </c>
      <c r="BT24" s="1">
        <v>0</v>
      </c>
      <c r="BU24" s="1"/>
      <c r="BV24" s="1"/>
      <c r="BW24" s="1"/>
      <c r="BX24" s="17"/>
      <c r="BY24" s="1"/>
      <c r="BZ24" s="1"/>
      <c r="CB24" s="1"/>
      <c r="CC24" s="17"/>
      <c r="CD24" s="1"/>
      <c r="CE24" s="24"/>
      <c r="CF24" s="24"/>
      <c r="CG24" s="24"/>
      <c r="CH24" s="24"/>
    </row>
    <row r="25" spans="1:86" x14ac:dyDescent="0.25">
      <c r="A25" s="1" t="str">
        <f t="shared" si="11"/>
        <v>B9=</v>
      </c>
      <c r="B25" s="2" t="str">
        <f t="shared" si="12"/>
        <v>1001001100110011</v>
      </c>
      <c r="C25" s="2" t="s">
        <v>6</v>
      </c>
      <c r="D25" s="1" t="str">
        <f t="shared" si="13"/>
        <v>1001.0011.0011.0011</v>
      </c>
      <c r="AX25" s="1"/>
      <c r="AY25" s="1"/>
      <c r="AZ25" s="1" t="s">
        <v>33</v>
      </c>
      <c r="BA25" s="1">
        <f>BA24</f>
        <v>1</v>
      </c>
      <c r="BB25" s="1"/>
      <c r="BC25" s="1" t="s">
        <v>16</v>
      </c>
      <c r="BD25" s="1"/>
      <c r="BE25" s="1">
        <f>IF(MOD(COUNTIF(BK23:BS23,1),2)=1, 0, 1)</f>
        <v>1</v>
      </c>
      <c r="BF25" s="1"/>
      <c r="BG25" s="1" t="s">
        <v>18</v>
      </c>
      <c r="BH25" s="1"/>
      <c r="BI25" s="1">
        <f>BP24</f>
        <v>1</v>
      </c>
      <c r="BJ25" s="1"/>
      <c r="BK25" s="1" t="s">
        <v>19</v>
      </c>
      <c r="BL25" s="1"/>
      <c r="BM25" s="1">
        <f>IF(COUNTIF(BA23:BS23,1)&gt;0,0,1)</f>
        <v>0</v>
      </c>
      <c r="BN25" s="1"/>
      <c r="BO25" s="1" t="s">
        <v>20</v>
      </c>
      <c r="BP25" s="1"/>
      <c r="BQ25" s="1">
        <f>IF(BA23=1,1,0)</f>
        <v>0</v>
      </c>
      <c r="BR25" s="1"/>
      <c r="BS25" s="1" t="s">
        <v>21</v>
      </c>
      <c r="BT25" s="1"/>
      <c r="BU25" s="1">
        <f>IF(OR(AND(BA20=0,BA21=0,BA24=1),AND(BA20=1,BA21=1,BA24=0)),1,0)</f>
        <v>0</v>
      </c>
      <c r="BV25" s="1"/>
      <c r="BW25" s="1"/>
      <c r="BX25" s="17"/>
      <c r="BY25" s="1"/>
      <c r="BZ25" s="1"/>
      <c r="CA25" s="1"/>
      <c r="CB25" s="1"/>
      <c r="CC25" s="17"/>
      <c r="CD25" s="1"/>
      <c r="CE25" s="24"/>
      <c r="CF25" s="24"/>
      <c r="CG25" s="24"/>
      <c r="CH25" s="24"/>
    </row>
    <row r="26" spans="1:86" x14ac:dyDescent="0.25">
      <c r="A26" s="1" t="str">
        <f t="shared" si="11"/>
        <v>B10=</v>
      </c>
      <c r="B26" s="2" t="str">
        <f t="shared" si="12"/>
        <v>0010111111001010</v>
      </c>
      <c r="C26" s="2" t="s">
        <v>6</v>
      </c>
      <c r="D26" s="1" t="str">
        <f t="shared" si="13"/>
        <v>0010.1111.1100.1010</v>
      </c>
    </row>
    <row r="27" spans="1:86" x14ac:dyDescent="0.25">
      <c r="A27" s="1" t="str">
        <f t="shared" si="11"/>
        <v>B11=</v>
      </c>
      <c r="B27" s="2" t="str">
        <f t="shared" si="12"/>
        <v>1010010111111011</v>
      </c>
      <c r="C27" s="2" t="s">
        <v>6</v>
      </c>
      <c r="D27" s="1" t="str">
        <f t="shared" si="13"/>
        <v>1010.0101.1111.1011</v>
      </c>
    </row>
    <row r="28" spans="1:86" ht="18" x14ac:dyDescent="0.35">
      <c r="A28" s="1" t="str">
        <f t="shared" si="11"/>
        <v>B12=</v>
      </c>
      <c r="B28" s="2" t="str">
        <f t="shared" si="12"/>
        <v>1101000000110110</v>
      </c>
      <c r="C28" s="2" t="s">
        <v>6</v>
      </c>
      <c r="D28" s="1" t="str">
        <f t="shared" si="13"/>
        <v>1101.0000.0011.0110</v>
      </c>
      <c r="AX28" s="1"/>
      <c r="AY28" s="1" t="s">
        <v>35</v>
      </c>
      <c r="AZ28" s="1"/>
      <c r="BA28" s="1">
        <v>1</v>
      </c>
      <c r="BB28" s="1">
        <v>1</v>
      </c>
      <c r="BC28" s="1">
        <v>1</v>
      </c>
      <c r="BD28" s="1">
        <v>1</v>
      </c>
      <c r="BE28" s="1" t="s">
        <v>11</v>
      </c>
      <c r="BF28" s="1">
        <v>0</v>
      </c>
      <c r="BG28" s="1">
        <v>1</v>
      </c>
      <c r="BH28" s="1">
        <v>1</v>
      </c>
      <c r="BI28" s="1">
        <v>0</v>
      </c>
      <c r="BJ28" s="1" t="s">
        <v>11</v>
      </c>
      <c r="BK28" s="1">
        <v>1</v>
      </c>
      <c r="BL28" s="1">
        <v>0</v>
      </c>
      <c r="BM28" s="1">
        <v>0</v>
      </c>
      <c r="BN28" s="1">
        <v>1</v>
      </c>
      <c r="BO28" s="1" t="s">
        <v>11</v>
      </c>
      <c r="BP28" s="1">
        <v>1</v>
      </c>
      <c r="BQ28" s="1">
        <v>1</v>
      </c>
      <c r="BR28" s="1">
        <v>0</v>
      </c>
      <c r="BS28" s="1">
        <v>0</v>
      </c>
      <c r="BT28" s="1"/>
      <c r="BU28" s="1"/>
      <c r="BV28" s="1"/>
      <c r="BW28" s="1"/>
      <c r="BX28" s="17"/>
      <c r="BY28" s="1"/>
      <c r="BZ28" s="1"/>
      <c r="CA28" s="1" t="s">
        <v>37</v>
      </c>
      <c r="CB28" s="1"/>
      <c r="CC28" s="17">
        <f>D10</f>
        <v>-2404</v>
      </c>
      <c r="CD28" s="1"/>
      <c r="CE28" s="24" t="s">
        <v>30</v>
      </c>
      <c r="CF28" s="24"/>
      <c r="CG28" s="24"/>
      <c r="CH28" s="24"/>
    </row>
    <row r="29" spans="1:86" ht="18" x14ac:dyDescent="0.35">
      <c r="AX29" s="4" t="s">
        <v>10</v>
      </c>
      <c r="AY29" s="1" t="s">
        <v>38</v>
      </c>
      <c r="AZ29" s="1"/>
      <c r="BA29" s="1">
        <v>1</v>
      </c>
      <c r="BB29" s="1">
        <v>0</v>
      </c>
      <c r="BC29" s="1">
        <v>0</v>
      </c>
      <c r="BD29" s="1">
        <v>1</v>
      </c>
      <c r="BE29" s="1" t="s">
        <v>11</v>
      </c>
      <c r="BF29" s="1">
        <v>1</v>
      </c>
      <c r="BG29" s="1">
        <v>1</v>
      </c>
      <c r="BH29" s="1">
        <v>0</v>
      </c>
      <c r="BI29" s="1">
        <v>0</v>
      </c>
      <c r="BJ29" s="1" t="s">
        <v>11</v>
      </c>
      <c r="BK29" s="1">
        <v>1</v>
      </c>
      <c r="BL29" s="1">
        <v>0</v>
      </c>
      <c r="BM29" s="1">
        <v>0</v>
      </c>
      <c r="BN29" s="1">
        <v>1</v>
      </c>
      <c r="BO29" s="1" t="s">
        <v>11</v>
      </c>
      <c r="BP29" s="1">
        <v>0</v>
      </c>
      <c r="BQ29" s="1">
        <v>1</v>
      </c>
      <c r="BR29" s="1">
        <v>1</v>
      </c>
      <c r="BS29" s="1">
        <v>1</v>
      </c>
      <c r="BT29" s="1"/>
      <c r="BU29" s="1"/>
      <c r="BV29" s="1"/>
      <c r="BW29" s="1"/>
      <c r="BX29" s="17"/>
      <c r="BY29" s="1"/>
      <c r="BZ29" s="1"/>
      <c r="CA29" s="1" t="s">
        <v>39</v>
      </c>
      <c r="CB29" s="1"/>
      <c r="CC29" s="17">
        <f>D11</f>
        <v>-25449</v>
      </c>
      <c r="CD29" s="1"/>
      <c r="CE29" s="24"/>
      <c r="CF29" s="24"/>
      <c r="CG29" s="24"/>
      <c r="CH29" s="24"/>
    </row>
    <row r="30" spans="1:86" x14ac:dyDescent="0.25">
      <c r="AX30" s="1"/>
      <c r="AY30" s="5" t="s">
        <v>12</v>
      </c>
      <c r="AZ30" s="1"/>
      <c r="BA30" s="5" t="s">
        <v>13</v>
      </c>
      <c r="BB30" s="5" t="s">
        <v>13</v>
      </c>
      <c r="BC30" s="5" t="s">
        <v>13</v>
      </c>
      <c r="BD30" s="5" t="s">
        <v>13</v>
      </c>
      <c r="BE30" s="5" t="s">
        <v>13</v>
      </c>
      <c r="BF30" s="5" t="s">
        <v>13</v>
      </c>
      <c r="BG30" s="5" t="s">
        <v>13</v>
      </c>
      <c r="BH30" s="5" t="s">
        <v>13</v>
      </c>
      <c r="BI30" s="5" t="s">
        <v>13</v>
      </c>
      <c r="BJ30" s="5" t="s">
        <v>13</v>
      </c>
      <c r="BK30" s="5" t="s">
        <v>13</v>
      </c>
      <c r="BL30" s="5" t="s">
        <v>13</v>
      </c>
      <c r="BM30" s="5" t="s">
        <v>13</v>
      </c>
      <c r="BN30" s="5" t="s">
        <v>13</v>
      </c>
      <c r="BO30" s="5" t="s">
        <v>13</v>
      </c>
      <c r="BP30" s="5" t="s">
        <v>13</v>
      </c>
      <c r="BQ30" s="5" t="s">
        <v>13</v>
      </c>
      <c r="BR30" s="5" t="s">
        <v>13</v>
      </c>
      <c r="BS30" s="5" t="s">
        <v>13</v>
      </c>
      <c r="BT30" s="1"/>
      <c r="BU30" s="1"/>
      <c r="BV30" s="1"/>
      <c r="BW30" s="1"/>
      <c r="BX30" s="17"/>
      <c r="BY30" s="1"/>
      <c r="BZ30" s="5" t="s">
        <v>10</v>
      </c>
      <c r="CA30" s="5" t="s">
        <v>27</v>
      </c>
      <c r="CB30" s="5" t="s">
        <v>28</v>
      </c>
      <c r="CC30" s="23" t="s">
        <v>29</v>
      </c>
      <c r="CE30" s="24"/>
      <c r="CF30" s="24"/>
      <c r="CG30" s="24"/>
      <c r="CH30" s="24"/>
    </row>
    <row r="31" spans="1:86" ht="18" x14ac:dyDescent="0.35">
      <c r="AX31" s="1"/>
      <c r="AY31" s="1" t="s">
        <v>17</v>
      </c>
      <c r="AZ31" s="1"/>
      <c r="BA31" s="1">
        <f t="shared" ref="BA31:BR31" si="16">IF(OR(BA28=".",BA29="."),".",IF(BB32=".",MOD(BA28+BA29+BC32, 2), MOD(BA28+BA29+BB32,2)))</f>
        <v>1</v>
      </c>
      <c r="BB31" s="1">
        <f t="shared" si="16"/>
        <v>0</v>
      </c>
      <c r="BC31" s="1">
        <f t="shared" si="16"/>
        <v>0</v>
      </c>
      <c r="BD31" s="1">
        <f t="shared" si="16"/>
        <v>1</v>
      </c>
      <c r="BE31" s="1" t="str">
        <f t="shared" si="16"/>
        <v>.</v>
      </c>
      <c r="BF31" s="1">
        <f t="shared" si="16"/>
        <v>0</v>
      </c>
      <c r="BG31" s="1">
        <f t="shared" si="16"/>
        <v>0</v>
      </c>
      <c r="BH31" s="1">
        <f t="shared" si="16"/>
        <v>1</v>
      </c>
      <c r="BI31" s="1">
        <f t="shared" si="16"/>
        <v>1</v>
      </c>
      <c r="BJ31" s="1" t="str">
        <f t="shared" si="16"/>
        <v>.</v>
      </c>
      <c r="BK31" s="1">
        <f t="shared" si="16"/>
        <v>0</v>
      </c>
      <c r="BL31" s="1">
        <f t="shared" si="16"/>
        <v>0</v>
      </c>
      <c r="BM31" s="1">
        <f t="shared" si="16"/>
        <v>1</v>
      </c>
      <c r="BN31" s="1">
        <f t="shared" si="16"/>
        <v>1</v>
      </c>
      <c r="BO31" s="1" t="str">
        <f t="shared" si="16"/>
        <v>.</v>
      </c>
      <c r="BP31" s="1">
        <f t="shared" si="16"/>
        <v>0</v>
      </c>
      <c r="BQ31" s="1">
        <f t="shared" si="16"/>
        <v>0</v>
      </c>
      <c r="BR31" s="1">
        <f t="shared" si="16"/>
        <v>1</v>
      </c>
      <c r="BS31" s="1">
        <f>IF(OR(BS28=".",BS29="."),".",IF(BT32=".",MOD(BS28+BS29+BU32, 2), MOD(BS28+BS29+BT32,2)))</f>
        <v>1</v>
      </c>
      <c r="BT31" s="5" t="s">
        <v>22</v>
      </c>
      <c r="BU31" s="1"/>
      <c r="BV31" s="1" t="str" cm="1">
        <f t="array" ref="BV31">_xlfn.TEXTJOIN("", TRUE, IF(BA31:BS31&lt;&gt;".", BA31:BS31, ""))</f>
        <v>1001001100110011</v>
      </c>
      <c r="BW31" s="6" t="s">
        <v>23</v>
      </c>
      <c r="BX31" s="17" cm="1">
        <f t="array" aca="1" ref="BX31" ca="1">IF(LEFT(BV31,1)="0",
SUMPRODUCT(MID(BV31,LEN(BV31)-ROW(INDIRECT("1:"&amp;LEN(BV31)))+1,1)*2^(ROW(INDIRECT("1:"&amp;LEN(BV31)))-1)),
SUMPRODUCT(MID(BV31,LEN(BV31)-ROW(INDIRECT("1:"&amp;LEN(BV31)))+1,1)*2^(ROW(INDIRECT("1:"&amp;LEN(BV31)))-1))-2^LEN(BV31))</f>
        <v>-27853</v>
      </c>
      <c r="BY31" s="6" t="s">
        <v>24</v>
      </c>
      <c r="BZ31" s="1"/>
      <c r="CA31" s="1"/>
      <c r="CB31" s="1"/>
      <c r="CC31" s="17">
        <f>CC28+CC29</f>
        <v>-27853</v>
      </c>
      <c r="CD31" s="6" t="s">
        <v>24</v>
      </c>
      <c r="CE31" s="24"/>
      <c r="CF31" s="24"/>
      <c r="CG31" s="24"/>
      <c r="CH31" s="24"/>
    </row>
    <row r="32" spans="1:86" x14ac:dyDescent="0.25">
      <c r="AX32" s="1"/>
      <c r="AY32" s="1" t="s">
        <v>14</v>
      </c>
      <c r="AZ32" s="1"/>
      <c r="BA32" s="1">
        <f t="shared" ref="BA32:BR32" si="17">IF(OR(BA29=".",BA28="."),".",IF(BB32=".",IF((BA28+BA29+BC32)&gt;=2,1,0),IF((BA28+BA29+BB32)&gt;=2,1,0)))</f>
        <v>1</v>
      </c>
      <c r="BB32" s="1">
        <f t="shared" si="17"/>
        <v>1</v>
      </c>
      <c r="BC32" s="1">
        <f t="shared" si="17"/>
        <v>1</v>
      </c>
      <c r="BD32" s="1">
        <f t="shared" si="17"/>
        <v>1</v>
      </c>
      <c r="BE32" s="1" t="str">
        <f t="shared" si="17"/>
        <v>.</v>
      </c>
      <c r="BF32" s="1">
        <f t="shared" si="17"/>
        <v>1</v>
      </c>
      <c r="BG32" s="1">
        <f t="shared" si="17"/>
        <v>1</v>
      </c>
      <c r="BH32" s="1">
        <f t="shared" si="17"/>
        <v>0</v>
      </c>
      <c r="BI32" s="1">
        <f t="shared" si="17"/>
        <v>0</v>
      </c>
      <c r="BJ32" s="1" t="str">
        <f t="shared" si="17"/>
        <v>.</v>
      </c>
      <c r="BK32" s="1">
        <f t="shared" si="17"/>
        <v>1</v>
      </c>
      <c r="BL32" s="1">
        <f t="shared" si="17"/>
        <v>0</v>
      </c>
      <c r="BM32" s="1">
        <f t="shared" si="17"/>
        <v>0</v>
      </c>
      <c r="BN32" s="1">
        <f t="shared" si="17"/>
        <v>1</v>
      </c>
      <c r="BO32" s="1" t="str">
        <f t="shared" si="17"/>
        <v>.</v>
      </c>
      <c r="BP32" s="1">
        <f t="shared" si="17"/>
        <v>1</v>
      </c>
      <c r="BQ32" s="1">
        <f t="shared" si="17"/>
        <v>1</v>
      </c>
      <c r="BR32" s="1">
        <f t="shared" si="17"/>
        <v>0</v>
      </c>
      <c r="BS32" s="1">
        <f>IF(OR(BS29=".",BS28="."),".",IF(BT32=".",IF((BS28+BS29+BU32)&gt;=2,1,0),IF((BS28+BS29+BT32)&gt;=2,1,0)))</f>
        <v>0</v>
      </c>
      <c r="BT32" s="1">
        <v>0</v>
      </c>
      <c r="BU32" s="1"/>
      <c r="BV32" s="1"/>
      <c r="BW32" s="1"/>
      <c r="BX32" s="17"/>
      <c r="BY32" s="1"/>
      <c r="BZ32" s="1"/>
      <c r="CA32" s="1"/>
      <c r="CB32" s="1"/>
      <c r="CC32" s="17"/>
      <c r="CD32" s="1"/>
      <c r="CE32" s="24"/>
      <c r="CF32" s="24"/>
      <c r="CG32" s="24"/>
      <c r="CH32" s="24"/>
    </row>
    <row r="33" spans="50:86" x14ac:dyDescent="0.25">
      <c r="AX33" s="1"/>
      <c r="AY33" s="1"/>
      <c r="AZ33" s="1" t="s">
        <v>33</v>
      </c>
      <c r="BA33" s="1">
        <f>BA32</f>
        <v>1</v>
      </c>
      <c r="BB33" s="1"/>
      <c r="BC33" s="1" t="s">
        <v>16</v>
      </c>
      <c r="BD33" s="1"/>
      <c r="BE33" s="1">
        <f>IF(MOD(COUNTIF(BK31:BS31,1),2)=1, 0, 1)</f>
        <v>1</v>
      </c>
      <c r="BF33" s="1"/>
      <c r="BG33" s="1" t="s">
        <v>18</v>
      </c>
      <c r="BH33" s="1"/>
      <c r="BI33" s="1">
        <f>BP32</f>
        <v>1</v>
      </c>
      <c r="BJ33" s="1"/>
      <c r="BK33" s="1" t="s">
        <v>19</v>
      </c>
      <c r="BL33" s="1"/>
      <c r="BM33" s="1">
        <f>IF(COUNTIF(BA31:BS31,1)&gt;0,0,1)</f>
        <v>0</v>
      </c>
      <c r="BN33" s="1"/>
      <c r="BO33" s="1" t="s">
        <v>20</v>
      </c>
      <c r="BP33" s="1"/>
      <c r="BQ33" s="1">
        <f>IF(BA31=1,1,0)</f>
        <v>1</v>
      </c>
      <c r="BR33" s="1"/>
      <c r="BS33" s="1" t="s">
        <v>21</v>
      </c>
      <c r="BT33" s="1"/>
      <c r="BU33" s="1">
        <f>IF(OR(AND(BA28=0,BA29=0,BA31=1),AND(BA28=1,BA29=1,BA31=0)),1,0)</f>
        <v>0</v>
      </c>
      <c r="BV33" s="1"/>
      <c r="BW33" s="1"/>
      <c r="BX33" s="17"/>
      <c r="BY33" s="1"/>
      <c r="BZ33" s="1"/>
      <c r="CA33" s="1"/>
      <c r="CB33" s="1"/>
      <c r="CC33" s="17"/>
      <c r="CD33" s="1"/>
      <c r="CE33" s="24"/>
      <c r="CF33" s="24"/>
      <c r="CG33" s="24"/>
      <c r="CH33" s="24"/>
    </row>
    <row r="36" spans="50:86" ht="18" x14ac:dyDescent="0.35">
      <c r="AX36" s="12"/>
      <c r="AY36" s="1" t="s">
        <v>38</v>
      </c>
      <c r="AZ36" s="12"/>
      <c r="BA36" s="12">
        <v>1</v>
      </c>
      <c r="BB36" s="12">
        <v>0</v>
      </c>
      <c r="BC36" s="12">
        <v>0</v>
      </c>
      <c r="BD36" s="12">
        <v>1</v>
      </c>
      <c r="BE36" s="12" t="s">
        <v>11</v>
      </c>
      <c r="BF36" s="12">
        <v>1</v>
      </c>
      <c r="BG36" s="12">
        <v>1</v>
      </c>
      <c r="BH36" s="12">
        <v>0</v>
      </c>
      <c r="BI36" s="12">
        <v>0</v>
      </c>
      <c r="BJ36" s="12" t="s">
        <v>11</v>
      </c>
      <c r="BK36" s="12">
        <v>1</v>
      </c>
      <c r="BL36" s="12">
        <v>0</v>
      </c>
      <c r="BM36" s="12">
        <v>0</v>
      </c>
      <c r="BN36" s="12">
        <v>1</v>
      </c>
      <c r="BO36" s="12" t="s">
        <v>11</v>
      </c>
      <c r="BP36" s="12">
        <v>0</v>
      </c>
      <c r="BQ36" s="12">
        <v>1</v>
      </c>
      <c r="BR36" s="12">
        <v>1</v>
      </c>
      <c r="BS36" s="12">
        <v>1</v>
      </c>
      <c r="BT36" s="12"/>
      <c r="BU36" s="12"/>
      <c r="BV36" s="12"/>
      <c r="BW36" s="12"/>
      <c r="BX36" s="19"/>
      <c r="BY36" s="12"/>
      <c r="BZ36" s="12"/>
      <c r="CA36" s="1" t="s">
        <v>39</v>
      </c>
      <c r="CB36" s="12"/>
      <c r="CC36" s="19">
        <f>D11</f>
        <v>-25449</v>
      </c>
      <c r="CD36" s="12"/>
      <c r="CE36" s="35" t="s">
        <v>55</v>
      </c>
      <c r="CF36" s="36"/>
      <c r="CG36" s="36"/>
      <c r="CH36" s="37"/>
    </row>
    <row r="37" spans="50:86" ht="18" x14ac:dyDescent="0.35">
      <c r="AX37" s="14" t="s">
        <v>10</v>
      </c>
      <c r="AY37" s="1" t="s">
        <v>50</v>
      </c>
      <c r="AZ37" s="12"/>
      <c r="BA37" s="12">
        <v>1</v>
      </c>
      <c r="BB37" s="12">
        <v>0</v>
      </c>
      <c r="BC37" s="12">
        <v>0</v>
      </c>
      <c r="BD37" s="12">
        <v>1</v>
      </c>
      <c r="BE37" s="12" t="s">
        <v>11</v>
      </c>
      <c r="BF37" s="12">
        <v>0</v>
      </c>
      <c r="BG37" s="12">
        <v>0</v>
      </c>
      <c r="BH37" s="12">
        <v>1</v>
      </c>
      <c r="BI37" s="12">
        <v>1</v>
      </c>
      <c r="BJ37" s="12" t="s">
        <v>11</v>
      </c>
      <c r="BK37" s="12">
        <v>0</v>
      </c>
      <c r="BL37" s="12">
        <v>0</v>
      </c>
      <c r="BM37" s="12">
        <v>1</v>
      </c>
      <c r="BN37" s="12">
        <v>1</v>
      </c>
      <c r="BO37" s="12" t="s">
        <v>11</v>
      </c>
      <c r="BP37" s="12">
        <v>0</v>
      </c>
      <c r="BQ37" s="12">
        <v>0</v>
      </c>
      <c r="BR37" s="12">
        <v>1</v>
      </c>
      <c r="BS37" s="12">
        <v>1</v>
      </c>
      <c r="BT37" s="12"/>
      <c r="BU37" s="12"/>
      <c r="BV37" s="12"/>
      <c r="BW37" s="12"/>
      <c r="BX37" s="19"/>
      <c r="BY37" s="12"/>
      <c r="BZ37" s="12"/>
      <c r="CA37" s="1" t="s">
        <v>53</v>
      </c>
      <c r="CB37" s="12"/>
      <c r="CC37" s="19">
        <f>D12</f>
        <v>-27853</v>
      </c>
      <c r="CD37" s="12"/>
      <c r="CE37" s="38"/>
      <c r="CF37" s="39"/>
      <c r="CG37" s="39"/>
      <c r="CH37" s="40"/>
    </row>
    <row r="38" spans="50:86" x14ac:dyDescent="0.25">
      <c r="AX38" s="12"/>
      <c r="AY38" s="13" t="s">
        <v>12</v>
      </c>
      <c r="AZ38" s="12"/>
      <c r="BA38" s="13" t="s">
        <v>13</v>
      </c>
      <c r="BB38" s="13" t="s">
        <v>13</v>
      </c>
      <c r="BC38" s="13" t="s">
        <v>13</v>
      </c>
      <c r="BD38" s="13" t="s">
        <v>13</v>
      </c>
      <c r="BE38" s="13" t="s">
        <v>13</v>
      </c>
      <c r="BF38" s="13" t="s">
        <v>13</v>
      </c>
      <c r="BG38" s="13" t="s">
        <v>13</v>
      </c>
      <c r="BH38" s="13" t="s">
        <v>13</v>
      </c>
      <c r="BI38" s="13" t="s">
        <v>13</v>
      </c>
      <c r="BJ38" s="13" t="s">
        <v>13</v>
      </c>
      <c r="BK38" s="13" t="s">
        <v>13</v>
      </c>
      <c r="BL38" s="13" t="s">
        <v>13</v>
      </c>
      <c r="BM38" s="13" t="s">
        <v>13</v>
      </c>
      <c r="BN38" s="13" t="s">
        <v>13</v>
      </c>
      <c r="BO38" s="13" t="s">
        <v>13</v>
      </c>
      <c r="BP38" s="13" t="s">
        <v>13</v>
      </c>
      <c r="BQ38" s="13" t="s">
        <v>13</v>
      </c>
      <c r="BR38" s="13" t="s">
        <v>13</v>
      </c>
      <c r="BS38" s="13" t="s">
        <v>13</v>
      </c>
      <c r="BT38" s="12"/>
      <c r="BU38" s="12"/>
      <c r="BV38" s="12"/>
      <c r="BW38" s="12"/>
      <c r="BX38" s="19"/>
      <c r="BY38" s="12"/>
      <c r="BZ38" s="13" t="s">
        <v>10</v>
      </c>
      <c r="CA38" s="13" t="s">
        <v>27</v>
      </c>
      <c r="CB38" s="13" t="s">
        <v>28</v>
      </c>
      <c r="CC38" s="13" t="s">
        <v>29</v>
      </c>
      <c r="CE38" s="38"/>
      <c r="CF38" s="39"/>
      <c r="CG38" s="39"/>
      <c r="CH38" s="40"/>
    </row>
    <row r="39" spans="50:86" ht="18" x14ac:dyDescent="0.35">
      <c r="AX39" s="12"/>
      <c r="AY39" s="13" t="s">
        <v>17</v>
      </c>
      <c r="AZ39" s="12"/>
      <c r="BA39" s="13">
        <f t="shared" ref="BA39:BS39" si="18">IF(OR(BA36=".",BA37="."),".",IF(BB40=".",MOD(BA36+BA37+BC40, 2), MOD(BA36+BA37+BB40,2)))</f>
        <v>0</v>
      </c>
      <c r="BB39" s="13">
        <f t="shared" si="18"/>
        <v>0</v>
      </c>
      <c r="BC39" s="13">
        <f t="shared" si="18"/>
        <v>1</v>
      </c>
      <c r="BD39" s="13">
        <f t="shared" si="18"/>
        <v>0</v>
      </c>
      <c r="BE39" s="13" t="str">
        <f t="shared" si="18"/>
        <v>.</v>
      </c>
      <c r="BF39" s="13">
        <f t="shared" si="18"/>
        <v>1</v>
      </c>
      <c r="BG39" s="13">
        <f t="shared" si="18"/>
        <v>1</v>
      </c>
      <c r="BH39" s="13">
        <f t="shared" si="18"/>
        <v>1</v>
      </c>
      <c r="BI39" s="13">
        <f t="shared" si="18"/>
        <v>1</v>
      </c>
      <c r="BJ39" s="13" t="str">
        <f t="shared" si="18"/>
        <v>.</v>
      </c>
      <c r="BK39" s="13">
        <f t="shared" si="18"/>
        <v>1</v>
      </c>
      <c r="BL39" s="13">
        <f t="shared" si="18"/>
        <v>1</v>
      </c>
      <c r="BM39" s="13">
        <f t="shared" si="18"/>
        <v>0</v>
      </c>
      <c r="BN39" s="13">
        <f t="shared" si="18"/>
        <v>0</v>
      </c>
      <c r="BO39" s="13" t="str">
        <f t="shared" si="18"/>
        <v>.</v>
      </c>
      <c r="BP39" s="13">
        <f t="shared" si="18"/>
        <v>1</v>
      </c>
      <c r="BQ39" s="13">
        <f t="shared" si="18"/>
        <v>0</v>
      </c>
      <c r="BR39" s="13">
        <f t="shared" si="18"/>
        <v>1</v>
      </c>
      <c r="BS39" s="13">
        <f t="shared" si="18"/>
        <v>0</v>
      </c>
      <c r="BT39" s="5" t="s">
        <v>22</v>
      </c>
      <c r="BU39" s="12"/>
      <c r="BV39" s="13" t="str" cm="1">
        <f t="array" ref="BV39">_xlfn.TEXTJOIN("", TRUE, IF(BA39:BS39&lt;&gt;".", BA39:BS39, ""))</f>
        <v>0010111111001010</v>
      </c>
      <c r="BW39" s="6" t="s">
        <v>23</v>
      </c>
      <c r="BX39" s="13" cm="1">
        <f t="array" aca="1" ref="BX39" ca="1">IF(LEFT(BV39,1)="0", SUMPRODUCT(MID(BV39,LEN(BV39)-ROW(INDIRECT("1:"&amp;LEN(BV39)))+1,1)*2^(ROW(INDIRECT("1:"&amp;LEN(BV39)))-1)), SUMPRODUCT(MID(BV39,LEN(BV39)-ROW(INDIRECT("1:"&amp;LEN(BV39)))+1,1)*2^(ROW(INDIRECT("1:"&amp;LEN(BV39)))-1))-2^LEN(BV39))</f>
        <v>12234</v>
      </c>
      <c r="BY39" s="6" t="s">
        <v>24</v>
      </c>
      <c r="BZ39" s="12"/>
      <c r="CA39" s="12"/>
      <c r="CB39" s="12"/>
      <c r="CC39" s="13">
        <f>CC36+CC37</f>
        <v>-53302</v>
      </c>
      <c r="CD39" s="6" t="s">
        <v>24</v>
      </c>
      <c r="CE39" s="38"/>
      <c r="CF39" s="39"/>
      <c r="CG39" s="39"/>
      <c r="CH39" s="40"/>
    </row>
    <row r="40" spans="50:86" x14ac:dyDescent="0.25">
      <c r="AX40" s="12"/>
      <c r="AY40" s="13" t="s">
        <v>14</v>
      </c>
      <c r="AZ40" s="12"/>
      <c r="BA40" s="13">
        <f t="shared" ref="BA40:BS40" si="19">IF(OR(BA37=".",BA36="."),".",IF(BB40=".",IF((BA36+BA37+BC40)&gt;=2,1,0),IF((BA36+BA37+BB40)&gt;=2,1,0)))</f>
        <v>1</v>
      </c>
      <c r="BB40" s="13">
        <f t="shared" si="19"/>
        <v>0</v>
      </c>
      <c r="BC40" s="13">
        <f t="shared" si="19"/>
        <v>0</v>
      </c>
      <c r="BD40" s="13">
        <f t="shared" si="19"/>
        <v>1</v>
      </c>
      <c r="BE40" s="13" t="str">
        <f t="shared" si="19"/>
        <v>.</v>
      </c>
      <c r="BF40" s="13">
        <f t="shared" si="19"/>
        <v>0</v>
      </c>
      <c r="BG40" s="13">
        <f t="shared" si="19"/>
        <v>0</v>
      </c>
      <c r="BH40" s="13">
        <f t="shared" si="19"/>
        <v>0</v>
      </c>
      <c r="BI40" s="13">
        <f t="shared" si="19"/>
        <v>0</v>
      </c>
      <c r="BJ40" s="13" t="str">
        <f t="shared" si="19"/>
        <v>.</v>
      </c>
      <c r="BK40" s="13">
        <f t="shared" si="19"/>
        <v>0</v>
      </c>
      <c r="BL40" s="13">
        <f t="shared" si="19"/>
        <v>0</v>
      </c>
      <c r="BM40" s="13">
        <f t="shared" si="19"/>
        <v>1</v>
      </c>
      <c r="BN40" s="13">
        <f t="shared" si="19"/>
        <v>1</v>
      </c>
      <c r="BO40" s="13" t="str">
        <f t="shared" si="19"/>
        <v>.</v>
      </c>
      <c r="BP40" s="13">
        <f t="shared" si="19"/>
        <v>0</v>
      </c>
      <c r="BQ40" s="13">
        <f t="shared" si="19"/>
        <v>1</v>
      </c>
      <c r="BR40" s="13">
        <f t="shared" si="19"/>
        <v>1</v>
      </c>
      <c r="BS40" s="13">
        <f t="shared" si="19"/>
        <v>1</v>
      </c>
      <c r="BT40" s="13">
        <v>0</v>
      </c>
      <c r="BU40" s="12"/>
      <c r="BV40" s="12"/>
      <c r="BW40" s="12"/>
      <c r="BX40" s="19"/>
      <c r="BY40" s="12"/>
      <c r="BZ40" s="12"/>
      <c r="CA40" s="12"/>
      <c r="CB40" s="12"/>
      <c r="CC40" s="19"/>
      <c r="CD40" s="12"/>
      <c r="CE40" s="38"/>
      <c r="CF40" s="39"/>
      <c r="CG40" s="39"/>
      <c r="CH40" s="40"/>
    </row>
    <row r="41" spans="50:86" x14ac:dyDescent="0.25">
      <c r="AX41" s="12"/>
      <c r="AY41" s="12"/>
      <c r="AZ41" s="13" t="s">
        <v>33</v>
      </c>
      <c r="BA41" s="13">
        <f>BA40</f>
        <v>1</v>
      </c>
      <c r="BB41" s="12"/>
      <c r="BC41" s="13" t="s">
        <v>16</v>
      </c>
      <c r="BD41" s="12"/>
      <c r="BE41" s="13">
        <f>IF(MOD(COUNTIF(BK39:BS39,1),2)=1, 0, 1)</f>
        <v>1</v>
      </c>
      <c r="BF41" s="12"/>
      <c r="BG41" s="13" t="s">
        <v>18</v>
      </c>
      <c r="BH41" s="12"/>
      <c r="BI41" s="13">
        <f>BP40</f>
        <v>0</v>
      </c>
      <c r="BJ41" s="12"/>
      <c r="BK41" s="13" t="s">
        <v>19</v>
      </c>
      <c r="BL41" s="12"/>
      <c r="BM41" s="13">
        <f>IF(COUNTIF(BA39:BS39,1)&gt;0,0,1)</f>
        <v>0</v>
      </c>
      <c r="BN41" s="12"/>
      <c r="BO41" s="13" t="s">
        <v>20</v>
      </c>
      <c r="BP41" s="12"/>
      <c r="BQ41" s="13">
        <f>IF(BA39=1,1,0)</f>
        <v>0</v>
      </c>
      <c r="BR41" s="12"/>
      <c r="BS41" s="13" t="s">
        <v>21</v>
      </c>
      <c r="BT41" s="12"/>
      <c r="BU41" s="13">
        <f>IF(OR(AND(BA36=0,BA37=0,BA39=1),AND(BA36=1,BA37=1,BA39=0)),1,0)</f>
        <v>1</v>
      </c>
      <c r="BV41" s="12"/>
      <c r="BW41" s="12"/>
      <c r="BX41" s="19"/>
      <c r="BY41" s="12"/>
      <c r="BZ41" s="12"/>
      <c r="CA41" s="12"/>
      <c r="CB41" s="12"/>
      <c r="CC41" s="19"/>
      <c r="CD41" s="12"/>
      <c r="CE41" s="41"/>
      <c r="CF41" s="42"/>
      <c r="CG41" s="42"/>
      <c r="CH41" s="43"/>
    </row>
    <row r="42" spans="50:86" x14ac:dyDescent="0.25">
      <c r="AX42" s="15"/>
    </row>
    <row r="44" spans="50:86" ht="18" x14ac:dyDescent="0.35">
      <c r="AX44" s="9"/>
      <c r="AY44" s="9" t="s">
        <v>48</v>
      </c>
      <c r="AZ44" s="9"/>
      <c r="BA44" s="9" t="str" cm="1">
        <f t="array" ref="BA44:BS44">H4:Z4</f>
        <v>0</v>
      </c>
      <c r="BB44" s="9" t="str">
        <v>0</v>
      </c>
      <c r="BC44" s="9" t="str">
        <v>0</v>
      </c>
      <c r="BD44" s="9" t="str">
        <v>0</v>
      </c>
      <c r="BE44" s="9" t="str">
        <v>.</v>
      </c>
      <c r="BF44" s="9" t="str">
        <v>1</v>
      </c>
      <c r="BG44" s="9" t="str">
        <v>0</v>
      </c>
      <c r="BH44" s="9" t="str">
        <v>0</v>
      </c>
      <c r="BI44" s="9" t="str">
        <v>1</v>
      </c>
      <c r="BJ44" s="9" t="str">
        <v>.</v>
      </c>
      <c r="BK44" s="9" t="str">
        <v>0</v>
      </c>
      <c r="BL44" s="9" t="str">
        <v>1</v>
      </c>
      <c r="BM44" s="9" t="str">
        <v>1</v>
      </c>
      <c r="BN44" s="9" t="str">
        <v>0</v>
      </c>
      <c r="BO44" s="9" t="str">
        <v>.</v>
      </c>
      <c r="BP44" s="9" t="str">
        <v>0</v>
      </c>
      <c r="BQ44" s="9" t="str">
        <v>1</v>
      </c>
      <c r="BR44" s="9" t="str">
        <v>0</v>
      </c>
      <c r="BS44" s="9" t="str">
        <v>0</v>
      </c>
      <c r="BT44" s="9"/>
      <c r="BU44" s="9"/>
      <c r="BV44" s="9"/>
      <c r="BW44" s="9"/>
      <c r="BX44" s="20"/>
      <c r="BY44" s="9"/>
      <c r="BZ44" s="9"/>
      <c r="CA44" s="1" t="s">
        <v>25</v>
      </c>
      <c r="CB44" s="9"/>
      <c r="CC44" s="20">
        <v>2404</v>
      </c>
      <c r="CD44" s="9"/>
      <c r="CE44" s="24" t="s">
        <v>30</v>
      </c>
      <c r="CF44" s="24"/>
      <c r="CG44" s="24"/>
      <c r="CH44" s="24"/>
    </row>
    <row r="45" spans="50:86" ht="18" x14ac:dyDescent="0.35">
      <c r="AX45" s="11" t="s">
        <v>10</v>
      </c>
      <c r="AY45" s="9" t="s">
        <v>49</v>
      </c>
      <c r="AZ45" s="9"/>
      <c r="BA45" s="9" t="str" cm="1">
        <f t="array" ref="BA45:BS45">H11:Z11</f>
        <v>1</v>
      </c>
      <c r="BB45" s="9" t="str">
        <v>0</v>
      </c>
      <c r="BC45" s="9" t="str">
        <v>0</v>
      </c>
      <c r="BD45" s="9" t="str">
        <v>1</v>
      </c>
      <c r="BE45" s="9" t="str">
        <v>.</v>
      </c>
      <c r="BF45" s="9" t="str">
        <v>1</v>
      </c>
      <c r="BG45" s="9" t="str">
        <v>1</v>
      </c>
      <c r="BH45" s="9" t="str">
        <v>0</v>
      </c>
      <c r="BI45" s="9" t="str">
        <v>0</v>
      </c>
      <c r="BJ45" s="9" t="str">
        <v>.</v>
      </c>
      <c r="BK45" s="9" t="str">
        <v>1</v>
      </c>
      <c r="BL45" s="9" t="str">
        <v>0</v>
      </c>
      <c r="BM45" s="9" t="str">
        <v>0</v>
      </c>
      <c r="BN45" s="9" t="str">
        <v>1</v>
      </c>
      <c r="BO45" s="9" t="str">
        <v>.</v>
      </c>
      <c r="BP45" s="9" t="str">
        <v>0</v>
      </c>
      <c r="BQ45" s="9" t="str">
        <v>1</v>
      </c>
      <c r="BR45" s="9" t="str">
        <v>1</v>
      </c>
      <c r="BS45" s="9" t="str">
        <v>1</v>
      </c>
      <c r="BT45" s="9"/>
      <c r="BU45" s="9"/>
      <c r="BV45" s="9"/>
      <c r="BW45" s="9"/>
      <c r="BX45" s="20"/>
      <c r="BY45" s="9"/>
      <c r="BZ45" s="9"/>
      <c r="CA45" s="1" t="s">
        <v>39</v>
      </c>
      <c r="CB45" s="9"/>
      <c r="CC45" s="20">
        <v>-25449</v>
      </c>
      <c r="CD45" s="9"/>
      <c r="CE45" s="24"/>
      <c r="CF45" s="24"/>
      <c r="CG45" s="24"/>
      <c r="CH45" s="24"/>
    </row>
    <row r="46" spans="50:86" x14ac:dyDescent="0.25">
      <c r="AX46" s="9"/>
      <c r="AY46" s="10" t="s">
        <v>12</v>
      </c>
      <c r="AZ46" s="9"/>
      <c r="BA46" s="10" t="s">
        <v>13</v>
      </c>
      <c r="BB46" s="10" t="s">
        <v>13</v>
      </c>
      <c r="BC46" s="10" t="s">
        <v>13</v>
      </c>
      <c r="BD46" s="10" t="s">
        <v>13</v>
      </c>
      <c r="BE46" s="10" t="s">
        <v>13</v>
      </c>
      <c r="BF46" s="10" t="s">
        <v>13</v>
      </c>
      <c r="BG46" s="10" t="s">
        <v>13</v>
      </c>
      <c r="BH46" s="10" t="s">
        <v>13</v>
      </c>
      <c r="BI46" s="10" t="s">
        <v>13</v>
      </c>
      <c r="BJ46" s="10" t="s">
        <v>13</v>
      </c>
      <c r="BK46" s="10" t="s">
        <v>13</v>
      </c>
      <c r="BL46" s="10" t="s">
        <v>13</v>
      </c>
      <c r="BM46" s="10" t="s">
        <v>13</v>
      </c>
      <c r="BN46" s="10" t="s">
        <v>13</v>
      </c>
      <c r="BO46" s="10" t="s">
        <v>13</v>
      </c>
      <c r="BP46" s="10" t="s">
        <v>13</v>
      </c>
      <c r="BQ46" s="10" t="s">
        <v>13</v>
      </c>
      <c r="BR46" s="10" t="s">
        <v>13</v>
      </c>
      <c r="BS46" s="10" t="s">
        <v>13</v>
      </c>
      <c r="BT46" s="9"/>
      <c r="BU46" s="9"/>
      <c r="BV46" s="9"/>
      <c r="BW46" s="9"/>
      <c r="BX46" s="20"/>
      <c r="BY46" s="9"/>
      <c r="BZ46" s="10" t="s">
        <v>10</v>
      </c>
      <c r="CA46" s="10" t="s">
        <v>27</v>
      </c>
      <c r="CB46" s="10" t="s">
        <v>28</v>
      </c>
      <c r="CC46" s="10" t="s">
        <v>29</v>
      </c>
      <c r="CD46" s="1"/>
      <c r="CE46" s="24"/>
      <c r="CF46" s="24"/>
      <c r="CG46" s="24"/>
      <c r="CH46" s="24"/>
    </row>
    <row r="47" spans="50:86" ht="18" x14ac:dyDescent="0.35">
      <c r="AX47" s="9"/>
      <c r="AY47" s="10" t="s">
        <v>17</v>
      </c>
      <c r="AZ47" s="9"/>
      <c r="BA47" s="10">
        <f t="shared" ref="BA47:BS47" si="20">IF(OR(BA44=".",BA45="."),".",IF(BB48=".",MOD(BA44+BA45+BC48, 2), MOD(BA44+BA45+BB48,2)))</f>
        <v>1</v>
      </c>
      <c r="BB47" s="10">
        <f t="shared" si="20"/>
        <v>0</v>
      </c>
      <c r="BC47" s="10">
        <f t="shared" si="20"/>
        <v>1</v>
      </c>
      <c r="BD47" s="10">
        <f t="shared" si="20"/>
        <v>0</v>
      </c>
      <c r="BE47" s="10" t="str">
        <f t="shared" si="20"/>
        <v>.</v>
      </c>
      <c r="BF47" s="10">
        <f t="shared" si="20"/>
        <v>0</v>
      </c>
      <c r="BG47" s="10">
        <f t="shared" si="20"/>
        <v>1</v>
      </c>
      <c r="BH47" s="10">
        <f t="shared" si="20"/>
        <v>0</v>
      </c>
      <c r="BI47" s="10">
        <f t="shared" si="20"/>
        <v>1</v>
      </c>
      <c r="BJ47" s="10" t="str">
        <f t="shared" si="20"/>
        <v>.</v>
      </c>
      <c r="BK47" s="10">
        <f t="shared" si="20"/>
        <v>1</v>
      </c>
      <c r="BL47" s="10">
        <f t="shared" si="20"/>
        <v>1</v>
      </c>
      <c r="BM47" s="10">
        <f t="shared" si="20"/>
        <v>1</v>
      </c>
      <c r="BN47" s="10">
        <f t="shared" si="20"/>
        <v>1</v>
      </c>
      <c r="BO47" s="10" t="str">
        <f t="shared" si="20"/>
        <v>.</v>
      </c>
      <c r="BP47" s="10">
        <f t="shared" si="20"/>
        <v>1</v>
      </c>
      <c r="BQ47" s="10">
        <f t="shared" si="20"/>
        <v>0</v>
      </c>
      <c r="BR47" s="10">
        <f t="shared" si="20"/>
        <v>1</v>
      </c>
      <c r="BS47" s="10">
        <f t="shared" si="20"/>
        <v>1</v>
      </c>
      <c r="BT47" s="5" t="s">
        <v>22</v>
      </c>
      <c r="BU47" s="9"/>
      <c r="BV47" s="10" t="str" cm="1">
        <f t="array" ref="BV47">_xlfn.TEXTJOIN("", TRUE, IF(BA47:BS47&lt;&gt;".", BA47:BS47, ""))</f>
        <v>1010010111111011</v>
      </c>
      <c r="BW47" s="6" t="s">
        <v>23</v>
      </c>
      <c r="BX47" s="10" cm="1">
        <f t="array" aca="1" ref="BX47" ca="1">IF(LEFT(BV47,1)="0", SUMPRODUCT(MID(BV47,LEN(BV47)-ROW(INDIRECT("1:"&amp;LEN(BV47)))+1,1)*2^(ROW(INDIRECT("1:"&amp;LEN(BV47)))-1)), SUMPRODUCT(MID(BV47,LEN(BV47)-ROW(INDIRECT("1:"&amp;LEN(BV47)))+1,1)*2^(ROW(INDIRECT("1:"&amp;LEN(BV47)))-1))-2^LEN(BV47))</f>
        <v>-23045</v>
      </c>
      <c r="BY47" s="6" t="s">
        <v>24</v>
      </c>
      <c r="BZ47" s="9"/>
      <c r="CA47" s="9"/>
      <c r="CB47" s="9"/>
      <c r="CC47" s="10">
        <f>CC44+CC45</f>
        <v>-23045</v>
      </c>
      <c r="CD47" s="6" t="s">
        <v>24</v>
      </c>
      <c r="CE47" s="24"/>
      <c r="CF47" s="24"/>
      <c r="CG47" s="24"/>
      <c r="CH47" s="24"/>
    </row>
    <row r="48" spans="50:86" x14ac:dyDescent="0.25">
      <c r="AX48" s="9"/>
      <c r="AY48" s="10" t="s">
        <v>14</v>
      </c>
      <c r="AZ48" s="9"/>
      <c r="BA48" s="10">
        <f t="shared" ref="BA48:BS48" si="21">IF(OR(BA45=".",BA44="."),".",IF(BB48=".",IF((BA44+BA45+BC48)&gt;=2,1,0),IF((BA44+BA45+BB48)&gt;=2,1,0)))</f>
        <v>0</v>
      </c>
      <c r="BB48" s="10">
        <f t="shared" si="21"/>
        <v>0</v>
      </c>
      <c r="BC48" s="10">
        <f t="shared" si="21"/>
        <v>0</v>
      </c>
      <c r="BD48" s="10">
        <f t="shared" si="21"/>
        <v>1</v>
      </c>
      <c r="BE48" s="10" t="str">
        <f t="shared" si="21"/>
        <v>.</v>
      </c>
      <c r="BF48" s="10">
        <f t="shared" si="21"/>
        <v>1</v>
      </c>
      <c r="BG48" s="10">
        <f t="shared" si="21"/>
        <v>0</v>
      </c>
      <c r="BH48" s="10">
        <f t="shared" si="21"/>
        <v>0</v>
      </c>
      <c r="BI48" s="10">
        <f t="shared" si="21"/>
        <v>0</v>
      </c>
      <c r="BJ48" s="10" t="str">
        <f t="shared" si="21"/>
        <v>.</v>
      </c>
      <c r="BK48" s="10">
        <f t="shared" si="21"/>
        <v>0</v>
      </c>
      <c r="BL48" s="10">
        <f t="shared" si="21"/>
        <v>0</v>
      </c>
      <c r="BM48" s="10">
        <f t="shared" si="21"/>
        <v>0</v>
      </c>
      <c r="BN48" s="10">
        <f t="shared" si="21"/>
        <v>0</v>
      </c>
      <c r="BO48" s="10" t="str">
        <f t="shared" si="21"/>
        <v>.</v>
      </c>
      <c r="BP48" s="10">
        <f t="shared" si="21"/>
        <v>0</v>
      </c>
      <c r="BQ48" s="10">
        <f t="shared" si="21"/>
        <v>1</v>
      </c>
      <c r="BR48" s="10">
        <f t="shared" si="21"/>
        <v>0</v>
      </c>
      <c r="BS48" s="10">
        <f t="shared" si="21"/>
        <v>0</v>
      </c>
      <c r="BT48" s="10">
        <v>0</v>
      </c>
      <c r="BU48" s="9"/>
      <c r="BV48" s="9"/>
      <c r="BW48" s="9"/>
      <c r="BX48" s="20"/>
      <c r="BY48" s="9"/>
      <c r="BZ48" s="9"/>
      <c r="CA48" s="9"/>
      <c r="CB48" s="9"/>
      <c r="CC48" s="20"/>
      <c r="CD48" s="9"/>
      <c r="CE48" s="24"/>
      <c r="CF48" s="24"/>
      <c r="CG48" s="24"/>
      <c r="CH48" s="24"/>
    </row>
    <row r="49" spans="50:86" x14ac:dyDescent="0.25">
      <c r="AX49" s="9"/>
      <c r="AY49" s="9"/>
      <c r="AZ49" s="10" t="s">
        <v>33</v>
      </c>
      <c r="BA49" s="10">
        <f>BA48</f>
        <v>0</v>
      </c>
      <c r="BB49" s="9"/>
      <c r="BC49" s="10" t="s">
        <v>16</v>
      </c>
      <c r="BD49" s="9"/>
      <c r="BE49" s="10">
        <f>IF(MOD(COUNTIF(BK47:BS47,1),2)=1, 0, 1)</f>
        <v>0</v>
      </c>
      <c r="BF49" s="9"/>
      <c r="BG49" s="10" t="s">
        <v>18</v>
      </c>
      <c r="BH49" s="9"/>
      <c r="BI49" s="10">
        <f>BP48</f>
        <v>0</v>
      </c>
      <c r="BJ49" s="9"/>
      <c r="BK49" s="10" t="s">
        <v>19</v>
      </c>
      <c r="BL49" s="9"/>
      <c r="BM49" s="10">
        <f>IF(COUNTIF(BA47:BS47,1)&gt;0,0,1)</f>
        <v>0</v>
      </c>
      <c r="BN49" s="9"/>
      <c r="BO49" s="10" t="s">
        <v>20</v>
      </c>
      <c r="BP49" s="9"/>
      <c r="BQ49" s="10">
        <f>IF(BA47=1,1,0)</f>
        <v>1</v>
      </c>
      <c r="BR49" s="9"/>
      <c r="BS49" s="10" t="s">
        <v>21</v>
      </c>
      <c r="BT49" s="9"/>
      <c r="BU49" s="10">
        <f>IF(OR(AND(BA44=0,BA45=0,BA47=1),AND(BA44=1,BA45=1,BA47=0)),1,0)</f>
        <v>0</v>
      </c>
      <c r="BV49" s="9"/>
      <c r="BW49" s="9"/>
      <c r="BX49" s="20"/>
      <c r="BY49" s="9"/>
      <c r="BZ49" s="9"/>
      <c r="CA49" s="9"/>
      <c r="CB49" s="9"/>
      <c r="CC49" s="20"/>
      <c r="CD49" s="9"/>
      <c r="CE49" s="24"/>
      <c r="CF49" s="24"/>
      <c r="CG49" s="24"/>
      <c r="CH49" s="24"/>
    </row>
    <row r="51" spans="50:86" x14ac:dyDescent="0.25">
      <c r="AX51" t="str">
        <f ca="1">IFERROR(_xlfn.FORMULATEXT(AX44),IF(AX44="","",AX44))</f>
        <v/>
      </c>
      <c r="AZ51" t="str">
        <f t="shared" ref="AZ51:CD51" ca="1" si="22">IFERROR(_xlfn.FORMULATEXT(AZ44),IF(AZ44="","",AZ44))</f>
        <v/>
      </c>
      <c r="BT51" t="str">
        <f t="shared" ca="1" si="22"/>
        <v/>
      </c>
      <c r="BU51" t="str">
        <f t="shared" ca="1" si="22"/>
        <v/>
      </c>
      <c r="BV51" t="str">
        <f t="shared" ca="1" si="22"/>
        <v/>
      </c>
      <c r="BW51" t="str">
        <f t="shared" ca="1" si="22"/>
        <v/>
      </c>
      <c r="BX51" s="18" t="str">
        <f t="shared" ca="1" si="22"/>
        <v/>
      </c>
      <c r="BY51" t="str">
        <f t="shared" ca="1" si="22"/>
        <v/>
      </c>
      <c r="BZ51" t="str">
        <f t="shared" ca="1" si="22"/>
        <v/>
      </c>
      <c r="CB51" t="str">
        <f t="shared" ca="1" si="22"/>
        <v/>
      </c>
      <c r="CD51" t="str">
        <f t="shared" ca="1" si="22"/>
        <v/>
      </c>
    </row>
    <row r="52" spans="50:86" ht="18" x14ac:dyDescent="0.35">
      <c r="AX52" s="9"/>
      <c r="AY52" s="9" t="s">
        <v>51</v>
      </c>
      <c r="AZ52" s="9"/>
      <c r="BA52" s="9" t="str" cm="1">
        <f t="array" ref="BA52:BS52">H14:Z14</f>
        <v>1</v>
      </c>
      <c r="BB52" s="9" t="str">
        <v>0</v>
      </c>
      <c r="BC52" s="9" t="str">
        <v>1</v>
      </c>
      <c r="BD52" s="9" t="str">
        <v>0</v>
      </c>
      <c r="BE52" s="9" t="str">
        <v>.</v>
      </c>
      <c r="BF52" s="9" t="str">
        <v>0</v>
      </c>
      <c r="BG52" s="9" t="str">
        <v>1</v>
      </c>
      <c r="BH52" s="9" t="str">
        <v>0</v>
      </c>
      <c r="BI52" s="9" t="str">
        <v>1</v>
      </c>
      <c r="BJ52" s="9" t="str">
        <v>.</v>
      </c>
      <c r="BK52" s="9" t="str">
        <v>1</v>
      </c>
      <c r="BL52" s="9" t="str">
        <v>1</v>
      </c>
      <c r="BM52" s="9" t="str">
        <v>1</v>
      </c>
      <c r="BN52" s="9" t="str">
        <v>1</v>
      </c>
      <c r="BO52" s="9" t="str">
        <v>.</v>
      </c>
      <c r="BP52" s="9" t="str">
        <v>1</v>
      </c>
      <c r="BQ52" s="9" t="str">
        <v>0</v>
      </c>
      <c r="BR52" s="9" t="str">
        <v>1</v>
      </c>
      <c r="BS52" s="9" t="str">
        <v>1</v>
      </c>
      <c r="BT52" s="9"/>
      <c r="BU52" s="9"/>
      <c r="BV52" s="9"/>
      <c r="BW52" s="9"/>
      <c r="BX52" s="20"/>
      <c r="BY52" s="9"/>
      <c r="BZ52" s="9"/>
      <c r="CA52" s="1" t="s">
        <v>54</v>
      </c>
      <c r="CB52" s="9"/>
      <c r="CC52" s="20">
        <v>27853</v>
      </c>
      <c r="CD52" s="9"/>
      <c r="CE52" s="24" t="s">
        <v>30</v>
      </c>
      <c r="CF52" s="24"/>
      <c r="CG52" s="24"/>
      <c r="CH52" s="24"/>
    </row>
    <row r="53" spans="50:86" ht="18" x14ac:dyDescent="0.35">
      <c r="AX53" s="11" t="s">
        <v>10</v>
      </c>
      <c r="AY53" s="9" t="s">
        <v>52</v>
      </c>
      <c r="AZ53" s="9"/>
      <c r="BA53" s="9" t="str" cm="1">
        <f t="array" ref="BA53:BS53">H6:Z6</f>
        <v>0</v>
      </c>
      <c r="BB53" s="9" t="str">
        <v>1</v>
      </c>
      <c r="BC53" s="9" t="str">
        <v>1</v>
      </c>
      <c r="BD53" s="9" t="str">
        <v>0</v>
      </c>
      <c r="BE53" s="9" t="str">
        <v>.</v>
      </c>
      <c r="BF53" s="9" t="str">
        <v>1</v>
      </c>
      <c r="BG53" s="9" t="str">
        <v>1</v>
      </c>
      <c r="BH53" s="9" t="str">
        <v>0</v>
      </c>
      <c r="BI53" s="9" t="str">
        <v>0</v>
      </c>
      <c r="BJ53" s="9" t="str">
        <v>.</v>
      </c>
      <c r="BK53" s="9" t="str">
        <v>1</v>
      </c>
      <c r="BL53" s="9" t="str">
        <v>1</v>
      </c>
      <c r="BM53" s="9" t="str">
        <v>0</v>
      </c>
      <c r="BN53" s="9" t="str">
        <v>0</v>
      </c>
      <c r="BO53" s="9" t="str">
        <v>.</v>
      </c>
      <c r="BP53" s="9" t="str">
        <v>1</v>
      </c>
      <c r="BQ53" s="9" t="str">
        <v>1</v>
      </c>
      <c r="BR53" s="9" t="str">
        <v>0</v>
      </c>
      <c r="BS53" s="9" t="str">
        <v>1</v>
      </c>
      <c r="BT53" s="9"/>
      <c r="BU53" s="9"/>
      <c r="BV53" s="9"/>
      <c r="BW53" s="9"/>
      <c r="BX53" s="20"/>
      <c r="BY53" s="9"/>
      <c r="BZ53" s="9"/>
      <c r="CA53" s="1" t="s">
        <v>36</v>
      </c>
      <c r="CB53" s="9"/>
      <c r="CC53" s="20">
        <v>-23045</v>
      </c>
      <c r="CD53" s="9"/>
      <c r="CE53" s="24"/>
      <c r="CF53" s="24"/>
      <c r="CG53" s="24"/>
      <c r="CH53" s="24"/>
    </row>
    <row r="54" spans="50:86" x14ac:dyDescent="0.25">
      <c r="AX54" s="9"/>
      <c r="AY54" s="10" t="s">
        <v>12</v>
      </c>
      <c r="AZ54" s="9"/>
      <c r="BA54" s="10" t="s">
        <v>13</v>
      </c>
      <c r="BB54" s="10" t="s">
        <v>13</v>
      </c>
      <c r="BC54" s="10" t="s">
        <v>13</v>
      </c>
      <c r="BD54" s="10" t="s">
        <v>13</v>
      </c>
      <c r="BE54" s="10" t="s">
        <v>13</v>
      </c>
      <c r="BF54" s="10" t="s">
        <v>13</v>
      </c>
      <c r="BG54" s="10" t="s">
        <v>13</v>
      </c>
      <c r="BH54" s="10" t="s">
        <v>13</v>
      </c>
      <c r="BI54" s="10" t="s">
        <v>13</v>
      </c>
      <c r="BJ54" s="10" t="s">
        <v>13</v>
      </c>
      <c r="BK54" s="10" t="s">
        <v>13</v>
      </c>
      <c r="BL54" s="10" t="s">
        <v>13</v>
      </c>
      <c r="BM54" s="10" t="s">
        <v>13</v>
      </c>
      <c r="BN54" s="10" t="s">
        <v>13</v>
      </c>
      <c r="BO54" s="10" t="s">
        <v>13</v>
      </c>
      <c r="BP54" s="10" t="s">
        <v>13</v>
      </c>
      <c r="BQ54" s="10" t="s">
        <v>13</v>
      </c>
      <c r="BR54" s="10" t="s">
        <v>13</v>
      </c>
      <c r="BS54" s="10" t="s">
        <v>13</v>
      </c>
      <c r="BT54" s="9"/>
      <c r="BU54" s="9"/>
      <c r="BV54" s="9"/>
      <c r="BW54" s="9"/>
      <c r="BX54" s="20"/>
      <c r="BY54" s="9"/>
      <c r="BZ54" s="10" t="s">
        <v>10</v>
      </c>
      <c r="CA54" s="10" t="s">
        <v>27</v>
      </c>
      <c r="CB54" s="10" t="s">
        <v>28</v>
      </c>
      <c r="CC54" s="10" t="s">
        <v>29</v>
      </c>
      <c r="CD54" s="1"/>
      <c r="CE54" s="24"/>
      <c r="CF54" s="24"/>
      <c r="CG54" s="24"/>
      <c r="CH54" s="24"/>
    </row>
    <row r="55" spans="50:86" ht="18" x14ac:dyDescent="0.35">
      <c r="AX55" s="9"/>
      <c r="AY55" s="10" t="s">
        <v>17</v>
      </c>
      <c r="AZ55" s="9"/>
      <c r="BA55" s="10">
        <f t="shared" ref="BA55:BS55" si="23">IF(OR(BA52=".",BA53="."),".",IF(BB56=".",MOD(BA52+BA53+BC56, 2), MOD(BA52+BA53+BB56,2)))</f>
        <v>0</v>
      </c>
      <c r="BB55" s="10">
        <f t="shared" si="23"/>
        <v>0</v>
      </c>
      <c r="BC55" s="10">
        <f t="shared" si="23"/>
        <v>0</v>
      </c>
      <c r="BD55" s="10">
        <f t="shared" si="23"/>
        <v>1</v>
      </c>
      <c r="BE55" s="10" t="str">
        <f t="shared" si="23"/>
        <v>.</v>
      </c>
      <c r="BF55" s="10">
        <f t="shared" si="23"/>
        <v>0</v>
      </c>
      <c r="BG55" s="10">
        <f t="shared" si="23"/>
        <v>0</v>
      </c>
      <c r="BH55" s="10">
        <f t="shared" si="23"/>
        <v>1</v>
      </c>
      <c r="BI55" s="10">
        <f t="shared" si="23"/>
        <v>0</v>
      </c>
      <c r="BJ55" s="10" t="str">
        <f t="shared" si="23"/>
        <v>.</v>
      </c>
      <c r="BK55" s="10">
        <f t="shared" si="23"/>
        <v>1</v>
      </c>
      <c r="BL55" s="10">
        <f t="shared" si="23"/>
        <v>1</v>
      </c>
      <c r="BM55" s="10">
        <f t="shared" si="23"/>
        <v>0</v>
      </c>
      <c r="BN55" s="10">
        <f t="shared" si="23"/>
        <v>0</v>
      </c>
      <c r="BO55" s="10" t="str">
        <f t="shared" si="23"/>
        <v>.</v>
      </c>
      <c r="BP55" s="10">
        <f t="shared" si="23"/>
        <v>1</v>
      </c>
      <c r="BQ55" s="10">
        <f t="shared" si="23"/>
        <v>0</v>
      </c>
      <c r="BR55" s="10">
        <f t="shared" si="23"/>
        <v>0</v>
      </c>
      <c r="BS55" s="10">
        <f t="shared" si="23"/>
        <v>0</v>
      </c>
      <c r="BT55" s="5" t="s">
        <v>22</v>
      </c>
      <c r="BU55" s="9"/>
      <c r="BV55" s="10" t="str" cm="1">
        <f t="array" ref="BV55">_xlfn.TEXTJOIN("", TRUE, IF(BA55:BS55&lt;&gt;".", BA55:BS55, ""))</f>
        <v>0001001011001000</v>
      </c>
      <c r="BW55" s="6" t="s">
        <v>23</v>
      </c>
      <c r="BX55" s="10" cm="1">
        <f t="array" aca="1" ref="BX55" ca="1">IF(LEFT(BV55,1)="0", SUMPRODUCT(MID(BV55,LEN(BV55)-ROW(INDIRECT("1:"&amp;LEN(BV55)))+1,1)*2^(ROW(INDIRECT("1:"&amp;LEN(BV55)))-1)), SUMPRODUCT(MID(BV55,LEN(BV55)-ROW(INDIRECT("1:"&amp;LEN(BV55)))+1,1)*2^(ROW(INDIRECT("1:"&amp;LEN(BV55)))-1))-2^LEN(BV55))</f>
        <v>4808</v>
      </c>
      <c r="BY55" s="6" t="s">
        <v>24</v>
      </c>
      <c r="BZ55" s="9"/>
      <c r="CA55" s="9"/>
      <c r="CB55" s="9"/>
      <c r="CC55" s="10">
        <f>CC52+CC53</f>
        <v>4808</v>
      </c>
      <c r="CD55" s="6" t="s">
        <v>24</v>
      </c>
      <c r="CE55" s="24"/>
      <c r="CF55" s="24"/>
      <c r="CG55" s="24"/>
      <c r="CH55" s="24"/>
    </row>
    <row r="56" spans="50:86" x14ac:dyDescent="0.25">
      <c r="AX56" s="9"/>
      <c r="AY56" s="10" t="s">
        <v>14</v>
      </c>
      <c r="AZ56" s="9"/>
      <c r="BA56" s="10">
        <f t="shared" ref="BA56:BS56" si="24">IF(OR(BA53=".",BA52="."),".",IF(BB56=".",IF((BA52+BA53+BC56)&gt;=2,1,0),IF((BA52+BA53+BB56)&gt;=2,1,0)))</f>
        <v>1</v>
      </c>
      <c r="BB56" s="10">
        <f t="shared" si="24"/>
        <v>1</v>
      </c>
      <c r="BC56" s="10">
        <f t="shared" si="24"/>
        <v>1</v>
      </c>
      <c r="BD56" s="10">
        <f t="shared" si="24"/>
        <v>0</v>
      </c>
      <c r="BE56" s="10" t="str">
        <f t="shared" si="24"/>
        <v>.</v>
      </c>
      <c r="BF56" s="10">
        <f t="shared" si="24"/>
        <v>1</v>
      </c>
      <c r="BG56" s="10">
        <f t="shared" si="24"/>
        <v>1</v>
      </c>
      <c r="BH56" s="10">
        <f t="shared" si="24"/>
        <v>0</v>
      </c>
      <c r="BI56" s="10">
        <f t="shared" si="24"/>
        <v>1</v>
      </c>
      <c r="BJ56" s="10" t="str">
        <f t="shared" si="24"/>
        <v>.</v>
      </c>
      <c r="BK56" s="10">
        <f t="shared" si="24"/>
        <v>1</v>
      </c>
      <c r="BL56" s="10">
        <f t="shared" si="24"/>
        <v>1</v>
      </c>
      <c r="BM56" s="10">
        <f t="shared" si="24"/>
        <v>1</v>
      </c>
      <c r="BN56" s="10">
        <f t="shared" si="24"/>
        <v>1</v>
      </c>
      <c r="BO56" s="10" t="str">
        <f t="shared" si="24"/>
        <v>.</v>
      </c>
      <c r="BP56" s="10">
        <f t="shared" si="24"/>
        <v>1</v>
      </c>
      <c r="BQ56" s="10">
        <f t="shared" si="24"/>
        <v>1</v>
      </c>
      <c r="BR56" s="10">
        <f t="shared" si="24"/>
        <v>1</v>
      </c>
      <c r="BS56" s="10">
        <f t="shared" si="24"/>
        <v>1</v>
      </c>
      <c r="BT56" s="10">
        <v>0</v>
      </c>
      <c r="BU56" s="9"/>
      <c r="BV56" s="9"/>
      <c r="BW56" s="9"/>
      <c r="BX56" s="20"/>
      <c r="BY56" s="9"/>
      <c r="BZ56" s="9"/>
      <c r="CA56" s="9"/>
      <c r="CB56" s="9"/>
      <c r="CC56" s="20"/>
      <c r="CD56" s="9"/>
      <c r="CE56" s="24"/>
      <c r="CF56" s="24"/>
      <c r="CG56" s="24"/>
      <c r="CH56" s="24"/>
    </row>
    <row r="57" spans="50:86" x14ac:dyDescent="0.25">
      <c r="AX57" s="9"/>
      <c r="AY57" s="9"/>
      <c r="AZ57" s="10" t="s">
        <v>33</v>
      </c>
      <c r="BA57" s="10">
        <f>BA56</f>
        <v>1</v>
      </c>
      <c r="BB57" s="9"/>
      <c r="BC57" s="10" t="s">
        <v>16</v>
      </c>
      <c r="BD57" s="9"/>
      <c r="BE57" s="10">
        <f>IF(MOD(COUNTIF(BK55:BS55,1),2)=1, 0, 1)</f>
        <v>0</v>
      </c>
      <c r="BF57" s="9"/>
      <c r="BG57" s="10" t="s">
        <v>18</v>
      </c>
      <c r="BH57" s="9"/>
      <c r="BI57" s="10">
        <f>BP56</f>
        <v>1</v>
      </c>
      <c r="BJ57" s="9"/>
      <c r="BK57" s="10" t="s">
        <v>19</v>
      </c>
      <c r="BL57" s="9"/>
      <c r="BM57" s="10">
        <f>IF(COUNTIF(BA55:BS55,1)&gt;0,0,1)</f>
        <v>0</v>
      </c>
      <c r="BN57" s="9"/>
      <c r="BO57" s="10" t="s">
        <v>20</v>
      </c>
      <c r="BP57" s="9"/>
      <c r="BQ57" s="10">
        <f>IF(BA55=1,1,0)</f>
        <v>0</v>
      </c>
      <c r="BR57" s="9"/>
      <c r="BS57" s="10" t="s">
        <v>21</v>
      </c>
      <c r="BT57" s="9"/>
      <c r="BU57" s="10">
        <f>IF(OR(AND(BA52=0,BA53=0,BA55=1),AND(BA52=1,BA53=1,BA55=0)),1,0)</f>
        <v>0</v>
      </c>
      <c r="BV57" s="9"/>
      <c r="BW57" s="9"/>
      <c r="BX57" s="20"/>
      <c r="BY57" s="9"/>
      <c r="BZ57" s="9"/>
      <c r="CA57" s="9"/>
      <c r="CB57" s="9"/>
      <c r="CC57" s="20"/>
      <c r="CD57" s="9"/>
      <c r="CE57" s="24"/>
      <c r="CF57" s="24"/>
      <c r="CG57" s="24"/>
      <c r="CH57" s="24"/>
    </row>
    <row r="60" spans="50:86" x14ac:dyDescent="0.25">
      <c r="AX60" s="7"/>
      <c r="AY60" s="8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21"/>
      <c r="BY60" s="7"/>
      <c r="BZ60" s="7"/>
      <c r="CA60" s="7"/>
      <c r="CB60" s="7"/>
      <c r="CC60" s="21"/>
      <c r="CD60" s="7"/>
    </row>
    <row r="61" spans="50:86" x14ac:dyDescent="0.25">
      <c r="AX61" s="8"/>
      <c r="AY61" s="8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21"/>
      <c r="BY61" s="7"/>
      <c r="BZ61" s="7"/>
      <c r="CA61" s="7"/>
      <c r="CB61" s="7"/>
      <c r="CC61" s="21"/>
      <c r="CD61" s="7"/>
    </row>
    <row r="62" spans="50:86" x14ac:dyDescent="0.25">
      <c r="AX62" s="7"/>
      <c r="AY62" s="8"/>
      <c r="AZ62" s="7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7"/>
      <c r="BU62" s="7"/>
      <c r="BV62" s="7"/>
      <c r="BW62" s="7"/>
      <c r="BX62" s="21"/>
      <c r="BY62" s="7"/>
      <c r="BZ62" s="8"/>
      <c r="CA62" s="7"/>
      <c r="CB62" s="8"/>
      <c r="CC62" s="22"/>
      <c r="CD62" s="8"/>
    </row>
    <row r="63" spans="50:86" x14ac:dyDescent="0.25">
      <c r="AX63" s="7"/>
      <c r="AY63" s="8"/>
      <c r="AZ63" s="7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7"/>
      <c r="BV63" s="8"/>
      <c r="BW63" s="8"/>
      <c r="BX63" s="22"/>
      <c r="BY63" s="16"/>
      <c r="BZ63" s="7"/>
      <c r="CA63" s="7"/>
      <c r="CB63" s="7"/>
      <c r="CC63" s="22"/>
      <c r="CD63" s="16"/>
    </row>
    <row r="64" spans="50:86" x14ac:dyDescent="0.25">
      <c r="AX64" s="7"/>
      <c r="AY64" s="8"/>
      <c r="AZ64" s="7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16"/>
      <c r="BU64" s="7"/>
      <c r="BV64" s="7"/>
      <c r="BW64" s="7"/>
      <c r="BX64" s="21"/>
      <c r="BY64" s="7"/>
      <c r="BZ64" s="7"/>
      <c r="CA64" s="7"/>
      <c r="CB64" s="7"/>
      <c r="CC64" s="21"/>
      <c r="CD64" s="7"/>
    </row>
    <row r="65" spans="50:82" x14ac:dyDescent="0.25">
      <c r="AX65" s="7"/>
      <c r="AY65" s="7"/>
      <c r="AZ65" s="8"/>
      <c r="BA65" s="8"/>
      <c r="BB65" s="7"/>
      <c r="BC65" s="8"/>
      <c r="BD65" s="7"/>
      <c r="BE65" s="8"/>
      <c r="BF65" s="7"/>
      <c r="BG65" s="8"/>
      <c r="BH65" s="7"/>
      <c r="BI65" s="8"/>
      <c r="BJ65" s="7"/>
      <c r="BK65" s="8"/>
      <c r="BL65" s="7"/>
      <c r="BM65" s="8"/>
      <c r="BN65" s="7"/>
      <c r="BO65" s="8"/>
      <c r="BP65" s="7"/>
      <c r="BQ65" s="8"/>
      <c r="BR65" s="7"/>
      <c r="BS65" s="8"/>
      <c r="BT65" s="7"/>
      <c r="BU65" s="8"/>
      <c r="BV65" s="7"/>
      <c r="BW65" s="7"/>
      <c r="BX65" s="21"/>
      <c r="BY65" s="7"/>
      <c r="BZ65" s="7"/>
      <c r="CA65" s="7"/>
      <c r="CB65" s="7"/>
      <c r="CC65" s="21"/>
      <c r="CD65" s="7"/>
    </row>
  </sheetData>
  <mergeCells count="7">
    <mergeCell ref="CE44:CH49"/>
    <mergeCell ref="CE52:CH57"/>
    <mergeCell ref="CE4:CH9"/>
    <mergeCell ref="CE12:CH17"/>
    <mergeCell ref="CE20:CH25"/>
    <mergeCell ref="CE28:CH33"/>
    <mergeCell ref="CE36:CH41"/>
  </mergeCells>
  <conditionalFormatting sqref="H4:Z7">
    <cfRule type="cellIs" dxfId="1" priority="1" operator="equal">
      <formula>"1"</formula>
    </cfRule>
    <cfRule type="cellIs" dxfId="0" priority="2" operator="equal">
      <formula>"0"</formula>
    </cfRule>
  </conditionalFormatting>
  <pageMargins left="0.7" right="0.7" top="0.75" bottom="0.75" header="0.3" footer="0.3"/>
  <pageSetup orientation="portrait" r:id="rId1"/>
  <headerFooter>
    <oddHeader xml:space="preserve">&amp;LФИО: ХОАНГ ТХЕ ВЬЕТ
ВАРИАНТ: 29
&amp;RЛАБ5.xlsx
</oddHeader>
    <oddFooter>&amp;L20/11/2024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E9BD-875F-4CC4-A87E-DB42B89B55D1}">
  <dimension ref="A1:CH65"/>
  <sheetViews>
    <sheetView zoomScale="136" zoomScaleNormal="136" workbookViewId="0">
      <selection activeCell="CG56" sqref="CG56"/>
    </sheetView>
  </sheetViews>
  <sheetFormatPr defaultRowHeight="15" x14ac:dyDescent="0.25"/>
  <cols>
    <col min="2" max="2" width="17.28515625" bestFit="1" customWidth="1"/>
    <col min="3" max="3" width="2.28515625" bestFit="1" customWidth="1"/>
    <col min="4" max="4" width="18.85546875" bestFit="1" customWidth="1"/>
    <col min="5" max="5" width="5.140625" customWidth="1"/>
    <col min="6" max="6" width="13.28515625" bestFit="1" customWidth="1"/>
    <col min="7" max="7" width="13.7109375" bestFit="1" customWidth="1"/>
    <col min="8" max="11" width="2" bestFit="1" customWidth="1"/>
    <col min="12" max="12" width="1.5703125" bestFit="1" customWidth="1"/>
    <col min="13" max="16" width="2" bestFit="1" customWidth="1"/>
    <col min="17" max="17" width="1.5703125" bestFit="1" customWidth="1"/>
    <col min="18" max="21" width="2" bestFit="1" customWidth="1"/>
    <col min="22" max="22" width="1.5703125" bestFit="1" customWidth="1"/>
    <col min="23" max="26" width="2" bestFit="1" customWidth="1"/>
    <col min="30" max="30" width="5" customWidth="1"/>
    <col min="31" max="34" width="2" bestFit="1" customWidth="1"/>
    <col min="35" max="35" width="1.5703125" bestFit="1" customWidth="1"/>
    <col min="36" max="39" width="2" bestFit="1" customWidth="1"/>
    <col min="40" max="40" width="1.5703125" bestFit="1" customWidth="1"/>
    <col min="41" max="43" width="2" bestFit="1" customWidth="1"/>
    <col min="44" max="44" width="9.42578125" customWidth="1"/>
    <col min="45" max="45" width="1.5703125" bestFit="1" customWidth="1"/>
    <col min="46" max="47" width="2" bestFit="1" customWidth="1"/>
    <col min="48" max="48" width="4.28515625" customWidth="1"/>
    <col min="49" max="49" width="2" customWidth="1"/>
    <col min="50" max="50" width="5.28515625" bestFit="1" customWidth="1"/>
    <col min="51" max="51" width="7.42578125" bestFit="1" customWidth="1"/>
    <col min="52" max="52" width="4.85546875" bestFit="1" customWidth="1"/>
    <col min="53" max="57" width="2.140625" bestFit="1" customWidth="1"/>
    <col min="58" max="58" width="2.85546875" bestFit="1" customWidth="1"/>
    <col min="59" max="61" width="2.140625" bestFit="1" customWidth="1"/>
    <col min="62" max="62" width="2" bestFit="1" customWidth="1"/>
    <col min="63" max="64" width="2.140625" bestFit="1" customWidth="1"/>
    <col min="65" max="65" width="2" customWidth="1"/>
    <col min="66" max="66" width="2.140625" bestFit="1" customWidth="1"/>
    <col min="67" max="67" width="1.7109375" customWidth="1"/>
    <col min="68" max="70" width="2.140625" bestFit="1" customWidth="1"/>
    <col min="71" max="71" width="2.140625" customWidth="1"/>
    <col min="72" max="72" width="2.85546875" customWidth="1"/>
    <col min="73" max="73" width="2" customWidth="1"/>
    <col min="74" max="74" width="18" customWidth="1"/>
    <col min="75" max="75" width="3.5703125" bestFit="1" customWidth="1"/>
    <col min="76" max="76" width="9.28515625" bestFit="1" customWidth="1"/>
    <col min="77" max="77" width="3.7109375" bestFit="1" customWidth="1"/>
    <col min="78" max="78" width="2" bestFit="1" customWidth="1"/>
    <col min="79" max="79" width="9.5703125" bestFit="1" customWidth="1"/>
    <col min="80" max="80" width="6.7109375" bestFit="1" customWidth="1"/>
    <col min="81" max="81" width="8.28515625" bestFit="1" customWidth="1"/>
    <col min="82" max="82" width="3.7109375" bestFit="1" customWidth="1"/>
  </cols>
  <sheetData>
    <row r="1" spans="1:86" x14ac:dyDescent="0.25">
      <c r="B1" s="3" t="s">
        <v>0</v>
      </c>
      <c r="C1" s="3"/>
      <c r="D1">
        <v>2404</v>
      </c>
    </row>
    <row r="2" spans="1:86" x14ac:dyDescent="0.25">
      <c r="B2" s="3" t="s">
        <v>1</v>
      </c>
      <c r="C2" s="3"/>
      <c r="D2">
        <v>25449</v>
      </c>
    </row>
    <row r="4" spans="1:86" ht="18" x14ac:dyDescent="0.35">
      <c r="A4" s="1" t="str">
        <f>"X"&amp;(ROW()-3)&amp;"="</f>
        <v>X1=</v>
      </c>
      <c r="B4" s="2" t="s">
        <v>0</v>
      </c>
      <c r="C4" s="2"/>
      <c r="D4" s="1">
        <f>D1</f>
        <v>2404</v>
      </c>
      <c r="E4" s="1"/>
      <c r="F4" s="1" t="str">
        <f>"B"&amp;(ROW()-3)&amp;"="</f>
        <v>B1=</v>
      </c>
      <c r="G4" s="1"/>
      <c r="H4" s="1" t="str">
        <f>MID($D17, COLUMN(H4)-COLUMN($H$4)+1, 1)</f>
        <v>0</v>
      </c>
      <c r="I4" s="1" t="str">
        <f t="shared" ref="I4:Z15" si="0">MID($D17, COLUMN(I4)-COLUMN($H$4)+1, 1)</f>
        <v>0</v>
      </c>
      <c r="J4" s="1" t="str">
        <f t="shared" si="0"/>
        <v>0</v>
      </c>
      <c r="K4" s="1" t="str">
        <f t="shared" si="0"/>
        <v>0</v>
      </c>
      <c r="L4" s="1" t="str">
        <f t="shared" si="0"/>
        <v>.</v>
      </c>
      <c r="M4" s="1" t="str">
        <f t="shared" si="0"/>
        <v>1</v>
      </c>
      <c r="N4" s="1" t="str">
        <f t="shared" si="0"/>
        <v>0</v>
      </c>
      <c r="O4" s="1" t="str">
        <f t="shared" si="0"/>
        <v>0</v>
      </c>
      <c r="P4" s="1" t="str">
        <f t="shared" si="0"/>
        <v>1</v>
      </c>
      <c r="Q4" s="1" t="str">
        <f t="shared" si="0"/>
        <v>.</v>
      </c>
      <c r="R4" s="1" t="str">
        <f t="shared" si="0"/>
        <v>0</v>
      </c>
      <c r="S4" s="1" t="str">
        <f t="shared" si="0"/>
        <v>1</v>
      </c>
      <c r="T4" s="1" t="str">
        <f t="shared" si="0"/>
        <v>1</v>
      </c>
      <c r="U4" s="1" t="str">
        <f t="shared" si="0"/>
        <v>0</v>
      </c>
      <c r="V4" s="1" t="str">
        <f t="shared" si="0"/>
        <v>.</v>
      </c>
      <c r="W4" s="1" t="str">
        <f t="shared" si="0"/>
        <v>0</v>
      </c>
      <c r="X4" s="1" t="str">
        <f t="shared" si="0"/>
        <v>1</v>
      </c>
      <c r="Y4" s="1" t="str">
        <f t="shared" si="0"/>
        <v>0</v>
      </c>
      <c r="Z4" s="1" t="str">
        <f t="shared" si="0"/>
        <v>0</v>
      </c>
      <c r="AX4" s="1"/>
      <c r="AY4" s="1" t="s">
        <v>8</v>
      </c>
      <c r="AZ4" s="1"/>
      <c r="BA4" s="1">
        <v>0</v>
      </c>
      <c r="BB4" s="1">
        <v>0</v>
      </c>
      <c r="BC4" s="1">
        <v>0</v>
      </c>
      <c r="BD4" s="1">
        <v>0</v>
      </c>
      <c r="BE4" s="1" t="s">
        <v>11</v>
      </c>
      <c r="BF4" s="1">
        <v>1</v>
      </c>
      <c r="BG4" s="1">
        <v>0</v>
      </c>
      <c r="BH4" s="1">
        <v>0</v>
      </c>
      <c r="BI4" s="1">
        <v>1</v>
      </c>
      <c r="BJ4" s="1" t="s">
        <v>11</v>
      </c>
      <c r="BK4" s="1">
        <v>0</v>
      </c>
      <c r="BL4" s="1">
        <v>1</v>
      </c>
      <c r="BM4" s="1">
        <v>1</v>
      </c>
      <c r="BN4" s="1">
        <v>0</v>
      </c>
      <c r="BO4" s="1" t="s">
        <v>11</v>
      </c>
      <c r="BP4" s="1">
        <v>0</v>
      </c>
      <c r="BQ4" s="1">
        <v>1</v>
      </c>
      <c r="BR4" s="1">
        <v>0</v>
      </c>
      <c r="BS4" s="1">
        <v>0</v>
      </c>
      <c r="BT4" s="1"/>
      <c r="BU4" s="1"/>
      <c r="BV4" s="1"/>
      <c r="BW4" s="1"/>
      <c r="BX4" s="1"/>
      <c r="BY4" s="1"/>
      <c r="BZ4" s="1"/>
      <c r="CA4" s="1" t="s">
        <v>25</v>
      </c>
      <c r="CB4" s="1"/>
      <c r="CC4" s="1">
        <v>2404</v>
      </c>
      <c r="CD4" s="1"/>
      <c r="CE4" s="25" t="s">
        <v>30</v>
      </c>
      <c r="CF4" s="25"/>
      <c r="CG4" s="25"/>
      <c r="CH4" s="25"/>
    </row>
    <row r="5" spans="1:86" ht="18" x14ac:dyDescent="0.35">
      <c r="A5" s="1" t="str">
        <f t="shared" ref="A5:A15" si="1">"X"&amp;(ROW()-3)&amp;"="</f>
        <v>X2=</v>
      </c>
      <c r="B5" s="2" t="s">
        <v>1</v>
      </c>
      <c r="C5" s="2"/>
      <c r="D5" s="1">
        <f>D2</f>
        <v>25449</v>
      </c>
      <c r="E5" s="1"/>
      <c r="F5" s="1" t="str">
        <f t="shared" ref="F5:F15" si="2">"B"&amp;(ROW()-3)&amp;"="</f>
        <v>B2=</v>
      </c>
      <c r="G5" s="1"/>
      <c r="H5" s="1" t="str">
        <f t="shared" ref="H5:W15" si="3">MID($D18, COLUMN(H5)-COLUMN($H$4)+1, 1)</f>
        <v>0</v>
      </c>
      <c r="I5" s="1" t="str">
        <f t="shared" si="3"/>
        <v>1</v>
      </c>
      <c r="J5" s="1" t="str">
        <f t="shared" si="3"/>
        <v>1</v>
      </c>
      <c r="K5" s="1" t="str">
        <f t="shared" si="3"/>
        <v>0</v>
      </c>
      <c r="L5" s="1" t="str">
        <f t="shared" si="3"/>
        <v>.</v>
      </c>
      <c r="M5" s="1" t="str">
        <f t="shared" si="3"/>
        <v>0</v>
      </c>
      <c r="N5" s="1" t="str">
        <f t="shared" si="3"/>
        <v>0</v>
      </c>
      <c r="O5" s="1" t="str">
        <f t="shared" si="3"/>
        <v>1</v>
      </c>
      <c r="P5" s="1" t="str">
        <f t="shared" si="3"/>
        <v>1</v>
      </c>
      <c r="Q5" s="1" t="str">
        <f t="shared" si="3"/>
        <v>.</v>
      </c>
      <c r="R5" s="1" t="str">
        <f t="shared" si="3"/>
        <v>0</v>
      </c>
      <c r="S5" s="1" t="str">
        <f t="shared" si="3"/>
        <v>1</v>
      </c>
      <c r="T5" s="1" t="str">
        <f t="shared" si="3"/>
        <v>1</v>
      </c>
      <c r="U5" s="1" t="str">
        <f t="shared" si="3"/>
        <v>0</v>
      </c>
      <c r="V5" s="1" t="str">
        <f t="shared" si="3"/>
        <v>.</v>
      </c>
      <c r="W5" s="1" t="str">
        <f t="shared" si="3"/>
        <v>1</v>
      </c>
      <c r="X5" s="1" t="str">
        <f t="shared" si="0"/>
        <v>0</v>
      </c>
      <c r="Y5" s="1" t="str">
        <f t="shared" si="0"/>
        <v>0</v>
      </c>
      <c r="Z5" s="1" t="str">
        <f t="shared" si="0"/>
        <v>1</v>
      </c>
      <c r="AX5" s="4" t="s">
        <v>10</v>
      </c>
      <c r="AY5" s="1" t="s">
        <v>9</v>
      </c>
      <c r="AZ5" s="1"/>
      <c r="BA5" s="1">
        <v>0</v>
      </c>
      <c r="BB5" s="1">
        <v>1</v>
      </c>
      <c r="BC5" s="1">
        <v>1</v>
      </c>
      <c r="BD5" s="1">
        <v>0</v>
      </c>
      <c r="BE5" s="1" t="s">
        <v>11</v>
      </c>
      <c r="BF5" s="1">
        <v>0</v>
      </c>
      <c r="BG5" s="1">
        <v>0</v>
      </c>
      <c r="BH5" s="1">
        <v>1</v>
      </c>
      <c r="BI5" s="1">
        <v>1</v>
      </c>
      <c r="BJ5" s="1" t="s">
        <v>11</v>
      </c>
      <c r="BK5" s="1">
        <v>0</v>
      </c>
      <c r="BL5" s="1">
        <v>1</v>
      </c>
      <c r="BM5" s="1">
        <v>1</v>
      </c>
      <c r="BN5" s="1">
        <v>0</v>
      </c>
      <c r="BO5" s="1" t="s">
        <v>11</v>
      </c>
      <c r="BP5" s="1">
        <v>1</v>
      </c>
      <c r="BQ5" s="1">
        <v>0</v>
      </c>
      <c r="BR5" s="1">
        <v>0</v>
      </c>
      <c r="BS5" s="1">
        <v>1</v>
      </c>
      <c r="BT5" s="1"/>
      <c r="BU5" s="1"/>
      <c r="BV5" s="1"/>
      <c r="BW5" s="1"/>
      <c r="BX5" s="1"/>
      <c r="BY5" s="1"/>
      <c r="BZ5" s="5" t="s">
        <v>10</v>
      </c>
      <c r="CA5" s="1" t="s">
        <v>26</v>
      </c>
      <c r="CB5" s="1"/>
      <c r="CC5" s="1">
        <v>25449</v>
      </c>
      <c r="CD5" s="1"/>
      <c r="CE5" s="25"/>
      <c r="CF5" s="25"/>
      <c r="CG5" s="25"/>
      <c r="CH5" s="25"/>
    </row>
    <row r="6" spans="1:86" x14ac:dyDescent="0.25">
      <c r="A6" s="1" t="str">
        <f t="shared" si="1"/>
        <v>X3=</v>
      </c>
      <c r="B6" s="2" t="s">
        <v>2</v>
      </c>
      <c r="C6" s="2"/>
      <c r="D6" s="1">
        <f>D1 + D2</f>
        <v>27853</v>
      </c>
      <c r="E6" s="1"/>
      <c r="F6" s="1" t="str">
        <f t="shared" si="2"/>
        <v>B3=</v>
      </c>
      <c r="G6" s="1"/>
      <c r="H6" s="1" t="str">
        <f t="shared" si="3"/>
        <v>0</v>
      </c>
      <c r="I6" s="1" t="str">
        <f t="shared" si="0"/>
        <v>1</v>
      </c>
      <c r="J6" s="1" t="str">
        <f t="shared" si="0"/>
        <v>1</v>
      </c>
      <c r="K6" s="1" t="str">
        <f t="shared" si="0"/>
        <v>0</v>
      </c>
      <c r="L6" s="1" t="str">
        <f t="shared" si="0"/>
        <v>.</v>
      </c>
      <c r="M6" s="1" t="str">
        <f t="shared" si="0"/>
        <v>1</v>
      </c>
      <c r="N6" s="1" t="str">
        <f t="shared" si="0"/>
        <v>1</v>
      </c>
      <c r="O6" s="1" t="str">
        <f t="shared" si="0"/>
        <v>0</v>
      </c>
      <c r="P6" s="1" t="str">
        <f t="shared" si="0"/>
        <v>0</v>
      </c>
      <c r="Q6" s="1" t="str">
        <f t="shared" si="0"/>
        <v>.</v>
      </c>
      <c r="R6" s="1" t="str">
        <f t="shared" si="0"/>
        <v>1</v>
      </c>
      <c r="S6" s="1" t="str">
        <f t="shared" si="0"/>
        <v>1</v>
      </c>
      <c r="T6" s="1" t="str">
        <f t="shared" si="0"/>
        <v>0</v>
      </c>
      <c r="U6" s="1" t="str">
        <f t="shared" si="0"/>
        <v>0</v>
      </c>
      <c r="V6" s="1" t="str">
        <f t="shared" si="0"/>
        <v>.</v>
      </c>
      <c r="W6" s="1" t="str">
        <f t="shared" si="0"/>
        <v>1</v>
      </c>
      <c r="X6" s="1" t="str">
        <f t="shared" si="0"/>
        <v>1</v>
      </c>
      <c r="Y6" s="1" t="str">
        <f t="shared" si="0"/>
        <v>0</v>
      </c>
      <c r="Z6" s="1" t="str">
        <f t="shared" si="0"/>
        <v>1</v>
      </c>
      <c r="AX6" s="1"/>
      <c r="AY6" s="5" t="s">
        <v>12</v>
      </c>
      <c r="AZ6" s="1"/>
      <c r="BA6" s="5" t="s">
        <v>13</v>
      </c>
      <c r="BB6" s="5" t="s">
        <v>13</v>
      </c>
      <c r="BC6" s="5" t="s">
        <v>13</v>
      </c>
      <c r="BD6" s="5" t="s">
        <v>13</v>
      </c>
      <c r="BE6" s="5" t="s">
        <v>13</v>
      </c>
      <c r="BF6" s="5" t="s">
        <v>13</v>
      </c>
      <c r="BG6" s="5" t="s">
        <v>13</v>
      </c>
      <c r="BH6" s="5" t="s">
        <v>13</v>
      </c>
      <c r="BI6" s="5" t="s">
        <v>13</v>
      </c>
      <c r="BJ6" s="5" t="s">
        <v>13</v>
      </c>
      <c r="BK6" s="5" t="s">
        <v>13</v>
      </c>
      <c r="BL6" s="5" t="s">
        <v>13</v>
      </c>
      <c r="BM6" s="5" t="s">
        <v>13</v>
      </c>
      <c r="BN6" s="5" t="s">
        <v>13</v>
      </c>
      <c r="BO6" s="5" t="s">
        <v>13</v>
      </c>
      <c r="BP6" s="5" t="s">
        <v>13</v>
      </c>
      <c r="BQ6" s="5" t="s">
        <v>13</v>
      </c>
      <c r="BR6" s="5" t="s">
        <v>13</v>
      </c>
      <c r="BS6" s="5" t="s">
        <v>13</v>
      </c>
      <c r="BT6" s="1"/>
      <c r="BU6" s="1"/>
      <c r="BV6" s="1"/>
      <c r="BW6" s="1"/>
      <c r="BX6" s="1"/>
      <c r="BY6" s="1"/>
      <c r="BZ6" s="1"/>
      <c r="CA6" s="5" t="s">
        <v>27</v>
      </c>
      <c r="CB6" s="5" t="s">
        <v>28</v>
      </c>
      <c r="CC6" s="4" t="s">
        <v>29</v>
      </c>
      <c r="CD6" s="1"/>
      <c r="CE6" s="25"/>
      <c r="CF6" s="25"/>
      <c r="CG6" s="25"/>
      <c r="CH6" s="25"/>
    </row>
    <row r="7" spans="1:86" ht="18" x14ac:dyDescent="0.35">
      <c r="A7" s="1" t="str">
        <f t="shared" si="1"/>
        <v>X4=</v>
      </c>
      <c r="B7" s="2" t="s">
        <v>3</v>
      </c>
      <c r="C7" s="2"/>
      <c r="D7" s="1">
        <f>D1+2*D2</f>
        <v>53302</v>
      </c>
      <c r="E7" s="1"/>
      <c r="F7" s="1" t="str">
        <f t="shared" si="2"/>
        <v>B4=</v>
      </c>
      <c r="G7" s="1"/>
      <c r="H7" s="1" t="str">
        <f t="shared" si="3"/>
        <v>1</v>
      </c>
      <c r="I7" s="1" t="str">
        <f t="shared" si="0"/>
        <v>1</v>
      </c>
      <c r="J7" s="1" t="str">
        <f t="shared" si="0"/>
        <v>0</v>
      </c>
      <c r="K7" s="1" t="str">
        <f t="shared" si="0"/>
        <v>1</v>
      </c>
      <c r="L7" s="1" t="str">
        <f t="shared" si="0"/>
        <v>.</v>
      </c>
      <c r="M7" s="1" t="str">
        <f t="shared" si="0"/>
        <v>0</v>
      </c>
      <c r="N7" s="1" t="str">
        <f t="shared" si="0"/>
        <v>0</v>
      </c>
      <c r="O7" s="1" t="str">
        <f t="shared" si="0"/>
        <v>0</v>
      </c>
      <c r="P7" s="1" t="str">
        <f t="shared" si="0"/>
        <v>0</v>
      </c>
      <c r="Q7" s="1" t="str">
        <f t="shared" si="0"/>
        <v>.</v>
      </c>
      <c r="R7" s="1" t="str">
        <f t="shared" si="0"/>
        <v>0</v>
      </c>
      <c r="S7" s="1" t="str">
        <f t="shared" si="0"/>
        <v>0</v>
      </c>
      <c r="T7" s="1" t="str">
        <f t="shared" si="0"/>
        <v>1</v>
      </c>
      <c r="U7" s="1" t="str">
        <f t="shared" si="0"/>
        <v>1</v>
      </c>
      <c r="V7" s="1" t="str">
        <f t="shared" si="0"/>
        <v>.</v>
      </c>
      <c r="W7" s="1" t="str">
        <f t="shared" si="0"/>
        <v>0</v>
      </c>
      <c r="X7" s="1" t="str">
        <f t="shared" si="0"/>
        <v>1</v>
      </c>
      <c r="Y7" s="1" t="str">
        <f t="shared" si="0"/>
        <v>1</v>
      </c>
      <c r="Z7" s="1" t="str">
        <f t="shared" si="0"/>
        <v>0</v>
      </c>
      <c r="AX7" s="1"/>
      <c r="AY7" s="1" t="s">
        <v>17</v>
      </c>
      <c r="AZ7" s="1"/>
      <c r="BA7" s="1">
        <f t="shared" ref="BA7:BR7" si="4">IF(OR(BA4=".",BA5="."),".",IF(BB8=".",MOD(BA4+BA5+BC8, 2), MOD(BA4+BA5+BB8,2)))</f>
        <v>0</v>
      </c>
      <c r="BB7" s="1">
        <f t="shared" si="4"/>
        <v>1</v>
      </c>
      <c r="BC7" s="1">
        <f t="shared" si="4"/>
        <v>1</v>
      </c>
      <c r="BD7" s="1">
        <f t="shared" si="4"/>
        <v>0</v>
      </c>
      <c r="BE7" s="1" t="str">
        <f t="shared" si="4"/>
        <v>.</v>
      </c>
      <c r="BF7" s="1">
        <f t="shared" si="4"/>
        <v>1</v>
      </c>
      <c r="BG7" s="1">
        <f t="shared" si="4"/>
        <v>1</v>
      </c>
      <c r="BH7" s="1">
        <f t="shared" si="4"/>
        <v>0</v>
      </c>
      <c r="BI7" s="1">
        <f t="shared" si="4"/>
        <v>0</v>
      </c>
      <c r="BJ7" s="1" t="str">
        <f t="shared" si="4"/>
        <v>.</v>
      </c>
      <c r="BK7" s="1">
        <f t="shared" si="4"/>
        <v>1</v>
      </c>
      <c r="BL7" s="1">
        <f t="shared" si="4"/>
        <v>1</v>
      </c>
      <c r="BM7" s="1">
        <f t="shared" si="4"/>
        <v>0</v>
      </c>
      <c r="BN7" s="1">
        <f t="shared" si="4"/>
        <v>0</v>
      </c>
      <c r="BO7" s="1" t="str">
        <f t="shared" si="4"/>
        <v>.</v>
      </c>
      <c r="BP7" s="1">
        <f t="shared" si="4"/>
        <v>1</v>
      </c>
      <c r="BQ7" s="1">
        <f>IF(OR(BQ4=".",BQ5="."),".",IF(BR8=".",MOD(BQ4+BQ5+BS8, 2), MOD(BQ4+BQ5+BR8,2)))</f>
        <v>1</v>
      </c>
      <c r="BR7" s="1">
        <f t="shared" si="4"/>
        <v>0</v>
      </c>
      <c r="BS7" s="1">
        <f>IF(OR(BS4=".",BS5="."),".",IF(BT8=".",MOD(BS4+BS5+BU8, 2), MOD(BS4+BS5+BU8,2)))</f>
        <v>1</v>
      </c>
      <c r="BT7" s="5" t="s">
        <v>22</v>
      </c>
      <c r="BU7" s="1"/>
      <c r="BV7" s="1" t="str" cm="1">
        <f t="array" ref="BV7">_xlfn.TEXTJOIN("", TRUE, IF(BA7:BS7&lt;&gt;".", BA7:BS7, ""))</f>
        <v>0110110011001101</v>
      </c>
      <c r="BW7" s="6" t="s">
        <v>23</v>
      </c>
      <c r="BX7" s="1" cm="1">
        <f t="array" aca="1" ref="BX7" ca="1">IF(LEFT(BV7,1)="0",
SUMPRODUCT(MID(BV7,LEN(BV7)-ROW(INDIRECT("1:"&amp;LEN(BV7)))+1,1)*2^(ROW(INDIRECT("1:"&amp;LEN(BV7)))-1)),
SUMPRODUCT(MID(BV7,LEN(BV7)-ROW(INDIRECT("1:"&amp;LEN(BV7)))+1,1)*2^(ROW(INDIRECT("1:"&amp;LEN(BV7)))-1))-2^LEN(BV7))</f>
        <v>27853</v>
      </c>
      <c r="BY7" s="6" t="s">
        <v>24</v>
      </c>
      <c r="BZ7" s="1"/>
      <c r="CA7" s="1"/>
      <c r="CB7" s="1"/>
      <c r="CC7" s="1">
        <f>CC4+CC5</f>
        <v>27853</v>
      </c>
      <c r="CD7" s="6" t="s">
        <v>24</v>
      </c>
      <c r="CE7" s="25"/>
      <c r="CF7" s="25"/>
      <c r="CG7" s="25"/>
      <c r="CH7" s="25"/>
    </row>
    <row r="8" spans="1:86" x14ac:dyDescent="0.25">
      <c r="A8" s="1" t="str">
        <f t="shared" si="1"/>
        <v>X5=</v>
      </c>
      <c r="B8" s="2" t="s">
        <v>4</v>
      </c>
      <c r="C8" s="2"/>
      <c r="D8" s="1">
        <f>D2 - D1</f>
        <v>23045</v>
      </c>
      <c r="E8" s="1"/>
      <c r="F8" s="1" t="str">
        <f t="shared" si="2"/>
        <v>B5=</v>
      </c>
      <c r="G8" s="1"/>
      <c r="H8" s="1" t="str">
        <f t="shared" si="3"/>
        <v>0</v>
      </c>
      <c r="I8" s="1" t="str">
        <f t="shared" si="0"/>
        <v>1</v>
      </c>
      <c r="J8" s="1" t="str">
        <f t="shared" si="0"/>
        <v>0</v>
      </c>
      <c r="K8" s="1" t="str">
        <f t="shared" si="0"/>
        <v>1</v>
      </c>
      <c r="L8" s="1" t="str">
        <f t="shared" si="0"/>
        <v>.</v>
      </c>
      <c r="M8" s="1" t="str">
        <f t="shared" si="0"/>
        <v>1</v>
      </c>
      <c r="N8" s="1" t="str">
        <f t="shared" si="0"/>
        <v>0</v>
      </c>
      <c r="O8" s="1" t="str">
        <f t="shared" si="0"/>
        <v>1</v>
      </c>
      <c r="P8" s="1" t="str">
        <f t="shared" si="0"/>
        <v>0</v>
      </c>
      <c r="Q8" s="1" t="str">
        <f t="shared" si="0"/>
        <v>.</v>
      </c>
      <c r="R8" s="1" t="str">
        <f t="shared" si="0"/>
        <v>0</v>
      </c>
      <c r="S8" s="1" t="str">
        <f t="shared" si="0"/>
        <v>0</v>
      </c>
      <c r="T8" s="1" t="str">
        <f t="shared" si="0"/>
        <v>0</v>
      </c>
      <c r="U8" s="1" t="str">
        <f t="shared" si="0"/>
        <v>0</v>
      </c>
      <c r="V8" s="1" t="str">
        <f t="shared" si="0"/>
        <v>.</v>
      </c>
      <c r="W8" s="1" t="str">
        <f t="shared" si="0"/>
        <v>0</v>
      </c>
      <c r="X8" s="1" t="str">
        <f t="shared" si="0"/>
        <v>1</v>
      </c>
      <c r="Y8" s="1" t="str">
        <f t="shared" si="0"/>
        <v>0</v>
      </c>
      <c r="Z8" s="1" t="str">
        <f t="shared" si="0"/>
        <v>1</v>
      </c>
      <c r="AX8" s="1"/>
      <c r="AY8" s="1" t="s">
        <v>14</v>
      </c>
      <c r="AZ8" s="1"/>
      <c r="BA8" s="1">
        <f t="shared" ref="BA8:BR8" si="5">IF(OR(BA4=".",BA5="."),".",IF(BB8=".",IF((BA4+BA5+BC8)&gt;=2,1,0),IF((BA4+BA5+BB8)&gt;=2,1,0)))</f>
        <v>0</v>
      </c>
      <c r="BB8" s="1">
        <f t="shared" si="5"/>
        <v>0</v>
      </c>
      <c r="BC8" s="1">
        <f t="shared" si="5"/>
        <v>0</v>
      </c>
      <c r="BD8" s="1">
        <f t="shared" si="5"/>
        <v>0</v>
      </c>
      <c r="BE8" s="1" t="str">
        <f t="shared" si="5"/>
        <v>.</v>
      </c>
      <c r="BF8" s="1">
        <f t="shared" si="5"/>
        <v>0</v>
      </c>
      <c r="BG8" s="1">
        <f t="shared" si="5"/>
        <v>0</v>
      </c>
      <c r="BH8" s="1">
        <f t="shared" si="5"/>
        <v>1</v>
      </c>
      <c r="BI8" s="1">
        <f t="shared" si="5"/>
        <v>1</v>
      </c>
      <c r="BJ8" s="1" t="str">
        <f t="shared" si="5"/>
        <v>.</v>
      </c>
      <c r="BK8" s="1">
        <f t="shared" si="5"/>
        <v>0</v>
      </c>
      <c r="BL8" s="1">
        <f t="shared" si="5"/>
        <v>1</v>
      </c>
      <c r="BM8" s="1">
        <f t="shared" si="5"/>
        <v>1</v>
      </c>
      <c r="BN8" s="1">
        <f t="shared" si="5"/>
        <v>0</v>
      </c>
      <c r="BO8" s="1" t="str">
        <f t="shared" si="5"/>
        <v>.</v>
      </c>
      <c r="BP8" s="1">
        <f t="shared" si="5"/>
        <v>0</v>
      </c>
      <c r="BQ8" s="1">
        <f t="shared" si="5"/>
        <v>0</v>
      </c>
      <c r="BR8" s="1">
        <f t="shared" si="5"/>
        <v>0</v>
      </c>
      <c r="BS8" s="1">
        <f>IF(OR(BS4=".",BS5="."),".",IF(BT8=".",IF((BS4+BS5+BU8)&gt;=2,1,0),IF((BS4+BS5+BT8)&gt;=2,1,0)))</f>
        <v>0</v>
      </c>
      <c r="BT8" s="1">
        <v>0</v>
      </c>
      <c r="BU8" s="1"/>
      <c r="BV8" s="1"/>
      <c r="BW8" s="1"/>
      <c r="BX8" s="1"/>
      <c r="BY8" s="1"/>
      <c r="BZ8" s="1"/>
      <c r="CA8" s="1"/>
      <c r="CB8" s="1"/>
      <c r="CC8" s="1"/>
      <c r="CD8" s="1"/>
      <c r="CE8" s="25"/>
      <c r="CF8" s="25"/>
      <c r="CG8" s="25"/>
      <c r="CH8" s="25"/>
    </row>
    <row r="9" spans="1:86" x14ac:dyDescent="0.25">
      <c r="A9" s="1" t="str">
        <f t="shared" si="1"/>
        <v>X6=</v>
      </c>
      <c r="B9" s="2" t="s">
        <v>5</v>
      </c>
      <c r="C9" s="2"/>
      <c r="D9" s="1">
        <f>65536-D7</f>
        <v>12234</v>
      </c>
      <c r="E9" s="1"/>
      <c r="F9" s="1" t="str">
        <f t="shared" si="2"/>
        <v>B6=</v>
      </c>
      <c r="G9" s="1"/>
      <c r="H9" s="1" t="str">
        <f t="shared" si="3"/>
        <v>0</v>
      </c>
      <c r="I9" s="1" t="str">
        <f t="shared" si="0"/>
        <v>0</v>
      </c>
      <c r="J9" s="1" t="str">
        <f t="shared" si="0"/>
        <v>1</v>
      </c>
      <c r="K9" s="1" t="str">
        <f t="shared" si="0"/>
        <v>0</v>
      </c>
      <c r="L9" s="1" t="str">
        <f t="shared" si="0"/>
        <v>.</v>
      </c>
      <c r="M9" s="1" t="str">
        <f t="shared" si="0"/>
        <v>1</v>
      </c>
      <c r="N9" s="1" t="str">
        <f t="shared" si="0"/>
        <v>1</v>
      </c>
      <c r="O9" s="1" t="str">
        <f t="shared" si="0"/>
        <v>1</v>
      </c>
      <c r="P9" s="1" t="str">
        <f t="shared" si="0"/>
        <v>1</v>
      </c>
      <c r="Q9" s="1" t="str">
        <f t="shared" si="0"/>
        <v>.</v>
      </c>
      <c r="R9" s="1" t="str">
        <f t="shared" si="0"/>
        <v>1</v>
      </c>
      <c r="S9" s="1" t="str">
        <f t="shared" si="0"/>
        <v>1</v>
      </c>
      <c r="T9" s="1" t="str">
        <f t="shared" si="0"/>
        <v>0</v>
      </c>
      <c r="U9" s="1" t="str">
        <f t="shared" si="0"/>
        <v>0</v>
      </c>
      <c r="V9" s="1" t="str">
        <f t="shared" si="0"/>
        <v>.</v>
      </c>
      <c r="W9" s="1" t="str">
        <f t="shared" si="0"/>
        <v>1</v>
      </c>
      <c r="X9" s="1" t="str">
        <f t="shared" si="0"/>
        <v>0</v>
      </c>
      <c r="Y9" s="1" t="str">
        <f t="shared" si="0"/>
        <v>1</v>
      </c>
      <c r="Z9" s="1" t="str">
        <f t="shared" si="0"/>
        <v>0</v>
      </c>
      <c r="AX9" s="1"/>
      <c r="AY9" s="1"/>
      <c r="AZ9" s="2" t="s">
        <v>15</v>
      </c>
      <c r="BA9" s="1">
        <f>BA8</f>
        <v>0</v>
      </c>
      <c r="BB9" s="1"/>
      <c r="BC9" s="1" t="s">
        <v>16</v>
      </c>
      <c r="BD9" s="1"/>
      <c r="BE9" s="1">
        <f>IF(MOD(COUNTIF(BK7:BS7,1),2)=1, 0, 1)</f>
        <v>0</v>
      </c>
      <c r="BF9" s="1"/>
      <c r="BG9" s="1" t="s">
        <v>18</v>
      </c>
      <c r="BH9" s="1"/>
      <c r="BI9" s="1">
        <f>BP8</f>
        <v>0</v>
      </c>
      <c r="BJ9" s="1"/>
      <c r="BK9" s="1" t="s">
        <v>19</v>
      </c>
      <c r="BL9" s="1"/>
      <c r="BM9" s="1">
        <f>IF(COUNTIF(BA14:BS14,1)&gt;0,0,1)</f>
        <v>1</v>
      </c>
      <c r="BN9" s="1"/>
      <c r="BO9" s="1" t="s">
        <v>20</v>
      </c>
      <c r="BP9" s="1"/>
      <c r="BQ9" s="1">
        <f>IF(BA7=1,1,0)</f>
        <v>0</v>
      </c>
      <c r="BR9" s="1"/>
      <c r="BS9" s="1" t="s">
        <v>21</v>
      </c>
      <c r="BT9" s="1"/>
      <c r="BU9" s="1">
        <f>IF(OR(AND(BA4=0,BA5=0,BA7=1),AND(BA4=1,BA5=1,BA7=0)),1,0)</f>
        <v>0</v>
      </c>
      <c r="BV9" s="1"/>
      <c r="BW9" s="1"/>
      <c r="BX9" s="1"/>
      <c r="BY9" s="1"/>
      <c r="BZ9" s="1"/>
      <c r="CA9" s="1"/>
      <c r="CB9" s="1"/>
      <c r="CC9" s="1"/>
      <c r="CD9" s="1"/>
      <c r="CE9" s="25"/>
      <c r="CF9" s="25"/>
      <c r="CG9" s="25"/>
      <c r="CH9" s="25"/>
    </row>
    <row r="10" spans="1:86" x14ac:dyDescent="0.25">
      <c r="A10" s="1" t="str">
        <f t="shared" si="1"/>
        <v>X7=</v>
      </c>
      <c r="B10" s="2" t="str">
        <f>"–"&amp;"X"&amp;(ROW(B10)-8)&amp;"="</f>
        <v>–X2=</v>
      </c>
      <c r="C10" s="2"/>
      <c r="D10" s="1">
        <f>-D4</f>
        <v>-2404</v>
      </c>
      <c r="E10" s="1"/>
      <c r="F10" s="1" t="str">
        <f t="shared" si="2"/>
        <v>B7=</v>
      </c>
      <c r="G10" s="1" t="str">
        <f>"-"&amp;"B"&amp;(ROW()-9)&amp;"="</f>
        <v>-B1=</v>
      </c>
      <c r="H10" s="1" t="str">
        <f t="shared" si="3"/>
        <v>1</v>
      </c>
      <c r="I10" s="1" t="str">
        <f t="shared" si="0"/>
        <v>1</v>
      </c>
      <c r="J10" s="1" t="str">
        <f t="shared" si="0"/>
        <v>1</v>
      </c>
      <c r="K10" s="1" t="str">
        <f t="shared" si="0"/>
        <v>1</v>
      </c>
      <c r="L10" s="1" t="str">
        <f t="shared" si="0"/>
        <v>.</v>
      </c>
      <c r="M10" s="1" t="str">
        <f t="shared" si="0"/>
        <v>0</v>
      </c>
      <c r="N10" s="1" t="str">
        <f t="shared" si="0"/>
        <v>1</v>
      </c>
      <c r="O10" s="1" t="str">
        <f t="shared" si="0"/>
        <v>1</v>
      </c>
      <c r="P10" s="1" t="str">
        <f t="shared" si="0"/>
        <v>0</v>
      </c>
      <c r="Q10" s="1" t="str">
        <f t="shared" si="0"/>
        <v>.</v>
      </c>
      <c r="R10" s="1" t="str">
        <f t="shared" si="0"/>
        <v>1</v>
      </c>
      <c r="S10" s="1" t="str">
        <f t="shared" si="0"/>
        <v>0</v>
      </c>
      <c r="T10" s="1" t="str">
        <f t="shared" si="0"/>
        <v>0</v>
      </c>
      <c r="U10" s="1" t="str">
        <f t="shared" si="0"/>
        <v>1</v>
      </c>
      <c r="V10" s="1" t="str">
        <f t="shared" si="0"/>
        <v>.</v>
      </c>
      <c r="W10" s="1" t="str">
        <f t="shared" si="0"/>
        <v>1</v>
      </c>
      <c r="X10" s="1" t="str">
        <f t="shared" si="0"/>
        <v>1</v>
      </c>
      <c r="Y10" s="1" t="str">
        <f t="shared" si="0"/>
        <v>0</v>
      </c>
      <c r="Z10" s="1" t="str">
        <f t="shared" si="0"/>
        <v>0</v>
      </c>
    </row>
    <row r="11" spans="1:86" x14ac:dyDescent="0.25">
      <c r="A11" s="1" t="str">
        <f t="shared" si="1"/>
        <v>X8=</v>
      </c>
      <c r="B11" s="2" t="str">
        <f t="shared" ref="B11:B15" si="6">"–"&amp;"X"&amp;(ROW(B11)-8)&amp;"="</f>
        <v>–X3=</v>
      </c>
      <c r="C11" s="2"/>
      <c r="D11" s="1">
        <f t="shared" ref="D11:D15" si="7">-D5</f>
        <v>-25449</v>
      </c>
      <c r="E11" s="1"/>
      <c r="F11" s="1" t="str">
        <f t="shared" si="2"/>
        <v>B8=</v>
      </c>
      <c r="G11" s="1" t="str">
        <f t="shared" ref="G11:G15" si="8">"-"&amp;"B"&amp;(ROW()-9)&amp;"="</f>
        <v>-B2=</v>
      </c>
      <c r="H11" s="1" t="str">
        <f t="shared" si="3"/>
        <v>1</v>
      </c>
      <c r="I11" s="1" t="str">
        <f t="shared" si="0"/>
        <v>0</v>
      </c>
      <c r="J11" s="1" t="str">
        <f t="shared" si="0"/>
        <v>0</v>
      </c>
      <c r="K11" s="1" t="str">
        <f t="shared" si="0"/>
        <v>1</v>
      </c>
      <c r="L11" s="1" t="str">
        <f t="shared" si="0"/>
        <v>.</v>
      </c>
      <c r="M11" s="1" t="str">
        <f t="shared" si="0"/>
        <v>1</v>
      </c>
      <c r="N11" s="1" t="str">
        <f t="shared" si="0"/>
        <v>1</v>
      </c>
      <c r="O11" s="1" t="str">
        <f t="shared" si="0"/>
        <v>0</v>
      </c>
      <c r="P11" s="1" t="str">
        <f t="shared" si="0"/>
        <v>0</v>
      </c>
      <c r="Q11" s="1" t="str">
        <f t="shared" si="0"/>
        <v>.</v>
      </c>
      <c r="R11" s="1" t="str">
        <f t="shared" si="0"/>
        <v>1</v>
      </c>
      <c r="S11" s="1" t="str">
        <f t="shared" si="0"/>
        <v>0</v>
      </c>
      <c r="T11" s="1" t="str">
        <f t="shared" si="0"/>
        <v>0</v>
      </c>
      <c r="U11" s="1" t="str">
        <f t="shared" si="0"/>
        <v>1</v>
      </c>
      <c r="V11" s="1" t="str">
        <f t="shared" si="0"/>
        <v>.</v>
      </c>
      <c r="W11" s="1" t="str">
        <f t="shared" si="0"/>
        <v>0</v>
      </c>
      <c r="X11" s="1" t="str">
        <f t="shared" si="0"/>
        <v>1</v>
      </c>
      <c r="Y11" s="1" t="str">
        <f t="shared" si="0"/>
        <v>1</v>
      </c>
      <c r="Z11" s="1" t="str">
        <f t="shared" si="0"/>
        <v>1</v>
      </c>
    </row>
    <row r="12" spans="1:86" ht="18" x14ac:dyDescent="0.35">
      <c r="A12" s="1" t="str">
        <f t="shared" si="1"/>
        <v>X9=</v>
      </c>
      <c r="B12" s="2" t="str">
        <f t="shared" si="6"/>
        <v>–X4=</v>
      </c>
      <c r="C12" s="2"/>
      <c r="D12" s="1">
        <f t="shared" si="7"/>
        <v>-27853</v>
      </c>
      <c r="E12" s="1"/>
      <c r="F12" s="1" t="str">
        <f t="shared" si="2"/>
        <v>B9=</v>
      </c>
      <c r="G12" s="1" t="str">
        <f t="shared" si="8"/>
        <v>-B3=</v>
      </c>
      <c r="H12" s="1" t="str">
        <f t="shared" si="3"/>
        <v>1</v>
      </c>
      <c r="I12" s="1" t="str">
        <f t="shared" si="0"/>
        <v>0</v>
      </c>
      <c r="J12" s="1" t="str">
        <f t="shared" si="0"/>
        <v>0</v>
      </c>
      <c r="K12" s="1" t="str">
        <f t="shared" si="0"/>
        <v>1</v>
      </c>
      <c r="L12" s="1" t="str">
        <f t="shared" si="0"/>
        <v>.</v>
      </c>
      <c r="M12" s="1" t="str">
        <f t="shared" si="0"/>
        <v>0</v>
      </c>
      <c r="N12" s="1" t="str">
        <f t="shared" si="0"/>
        <v>0</v>
      </c>
      <c r="O12" s="1" t="str">
        <f t="shared" si="0"/>
        <v>1</v>
      </c>
      <c r="P12" s="1" t="str">
        <f t="shared" si="0"/>
        <v>1</v>
      </c>
      <c r="Q12" s="1" t="str">
        <f t="shared" si="0"/>
        <v>.</v>
      </c>
      <c r="R12" s="1" t="str">
        <f t="shared" si="0"/>
        <v>0</v>
      </c>
      <c r="S12" s="1" t="str">
        <f t="shared" si="0"/>
        <v>0</v>
      </c>
      <c r="T12" s="1" t="str">
        <f t="shared" si="0"/>
        <v>1</v>
      </c>
      <c r="U12" s="1" t="str">
        <f t="shared" si="0"/>
        <v>1</v>
      </c>
      <c r="V12" s="1" t="str">
        <f t="shared" si="0"/>
        <v>.</v>
      </c>
      <c r="W12" s="1" t="str">
        <f t="shared" si="0"/>
        <v>0</v>
      </c>
      <c r="X12" s="1" t="str">
        <f t="shared" si="0"/>
        <v>0</v>
      </c>
      <c r="Y12" s="1" t="str">
        <f t="shared" si="0"/>
        <v>1</v>
      </c>
      <c r="Z12" s="1" t="str">
        <f t="shared" si="0"/>
        <v>1</v>
      </c>
      <c r="AX12" s="1"/>
      <c r="AY12" s="1" t="s">
        <v>9</v>
      </c>
      <c r="AZ12" s="1"/>
      <c r="BA12" s="1">
        <v>0</v>
      </c>
      <c r="BB12" s="1">
        <v>1</v>
      </c>
      <c r="BC12" s="1">
        <v>1</v>
      </c>
      <c r="BD12" s="1">
        <v>0</v>
      </c>
      <c r="BE12" s="1" t="s">
        <v>11</v>
      </c>
      <c r="BF12" s="1">
        <v>0</v>
      </c>
      <c r="BG12" s="1">
        <v>0</v>
      </c>
      <c r="BH12" s="1">
        <v>1</v>
      </c>
      <c r="BI12" s="1">
        <v>1</v>
      </c>
      <c r="BJ12" s="1" t="s">
        <v>11</v>
      </c>
      <c r="BK12" s="1">
        <v>0</v>
      </c>
      <c r="BL12" s="1">
        <v>1</v>
      </c>
      <c r="BM12" s="1">
        <v>1</v>
      </c>
      <c r="BN12" s="1">
        <v>0</v>
      </c>
      <c r="BO12" s="1" t="s">
        <v>11</v>
      </c>
      <c r="BP12" s="1">
        <v>1</v>
      </c>
      <c r="BQ12" s="1">
        <v>0</v>
      </c>
      <c r="BR12" s="1">
        <v>0</v>
      </c>
      <c r="BS12" s="1">
        <v>1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26" t="s">
        <v>34</v>
      </c>
      <c r="CF12" s="27"/>
      <c r="CG12" s="27"/>
      <c r="CH12" s="28"/>
    </row>
    <row r="13" spans="1:86" ht="18" customHeight="1" x14ac:dyDescent="0.35">
      <c r="A13" s="1" t="str">
        <f t="shared" si="1"/>
        <v>X10=</v>
      </c>
      <c r="B13" s="2" t="str">
        <f t="shared" si="6"/>
        <v>–X5=</v>
      </c>
      <c r="C13" s="2"/>
      <c r="D13" s="1">
        <f t="shared" si="7"/>
        <v>-53302</v>
      </c>
      <c r="E13" s="1"/>
      <c r="F13" s="1" t="str">
        <f t="shared" si="2"/>
        <v>B10=</v>
      </c>
      <c r="G13" s="1" t="str">
        <f t="shared" si="8"/>
        <v>-B4=</v>
      </c>
      <c r="H13" s="1" t="str">
        <f t="shared" si="3"/>
        <v>0</v>
      </c>
      <c r="I13" s="1" t="str">
        <f t="shared" si="0"/>
        <v>0</v>
      </c>
      <c r="J13" s="1" t="str">
        <f t="shared" si="0"/>
        <v>1</v>
      </c>
      <c r="K13" s="1" t="str">
        <f t="shared" si="0"/>
        <v>0</v>
      </c>
      <c r="L13" s="1" t="str">
        <f t="shared" si="0"/>
        <v>.</v>
      </c>
      <c r="M13" s="1" t="str">
        <f t="shared" si="0"/>
        <v>1</v>
      </c>
      <c r="N13" s="1" t="str">
        <f t="shared" si="0"/>
        <v>1</v>
      </c>
      <c r="O13" s="1" t="str">
        <f t="shared" si="0"/>
        <v>1</v>
      </c>
      <c r="P13" s="1" t="str">
        <f t="shared" si="0"/>
        <v>1</v>
      </c>
      <c r="Q13" s="1" t="str">
        <f t="shared" si="0"/>
        <v>.</v>
      </c>
      <c r="R13" s="1" t="str">
        <f t="shared" si="0"/>
        <v>1</v>
      </c>
      <c r="S13" s="1" t="str">
        <f t="shared" si="0"/>
        <v>1</v>
      </c>
      <c r="T13" s="1" t="str">
        <f t="shared" si="0"/>
        <v>0</v>
      </c>
      <c r="U13" s="1" t="str">
        <f t="shared" si="0"/>
        <v>0</v>
      </c>
      <c r="V13" s="1" t="str">
        <f t="shared" si="0"/>
        <v>.</v>
      </c>
      <c r="W13" s="1" t="str">
        <f t="shared" si="0"/>
        <v>1</v>
      </c>
      <c r="X13" s="1" t="str">
        <f t="shared" si="0"/>
        <v>0</v>
      </c>
      <c r="Y13" s="1" t="str">
        <f t="shared" si="0"/>
        <v>1</v>
      </c>
      <c r="Z13" s="1" t="str">
        <f t="shared" si="0"/>
        <v>0</v>
      </c>
      <c r="AX13" s="4" t="s">
        <v>10</v>
      </c>
      <c r="AY13" s="1" t="s">
        <v>31</v>
      </c>
      <c r="AZ13" s="1"/>
      <c r="BA13" s="1">
        <v>0</v>
      </c>
      <c r="BB13" s="1">
        <v>1</v>
      </c>
      <c r="BC13" s="1">
        <v>1</v>
      </c>
      <c r="BD13" s="1">
        <v>0</v>
      </c>
      <c r="BE13" s="1" t="s">
        <v>11</v>
      </c>
      <c r="BF13" s="1">
        <v>1</v>
      </c>
      <c r="BG13" s="1">
        <v>1</v>
      </c>
      <c r="BH13" s="1">
        <v>0</v>
      </c>
      <c r="BI13" s="1">
        <v>0</v>
      </c>
      <c r="BJ13" s="1" t="s">
        <v>11</v>
      </c>
      <c r="BK13" s="1">
        <v>1</v>
      </c>
      <c r="BL13" s="1">
        <v>1</v>
      </c>
      <c r="BM13" s="1">
        <v>0</v>
      </c>
      <c r="BN13" s="1">
        <v>0</v>
      </c>
      <c r="BO13" s="1" t="s">
        <v>11</v>
      </c>
      <c r="BP13" s="1">
        <v>1</v>
      </c>
      <c r="BQ13" s="1">
        <v>1</v>
      </c>
      <c r="BR13" s="1">
        <v>0</v>
      </c>
      <c r="BS13" s="1">
        <v>1</v>
      </c>
      <c r="BT13" s="1"/>
      <c r="BU13" s="1"/>
      <c r="BV13" s="1"/>
      <c r="BW13" s="1"/>
      <c r="BX13" s="1"/>
      <c r="BY13" s="1"/>
      <c r="BZ13" s="1"/>
      <c r="CA13" s="1" t="s">
        <v>26</v>
      </c>
      <c r="CB13" s="1"/>
      <c r="CC13" s="1">
        <f>D5</f>
        <v>25449</v>
      </c>
      <c r="CD13" s="1"/>
      <c r="CE13" s="29"/>
      <c r="CF13" s="30"/>
      <c r="CG13" s="30"/>
      <c r="CH13" s="31"/>
    </row>
    <row r="14" spans="1:86" ht="18" x14ac:dyDescent="0.35">
      <c r="A14" s="1" t="str">
        <f t="shared" si="1"/>
        <v>X11=</v>
      </c>
      <c r="B14" s="2" t="str">
        <f t="shared" si="6"/>
        <v>–X6=</v>
      </c>
      <c r="C14" s="2"/>
      <c r="D14" s="1">
        <f t="shared" si="7"/>
        <v>-23045</v>
      </c>
      <c r="E14" s="1"/>
      <c r="F14" s="1" t="str">
        <f t="shared" si="2"/>
        <v>B11=</v>
      </c>
      <c r="G14" s="1" t="str">
        <f t="shared" si="8"/>
        <v>-B5=</v>
      </c>
      <c r="H14" s="1" t="str">
        <f t="shared" si="3"/>
        <v>1</v>
      </c>
      <c r="I14" s="1" t="str">
        <f t="shared" si="0"/>
        <v>0</v>
      </c>
      <c r="J14" s="1" t="str">
        <f t="shared" si="0"/>
        <v>1</v>
      </c>
      <c r="K14" s="1" t="str">
        <f t="shared" si="0"/>
        <v>0</v>
      </c>
      <c r="L14" s="1" t="str">
        <f t="shared" si="0"/>
        <v>.</v>
      </c>
      <c r="M14" s="1" t="str">
        <f t="shared" si="0"/>
        <v>0</v>
      </c>
      <c r="N14" s="1" t="str">
        <f t="shared" si="0"/>
        <v>1</v>
      </c>
      <c r="O14" s="1" t="str">
        <f t="shared" si="0"/>
        <v>0</v>
      </c>
      <c r="P14" s="1" t="str">
        <f t="shared" si="0"/>
        <v>1</v>
      </c>
      <c r="Q14" s="1" t="str">
        <f t="shared" si="0"/>
        <v>.</v>
      </c>
      <c r="R14" s="1" t="str">
        <f t="shared" si="0"/>
        <v>1</v>
      </c>
      <c r="S14" s="1" t="str">
        <f t="shared" si="0"/>
        <v>1</v>
      </c>
      <c r="T14" s="1" t="str">
        <f t="shared" si="0"/>
        <v>1</v>
      </c>
      <c r="U14" s="1" t="str">
        <f t="shared" si="0"/>
        <v>1</v>
      </c>
      <c r="V14" s="1" t="str">
        <f t="shared" si="0"/>
        <v>.</v>
      </c>
      <c r="W14" s="1" t="str">
        <f t="shared" si="0"/>
        <v>1</v>
      </c>
      <c r="X14" s="1" t="str">
        <f t="shared" si="0"/>
        <v>0</v>
      </c>
      <c r="Y14" s="1" t="str">
        <f t="shared" si="0"/>
        <v>1</v>
      </c>
      <c r="Z14" s="1" t="str">
        <f t="shared" si="0"/>
        <v>1</v>
      </c>
      <c r="AX14" s="1"/>
      <c r="AY14" s="5" t="s">
        <v>12</v>
      </c>
      <c r="AZ14" s="1"/>
      <c r="BA14" s="5" t="s">
        <v>13</v>
      </c>
      <c r="BB14" s="5" t="s">
        <v>13</v>
      </c>
      <c r="BC14" s="5" t="s">
        <v>13</v>
      </c>
      <c r="BD14" s="5" t="s">
        <v>13</v>
      </c>
      <c r="BE14" s="5" t="s">
        <v>13</v>
      </c>
      <c r="BF14" s="5" t="s">
        <v>13</v>
      </c>
      <c r="BG14" s="5" t="s">
        <v>13</v>
      </c>
      <c r="BH14" s="5" t="s">
        <v>13</v>
      </c>
      <c r="BI14" s="5" t="s">
        <v>13</v>
      </c>
      <c r="BJ14" s="5" t="s">
        <v>13</v>
      </c>
      <c r="BK14" s="5" t="s">
        <v>13</v>
      </c>
      <c r="BL14" s="5" t="s">
        <v>13</v>
      </c>
      <c r="BM14" s="5" t="s">
        <v>13</v>
      </c>
      <c r="BN14" s="5" t="s">
        <v>13</v>
      </c>
      <c r="BO14" s="5" t="s">
        <v>13</v>
      </c>
      <c r="BP14" s="5" t="s">
        <v>13</v>
      </c>
      <c r="BQ14" s="5" t="s">
        <v>13</v>
      </c>
      <c r="BR14" s="5" t="s">
        <v>13</v>
      </c>
      <c r="BS14" s="5" t="s">
        <v>13</v>
      </c>
      <c r="BT14" s="1"/>
      <c r="BU14" s="1"/>
      <c r="BV14" s="1"/>
      <c r="BW14" s="1"/>
      <c r="BX14" s="1"/>
      <c r="BY14" s="1"/>
      <c r="BZ14" s="5" t="s">
        <v>10</v>
      </c>
      <c r="CA14" s="1" t="s">
        <v>36</v>
      </c>
      <c r="CB14" s="1"/>
      <c r="CC14" s="1">
        <f>D6</f>
        <v>27853</v>
      </c>
      <c r="CD14" s="1"/>
      <c r="CE14" s="29"/>
      <c r="CF14" s="30"/>
      <c r="CG14" s="30"/>
      <c r="CH14" s="31"/>
    </row>
    <row r="15" spans="1:86" ht="18" x14ac:dyDescent="0.35">
      <c r="A15" s="1" t="str">
        <f t="shared" si="1"/>
        <v>X12=</v>
      </c>
      <c r="B15" s="2" t="str">
        <f t="shared" si="6"/>
        <v>–X7=</v>
      </c>
      <c r="C15" s="2"/>
      <c r="D15" s="1">
        <f t="shared" si="7"/>
        <v>-12234</v>
      </c>
      <c r="E15" s="1"/>
      <c r="F15" s="1" t="str">
        <f t="shared" si="2"/>
        <v>B12=</v>
      </c>
      <c r="G15" s="1" t="str">
        <f t="shared" si="8"/>
        <v>-B6=</v>
      </c>
      <c r="H15" s="1" t="str">
        <f t="shared" si="3"/>
        <v>1</v>
      </c>
      <c r="I15" s="1" t="str">
        <f t="shared" si="0"/>
        <v>1</v>
      </c>
      <c r="J15" s="1" t="str">
        <f t="shared" si="0"/>
        <v>0</v>
      </c>
      <c r="K15" s="1" t="str">
        <f t="shared" si="0"/>
        <v>1</v>
      </c>
      <c r="L15" s="1" t="str">
        <f t="shared" si="0"/>
        <v>.</v>
      </c>
      <c r="M15" s="1" t="str">
        <f t="shared" si="0"/>
        <v>0</v>
      </c>
      <c r="N15" s="1" t="str">
        <f t="shared" si="0"/>
        <v>0</v>
      </c>
      <c r="O15" s="1" t="str">
        <f t="shared" si="0"/>
        <v>0</v>
      </c>
      <c r="P15" s="1" t="str">
        <f t="shared" si="0"/>
        <v>0</v>
      </c>
      <c r="Q15" s="1" t="str">
        <f t="shared" si="0"/>
        <v>.</v>
      </c>
      <c r="R15" s="1" t="str">
        <f t="shared" si="0"/>
        <v>0</v>
      </c>
      <c r="S15" s="1" t="str">
        <f t="shared" si="0"/>
        <v>0</v>
      </c>
      <c r="T15" s="1" t="str">
        <f t="shared" si="0"/>
        <v>1</v>
      </c>
      <c r="U15" s="1" t="str">
        <f t="shared" si="0"/>
        <v>1</v>
      </c>
      <c r="V15" s="1" t="str">
        <f t="shared" si="0"/>
        <v>.</v>
      </c>
      <c r="W15" s="1" t="str">
        <f t="shared" si="0"/>
        <v>0</v>
      </c>
      <c r="X15" s="1" t="str">
        <f t="shared" si="0"/>
        <v>1</v>
      </c>
      <c r="Y15" s="1" t="str">
        <f t="shared" si="0"/>
        <v>1</v>
      </c>
      <c r="Z15" s="1" t="str">
        <f t="shared" si="0"/>
        <v>0</v>
      </c>
      <c r="AX15" s="1"/>
      <c r="AY15" s="1" t="s">
        <v>17</v>
      </c>
      <c r="AZ15" s="1"/>
      <c r="BA15" s="1">
        <f t="shared" ref="BA15:BR15" si="9">IF(OR(BA12=".",BA13="."),".",IF(BB16=".",MOD(BA12+BA13+BC16, 2), MOD(BA12+BA13+BB16,2)))</f>
        <v>1</v>
      </c>
      <c r="BB15" s="1">
        <f t="shared" si="9"/>
        <v>1</v>
      </c>
      <c r="BC15" s="1">
        <f t="shared" si="9"/>
        <v>0</v>
      </c>
      <c r="BD15" s="1">
        <f t="shared" si="9"/>
        <v>1</v>
      </c>
      <c r="BE15" s="1" t="str">
        <f t="shared" si="9"/>
        <v>.</v>
      </c>
      <c r="BF15" s="1">
        <f t="shared" si="9"/>
        <v>0</v>
      </c>
      <c r="BG15" s="1">
        <f t="shared" si="9"/>
        <v>0</v>
      </c>
      <c r="BH15" s="1">
        <f t="shared" si="9"/>
        <v>0</v>
      </c>
      <c r="BI15" s="1">
        <f t="shared" si="9"/>
        <v>0</v>
      </c>
      <c r="BJ15" s="1" t="str">
        <f t="shared" si="9"/>
        <v>.</v>
      </c>
      <c r="BK15" s="1">
        <f t="shared" si="9"/>
        <v>0</v>
      </c>
      <c r="BL15" s="1">
        <f t="shared" si="9"/>
        <v>0</v>
      </c>
      <c r="BM15" s="1">
        <f t="shared" si="9"/>
        <v>1</v>
      </c>
      <c r="BN15" s="1">
        <f t="shared" si="9"/>
        <v>1</v>
      </c>
      <c r="BO15" s="1" t="str">
        <f t="shared" si="9"/>
        <v>.</v>
      </c>
      <c r="BP15" s="1">
        <f t="shared" si="9"/>
        <v>0</v>
      </c>
      <c r="BQ15" s="1">
        <f t="shared" si="9"/>
        <v>1</v>
      </c>
      <c r="BR15" s="1">
        <f t="shared" si="9"/>
        <v>1</v>
      </c>
      <c r="BS15" s="1">
        <f>IF(OR(BS12=".",BS13="."),".",IF(BT16=".",MOD(BS12+BS13+BU16, 2), MOD(BS12+BS13+BT16,2)))</f>
        <v>0</v>
      </c>
      <c r="BT15" s="5" t="s">
        <v>22</v>
      </c>
      <c r="BU15" s="1"/>
      <c r="BV15" s="1" t="str" cm="1">
        <f t="array" ref="BV15">_xlfn.TEXTJOIN("", TRUE, IF(BA15:BS15&lt;&gt;".", BA15:BS15, ""))</f>
        <v>1101000000110110</v>
      </c>
      <c r="BW15" s="6" t="s">
        <v>23</v>
      </c>
      <c r="BX15" s="1" cm="1">
        <f t="array" aca="1" ref="BX15" ca="1">IF(LEFT(BV15,1)="0",
SUMPRODUCT(MID(BV15,LEN(BV15)-ROW(INDIRECT("1:"&amp;LEN(BV15)))+1,1)*2^(ROW(INDIRECT("1:"&amp;LEN(BV15)))-1)),
SUMPRODUCT(MID(BV15,LEN(BV15)-ROW(INDIRECT("1:"&amp;LEN(BV15)))+1,1)*2^(ROW(INDIRECT("1:"&amp;LEN(BV15)))-1))-2^LEN(BV15))</f>
        <v>-12234</v>
      </c>
      <c r="BY15" s="6" t="s">
        <v>24</v>
      </c>
      <c r="BZ15" s="1"/>
      <c r="CA15" s="5" t="s">
        <v>27</v>
      </c>
      <c r="CB15" s="5" t="s">
        <v>28</v>
      </c>
      <c r="CC15" s="4" t="s">
        <v>29</v>
      </c>
      <c r="CD15" s="1"/>
      <c r="CE15" s="29"/>
      <c r="CF15" s="30"/>
      <c r="CG15" s="30"/>
      <c r="CH15" s="31"/>
    </row>
    <row r="16" spans="1:86" ht="18" x14ac:dyDescent="0.35">
      <c r="AX16" s="1"/>
      <c r="AY16" s="1" t="s">
        <v>14</v>
      </c>
      <c r="AZ16" s="1"/>
      <c r="BA16" s="1">
        <f t="shared" ref="BA16:BR16" si="10">IF(OR(BA12=".",BA13="."),".",IF(BB16=".",IF((BA12+BA13+BC16)&gt;=2,1,0),IF((BA12+BA13+BB16)&gt;=2,1,0)))</f>
        <v>0</v>
      </c>
      <c r="BB16" s="1">
        <f t="shared" si="10"/>
        <v>1</v>
      </c>
      <c r="BC16" s="1">
        <f t="shared" si="10"/>
        <v>1</v>
      </c>
      <c r="BD16" s="1">
        <f t="shared" si="10"/>
        <v>0</v>
      </c>
      <c r="BE16" s="1" t="str">
        <f t="shared" si="10"/>
        <v>.</v>
      </c>
      <c r="BF16" s="1">
        <f t="shared" si="10"/>
        <v>1</v>
      </c>
      <c r="BG16" s="1">
        <f t="shared" si="10"/>
        <v>1</v>
      </c>
      <c r="BH16" s="1">
        <f t="shared" si="10"/>
        <v>1</v>
      </c>
      <c r="BI16" s="1">
        <f t="shared" si="10"/>
        <v>1</v>
      </c>
      <c r="BJ16" s="1" t="str">
        <f t="shared" si="10"/>
        <v>.</v>
      </c>
      <c r="BK16" s="1">
        <f t="shared" si="10"/>
        <v>1</v>
      </c>
      <c r="BL16" s="1">
        <f t="shared" si="10"/>
        <v>1</v>
      </c>
      <c r="BM16" s="1">
        <f t="shared" si="10"/>
        <v>0</v>
      </c>
      <c r="BN16" s="1">
        <f t="shared" si="10"/>
        <v>0</v>
      </c>
      <c r="BO16" s="1" t="str">
        <f t="shared" si="10"/>
        <v>.</v>
      </c>
      <c r="BP16" s="1">
        <f t="shared" si="10"/>
        <v>1</v>
      </c>
      <c r="BQ16" s="1">
        <f t="shared" si="10"/>
        <v>0</v>
      </c>
      <c r="BR16" s="1">
        <f t="shared" si="10"/>
        <v>0</v>
      </c>
      <c r="BS16" s="1">
        <f>IF(OR(BS12=".",BS13="."),".",IF(BT16=".",IF((BS12+BS13+BU16)&gt;=2,1,0),IF((BS12+BS13+BT16)&gt;=2,1,0)))</f>
        <v>1</v>
      </c>
      <c r="BT16" s="1">
        <v>0</v>
      </c>
      <c r="BU16" s="1"/>
      <c r="BV16" s="1"/>
      <c r="BW16" s="1"/>
      <c r="BX16" s="1"/>
      <c r="BY16" s="1"/>
      <c r="BZ16" s="1"/>
      <c r="CA16" s="1"/>
      <c r="CB16" s="1"/>
      <c r="CC16" s="1">
        <f>CC13+CC14</f>
        <v>53302</v>
      </c>
      <c r="CD16" s="6" t="s">
        <v>24</v>
      </c>
      <c r="CE16" s="29"/>
      <c r="CF16" s="30"/>
      <c r="CG16" s="30"/>
      <c r="CH16" s="31"/>
    </row>
    <row r="17" spans="1:86" x14ac:dyDescent="0.25">
      <c r="A17" s="1" t="str">
        <f>"B"&amp;(ROW()-16)&amp;"="</f>
        <v>B1=</v>
      </c>
      <c r="B17" s="2" t="str">
        <f>IF(D4&gt;0, DEC2BIN(D4/256,8)&amp;DEC2BIN(MOD(D4,256),8), DEC2BIN((65536 + D4)/256,8)&amp;DEC2BIN(MOD((65536 + D4),256),8))</f>
        <v>0000100101100100</v>
      </c>
      <c r="C17" s="2" t="s">
        <v>6</v>
      </c>
      <c r="D17" s="1" t="str">
        <f>LEFT(B17,4) &amp; "." &amp; MID(B17,5,4) &amp; "." &amp; MID(B17,9,4) &amp; "." &amp; RIGHT(B17,4)</f>
        <v>0000.1001.0110.0100</v>
      </c>
      <c r="F17" s="1" t="s">
        <v>7</v>
      </c>
      <c r="G17" s="1" t="s">
        <v>32</v>
      </c>
      <c r="AX17" s="1"/>
      <c r="AY17" s="1"/>
      <c r="AZ17" s="1" t="s">
        <v>33</v>
      </c>
      <c r="BA17" s="1">
        <f>BA16</f>
        <v>0</v>
      </c>
      <c r="BB17" s="1"/>
      <c r="BC17" s="1" t="s">
        <v>16</v>
      </c>
      <c r="BD17" s="1"/>
      <c r="BE17" s="1">
        <f>IF(MOD(COUNTIF(BK15:BS15,1),2)=1, 0, 1)</f>
        <v>1</v>
      </c>
      <c r="BF17" s="1"/>
      <c r="BG17" s="1" t="s">
        <v>18</v>
      </c>
      <c r="BH17" s="1"/>
      <c r="BI17" s="1">
        <f>BP16</f>
        <v>1</v>
      </c>
      <c r="BJ17" s="1"/>
      <c r="BK17" s="1" t="s">
        <v>19</v>
      </c>
      <c r="BL17" s="1"/>
      <c r="BM17" s="1">
        <f>IF(COUNTIF(BA15:BS15,1)&gt;0,0,1)</f>
        <v>0</v>
      </c>
      <c r="BN17" s="1"/>
      <c r="BO17" s="1" t="s">
        <v>20</v>
      </c>
      <c r="BP17" s="1"/>
      <c r="BQ17" s="1">
        <f>IF(BA15=1,1,0)</f>
        <v>1</v>
      </c>
      <c r="BR17" s="1"/>
      <c r="BS17" s="1" t="s">
        <v>21</v>
      </c>
      <c r="BT17" s="1"/>
      <c r="BU17" s="1">
        <f>IF(OR(AND(BA12=0,BA13=0,BA15=1),AND(BA12=1,BA13=1,BA15=0)),1,0)</f>
        <v>1</v>
      </c>
      <c r="BV17" s="1"/>
      <c r="BW17" s="1"/>
      <c r="BX17" s="1"/>
      <c r="BY17" s="1"/>
      <c r="BZ17" s="1"/>
      <c r="CA17" s="1"/>
      <c r="CB17" s="1"/>
      <c r="CC17" s="1"/>
      <c r="CD17" s="1"/>
      <c r="CE17" s="32"/>
      <c r="CF17" s="33"/>
      <c r="CG17" s="33"/>
      <c r="CH17" s="34"/>
    </row>
    <row r="18" spans="1:86" x14ac:dyDescent="0.25">
      <c r="A18" s="1" t="str">
        <f t="shared" ref="A18:A28" si="11">"B"&amp;(ROW()-16)&amp;"="</f>
        <v>B2=</v>
      </c>
      <c r="B18" s="2" t="str">
        <f t="shared" ref="B18:B28" si="12">IF(D5&gt;0, DEC2BIN(D5/256,8)&amp;DEC2BIN(MOD(D5,256),8), DEC2BIN((65536 + D5)/256,8)&amp;DEC2BIN(MOD((65536 + D5),256),8))</f>
        <v>0110001101101001</v>
      </c>
      <c r="C18" s="2" t="s">
        <v>6</v>
      </c>
      <c r="D18" s="1" t="str">
        <f t="shared" ref="D18:D28" si="13">LEFT(B18,4) &amp; "." &amp; MID(B18,5,4) &amp; "." &amp; MID(B18,9,4) &amp; "." &amp; RIGHT(B18,4)</f>
        <v>0110.0011.0110.1001</v>
      </c>
    </row>
    <row r="19" spans="1:86" x14ac:dyDescent="0.25">
      <c r="A19" s="1" t="str">
        <f t="shared" si="11"/>
        <v>B3=</v>
      </c>
      <c r="B19" s="2" t="str">
        <f t="shared" si="12"/>
        <v>0110110011001101</v>
      </c>
      <c r="C19" s="2" t="s">
        <v>6</v>
      </c>
      <c r="D19" s="1" t="str">
        <f t="shared" si="13"/>
        <v>0110.1100.1100.1101</v>
      </c>
    </row>
    <row r="20" spans="1:86" ht="18" x14ac:dyDescent="0.35">
      <c r="A20" s="1" t="str">
        <f t="shared" si="11"/>
        <v>B4=</v>
      </c>
      <c r="B20" s="2" t="str">
        <f t="shared" si="12"/>
        <v>1101000000110110</v>
      </c>
      <c r="C20" s="2" t="s">
        <v>6</v>
      </c>
      <c r="D20" s="1" t="str">
        <f t="shared" si="13"/>
        <v>1101.0000.0011.0110</v>
      </c>
      <c r="AX20" s="1"/>
      <c r="AY20" s="1" t="s">
        <v>9</v>
      </c>
      <c r="AZ20" s="1"/>
      <c r="BA20" s="1">
        <v>0</v>
      </c>
      <c r="BB20" s="1">
        <v>1</v>
      </c>
      <c r="BC20" s="1">
        <v>1</v>
      </c>
      <c r="BD20" s="1">
        <v>0</v>
      </c>
      <c r="BE20" s="1" t="s">
        <v>11</v>
      </c>
      <c r="BF20" s="1">
        <v>0</v>
      </c>
      <c r="BG20" s="1">
        <v>0</v>
      </c>
      <c r="BH20" s="1">
        <v>1</v>
      </c>
      <c r="BI20" s="1">
        <v>1</v>
      </c>
      <c r="BJ20" s="1" t="s">
        <v>11</v>
      </c>
      <c r="BK20" s="1">
        <v>0</v>
      </c>
      <c r="BL20" s="1">
        <v>1</v>
      </c>
      <c r="BM20" s="1">
        <v>1</v>
      </c>
      <c r="BN20" s="1">
        <v>0</v>
      </c>
      <c r="BO20" s="1" t="s">
        <v>11</v>
      </c>
      <c r="BP20" s="1">
        <v>1</v>
      </c>
      <c r="BQ20" s="1">
        <v>0</v>
      </c>
      <c r="BR20" s="1">
        <v>0</v>
      </c>
      <c r="BS20" s="1">
        <v>1</v>
      </c>
      <c r="BT20" s="1"/>
      <c r="BU20" s="1"/>
      <c r="BV20" s="1"/>
      <c r="BW20" s="1"/>
      <c r="BX20" s="1"/>
      <c r="BY20" s="1"/>
      <c r="BZ20" s="1"/>
      <c r="CA20" s="1" t="s">
        <v>26</v>
      </c>
      <c r="CB20" s="1"/>
      <c r="CC20" s="1">
        <f>CC13</f>
        <v>25449</v>
      </c>
      <c r="CD20" s="1"/>
      <c r="CE20" s="24" t="s">
        <v>30</v>
      </c>
      <c r="CF20" s="24"/>
      <c r="CG20" s="24"/>
      <c r="CH20" s="24"/>
    </row>
    <row r="21" spans="1:86" ht="18" customHeight="1" x14ac:dyDescent="0.35">
      <c r="A21" s="1" t="str">
        <f t="shared" si="11"/>
        <v>B5=</v>
      </c>
      <c r="B21" s="2" t="str">
        <f t="shared" si="12"/>
        <v>0101101000000101</v>
      </c>
      <c r="C21" s="2" t="s">
        <v>6</v>
      </c>
      <c r="D21" s="1" t="str">
        <f t="shared" si="13"/>
        <v>0101.1010.0000.0101</v>
      </c>
      <c r="AX21" s="4" t="s">
        <v>10</v>
      </c>
      <c r="AY21" s="1" t="s">
        <v>35</v>
      </c>
      <c r="AZ21" s="1"/>
      <c r="BA21" s="1">
        <v>1</v>
      </c>
      <c r="BB21" s="1">
        <v>1</v>
      </c>
      <c r="BC21" s="1">
        <v>1</v>
      </c>
      <c r="BD21" s="1">
        <v>1</v>
      </c>
      <c r="BE21" s="1" t="s">
        <v>11</v>
      </c>
      <c r="BF21" s="1">
        <v>0</v>
      </c>
      <c r="BG21" s="1">
        <v>1</v>
      </c>
      <c r="BH21" s="1">
        <v>1</v>
      </c>
      <c r="BI21" s="1">
        <v>0</v>
      </c>
      <c r="BJ21" s="1" t="s">
        <v>11</v>
      </c>
      <c r="BK21" s="1">
        <v>1</v>
      </c>
      <c r="BL21" s="1">
        <v>0</v>
      </c>
      <c r="BM21" s="1">
        <v>0</v>
      </c>
      <c r="BN21" s="1">
        <v>1</v>
      </c>
      <c r="BO21" s="1" t="s">
        <v>11</v>
      </c>
      <c r="BP21" s="1">
        <v>1</v>
      </c>
      <c r="BQ21" s="1">
        <v>1</v>
      </c>
      <c r="BR21" s="1">
        <v>0</v>
      </c>
      <c r="BS21" s="1">
        <v>0</v>
      </c>
      <c r="BT21" s="1"/>
      <c r="BU21" s="1"/>
      <c r="BV21" s="1"/>
      <c r="BW21" s="1"/>
      <c r="BX21" s="1"/>
      <c r="BY21" s="1"/>
      <c r="BZ21" s="1"/>
      <c r="CA21" s="1" t="s">
        <v>37</v>
      </c>
      <c r="CB21" s="1"/>
      <c r="CC21" s="1">
        <f>D10</f>
        <v>-2404</v>
      </c>
      <c r="CD21" s="1"/>
      <c r="CE21" s="24"/>
      <c r="CF21" s="24"/>
      <c r="CG21" s="24"/>
      <c r="CH21" s="24"/>
    </row>
    <row r="22" spans="1:86" x14ac:dyDescent="0.25">
      <c r="A22" s="1" t="str">
        <f t="shared" si="11"/>
        <v>B6=</v>
      </c>
      <c r="B22" s="2" t="str">
        <f t="shared" si="12"/>
        <v>0010111111001010</v>
      </c>
      <c r="C22" s="2" t="s">
        <v>6</v>
      </c>
      <c r="D22" s="1" t="str">
        <f t="shared" si="13"/>
        <v>0010.1111.1100.1010</v>
      </c>
      <c r="AX22" s="1"/>
      <c r="AY22" s="5" t="s">
        <v>12</v>
      </c>
      <c r="AZ22" s="1"/>
      <c r="BA22" s="5" t="s">
        <v>13</v>
      </c>
      <c r="BB22" s="5" t="s">
        <v>13</v>
      </c>
      <c r="BC22" s="5" t="s">
        <v>13</v>
      </c>
      <c r="BD22" s="5" t="s">
        <v>13</v>
      </c>
      <c r="BE22" s="5" t="s">
        <v>13</v>
      </c>
      <c r="BF22" s="5" t="s">
        <v>13</v>
      </c>
      <c r="BG22" s="5" t="s">
        <v>13</v>
      </c>
      <c r="BH22" s="5" t="s">
        <v>13</v>
      </c>
      <c r="BI22" s="5" t="s">
        <v>13</v>
      </c>
      <c r="BJ22" s="5" t="s">
        <v>13</v>
      </c>
      <c r="BK22" s="5" t="s">
        <v>13</v>
      </c>
      <c r="BL22" s="5" t="s">
        <v>13</v>
      </c>
      <c r="BM22" s="5" t="s">
        <v>13</v>
      </c>
      <c r="BN22" s="5" t="s">
        <v>13</v>
      </c>
      <c r="BO22" s="5" t="s">
        <v>13</v>
      </c>
      <c r="BP22" s="5" t="s">
        <v>13</v>
      </c>
      <c r="BQ22" s="5" t="s">
        <v>13</v>
      </c>
      <c r="BR22" s="5" t="s">
        <v>13</v>
      </c>
      <c r="BS22" s="5" t="s">
        <v>13</v>
      </c>
      <c r="BT22" s="1"/>
      <c r="BU22" s="1"/>
      <c r="BV22" s="1"/>
      <c r="BW22" s="1"/>
      <c r="BX22" s="1"/>
      <c r="BY22" s="1"/>
      <c r="BZ22" s="5" t="s">
        <v>10</v>
      </c>
      <c r="CA22" s="5" t="s">
        <v>27</v>
      </c>
      <c r="CB22" s="5" t="s">
        <v>28</v>
      </c>
      <c r="CC22" s="4" t="s">
        <v>29</v>
      </c>
      <c r="CD22" s="1"/>
      <c r="CE22" s="24"/>
      <c r="CF22" s="24"/>
      <c r="CG22" s="24"/>
      <c r="CH22" s="24"/>
    </row>
    <row r="23" spans="1:86" ht="18" x14ac:dyDescent="0.35">
      <c r="A23" s="1" t="str">
        <f t="shared" si="11"/>
        <v>B7=</v>
      </c>
      <c r="B23" s="2" t="str">
        <f t="shared" si="12"/>
        <v>1111011010011100</v>
      </c>
      <c r="C23" s="2" t="s">
        <v>6</v>
      </c>
      <c r="D23" s="1" t="str">
        <f t="shared" si="13"/>
        <v>1111.0110.1001.1100</v>
      </c>
      <c r="AX23" s="1"/>
      <c r="AY23" s="1" t="s">
        <v>17</v>
      </c>
      <c r="AZ23" s="1"/>
      <c r="BA23" s="1">
        <f t="shared" ref="BA23:BR23" si="14">IF(OR(BA20=".",BA21="."),".",IF(BB24=".",MOD(BA20+BA21+BC24, 2), MOD(BA20+BA21+BB24,2)))</f>
        <v>0</v>
      </c>
      <c r="BB23" s="1">
        <f t="shared" si="14"/>
        <v>1</v>
      </c>
      <c r="BC23" s="1">
        <f t="shared" si="14"/>
        <v>0</v>
      </c>
      <c r="BD23" s="1">
        <f t="shared" si="14"/>
        <v>1</v>
      </c>
      <c r="BE23" s="1" t="str">
        <f t="shared" si="14"/>
        <v>.</v>
      </c>
      <c r="BF23" s="1">
        <f t="shared" si="14"/>
        <v>1</v>
      </c>
      <c r="BG23" s="1">
        <f t="shared" si="14"/>
        <v>0</v>
      </c>
      <c r="BH23" s="1">
        <f t="shared" si="14"/>
        <v>1</v>
      </c>
      <c r="BI23" s="1">
        <f t="shared" si="14"/>
        <v>0</v>
      </c>
      <c r="BJ23" s="1" t="str">
        <f t="shared" si="14"/>
        <v>.</v>
      </c>
      <c r="BK23" s="1">
        <f t="shared" si="14"/>
        <v>0</v>
      </c>
      <c r="BL23" s="1">
        <f t="shared" si="14"/>
        <v>0</v>
      </c>
      <c r="BM23" s="1">
        <f t="shared" si="14"/>
        <v>0</v>
      </c>
      <c r="BN23" s="1">
        <f t="shared" si="14"/>
        <v>0</v>
      </c>
      <c r="BO23" s="1" t="str">
        <f t="shared" si="14"/>
        <v>.</v>
      </c>
      <c r="BP23" s="1">
        <f t="shared" si="14"/>
        <v>0</v>
      </c>
      <c r="BQ23" s="1">
        <f t="shared" si="14"/>
        <v>1</v>
      </c>
      <c r="BR23" s="1">
        <f t="shared" si="14"/>
        <v>0</v>
      </c>
      <c r="BS23" s="1">
        <f>IF(OR(BS20=".",BS21="."),".",IF(BT24=".",MOD(BS20+BS21+BU24, 2), MOD(BS20+BS21+BT24,2)))</f>
        <v>1</v>
      </c>
      <c r="BT23" s="5" t="s">
        <v>22</v>
      </c>
      <c r="BU23" s="1"/>
      <c r="BV23" s="1" t="str" cm="1">
        <f t="array" ref="BV23">_xlfn.TEXTJOIN("", TRUE, IF(BA23:BS23&lt;&gt;".", BA23:BS23, ""))</f>
        <v>0101101000000101</v>
      </c>
      <c r="BW23" s="6" t="s">
        <v>23</v>
      </c>
      <c r="BX23" s="1" cm="1">
        <f t="array" aca="1" ref="BX23" ca="1">IF(LEFT(BV23,1)="0",
SUMPRODUCT(MID(BV23,LEN(BV23)-ROW(INDIRECT("1:"&amp;LEN(BV23)))+1,1)*2^(ROW(INDIRECT("1:"&amp;LEN(BV23)))-1)),
SUMPRODUCT(MID(BV23,LEN(BV23)-ROW(INDIRECT("1:"&amp;LEN(BV23)))+1,1)*2^(ROW(INDIRECT("1:"&amp;LEN(BV23)))-1))-2^LEN(BV23))</f>
        <v>23045</v>
      </c>
      <c r="BY23" s="6" t="s">
        <v>24</v>
      </c>
      <c r="BZ23" s="1"/>
      <c r="CA23" s="1"/>
      <c r="CB23" s="1"/>
      <c r="CC23" s="1">
        <f>CC20+CC21</f>
        <v>23045</v>
      </c>
      <c r="CD23" s="6" t="s">
        <v>24</v>
      </c>
      <c r="CE23" s="24"/>
      <c r="CF23" s="24"/>
      <c r="CG23" s="24"/>
      <c r="CH23" s="24"/>
    </row>
    <row r="24" spans="1:86" x14ac:dyDescent="0.25">
      <c r="A24" s="1" t="str">
        <f t="shared" si="11"/>
        <v>B8=</v>
      </c>
      <c r="B24" s="2" t="str">
        <f t="shared" si="12"/>
        <v>1001110010010111</v>
      </c>
      <c r="C24" s="2" t="s">
        <v>6</v>
      </c>
      <c r="D24" s="1" t="str">
        <f t="shared" si="13"/>
        <v>1001.1100.1001.0111</v>
      </c>
      <c r="AX24" s="1"/>
      <c r="AY24" s="1" t="s">
        <v>14</v>
      </c>
      <c r="AZ24" s="1"/>
      <c r="BA24" s="1">
        <f t="shared" ref="BA24:BR24" si="15">IF(OR(BA20=".",BA21="."),".",IF(BB24=".",IF((BA20+BA21+BC24)&gt;=2,1,0),IF((BA20+BA21+BB24)&gt;=2,1,0)))</f>
        <v>1</v>
      </c>
      <c r="BB24" s="1">
        <f t="shared" si="15"/>
        <v>1</v>
      </c>
      <c r="BC24" s="1">
        <f t="shared" si="15"/>
        <v>1</v>
      </c>
      <c r="BD24" s="1">
        <f t="shared" si="15"/>
        <v>0</v>
      </c>
      <c r="BE24" s="1" t="str">
        <f t="shared" si="15"/>
        <v>.</v>
      </c>
      <c r="BF24" s="1">
        <f t="shared" si="15"/>
        <v>0</v>
      </c>
      <c r="BG24" s="1">
        <f t="shared" si="15"/>
        <v>1</v>
      </c>
      <c r="BH24" s="1">
        <f t="shared" si="15"/>
        <v>1</v>
      </c>
      <c r="BI24" s="1">
        <f t="shared" si="15"/>
        <v>1</v>
      </c>
      <c r="BJ24" s="1" t="str">
        <f t="shared" si="15"/>
        <v>.</v>
      </c>
      <c r="BK24" s="1">
        <f t="shared" si="15"/>
        <v>1</v>
      </c>
      <c r="BL24" s="1">
        <f t="shared" si="15"/>
        <v>1</v>
      </c>
      <c r="BM24" s="1">
        <f t="shared" si="15"/>
        <v>1</v>
      </c>
      <c r="BN24" s="1">
        <f t="shared" si="15"/>
        <v>1</v>
      </c>
      <c r="BO24" s="1" t="str">
        <f t="shared" si="15"/>
        <v>.</v>
      </c>
      <c r="BP24" s="1">
        <f t="shared" si="15"/>
        <v>1</v>
      </c>
      <c r="BQ24" s="1">
        <f t="shared" si="15"/>
        <v>0</v>
      </c>
      <c r="BR24" s="1">
        <f t="shared" si="15"/>
        <v>0</v>
      </c>
      <c r="BS24" s="1">
        <f>IF(OR(BS20=".",BS21="."),".",IF(BT24=".",IF((BS20+BS21+BU24)&gt;=2,1,0),IF((BS20+BS21+BT24)&gt;=2,1,0)))</f>
        <v>0</v>
      </c>
      <c r="BT24" s="1">
        <v>0</v>
      </c>
      <c r="BU24" s="1"/>
      <c r="BV24" s="1"/>
      <c r="BW24" s="1"/>
      <c r="BX24" s="1"/>
      <c r="BY24" s="1"/>
      <c r="BZ24" s="1"/>
      <c r="CB24" s="1"/>
      <c r="CC24" s="1"/>
      <c r="CD24" s="1"/>
      <c r="CE24" s="24"/>
      <c r="CF24" s="24"/>
      <c r="CG24" s="24"/>
      <c r="CH24" s="24"/>
    </row>
    <row r="25" spans="1:86" x14ac:dyDescent="0.25">
      <c r="A25" s="1" t="str">
        <f t="shared" si="11"/>
        <v>B9=</v>
      </c>
      <c r="B25" s="2" t="str">
        <f t="shared" si="12"/>
        <v>1001001100110011</v>
      </c>
      <c r="C25" s="2" t="s">
        <v>6</v>
      </c>
      <c r="D25" s="1" t="str">
        <f t="shared" si="13"/>
        <v>1001.0011.0011.0011</v>
      </c>
      <c r="AX25" s="1"/>
      <c r="AY25" s="1"/>
      <c r="AZ25" s="1" t="s">
        <v>33</v>
      </c>
      <c r="BA25" s="1">
        <f>BA24</f>
        <v>1</v>
      </c>
      <c r="BB25" s="1"/>
      <c r="BC25" s="1" t="s">
        <v>16</v>
      </c>
      <c r="BD25" s="1"/>
      <c r="BE25" s="1">
        <f>IF(MOD(COUNTIF(BA23:BS23,1),2)=1, 0, 1)</f>
        <v>1</v>
      </c>
      <c r="BF25" s="1"/>
      <c r="BG25" s="1" t="s">
        <v>18</v>
      </c>
      <c r="BH25" s="1"/>
      <c r="BI25" s="1">
        <f>BP24</f>
        <v>1</v>
      </c>
      <c r="BJ25" s="1"/>
      <c r="BK25" s="1" t="s">
        <v>19</v>
      </c>
      <c r="BL25" s="1"/>
      <c r="BM25" s="1">
        <f>IF(COUNTIF(BA23:BS23,1)&gt;0,0,1)</f>
        <v>0</v>
      </c>
      <c r="BN25" s="1"/>
      <c r="BO25" s="1" t="s">
        <v>20</v>
      </c>
      <c r="BP25" s="1"/>
      <c r="BQ25" s="1">
        <f>IF(BA23=1,1,0)</f>
        <v>0</v>
      </c>
      <c r="BR25" s="1"/>
      <c r="BS25" s="1" t="s">
        <v>21</v>
      </c>
      <c r="BT25" s="1"/>
      <c r="BU25" s="1">
        <f>IF(OR(AND(BA20=0,BA21=0,BA24=1),AND(BA20=1,BA21=1,BA24=0)),1,0)</f>
        <v>0</v>
      </c>
      <c r="BV25" s="1"/>
      <c r="BW25" s="1"/>
      <c r="BX25" s="1"/>
      <c r="BY25" s="1"/>
      <c r="BZ25" s="1"/>
      <c r="CA25" s="1"/>
      <c r="CB25" s="1"/>
      <c r="CC25" s="1"/>
      <c r="CD25" s="1"/>
      <c r="CE25" s="24"/>
      <c r="CF25" s="24"/>
      <c r="CG25" s="24"/>
      <c r="CH25" s="24"/>
    </row>
    <row r="26" spans="1:86" x14ac:dyDescent="0.25">
      <c r="A26" s="1" t="str">
        <f t="shared" si="11"/>
        <v>B10=</v>
      </c>
      <c r="B26" s="2" t="str">
        <f t="shared" si="12"/>
        <v>0010111111001010</v>
      </c>
      <c r="C26" s="2" t="s">
        <v>6</v>
      </c>
      <c r="D26" s="1" t="str">
        <f t="shared" si="13"/>
        <v>0010.1111.1100.1010</v>
      </c>
    </row>
    <row r="27" spans="1:86" x14ac:dyDescent="0.25">
      <c r="A27" s="1" t="str">
        <f t="shared" si="11"/>
        <v>B11=</v>
      </c>
      <c r="B27" s="2" t="str">
        <f t="shared" si="12"/>
        <v>1010010111111011</v>
      </c>
      <c r="C27" s="2" t="s">
        <v>6</v>
      </c>
      <c r="D27" s="1" t="str">
        <f t="shared" si="13"/>
        <v>1010.0101.1111.1011</v>
      </c>
    </row>
    <row r="28" spans="1:86" ht="18" x14ac:dyDescent="0.35">
      <c r="A28" s="1" t="str">
        <f t="shared" si="11"/>
        <v>B12=</v>
      </c>
      <c r="B28" s="2" t="str">
        <f t="shared" si="12"/>
        <v>1101000000110110</v>
      </c>
      <c r="C28" s="2" t="s">
        <v>6</v>
      </c>
      <c r="D28" s="1" t="str">
        <f t="shared" si="13"/>
        <v>1101.0000.0011.0110</v>
      </c>
      <c r="AX28" s="1"/>
      <c r="AY28" s="1" t="s">
        <v>35</v>
      </c>
      <c r="AZ28" s="1"/>
      <c r="BA28" s="1">
        <v>1</v>
      </c>
      <c r="BB28" s="1">
        <v>1</v>
      </c>
      <c r="BC28" s="1">
        <v>1</v>
      </c>
      <c r="BD28" s="1">
        <v>1</v>
      </c>
      <c r="BE28" s="1" t="s">
        <v>11</v>
      </c>
      <c r="BF28" s="1">
        <v>0</v>
      </c>
      <c r="BG28" s="1">
        <v>1</v>
      </c>
      <c r="BH28" s="1">
        <v>1</v>
      </c>
      <c r="BI28" s="1">
        <v>0</v>
      </c>
      <c r="BJ28" s="1" t="s">
        <v>11</v>
      </c>
      <c r="BK28" s="1">
        <v>1</v>
      </c>
      <c r="BL28" s="1">
        <v>0</v>
      </c>
      <c r="BM28" s="1">
        <v>0</v>
      </c>
      <c r="BN28" s="1">
        <v>1</v>
      </c>
      <c r="BO28" s="1" t="s">
        <v>11</v>
      </c>
      <c r="BP28" s="1">
        <v>1</v>
      </c>
      <c r="BQ28" s="1">
        <v>1</v>
      </c>
      <c r="BR28" s="1">
        <v>0</v>
      </c>
      <c r="BS28" s="1">
        <v>0</v>
      </c>
      <c r="BT28" s="1"/>
      <c r="BU28" s="1"/>
      <c r="BV28" s="1"/>
      <c r="BW28" s="1"/>
      <c r="BX28" s="1"/>
      <c r="BY28" s="1"/>
      <c r="BZ28" s="1"/>
      <c r="CA28" s="1" t="s">
        <v>37</v>
      </c>
      <c r="CB28" s="1"/>
      <c r="CC28" s="1">
        <f>D10</f>
        <v>-2404</v>
      </c>
      <c r="CD28" s="1"/>
      <c r="CE28" s="24" t="s">
        <v>30</v>
      </c>
      <c r="CF28" s="24"/>
      <c r="CG28" s="24"/>
      <c r="CH28" s="24"/>
    </row>
    <row r="29" spans="1:86" ht="18" x14ac:dyDescent="0.35">
      <c r="AX29" s="4" t="s">
        <v>10</v>
      </c>
      <c r="AY29" s="1" t="s">
        <v>38</v>
      </c>
      <c r="AZ29" s="1"/>
      <c r="BA29" s="1">
        <v>1</v>
      </c>
      <c r="BB29" s="1">
        <v>0</v>
      </c>
      <c r="BC29" s="1">
        <v>0</v>
      </c>
      <c r="BD29" s="1">
        <v>1</v>
      </c>
      <c r="BE29" s="1" t="s">
        <v>11</v>
      </c>
      <c r="BF29" s="1">
        <v>1</v>
      </c>
      <c r="BG29" s="1">
        <v>1</v>
      </c>
      <c r="BH29" s="1">
        <v>0</v>
      </c>
      <c r="BI29" s="1">
        <v>0</v>
      </c>
      <c r="BJ29" s="1" t="s">
        <v>11</v>
      </c>
      <c r="BK29" s="1">
        <v>1</v>
      </c>
      <c r="BL29" s="1">
        <v>0</v>
      </c>
      <c r="BM29" s="1">
        <v>0</v>
      </c>
      <c r="BN29" s="1">
        <v>1</v>
      </c>
      <c r="BO29" s="1" t="s">
        <v>11</v>
      </c>
      <c r="BP29" s="1">
        <v>0</v>
      </c>
      <c r="BQ29" s="1">
        <v>1</v>
      </c>
      <c r="BR29" s="1">
        <v>1</v>
      </c>
      <c r="BS29" s="1">
        <v>1</v>
      </c>
      <c r="BT29" s="1"/>
      <c r="BU29" s="1"/>
      <c r="BV29" s="1"/>
      <c r="BW29" s="1"/>
      <c r="BX29" s="1"/>
      <c r="BY29" s="1"/>
      <c r="BZ29" s="1"/>
      <c r="CA29" s="1" t="s">
        <v>39</v>
      </c>
      <c r="CB29" s="1"/>
      <c r="CC29" s="1">
        <f>D11</f>
        <v>-25449</v>
      </c>
      <c r="CD29" s="1"/>
      <c r="CE29" s="24"/>
      <c r="CF29" s="24"/>
      <c r="CG29" s="24"/>
      <c r="CH29" s="24"/>
    </row>
    <row r="30" spans="1:86" x14ac:dyDescent="0.25">
      <c r="AX30" s="1"/>
      <c r="AY30" s="5" t="s">
        <v>12</v>
      </c>
      <c r="AZ30" s="1"/>
      <c r="BA30" s="5" t="s">
        <v>13</v>
      </c>
      <c r="BB30" s="5" t="s">
        <v>13</v>
      </c>
      <c r="BC30" s="5" t="s">
        <v>13</v>
      </c>
      <c r="BD30" s="5" t="s">
        <v>13</v>
      </c>
      <c r="BE30" s="5" t="s">
        <v>13</v>
      </c>
      <c r="BF30" s="5" t="s">
        <v>13</v>
      </c>
      <c r="BG30" s="5" t="s">
        <v>13</v>
      </c>
      <c r="BH30" s="5" t="s">
        <v>13</v>
      </c>
      <c r="BI30" s="5" t="s">
        <v>13</v>
      </c>
      <c r="BJ30" s="5" t="s">
        <v>13</v>
      </c>
      <c r="BK30" s="5" t="s">
        <v>13</v>
      </c>
      <c r="BL30" s="5" t="s">
        <v>13</v>
      </c>
      <c r="BM30" s="5" t="s">
        <v>13</v>
      </c>
      <c r="BN30" s="5" t="s">
        <v>13</v>
      </c>
      <c r="BO30" s="5" t="s">
        <v>13</v>
      </c>
      <c r="BP30" s="5" t="s">
        <v>13</v>
      </c>
      <c r="BQ30" s="5" t="s">
        <v>13</v>
      </c>
      <c r="BR30" s="5" t="s">
        <v>13</v>
      </c>
      <c r="BS30" s="5" t="s">
        <v>13</v>
      </c>
      <c r="BT30" s="1"/>
      <c r="BU30" s="1"/>
      <c r="BV30" s="1"/>
      <c r="BW30" s="1"/>
      <c r="BX30" s="1"/>
      <c r="BY30" s="1"/>
      <c r="BZ30" s="5" t="s">
        <v>10</v>
      </c>
      <c r="CA30" s="1"/>
      <c r="CB30" s="5" t="s">
        <v>27</v>
      </c>
      <c r="CC30" s="5" t="s">
        <v>28</v>
      </c>
      <c r="CD30" s="4" t="s">
        <v>29</v>
      </c>
      <c r="CE30" s="24"/>
      <c r="CF30" s="24"/>
      <c r="CG30" s="24"/>
      <c r="CH30" s="24"/>
    </row>
    <row r="31" spans="1:86" ht="18" x14ac:dyDescent="0.35">
      <c r="AX31" s="1"/>
      <c r="AY31" s="1" t="s">
        <v>17</v>
      </c>
      <c r="AZ31" s="1"/>
      <c r="BA31" s="1">
        <f t="shared" ref="BA31:BR31" si="16">IF(OR(BA28=".",BA29="."),".",IF(BB32=".",MOD(BA28+BA29+BC32, 2), MOD(BA28+BA29+BB32,2)))</f>
        <v>1</v>
      </c>
      <c r="BB31" s="1">
        <f t="shared" si="16"/>
        <v>0</v>
      </c>
      <c r="BC31" s="1">
        <f t="shared" si="16"/>
        <v>0</v>
      </c>
      <c r="BD31" s="1">
        <f t="shared" si="16"/>
        <v>1</v>
      </c>
      <c r="BE31" s="1" t="str">
        <f t="shared" si="16"/>
        <v>.</v>
      </c>
      <c r="BF31" s="1">
        <f t="shared" si="16"/>
        <v>0</v>
      </c>
      <c r="BG31" s="1">
        <f t="shared" si="16"/>
        <v>0</v>
      </c>
      <c r="BH31" s="1">
        <f t="shared" si="16"/>
        <v>1</v>
      </c>
      <c r="BI31" s="1">
        <f t="shared" si="16"/>
        <v>1</v>
      </c>
      <c r="BJ31" s="1" t="str">
        <f t="shared" si="16"/>
        <v>.</v>
      </c>
      <c r="BK31" s="1">
        <f t="shared" si="16"/>
        <v>0</v>
      </c>
      <c r="BL31" s="1">
        <f t="shared" si="16"/>
        <v>0</v>
      </c>
      <c r="BM31" s="1">
        <f t="shared" si="16"/>
        <v>1</v>
      </c>
      <c r="BN31" s="1">
        <f t="shared" si="16"/>
        <v>1</v>
      </c>
      <c r="BO31" s="1" t="str">
        <f t="shared" si="16"/>
        <v>.</v>
      </c>
      <c r="BP31" s="1">
        <f t="shared" si="16"/>
        <v>0</v>
      </c>
      <c r="BQ31" s="1">
        <f t="shared" si="16"/>
        <v>0</v>
      </c>
      <c r="BR31" s="1">
        <f t="shared" si="16"/>
        <v>1</v>
      </c>
      <c r="BS31" s="1">
        <f>IF(OR(BS28=".",BS29="."),".",IF(BT32=".",MOD(BS28+BS29+BU32, 2), MOD(BS28+BS29+BT32,2)))</f>
        <v>1</v>
      </c>
      <c r="BT31" s="5" t="s">
        <v>22</v>
      </c>
      <c r="BU31" s="1"/>
      <c r="BV31" s="1" t="str" cm="1">
        <f t="array" ref="BV31">_xlfn.TEXTJOIN("", TRUE, IF(BA31:BS31&lt;&gt;".", BA31:BS31, ""))</f>
        <v>1001001100110011</v>
      </c>
      <c r="BW31" s="6" t="s">
        <v>23</v>
      </c>
      <c r="BX31" s="1" cm="1">
        <f t="array" aca="1" ref="BX31" ca="1">IF(LEFT(BV31,1)="0",
SUMPRODUCT(MID(BV31,LEN(BV31)-ROW(INDIRECT("1:"&amp;LEN(BV31)))+1,1)*2^(ROW(INDIRECT("1:"&amp;LEN(BV31)))-1)),
SUMPRODUCT(MID(BV31,LEN(BV31)-ROW(INDIRECT("1:"&amp;LEN(BV31)))+1,1)*2^(ROW(INDIRECT("1:"&amp;LEN(BV31)))-1))-2^LEN(BV31))</f>
        <v>-27853</v>
      </c>
      <c r="BY31" s="6" t="s">
        <v>24</v>
      </c>
      <c r="BZ31" s="1"/>
      <c r="CA31" s="1"/>
      <c r="CB31" s="1"/>
      <c r="CC31" s="1">
        <f>CC28+CC29</f>
        <v>-27853</v>
      </c>
      <c r="CD31" s="6" t="s">
        <v>24</v>
      </c>
      <c r="CE31" s="24"/>
      <c r="CF31" s="24"/>
      <c r="CG31" s="24"/>
      <c r="CH31" s="24"/>
    </row>
    <row r="32" spans="1:86" x14ac:dyDescent="0.25">
      <c r="AX32" s="1"/>
      <c r="AY32" s="1" t="s">
        <v>14</v>
      </c>
      <c r="AZ32" s="1"/>
      <c r="BA32" s="1">
        <f t="shared" ref="BA32:BR32" si="17">IF(OR(BA29=".",BA28="."),".",IF(BB32=".",IF((BA28+BA29+BC32)&gt;=2,1,0),IF((BA28+BA29+BB32)&gt;=2,1,0)))</f>
        <v>1</v>
      </c>
      <c r="BB32" s="1">
        <f t="shared" si="17"/>
        <v>1</v>
      </c>
      <c r="BC32" s="1">
        <f t="shared" si="17"/>
        <v>1</v>
      </c>
      <c r="BD32" s="1">
        <f t="shared" si="17"/>
        <v>1</v>
      </c>
      <c r="BE32" s="1" t="str">
        <f t="shared" si="17"/>
        <v>.</v>
      </c>
      <c r="BF32" s="1">
        <f t="shared" si="17"/>
        <v>1</v>
      </c>
      <c r="BG32" s="1">
        <f t="shared" si="17"/>
        <v>1</v>
      </c>
      <c r="BH32" s="1">
        <f t="shared" si="17"/>
        <v>0</v>
      </c>
      <c r="BI32" s="1">
        <f t="shared" si="17"/>
        <v>0</v>
      </c>
      <c r="BJ32" s="1" t="str">
        <f t="shared" si="17"/>
        <v>.</v>
      </c>
      <c r="BK32" s="1">
        <f t="shared" si="17"/>
        <v>1</v>
      </c>
      <c r="BL32" s="1">
        <f t="shared" si="17"/>
        <v>0</v>
      </c>
      <c r="BM32" s="1">
        <f t="shared" si="17"/>
        <v>0</v>
      </c>
      <c r="BN32" s="1">
        <f t="shared" si="17"/>
        <v>1</v>
      </c>
      <c r="BO32" s="1" t="str">
        <f t="shared" si="17"/>
        <v>.</v>
      </c>
      <c r="BP32" s="1">
        <f t="shared" si="17"/>
        <v>1</v>
      </c>
      <c r="BQ32" s="1">
        <f t="shared" si="17"/>
        <v>1</v>
      </c>
      <c r="BR32" s="1">
        <f t="shared" si="17"/>
        <v>0</v>
      </c>
      <c r="BS32" s="1">
        <f>IF(OR(BS29=".",BS28="."),".",IF(BT32=".",IF((BS28+BS29+BU32)&gt;=2,1,0),IF((BS28+BS29+BT32)&gt;=2,1,0)))</f>
        <v>0</v>
      </c>
      <c r="BT32" s="1">
        <v>0</v>
      </c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24"/>
      <c r="CF32" s="24"/>
      <c r="CG32" s="24"/>
      <c r="CH32" s="24"/>
    </row>
    <row r="33" spans="50:86" x14ac:dyDescent="0.25">
      <c r="AX33" s="1"/>
      <c r="AY33" s="1"/>
      <c r="AZ33" s="1" t="s">
        <v>33</v>
      </c>
      <c r="BA33" s="1">
        <f>BA32</f>
        <v>1</v>
      </c>
      <c r="BB33" s="1"/>
      <c r="BC33" s="1" t="s">
        <v>16</v>
      </c>
      <c r="BD33" s="1"/>
      <c r="BE33" s="1">
        <f>IF(MOD(COUNTIF(BA31:BS31,1),2)=1, 0, 1)</f>
        <v>1</v>
      </c>
      <c r="BF33" s="1"/>
      <c r="BG33" s="1" t="s">
        <v>18</v>
      </c>
      <c r="BH33" s="1"/>
      <c r="BI33" s="1">
        <f>BP32</f>
        <v>1</v>
      </c>
      <c r="BJ33" s="1"/>
      <c r="BK33" s="1" t="s">
        <v>19</v>
      </c>
      <c r="BL33" s="1"/>
      <c r="BM33" s="1">
        <f>IF(COUNTIF(BA31:BS31,1)&gt;0,0,1)</f>
        <v>0</v>
      </c>
      <c r="BN33" s="1"/>
      <c r="BO33" s="1" t="s">
        <v>20</v>
      </c>
      <c r="BP33" s="1"/>
      <c r="BQ33" s="1">
        <f>IF(BA31=1,1,0)</f>
        <v>1</v>
      </c>
      <c r="BR33" s="1"/>
      <c r="BS33" s="1" t="s">
        <v>21</v>
      </c>
      <c r="BT33" s="1"/>
      <c r="BU33" s="1">
        <f>IF(OR(AND(BA28=0,BA29=0,BA31=1),AND(BA28=1,BA29=1,BA31=0)),1,0)</f>
        <v>0</v>
      </c>
      <c r="BV33" s="1"/>
      <c r="BW33" s="1"/>
      <c r="BX33" s="1"/>
      <c r="BY33" s="1"/>
      <c r="BZ33" s="1"/>
      <c r="CA33" s="1"/>
      <c r="CB33" s="1"/>
      <c r="CC33" s="1"/>
      <c r="CD33" s="1"/>
      <c r="CE33" s="24"/>
      <c r="CF33" s="24"/>
      <c r="CG33" s="24"/>
      <c r="CH33" s="24"/>
    </row>
    <row r="36" spans="50:86" x14ac:dyDescent="0.25">
      <c r="AX36" s="12"/>
      <c r="AY36" s="12" t="s">
        <v>40</v>
      </c>
      <c r="AZ36" s="12"/>
      <c r="BA36" s="12">
        <v>1</v>
      </c>
      <c r="BB36" s="12">
        <v>0</v>
      </c>
      <c r="BC36" s="12">
        <v>0</v>
      </c>
      <c r="BD36" s="12">
        <v>1</v>
      </c>
      <c r="BE36" s="12" t="s">
        <v>11</v>
      </c>
      <c r="BF36" s="12">
        <v>1</v>
      </c>
      <c r="BG36" s="12">
        <v>1</v>
      </c>
      <c r="BH36" s="12">
        <v>0</v>
      </c>
      <c r="BI36" s="12">
        <v>0</v>
      </c>
      <c r="BJ36" s="12" t="s">
        <v>11</v>
      </c>
      <c r="BK36" s="12">
        <v>1</v>
      </c>
      <c r="BL36" s="12">
        <v>0</v>
      </c>
      <c r="BM36" s="12">
        <v>0</v>
      </c>
      <c r="BN36" s="12">
        <v>1</v>
      </c>
      <c r="BO36" s="12" t="s">
        <v>11</v>
      </c>
      <c r="BP36" s="12">
        <v>0</v>
      </c>
      <c r="BQ36" s="12">
        <v>1</v>
      </c>
      <c r="BR36" s="12">
        <v>1</v>
      </c>
      <c r="BS36" s="12">
        <v>1</v>
      </c>
      <c r="BT36" s="12"/>
      <c r="BU36" s="12"/>
      <c r="BV36" s="12"/>
      <c r="BW36" s="12"/>
      <c r="BX36" s="12"/>
      <c r="BY36" s="12"/>
      <c r="BZ36" s="12"/>
      <c r="CA36" s="13" t="s">
        <v>42</v>
      </c>
      <c r="CB36" s="12"/>
      <c r="CC36" s="12">
        <f>D11</f>
        <v>-25449</v>
      </c>
      <c r="CD36" s="12"/>
    </row>
    <row r="37" spans="50:86" x14ac:dyDescent="0.25">
      <c r="AX37" s="14" t="s">
        <v>10</v>
      </c>
      <c r="AY37" s="12" t="s">
        <v>41</v>
      </c>
      <c r="AZ37" s="12"/>
      <c r="BA37" s="12">
        <v>1</v>
      </c>
      <c r="BB37" s="12">
        <v>0</v>
      </c>
      <c r="BC37" s="12">
        <v>0</v>
      </c>
      <c r="BD37" s="12">
        <v>1</v>
      </c>
      <c r="BE37" s="12" t="s">
        <v>11</v>
      </c>
      <c r="BF37" s="12">
        <v>0</v>
      </c>
      <c r="BG37" s="12">
        <v>0</v>
      </c>
      <c r="BH37" s="12">
        <v>1</v>
      </c>
      <c r="BI37" s="12">
        <v>1</v>
      </c>
      <c r="BJ37" s="12" t="s">
        <v>11</v>
      </c>
      <c r="BK37" s="12">
        <v>0</v>
      </c>
      <c r="BL37" s="12">
        <v>0</v>
      </c>
      <c r="BM37" s="12">
        <v>1</v>
      </c>
      <c r="BN37" s="12">
        <v>1</v>
      </c>
      <c r="BO37" s="12" t="s">
        <v>11</v>
      </c>
      <c r="BP37" s="12">
        <v>0</v>
      </c>
      <c r="BQ37" s="12">
        <v>0</v>
      </c>
      <c r="BR37" s="12">
        <v>1</v>
      </c>
      <c r="BS37" s="12">
        <v>1</v>
      </c>
      <c r="BT37" s="12"/>
      <c r="BU37" s="12"/>
      <c r="BV37" s="12"/>
      <c r="BW37" s="12"/>
      <c r="BX37" s="12"/>
      <c r="BY37" s="12"/>
      <c r="BZ37" s="12"/>
      <c r="CA37" s="13" t="s">
        <v>44</v>
      </c>
      <c r="CB37" s="12"/>
      <c r="CC37" s="12">
        <f>D12</f>
        <v>-27853</v>
      </c>
      <c r="CD37" s="12"/>
    </row>
    <row r="38" spans="50:86" x14ac:dyDescent="0.25">
      <c r="AX38" s="12"/>
      <c r="AY38" s="13" t="s">
        <v>12</v>
      </c>
      <c r="AZ38" s="12"/>
      <c r="BA38" s="13" t="s">
        <v>13</v>
      </c>
      <c r="BB38" s="13" t="s">
        <v>13</v>
      </c>
      <c r="BC38" s="13" t="s">
        <v>13</v>
      </c>
      <c r="BD38" s="13" t="s">
        <v>13</v>
      </c>
      <c r="BE38" s="13" t="s">
        <v>13</v>
      </c>
      <c r="BF38" s="13" t="s">
        <v>13</v>
      </c>
      <c r="BG38" s="13" t="s">
        <v>13</v>
      </c>
      <c r="BH38" s="13" t="s">
        <v>13</v>
      </c>
      <c r="BI38" s="13" t="s">
        <v>13</v>
      </c>
      <c r="BJ38" s="13" t="s">
        <v>13</v>
      </c>
      <c r="BK38" s="13" t="s">
        <v>13</v>
      </c>
      <c r="BL38" s="13" t="s">
        <v>13</v>
      </c>
      <c r="BM38" s="13" t="s">
        <v>13</v>
      </c>
      <c r="BN38" s="13" t="s">
        <v>13</v>
      </c>
      <c r="BO38" s="13" t="s">
        <v>13</v>
      </c>
      <c r="BP38" s="13" t="s">
        <v>13</v>
      </c>
      <c r="BQ38" s="13" t="s">
        <v>13</v>
      </c>
      <c r="BR38" s="13" t="s">
        <v>13</v>
      </c>
      <c r="BS38" s="13" t="s">
        <v>13</v>
      </c>
      <c r="BT38" s="12"/>
      <c r="BU38" s="12"/>
      <c r="BV38" s="12"/>
      <c r="BW38" s="12"/>
      <c r="BX38" s="12"/>
      <c r="BY38" s="12"/>
      <c r="BZ38" s="13" t="s">
        <v>10</v>
      </c>
      <c r="CA38" s="12"/>
      <c r="CB38" s="13" t="s">
        <v>27</v>
      </c>
      <c r="CC38" s="13" t="s">
        <v>28</v>
      </c>
      <c r="CD38" s="13" t="s">
        <v>29</v>
      </c>
    </row>
    <row r="39" spans="50:86" x14ac:dyDescent="0.25">
      <c r="AX39" s="12"/>
      <c r="AY39" s="13" t="s">
        <v>17</v>
      </c>
      <c r="AZ39" s="12"/>
      <c r="BA39" s="13">
        <f t="shared" ref="BA39:BS39" si="18">IF(OR(BA36=".",BA37="."),".",IF(BB40=".",MOD(BA36+BA37+BC40, 2), MOD(BA36+BA37+BB40,2)))</f>
        <v>0</v>
      </c>
      <c r="BB39" s="13">
        <f t="shared" si="18"/>
        <v>0</v>
      </c>
      <c r="BC39" s="13">
        <f t="shared" si="18"/>
        <v>1</v>
      </c>
      <c r="BD39" s="13">
        <f t="shared" si="18"/>
        <v>0</v>
      </c>
      <c r="BE39" s="13" t="str">
        <f t="shared" si="18"/>
        <v>.</v>
      </c>
      <c r="BF39" s="13">
        <f t="shared" si="18"/>
        <v>1</v>
      </c>
      <c r="BG39" s="13">
        <f t="shared" si="18"/>
        <v>1</v>
      </c>
      <c r="BH39" s="13">
        <f t="shared" si="18"/>
        <v>1</v>
      </c>
      <c r="BI39" s="13">
        <f t="shared" si="18"/>
        <v>1</v>
      </c>
      <c r="BJ39" s="13" t="str">
        <f t="shared" si="18"/>
        <v>.</v>
      </c>
      <c r="BK39" s="13">
        <f t="shared" si="18"/>
        <v>1</v>
      </c>
      <c r="BL39" s="13">
        <f t="shared" si="18"/>
        <v>1</v>
      </c>
      <c r="BM39" s="13">
        <f t="shared" si="18"/>
        <v>0</v>
      </c>
      <c r="BN39" s="13">
        <f t="shared" si="18"/>
        <v>0</v>
      </c>
      <c r="BO39" s="13" t="str">
        <f t="shared" si="18"/>
        <v>.</v>
      </c>
      <c r="BP39" s="13">
        <f t="shared" si="18"/>
        <v>1</v>
      </c>
      <c r="BQ39" s="13">
        <f t="shared" si="18"/>
        <v>0</v>
      </c>
      <c r="BR39" s="13">
        <f t="shared" si="18"/>
        <v>1</v>
      </c>
      <c r="BS39" s="13">
        <f t="shared" si="18"/>
        <v>0</v>
      </c>
      <c r="BT39" s="13" t="s">
        <v>43</v>
      </c>
      <c r="BU39" s="12"/>
      <c r="BV39" s="13" t="str" cm="1">
        <f t="array" ref="BV39">_xlfn.TEXTJOIN("", TRUE, IF(BA39:BS39&lt;&gt;".", BA39:BS39, ""))</f>
        <v>0010111111001010</v>
      </c>
      <c r="BW39" s="13" t="s">
        <v>43</v>
      </c>
      <c r="BX39" s="13" cm="1">
        <f t="array" aca="1" ref="BX39" ca="1">IF(LEFT(BV39,1)="0", SUMPRODUCT(MID(BV39,LEN(BV39)-ROW(INDIRECT("1:"&amp;LEN(BV39)))+1,1)*2^(ROW(INDIRECT("1:"&amp;LEN(BV39)))-1)), SUMPRODUCT(MID(BV39,LEN(BV39)-ROW(INDIRECT("1:"&amp;LEN(BV39)))+1,1)*2^(ROW(INDIRECT("1:"&amp;LEN(BV39)))-1))-2^LEN(BV39))</f>
        <v>12234</v>
      </c>
      <c r="BY39" s="13">
        <v>-10</v>
      </c>
      <c r="BZ39" s="12"/>
      <c r="CA39" s="12"/>
      <c r="CB39" s="12"/>
      <c r="CC39" s="13">
        <f>CC36+CC37</f>
        <v>-53302</v>
      </c>
      <c r="CD39" s="13">
        <v>-10</v>
      </c>
    </row>
    <row r="40" spans="50:86" x14ac:dyDescent="0.25">
      <c r="AX40" s="12"/>
      <c r="AY40" s="13" t="s">
        <v>14</v>
      </c>
      <c r="AZ40" s="12"/>
      <c r="BA40" s="13">
        <f t="shared" ref="BA40:BS40" si="19">IF(OR(BA37=".",BA36="."),".",IF(BB40=".",IF((BA36+BA37+BC40)&gt;=2,1,0),IF((BA36+BA37+BB40)&gt;=2,1,0)))</f>
        <v>1</v>
      </c>
      <c r="BB40" s="13">
        <f t="shared" si="19"/>
        <v>0</v>
      </c>
      <c r="BC40" s="13">
        <f t="shared" si="19"/>
        <v>0</v>
      </c>
      <c r="BD40" s="13">
        <f t="shared" si="19"/>
        <v>1</v>
      </c>
      <c r="BE40" s="13" t="str">
        <f t="shared" si="19"/>
        <v>.</v>
      </c>
      <c r="BF40" s="13">
        <f t="shared" si="19"/>
        <v>0</v>
      </c>
      <c r="BG40" s="13">
        <f t="shared" si="19"/>
        <v>0</v>
      </c>
      <c r="BH40" s="13">
        <f t="shared" si="19"/>
        <v>0</v>
      </c>
      <c r="BI40" s="13">
        <f t="shared" si="19"/>
        <v>0</v>
      </c>
      <c r="BJ40" s="13" t="str">
        <f t="shared" si="19"/>
        <v>.</v>
      </c>
      <c r="BK40" s="13">
        <f t="shared" si="19"/>
        <v>0</v>
      </c>
      <c r="BL40" s="13">
        <f t="shared" si="19"/>
        <v>0</v>
      </c>
      <c r="BM40" s="13">
        <f t="shared" si="19"/>
        <v>1</v>
      </c>
      <c r="BN40" s="13">
        <f t="shared" si="19"/>
        <v>1</v>
      </c>
      <c r="BO40" s="13" t="str">
        <f t="shared" si="19"/>
        <v>.</v>
      </c>
      <c r="BP40" s="13">
        <f t="shared" si="19"/>
        <v>0</v>
      </c>
      <c r="BQ40" s="13">
        <f t="shared" si="19"/>
        <v>1</v>
      </c>
      <c r="BR40" s="13">
        <f t="shared" si="19"/>
        <v>1</v>
      </c>
      <c r="BS40" s="13">
        <f t="shared" si="19"/>
        <v>1</v>
      </c>
      <c r="BT40" s="13">
        <v>0</v>
      </c>
      <c r="BU40" s="12"/>
      <c r="BV40" s="12"/>
      <c r="BW40" s="12"/>
      <c r="BX40" s="12"/>
      <c r="BY40" s="12"/>
      <c r="BZ40" s="12"/>
      <c r="CA40" s="12"/>
      <c r="CB40" s="12"/>
      <c r="CC40" s="12"/>
      <c r="CD40" s="12"/>
    </row>
    <row r="41" spans="50:86" x14ac:dyDescent="0.25">
      <c r="AX41" s="12"/>
      <c r="AY41" s="12"/>
      <c r="AZ41" s="13" t="s">
        <v>33</v>
      </c>
      <c r="BA41" s="13">
        <f>BA40</f>
        <v>1</v>
      </c>
      <c r="BB41" s="12"/>
      <c r="BC41" s="13" t="s">
        <v>16</v>
      </c>
      <c r="BD41" s="12"/>
      <c r="BE41" s="13">
        <f>IF(MOD(COUNTIF(BA39:BS39,1),2)=1, 0, 1)</f>
        <v>0</v>
      </c>
      <c r="BF41" s="12"/>
      <c r="BG41" s="13" t="s">
        <v>18</v>
      </c>
      <c r="BH41" s="12"/>
      <c r="BI41" s="13">
        <f>BP40</f>
        <v>0</v>
      </c>
      <c r="BJ41" s="12"/>
      <c r="BK41" s="13" t="s">
        <v>19</v>
      </c>
      <c r="BL41" s="12"/>
      <c r="BM41" s="13">
        <f>IF(COUNTIF(BA39:BS39,1)&gt;0,0,1)</f>
        <v>0</v>
      </c>
      <c r="BN41" s="12"/>
      <c r="BO41" s="13" t="s">
        <v>20</v>
      </c>
      <c r="BP41" s="12"/>
      <c r="BQ41" s="13">
        <f>IF(BA39=1,1,0)</f>
        <v>0</v>
      </c>
      <c r="BR41" s="12"/>
      <c r="BS41" s="13" t="s">
        <v>21</v>
      </c>
      <c r="BT41" s="12"/>
      <c r="BU41" s="13">
        <f>IF(OR(AND(BA36=0,BA37=0,BA39=1),AND(BA36=1,BA37=1,BA39=0)),1,0)</f>
        <v>1</v>
      </c>
      <c r="BV41" s="12"/>
      <c r="BW41" s="12"/>
      <c r="BX41" s="12"/>
      <c r="BY41" s="12"/>
      <c r="BZ41" s="12"/>
      <c r="CA41" s="12"/>
      <c r="CB41" s="12"/>
      <c r="CC41" s="12"/>
      <c r="CD41" s="12"/>
    </row>
    <row r="42" spans="50:86" x14ac:dyDescent="0.25">
      <c r="AX42" s="15"/>
    </row>
    <row r="44" spans="50:86" x14ac:dyDescent="0.25">
      <c r="AX44" s="9"/>
      <c r="AY44" s="9" t="s">
        <v>45</v>
      </c>
      <c r="AZ44" s="9"/>
      <c r="BA44" s="9" t="str" cm="1">
        <f t="array" ref="BA44:BS44">H4:Z4</f>
        <v>0</v>
      </c>
      <c r="BB44" s="9" t="str">
        <v>0</v>
      </c>
      <c r="BC44" s="9" t="str">
        <v>0</v>
      </c>
      <c r="BD44" s="9" t="str">
        <v>0</v>
      </c>
      <c r="BE44" s="9" t="str">
        <v>.</v>
      </c>
      <c r="BF44" s="9" t="str">
        <v>1</v>
      </c>
      <c r="BG44" s="9" t="str">
        <v>0</v>
      </c>
      <c r="BH44" s="9" t="str">
        <v>0</v>
      </c>
      <c r="BI44" s="9" t="str">
        <v>1</v>
      </c>
      <c r="BJ44" s="9" t="str">
        <v>.</v>
      </c>
      <c r="BK44" s="9" t="str">
        <v>0</v>
      </c>
      <c r="BL44" s="9" t="str">
        <v>1</v>
      </c>
      <c r="BM44" s="9" t="str">
        <v>1</v>
      </c>
      <c r="BN44" s="9" t="str">
        <v>0</v>
      </c>
      <c r="BO44" s="9" t="str">
        <v>.</v>
      </c>
      <c r="BP44" s="9" t="str">
        <v>0</v>
      </c>
      <c r="BQ44" s="9" t="str">
        <v>1</v>
      </c>
      <c r="BR44" s="9" t="str">
        <v>0</v>
      </c>
      <c r="BS44" s="9" t="str">
        <v>0</v>
      </c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</row>
    <row r="45" spans="50:86" x14ac:dyDescent="0.25">
      <c r="AX45" s="11" t="s">
        <v>10</v>
      </c>
      <c r="AY45" s="9" t="s">
        <v>40</v>
      </c>
      <c r="AZ45" s="9"/>
      <c r="BA45" s="9" t="str" cm="1">
        <f t="array" ref="BA45:BS45">H11:Z11</f>
        <v>1</v>
      </c>
      <c r="BB45" s="9" t="str">
        <v>0</v>
      </c>
      <c r="BC45" s="9" t="str">
        <v>0</v>
      </c>
      <c r="BD45" s="9" t="str">
        <v>1</v>
      </c>
      <c r="BE45" s="9" t="str">
        <v>.</v>
      </c>
      <c r="BF45" s="9" t="str">
        <v>1</v>
      </c>
      <c r="BG45" s="9" t="str">
        <v>1</v>
      </c>
      <c r="BH45" s="9" t="str">
        <v>0</v>
      </c>
      <c r="BI45" s="9" t="str">
        <v>0</v>
      </c>
      <c r="BJ45" s="9" t="str">
        <v>.</v>
      </c>
      <c r="BK45" s="9" t="str">
        <v>1</v>
      </c>
      <c r="BL45" s="9" t="str">
        <v>0</v>
      </c>
      <c r="BM45" s="9" t="str">
        <v>0</v>
      </c>
      <c r="BN45" s="9" t="str">
        <v>1</v>
      </c>
      <c r="BO45" s="9" t="str">
        <v>.</v>
      </c>
      <c r="BP45" s="9" t="str">
        <v>0</v>
      </c>
      <c r="BQ45" s="9" t="str">
        <v>1</v>
      </c>
      <c r="BR45" s="9" t="str">
        <v>1</v>
      </c>
      <c r="BS45" s="9" t="str">
        <v>1</v>
      </c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</row>
    <row r="46" spans="50:86" x14ac:dyDescent="0.25">
      <c r="AX46" s="9"/>
      <c r="AY46" s="10" t="s">
        <v>12</v>
      </c>
      <c r="AZ46" s="9"/>
      <c r="BA46" s="10" t="s">
        <v>13</v>
      </c>
      <c r="BB46" s="10" t="s">
        <v>13</v>
      </c>
      <c r="BC46" s="10" t="s">
        <v>13</v>
      </c>
      <c r="BD46" s="10" t="s">
        <v>13</v>
      </c>
      <c r="BE46" s="10" t="s">
        <v>13</v>
      </c>
      <c r="BF46" s="10" t="s">
        <v>13</v>
      </c>
      <c r="BG46" s="10" t="s">
        <v>13</v>
      </c>
      <c r="BH46" s="10" t="s">
        <v>13</v>
      </c>
      <c r="BI46" s="10" t="s">
        <v>13</v>
      </c>
      <c r="BJ46" s="10" t="s">
        <v>13</v>
      </c>
      <c r="BK46" s="10" t="s">
        <v>13</v>
      </c>
      <c r="BL46" s="10" t="s">
        <v>13</v>
      </c>
      <c r="BM46" s="10" t="s">
        <v>13</v>
      </c>
      <c r="BN46" s="10" t="s">
        <v>13</v>
      </c>
      <c r="BO46" s="10" t="s">
        <v>13</v>
      </c>
      <c r="BP46" s="10" t="s">
        <v>13</v>
      </c>
      <c r="BQ46" s="10" t="s">
        <v>13</v>
      </c>
      <c r="BR46" s="10" t="s">
        <v>13</v>
      </c>
      <c r="BS46" s="10" t="s">
        <v>13</v>
      </c>
      <c r="BT46" s="9"/>
      <c r="BU46" s="9"/>
      <c r="BV46" s="9"/>
      <c r="BW46" s="9"/>
      <c r="BX46" s="9"/>
      <c r="BY46" s="9"/>
      <c r="BZ46" s="10" t="s">
        <v>10</v>
      </c>
      <c r="CA46" s="9"/>
      <c r="CB46" s="10" t="s">
        <v>27</v>
      </c>
      <c r="CC46" s="10" t="s">
        <v>28</v>
      </c>
      <c r="CD46" s="10" t="s">
        <v>29</v>
      </c>
    </row>
    <row r="47" spans="50:86" x14ac:dyDescent="0.25">
      <c r="AX47" s="9"/>
      <c r="AY47" s="10" t="s">
        <v>17</v>
      </c>
      <c r="AZ47" s="9"/>
      <c r="BA47" s="10">
        <f t="shared" ref="BA47:BS47" si="20">IF(OR(BA44=".",BA45="."),".",IF(BB48=".",MOD(BA44+BA45+BC48, 2), MOD(BA44+BA45+BB48,2)))</f>
        <v>1</v>
      </c>
      <c r="BB47" s="10">
        <f t="shared" si="20"/>
        <v>0</v>
      </c>
      <c r="BC47" s="10">
        <f t="shared" si="20"/>
        <v>1</v>
      </c>
      <c r="BD47" s="10">
        <f t="shared" si="20"/>
        <v>0</v>
      </c>
      <c r="BE47" s="10" t="str">
        <f t="shared" si="20"/>
        <v>.</v>
      </c>
      <c r="BF47" s="10">
        <f t="shared" si="20"/>
        <v>0</v>
      </c>
      <c r="BG47" s="10">
        <f t="shared" si="20"/>
        <v>1</v>
      </c>
      <c r="BH47" s="10">
        <f t="shared" si="20"/>
        <v>0</v>
      </c>
      <c r="BI47" s="10">
        <f t="shared" si="20"/>
        <v>1</v>
      </c>
      <c r="BJ47" s="10" t="str">
        <f t="shared" si="20"/>
        <v>.</v>
      </c>
      <c r="BK47" s="10">
        <f t="shared" si="20"/>
        <v>1</v>
      </c>
      <c r="BL47" s="10">
        <f t="shared" si="20"/>
        <v>1</v>
      </c>
      <c r="BM47" s="10">
        <f t="shared" si="20"/>
        <v>1</v>
      </c>
      <c r="BN47" s="10">
        <f t="shared" si="20"/>
        <v>1</v>
      </c>
      <c r="BO47" s="10" t="str">
        <f t="shared" si="20"/>
        <v>.</v>
      </c>
      <c r="BP47" s="10">
        <f t="shared" si="20"/>
        <v>1</v>
      </c>
      <c r="BQ47" s="10">
        <f t="shared" si="20"/>
        <v>0</v>
      </c>
      <c r="BR47" s="10">
        <f t="shared" si="20"/>
        <v>1</v>
      </c>
      <c r="BS47" s="10">
        <f t="shared" si="20"/>
        <v>1</v>
      </c>
      <c r="BT47" s="10" t="s">
        <v>43</v>
      </c>
      <c r="BU47" s="9"/>
      <c r="BV47" s="10" t="str" cm="1">
        <f t="array" ref="BV47">_xlfn.TEXTJOIN("", TRUE, IF(BA47:BS47&lt;&gt;".", BA47:BS47, ""))</f>
        <v>1010010111111011</v>
      </c>
      <c r="BW47" s="10" t="s">
        <v>43</v>
      </c>
      <c r="BX47" s="10" cm="1">
        <f t="array" aca="1" ref="BX47" ca="1">IF(LEFT(BV47,1)="0", SUMPRODUCT(MID(BV47,LEN(BV47)-ROW(INDIRECT("1:"&amp;LEN(BV47)))+1,1)*2^(ROW(INDIRECT("1:"&amp;LEN(BV47)))-1)), SUMPRODUCT(MID(BV47,LEN(BV47)-ROW(INDIRECT("1:"&amp;LEN(BV47)))+1,1)*2^(ROW(INDIRECT("1:"&amp;LEN(BV47)))-1))-2^LEN(BV47))</f>
        <v>-23045</v>
      </c>
      <c r="BY47" s="10">
        <v>-10</v>
      </c>
      <c r="BZ47" s="9"/>
      <c r="CA47" s="9"/>
      <c r="CB47" s="9"/>
      <c r="CC47" s="10">
        <f>CC44+CC45</f>
        <v>0</v>
      </c>
      <c r="CD47" s="10">
        <v>-10</v>
      </c>
    </row>
    <row r="48" spans="50:86" x14ac:dyDescent="0.25">
      <c r="AX48" s="9"/>
      <c r="AY48" s="10" t="s">
        <v>14</v>
      </c>
      <c r="AZ48" s="9"/>
      <c r="BA48" s="10">
        <f t="shared" ref="BA48:BS48" si="21">IF(OR(BA45=".",BA44="."),".",IF(BB48=".",IF((BA44+BA45+BC48)&gt;=2,1,0),IF((BA44+BA45+BB48)&gt;=2,1,0)))</f>
        <v>0</v>
      </c>
      <c r="BB48" s="10">
        <f t="shared" si="21"/>
        <v>0</v>
      </c>
      <c r="BC48" s="10">
        <f t="shared" si="21"/>
        <v>0</v>
      </c>
      <c r="BD48" s="10">
        <f t="shared" si="21"/>
        <v>1</v>
      </c>
      <c r="BE48" s="10" t="str">
        <f t="shared" si="21"/>
        <v>.</v>
      </c>
      <c r="BF48" s="10">
        <f t="shared" si="21"/>
        <v>1</v>
      </c>
      <c r="BG48" s="10">
        <f t="shared" si="21"/>
        <v>0</v>
      </c>
      <c r="BH48" s="10">
        <f t="shared" si="21"/>
        <v>0</v>
      </c>
      <c r="BI48" s="10">
        <f t="shared" si="21"/>
        <v>0</v>
      </c>
      <c r="BJ48" s="10" t="str">
        <f t="shared" si="21"/>
        <v>.</v>
      </c>
      <c r="BK48" s="10">
        <f t="shared" si="21"/>
        <v>0</v>
      </c>
      <c r="BL48" s="10">
        <f t="shared" si="21"/>
        <v>0</v>
      </c>
      <c r="BM48" s="10">
        <f t="shared" si="21"/>
        <v>0</v>
      </c>
      <c r="BN48" s="10">
        <f t="shared" si="21"/>
        <v>0</v>
      </c>
      <c r="BO48" s="10" t="str">
        <f t="shared" si="21"/>
        <v>.</v>
      </c>
      <c r="BP48" s="10">
        <f t="shared" si="21"/>
        <v>0</v>
      </c>
      <c r="BQ48" s="10">
        <f t="shared" si="21"/>
        <v>1</v>
      </c>
      <c r="BR48" s="10">
        <f t="shared" si="21"/>
        <v>0</v>
      </c>
      <c r="BS48" s="10">
        <f t="shared" si="21"/>
        <v>0</v>
      </c>
      <c r="BT48" s="10">
        <v>0</v>
      </c>
      <c r="BU48" s="9"/>
      <c r="BV48" s="9"/>
      <c r="BW48" s="9"/>
      <c r="BX48" s="9"/>
      <c r="BY48" s="9"/>
      <c r="BZ48" s="9"/>
      <c r="CA48" s="9"/>
      <c r="CB48" s="9"/>
      <c r="CC48" s="9"/>
      <c r="CD48" s="9"/>
    </row>
    <row r="49" spans="50:82" x14ac:dyDescent="0.25">
      <c r="AX49" s="9"/>
      <c r="AY49" s="9"/>
      <c r="AZ49" s="10" t="s">
        <v>33</v>
      </c>
      <c r="BA49" s="10">
        <f>BA48</f>
        <v>0</v>
      </c>
      <c r="BB49" s="9"/>
      <c r="BC49" s="10" t="s">
        <v>16</v>
      </c>
      <c r="BD49" s="9"/>
      <c r="BE49" s="10">
        <f>IF(MOD(COUNTIF(BA47:BS47,1),2)=1, 0, 1)</f>
        <v>0</v>
      </c>
      <c r="BF49" s="9"/>
      <c r="BG49" s="10" t="s">
        <v>18</v>
      </c>
      <c r="BH49" s="9"/>
      <c r="BI49" s="10">
        <f>BP48</f>
        <v>0</v>
      </c>
      <c r="BJ49" s="9"/>
      <c r="BK49" s="10" t="s">
        <v>19</v>
      </c>
      <c r="BL49" s="9"/>
      <c r="BM49" s="10">
        <f>IF(COUNTIF(BA47:BS47,1)&gt;0,0,1)</f>
        <v>0</v>
      </c>
      <c r="BN49" s="9"/>
      <c r="BO49" s="10" t="s">
        <v>20</v>
      </c>
      <c r="BP49" s="9"/>
      <c r="BQ49" s="10">
        <f>IF(BA47=1,1,0)</f>
        <v>1</v>
      </c>
      <c r="BR49" s="9"/>
      <c r="BS49" s="10" t="s">
        <v>21</v>
      </c>
      <c r="BT49" s="9"/>
      <c r="BU49" s="10">
        <f>IF(OR(AND(BA44=0,BA45=0,BA47=1),AND(BA44=1,BA45=1,BA47=0)),1,0)</f>
        <v>0</v>
      </c>
      <c r="BV49" s="9"/>
      <c r="BW49" s="9"/>
      <c r="BX49" s="9"/>
      <c r="BY49" s="9"/>
      <c r="BZ49" s="9"/>
      <c r="CA49" s="9"/>
      <c r="CB49" s="9"/>
      <c r="CC49" s="9"/>
      <c r="CD49" s="9"/>
    </row>
    <row r="51" spans="50:82" x14ac:dyDescent="0.25">
      <c r="AX51" t="str">
        <f ca="1">IFERROR(_xlfn.FORMULATEXT(AX44),IF(AX44="","",AX44))</f>
        <v/>
      </c>
      <c r="AZ51" t="str">
        <f t="shared" ref="AZ51:CD51" ca="1" si="22">IFERROR(_xlfn.FORMULATEXT(AZ44),IF(AZ44="","",AZ44))</f>
        <v/>
      </c>
      <c r="BT51" t="str">
        <f t="shared" ca="1" si="22"/>
        <v/>
      </c>
      <c r="BU51" t="str">
        <f t="shared" ca="1" si="22"/>
        <v/>
      </c>
      <c r="BV51" t="str">
        <f t="shared" ca="1" si="22"/>
        <v/>
      </c>
      <c r="BW51" t="str">
        <f t="shared" ca="1" si="22"/>
        <v/>
      </c>
      <c r="BX51" t="str">
        <f t="shared" ca="1" si="22"/>
        <v/>
      </c>
      <c r="BY51" t="str">
        <f t="shared" ca="1" si="22"/>
        <v/>
      </c>
      <c r="BZ51" t="str">
        <f t="shared" ca="1" si="22"/>
        <v/>
      </c>
      <c r="CA51" t="str">
        <f t="shared" ca="1" si="22"/>
        <v/>
      </c>
      <c r="CB51" t="str">
        <f t="shared" ca="1" si="22"/>
        <v/>
      </c>
      <c r="CC51" t="str">
        <f t="shared" ca="1" si="22"/>
        <v/>
      </c>
      <c r="CD51" t="str">
        <f t="shared" ca="1" si="22"/>
        <v/>
      </c>
    </row>
    <row r="52" spans="50:82" x14ac:dyDescent="0.25">
      <c r="AX52" s="9"/>
      <c r="AY52" s="9" t="s">
        <v>46</v>
      </c>
      <c r="AZ52" s="9"/>
      <c r="BA52" s="9" t="str" cm="1">
        <f t="array" ref="BA52:BS52">H14:Z14</f>
        <v>1</v>
      </c>
      <c r="BB52" s="9" t="str">
        <v>0</v>
      </c>
      <c r="BC52" s="9" t="str">
        <v>1</v>
      </c>
      <c r="BD52" s="9" t="str">
        <v>0</v>
      </c>
      <c r="BE52" s="9" t="str">
        <v>.</v>
      </c>
      <c r="BF52" s="9" t="str">
        <v>0</v>
      </c>
      <c r="BG52" s="9" t="str">
        <v>1</v>
      </c>
      <c r="BH52" s="9" t="str">
        <v>0</v>
      </c>
      <c r="BI52" s="9" t="str">
        <v>1</v>
      </c>
      <c r="BJ52" s="9" t="str">
        <v>.</v>
      </c>
      <c r="BK52" s="9" t="str">
        <v>1</v>
      </c>
      <c r="BL52" s="9" t="str">
        <v>1</v>
      </c>
      <c r="BM52" s="9" t="str">
        <v>1</v>
      </c>
      <c r="BN52" s="9" t="str">
        <v>1</v>
      </c>
      <c r="BO52" s="9" t="str">
        <v>.</v>
      </c>
      <c r="BP52" s="9" t="str">
        <v>1</v>
      </c>
      <c r="BQ52" s="9" t="str">
        <v>0</v>
      </c>
      <c r="BR52" s="9" t="str">
        <v>1</v>
      </c>
      <c r="BS52" s="9" t="str">
        <v>1</v>
      </c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</row>
    <row r="53" spans="50:82" x14ac:dyDescent="0.25">
      <c r="AX53" s="11" t="s">
        <v>10</v>
      </c>
      <c r="AY53" s="9" t="s">
        <v>47</v>
      </c>
      <c r="AZ53" s="9"/>
      <c r="BA53" s="9" t="str" cm="1">
        <f t="array" ref="BA53:BS53">H6:Z6</f>
        <v>0</v>
      </c>
      <c r="BB53" s="9" t="str">
        <v>1</v>
      </c>
      <c r="BC53" s="9" t="str">
        <v>1</v>
      </c>
      <c r="BD53" s="9" t="str">
        <v>0</v>
      </c>
      <c r="BE53" s="9" t="str">
        <v>.</v>
      </c>
      <c r="BF53" s="9" t="str">
        <v>1</v>
      </c>
      <c r="BG53" s="9" t="str">
        <v>1</v>
      </c>
      <c r="BH53" s="9" t="str">
        <v>0</v>
      </c>
      <c r="BI53" s="9" t="str">
        <v>0</v>
      </c>
      <c r="BJ53" s="9" t="str">
        <v>.</v>
      </c>
      <c r="BK53" s="9" t="str">
        <v>1</v>
      </c>
      <c r="BL53" s="9" t="str">
        <v>1</v>
      </c>
      <c r="BM53" s="9" t="str">
        <v>0</v>
      </c>
      <c r="BN53" s="9" t="str">
        <v>0</v>
      </c>
      <c r="BO53" s="9" t="str">
        <v>.</v>
      </c>
      <c r="BP53" s="9" t="str">
        <v>1</v>
      </c>
      <c r="BQ53" s="9" t="str">
        <v>1</v>
      </c>
      <c r="BR53" s="9" t="str">
        <v>0</v>
      </c>
      <c r="BS53" s="9" t="str">
        <v>1</v>
      </c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</row>
    <row r="54" spans="50:82" x14ac:dyDescent="0.25">
      <c r="AX54" s="9"/>
      <c r="AY54" s="10" t="s">
        <v>12</v>
      </c>
      <c r="AZ54" s="9"/>
      <c r="BA54" s="10" t="s">
        <v>13</v>
      </c>
      <c r="BB54" s="10" t="s">
        <v>13</v>
      </c>
      <c r="BC54" s="10" t="s">
        <v>13</v>
      </c>
      <c r="BD54" s="10" t="s">
        <v>13</v>
      </c>
      <c r="BE54" s="10" t="s">
        <v>13</v>
      </c>
      <c r="BF54" s="10" t="s">
        <v>13</v>
      </c>
      <c r="BG54" s="10" t="s">
        <v>13</v>
      </c>
      <c r="BH54" s="10" t="s">
        <v>13</v>
      </c>
      <c r="BI54" s="10" t="s">
        <v>13</v>
      </c>
      <c r="BJ54" s="10" t="s">
        <v>13</v>
      </c>
      <c r="BK54" s="10" t="s">
        <v>13</v>
      </c>
      <c r="BL54" s="10" t="s">
        <v>13</v>
      </c>
      <c r="BM54" s="10" t="s">
        <v>13</v>
      </c>
      <c r="BN54" s="10" t="s">
        <v>13</v>
      </c>
      <c r="BO54" s="10" t="s">
        <v>13</v>
      </c>
      <c r="BP54" s="10" t="s">
        <v>13</v>
      </c>
      <c r="BQ54" s="10" t="s">
        <v>13</v>
      </c>
      <c r="BR54" s="10" t="s">
        <v>13</v>
      </c>
      <c r="BS54" s="10" t="s">
        <v>13</v>
      </c>
      <c r="BT54" s="9"/>
      <c r="BU54" s="9"/>
      <c r="BV54" s="9"/>
      <c r="BW54" s="9"/>
      <c r="BX54" s="9"/>
      <c r="BY54" s="9"/>
      <c r="BZ54" s="10" t="s">
        <v>10</v>
      </c>
      <c r="CA54" s="9"/>
      <c r="CB54" s="10" t="s">
        <v>27</v>
      </c>
      <c r="CC54" s="10" t="s">
        <v>28</v>
      </c>
      <c r="CD54" s="10" t="s">
        <v>29</v>
      </c>
    </row>
    <row r="55" spans="50:82" x14ac:dyDescent="0.25">
      <c r="AX55" s="9"/>
      <c r="AY55" s="10" t="s">
        <v>17</v>
      </c>
      <c r="AZ55" s="9"/>
      <c r="BA55" s="10">
        <f t="shared" ref="BA55:BS55" si="23">IF(OR(BA52=".",BA53="."),".",IF(BB56=".",MOD(BA52+BA53+BC56, 2), MOD(BA52+BA53+BB56,2)))</f>
        <v>0</v>
      </c>
      <c r="BB55" s="10">
        <f t="shared" si="23"/>
        <v>0</v>
      </c>
      <c r="BC55" s="10">
        <f t="shared" si="23"/>
        <v>0</v>
      </c>
      <c r="BD55" s="10">
        <f t="shared" si="23"/>
        <v>1</v>
      </c>
      <c r="BE55" s="10" t="str">
        <f t="shared" si="23"/>
        <v>.</v>
      </c>
      <c r="BF55" s="10">
        <f t="shared" si="23"/>
        <v>0</v>
      </c>
      <c r="BG55" s="10">
        <f t="shared" si="23"/>
        <v>0</v>
      </c>
      <c r="BH55" s="10">
        <f t="shared" si="23"/>
        <v>1</v>
      </c>
      <c r="BI55" s="10">
        <f t="shared" si="23"/>
        <v>0</v>
      </c>
      <c r="BJ55" s="10" t="str">
        <f t="shared" si="23"/>
        <v>.</v>
      </c>
      <c r="BK55" s="10">
        <f t="shared" si="23"/>
        <v>1</v>
      </c>
      <c r="BL55" s="10">
        <f t="shared" si="23"/>
        <v>1</v>
      </c>
      <c r="BM55" s="10">
        <f t="shared" si="23"/>
        <v>0</v>
      </c>
      <c r="BN55" s="10">
        <f t="shared" si="23"/>
        <v>0</v>
      </c>
      <c r="BO55" s="10" t="str">
        <f t="shared" si="23"/>
        <v>.</v>
      </c>
      <c r="BP55" s="10">
        <f t="shared" si="23"/>
        <v>1</v>
      </c>
      <c r="BQ55" s="10">
        <f t="shared" si="23"/>
        <v>0</v>
      </c>
      <c r="BR55" s="10">
        <f t="shared" si="23"/>
        <v>0</v>
      </c>
      <c r="BS55" s="10">
        <f t="shared" si="23"/>
        <v>0</v>
      </c>
      <c r="BT55" s="10" t="s">
        <v>43</v>
      </c>
      <c r="BU55" s="9"/>
      <c r="BV55" s="10" t="str" cm="1">
        <f t="array" ref="BV55">_xlfn.TEXTJOIN("", TRUE, IF(BA55:BS55&lt;&gt;".", BA55:BS55, ""))</f>
        <v>0001001011001000</v>
      </c>
      <c r="BW55" s="10" t="s">
        <v>43</v>
      </c>
      <c r="BX55" s="10" cm="1">
        <f t="array" aca="1" ref="BX55" ca="1">IF(LEFT(BV55,1)="0", SUMPRODUCT(MID(BV55,LEN(BV55)-ROW(INDIRECT("1:"&amp;LEN(BV55)))+1,1)*2^(ROW(INDIRECT("1:"&amp;LEN(BV55)))-1)), SUMPRODUCT(MID(BV55,LEN(BV55)-ROW(INDIRECT("1:"&amp;LEN(BV55)))+1,1)*2^(ROW(INDIRECT("1:"&amp;LEN(BV55)))-1))-2^LEN(BV55))</f>
        <v>4808</v>
      </c>
      <c r="BY55" s="10">
        <v>-10</v>
      </c>
      <c r="BZ55" s="9"/>
      <c r="CA55" s="9"/>
      <c r="CB55" s="9"/>
      <c r="CC55" s="10">
        <f>CC52+CC53</f>
        <v>0</v>
      </c>
      <c r="CD55" s="10">
        <v>-10</v>
      </c>
    </row>
    <row r="56" spans="50:82" x14ac:dyDescent="0.25">
      <c r="AX56" s="9"/>
      <c r="AY56" s="10" t="s">
        <v>14</v>
      </c>
      <c r="AZ56" s="9"/>
      <c r="BA56" s="10">
        <f t="shared" ref="BA56:BS56" si="24">IF(OR(BA53=".",BA52="."),".",IF(BB56=".",IF((BA52+BA53+BC56)&gt;=2,1,0),IF((BA52+BA53+BB56)&gt;=2,1,0)))</f>
        <v>1</v>
      </c>
      <c r="BB56" s="10">
        <f t="shared" si="24"/>
        <v>1</v>
      </c>
      <c r="BC56" s="10">
        <f t="shared" si="24"/>
        <v>1</v>
      </c>
      <c r="BD56" s="10">
        <f t="shared" si="24"/>
        <v>0</v>
      </c>
      <c r="BE56" s="10" t="str">
        <f t="shared" si="24"/>
        <v>.</v>
      </c>
      <c r="BF56" s="10">
        <f t="shared" si="24"/>
        <v>1</v>
      </c>
      <c r="BG56" s="10">
        <f t="shared" si="24"/>
        <v>1</v>
      </c>
      <c r="BH56" s="10">
        <f t="shared" si="24"/>
        <v>0</v>
      </c>
      <c r="BI56" s="10">
        <f t="shared" si="24"/>
        <v>1</v>
      </c>
      <c r="BJ56" s="10" t="str">
        <f t="shared" si="24"/>
        <v>.</v>
      </c>
      <c r="BK56" s="10">
        <f t="shared" si="24"/>
        <v>1</v>
      </c>
      <c r="BL56" s="10">
        <f t="shared" si="24"/>
        <v>1</v>
      </c>
      <c r="BM56" s="10">
        <f t="shared" si="24"/>
        <v>1</v>
      </c>
      <c r="BN56" s="10">
        <f t="shared" si="24"/>
        <v>1</v>
      </c>
      <c r="BO56" s="10" t="str">
        <f t="shared" si="24"/>
        <v>.</v>
      </c>
      <c r="BP56" s="10">
        <f t="shared" si="24"/>
        <v>1</v>
      </c>
      <c r="BQ56" s="10">
        <f t="shared" si="24"/>
        <v>1</v>
      </c>
      <c r="BR56" s="10">
        <f t="shared" si="24"/>
        <v>1</v>
      </c>
      <c r="BS56" s="10">
        <f t="shared" si="24"/>
        <v>1</v>
      </c>
      <c r="BT56" s="10">
        <v>0</v>
      </c>
      <c r="BU56" s="9"/>
      <c r="BV56" s="9"/>
      <c r="BW56" s="9"/>
      <c r="BX56" s="9"/>
      <c r="BY56" s="9"/>
      <c r="BZ56" s="9"/>
      <c r="CA56" s="9"/>
      <c r="CB56" s="9"/>
      <c r="CC56" s="9"/>
      <c r="CD56" s="9"/>
    </row>
    <row r="57" spans="50:82" x14ac:dyDescent="0.25">
      <c r="AX57" s="9"/>
      <c r="AY57" s="9"/>
      <c r="AZ57" s="10" t="s">
        <v>33</v>
      </c>
      <c r="BA57" s="10">
        <f>BA56</f>
        <v>1</v>
      </c>
      <c r="BB57" s="9"/>
      <c r="BC57" s="10" t="s">
        <v>16</v>
      </c>
      <c r="BD57" s="9"/>
      <c r="BE57" s="10">
        <f>IF(MOD(COUNTIF(BA55:BS55,1),2)=1, 0, 1)</f>
        <v>0</v>
      </c>
      <c r="BF57" s="9"/>
      <c r="BG57" s="10" t="s">
        <v>18</v>
      </c>
      <c r="BH57" s="9"/>
      <c r="BI57" s="10">
        <f>BP56</f>
        <v>1</v>
      </c>
      <c r="BJ57" s="9"/>
      <c r="BK57" s="10" t="s">
        <v>19</v>
      </c>
      <c r="BL57" s="9"/>
      <c r="BM57" s="10">
        <f>IF(COUNTIF(BA55:BS55,1)&gt;0,0,1)</f>
        <v>0</v>
      </c>
      <c r="BN57" s="9"/>
      <c r="BO57" s="10" t="s">
        <v>20</v>
      </c>
      <c r="BP57" s="9"/>
      <c r="BQ57" s="10">
        <f>IF(BA55=1,1,0)</f>
        <v>0</v>
      </c>
      <c r="BR57" s="9"/>
      <c r="BS57" s="10" t="s">
        <v>21</v>
      </c>
      <c r="BT57" s="9"/>
      <c r="BU57" s="10">
        <f>IF(OR(AND(BA52=0,BA53=0,BA55=1),AND(BA52=1,BA53=1,BA55=0)),1,0)</f>
        <v>0</v>
      </c>
      <c r="BV57" s="9"/>
      <c r="BW57" s="9"/>
      <c r="BX57" s="9"/>
      <c r="BY57" s="9"/>
      <c r="BZ57" s="9"/>
      <c r="CA57" s="9"/>
      <c r="CB57" s="9"/>
      <c r="CC57" s="9"/>
      <c r="CD57" s="9"/>
    </row>
    <row r="60" spans="50:82" x14ac:dyDescent="0.25">
      <c r="AX60" s="7"/>
      <c r="AY60" s="8" t="s">
        <v>46</v>
      </c>
      <c r="AZ60" s="7"/>
      <c r="BA60" s="7" t="str" cm="1">
        <f t="array" ref="BA60:BS60">H4:Z4</f>
        <v>0</v>
      </c>
      <c r="BB60" s="7" t="str">
        <v>0</v>
      </c>
      <c r="BC60" s="7" t="str">
        <v>0</v>
      </c>
      <c r="BD60" s="7" t="str">
        <v>0</v>
      </c>
      <c r="BE60" s="7" t="str">
        <v>.</v>
      </c>
      <c r="BF60" s="7" t="str">
        <v>1</v>
      </c>
      <c r="BG60" s="7" t="str">
        <v>0</v>
      </c>
      <c r="BH60" s="7" t="str">
        <v>0</v>
      </c>
      <c r="BI60" s="7" t="str">
        <v>1</v>
      </c>
      <c r="BJ60" s="7" t="str">
        <v>.</v>
      </c>
      <c r="BK60" s="7" t="str">
        <v>0</v>
      </c>
      <c r="BL60" s="7" t="str">
        <v>1</v>
      </c>
      <c r="BM60" s="7" t="str">
        <v>1</v>
      </c>
      <c r="BN60" s="7" t="str">
        <v>0</v>
      </c>
      <c r="BO60" s="7" t="str">
        <v>.</v>
      </c>
      <c r="BP60" s="7" t="str">
        <v>0</v>
      </c>
      <c r="BQ60" s="7" t="str">
        <v>1</v>
      </c>
      <c r="BR60" s="7" t="str">
        <v>0</v>
      </c>
      <c r="BS60" s="7" t="str">
        <v>0</v>
      </c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</row>
    <row r="61" spans="50:82" x14ac:dyDescent="0.25">
      <c r="AX61" s="8" t="s">
        <v>10</v>
      </c>
      <c r="AY61" s="8" t="s">
        <v>47</v>
      </c>
      <c r="AZ61" s="7"/>
      <c r="BA61" s="7" t="str" cm="1">
        <f t="array" ref="BA61:BS61">H5:Z5</f>
        <v>0</v>
      </c>
      <c r="BB61" s="7" t="str">
        <v>1</v>
      </c>
      <c r="BC61" s="7" t="str">
        <v>1</v>
      </c>
      <c r="BD61" s="7" t="str">
        <v>0</v>
      </c>
      <c r="BE61" s="7" t="str">
        <v>.</v>
      </c>
      <c r="BF61" s="7" t="str">
        <v>0</v>
      </c>
      <c r="BG61" s="7" t="str">
        <v>0</v>
      </c>
      <c r="BH61" s="7" t="str">
        <v>1</v>
      </c>
      <c r="BI61" s="7" t="str">
        <v>1</v>
      </c>
      <c r="BJ61" s="7" t="str">
        <v>.</v>
      </c>
      <c r="BK61" s="7" t="str">
        <v>0</v>
      </c>
      <c r="BL61" s="7" t="str">
        <v>1</v>
      </c>
      <c r="BM61" s="7" t="str">
        <v>1</v>
      </c>
      <c r="BN61" s="7" t="str">
        <v>0</v>
      </c>
      <c r="BO61" s="7" t="str">
        <v>.</v>
      </c>
      <c r="BP61" s="7" t="str">
        <v>1</v>
      </c>
      <c r="BQ61" s="7" t="str">
        <v>0</v>
      </c>
      <c r="BR61" s="7" t="str">
        <v>0</v>
      </c>
      <c r="BS61" s="7" t="str">
        <v>1</v>
      </c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</row>
    <row r="62" spans="50:82" x14ac:dyDescent="0.25">
      <c r="AX62" s="7"/>
      <c r="AY62" s="8" t="s">
        <v>12</v>
      </c>
      <c r="AZ62" s="7"/>
      <c r="BA62" s="8" t="s">
        <v>13</v>
      </c>
      <c r="BB62" s="8" t="s">
        <v>13</v>
      </c>
      <c r="BC62" s="8" t="s">
        <v>13</v>
      </c>
      <c r="BD62" s="8" t="s">
        <v>13</v>
      </c>
      <c r="BE62" s="8" t="s">
        <v>13</v>
      </c>
      <c r="BF62" s="8" t="s">
        <v>13</v>
      </c>
      <c r="BG62" s="8" t="s">
        <v>13</v>
      </c>
      <c r="BH62" s="8" t="s">
        <v>13</v>
      </c>
      <c r="BI62" s="8" t="s">
        <v>13</v>
      </c>
      <c r="BJ62" s="8" t="s">
        <v>13</v>
      </c>
      <c r="BK62" s="8" t="s">
        <v>13</v>
      </c>
      <c r="BL62" s="8" t="s">
        <v>13</v>
      </c>
      <c r="BM62" s="8" t="s">
        <v>13</v>
      </c>
      <c r="BN62" s="8" t="s">
        <v>13</v>
      </c>
      <c r="BO62" s="8" t="s">
        <v>13</v>
      </c>
      <c r="BP62" s="8" t="s">
        <v>13</v>
      </c>
      <c r="BQ62" s="8" t="s">
        <v>13</v>
      </c>
      <c r="BR62" s="8" t="s">
        <v>13</v>
      </c>
      <c r="BS62" s="8" t="s">
        <v>13</v>
      </c>
      <c r="BT62" s="7"/>
      <c r="BU62" s="7"/>
      <c r="BV62" s="7"/>
      <c r="BW62" s="7"/>
      <c r="BX62" s="7"/>
      <c r="BY62" s="7"/>
      <c r="BZ62" s="8" t="s">
        <v>10</v>
      </c>
      <c r="CA62" s="7"/>
      <c r="CB62" s="8" t="s">
        <v>27</v>
      </c>
      <c r="CC62" s="8" t="s">
        <v>28</v>
      </c>
      <c r="CD62" s="8" t="s">
        <v>29</v>
      </c>
    </row>
    <row r="63" spans="50:82" x14ac:dyDescent="0.25">
      <c r="AX63" s="7"/>
      <c r="AY63" s="8" t="s">
        <v>17</v>
      </c>
      <c r="AZ63" s="7"/>
      <c r="BA63" s="8">
        <f t="shared" ref="BA63:BS63" si="25">IF(OR(BA60=".",BA61="."),".",IF(BB64=".",MOD(BA60+BA61+BC64, 2), MOD(BA60+BA61+BB64,2)))</f>
        <v>0</v>
      </c>
      <c r="BB63" s="8">
        <f t="shared" si="25"/>
        <v>1</v>
      </c>
      <c r="BC63" s="8">
        <f t="shared" si="25"/>
        <v>1</v>
      </c>
      <c r="BD63" s="8">
        <f t="shared" si="25"/>
        <v>0</v>
      </c>
      <c r="BE63" s="8" t="str">
        <f t="shared" si="25"/>
        <v>.</v>
      </c>
      <c r="BF63" s="8">
        <f t="shared" si="25"/>
        <v>1</v>
      </c>
      <c r="BG63" s="8">
        <f t="shared" si="25"/>
        <v>1</v>
      </c>
      <c r="BH63" s="8">
        <f t="shared" si="25"/>
        <v>0</v>
      </c>
      <c r="BI63" s="8">
        <f t="shared" si="25"/>
        <v>0</v>
      </c>
      <c r="BJ63" s="8" t="str">
        <f t="shared" si="25"/>
        <v>.</v>
      </c>
      <c r="BK63" s="8">
        <f t="shared" si="25"/>
        <v>1</v>
      </c>
      <c r="BL63" s="8">
        <f t="shared" si="25"/>
        <v>1</v>
      </c>
      <c r="BM63" s="8">
        <f t="shared" si="25"/>
        <v>0</v>
      </c>
      <c r="BN63" s="8">
        <f t="shared" si="25"/>
        <v>0</v>
      </c>
      <c r="BO63" s="8" t="str">
        <f t="shared" si="25"/>
        <v>.</v>
      </c>
      <c r="BP63" s="8">
        <f t="shared" si="25"/>
        <v>1</v>
      </c>
      <c r="BQ63" s="8">
        <f t="shared" si="25"/>
        <v>1</v>
      </c>
      <c r="BR63" s="8">
        <f t="shared" si="25"/>
        <v>0</v>
      </c>
      <c r="BS63" s="8">
        <f t="shared" si="25"/>
        <v>1</v>
      </c>
      <c r="BT63" s="8" t="s">
        <v>43</v>
      </c>
      <c r="BU63" s="7"/>
      <c r="BV63" s="8" t="str" cm="1">
        <f t="array" ref="BV63">_xlfn.TEXTJOIN("", TRUE, IF(BA63:BS63&lt;&gt;".", BA63:BS63, ""))</f>
        <v>0110110011001101</v>
      </c>
      <c r="BW63" s="8" t="s">
        <v>43</v>
      </c>
      <c r="BX63" s="8" cm="1">
        <f t="array" aca="1" ref="BX63" ca="1">IF(LEFT(BV63,1)="0", SUMPRODUCT(MID(BV63,LEN(BV63)-ROW(INDIRECT("1:"&amp;LEN(BV63)))+1,1)*2^(ROW(INDIRECT("1:"&amp;LEN(BV63)))-1)), SUMPRODUCT(MID(BV63,LEN(BV63)-ROW(INDIRECT("1:"&amp;LEN(BV63)))+1,1)*2^(ROW(INDIRECT("1:"&amp;LEN(BV63)))-1))-2^LEN(BV63))</f>
        <v>27853</v>
      </c>
      <c r="BY63" s="16">
        <v>-10</v>
      </c>
      <c r="BZ63" s="7"/>
      <c r="CA63" s="7"/>
      <c r="CB63" s="7"/>
      <c r="CC63" s="8">
        <f>CC60+CC61</f>
        <v>0</v>
      </c>
      <c r="CD63" s="16">
        <v>-10</v>
      </c>
    </row>
    <row r="64" spans="50:82" x14ac:dyDescent="0.25">
      <c r="AX64" s="7"/>
      <c r="AY64" s="8" t="s">
        <v>14</v>
      </c>
      <c r="AZ64" s="7"/>
      <c r="BA64" s="8">
        <f t="shared" ref="BA64:BS64" si="26">IF(OR(BA61=".",BA60="."),".",IF(BB64=".",IF((BA60+BA61+BC64)&gt;=2,1,0),IF((BA60+BA61+BB64)&gt;=2,1,0)))</f>
        <v>0</v>
      </c>
      <c r="BB64" s="8">
        <f t="shared" si="26"/>
        <v>0</v>
      </c>
      <c r="BC64" s="8">
        <f t="shared" si="26"/>
        <v>0</v>
      </c>
      <c r="BD64" s="8">
        <f t="shared" si="26"/>
        <v>0</v>
      </c>
      <c r="BE64" s="8" t="str">
        <f t="shared" si="26"/>
        <v>.</v>
      </c>
      <c r="BF64" s="8">
        <f t="shared" si="26"/>
        <v>0</v>
      </c>
      <c r="BG64" s="8">
        <f t="shared" si="26"/>
        <v>0</v>
      </c>
      <c r="BH64" s="8">
        <f t="shared" si="26"/>
        <v>1</v>
      </c>
      <c r="BI64" s="8">
        <f t="shared" si="26"/>
        <v>1</v>
      </c>
      <c r="BJ64" s="8" t="str">
        <f t="shared" si="26"/>
        <v>.</v>
      </c>
      <c r="BK64" s="8">
        <f t="shared" si="26"/>
        <v>0</v>
      </c>
      <c r="BL64" s="8">
        <f t="shared" si="26"/>
        <v>1</v>
      </c>
      <c r="BM64" s="8">
        <f t="shared" si="26"/>
        <v>1</v>
      </c>
      <c r="BN64" s="8">
        <f t="shared" si="26"/>
        <v>0</v>
      </c>
      <c r="BO64" s="8" t="str">
        <f t="shared" si="26"/>
        <v>.</v>
      </c>
      <c r="BP64" s="8">
        <f t="shared" si="26"/>
        <v>0</v>
      </c>
      <c r="BQ64" s="8">
        <f t="shared" si="26"/>
        <v>0</v>
      </c>
      <c r="BR64" s="8">
        <f t="shared" si="26"/>
        <v>0</v>
      </c>
      <c r="BS64" s="8">
        <f t="shared" si="26"/>
        <v>0</v>
      </c>
      <c r="BT64" s="16">
        <v>0</v>
      </c>
      <c r="BU64" s="7"/>
      <c r="BV64" s="7"/>
      <c r="BW64" s="7"/>
      <c r="BX64" s="7"/>
      <c r="BY64" s="7"/>
      <c r="BZ64" s="7"/>
      <c r="CA64" s="7"/>
      <c r="CB64" s="7"/>
      <c r="CC64" s="7"/>
      <c r="CD64" s="7"/>
    </row>
    <row r="65" spans="50:82" x14ac:dyDescent="0.25">
      <c r="AX65" s="7"/>
      <c r="AY65" s="7"/>
      <c r="AZ65" s="8" t="s">
        <v>33</v>
      </c>
      <c r="BA65" s="8">
        <f>BA64</f>
        <v>0</v>
      </c>
      <c r="BB65" s="7"/>
      <c r="BC65" s="8" t="s">
        <v>16</v>
      </c>
      <c r="BD65" s="7"/>
      <c r="BE65" s="8">
        <f>IF(MOD(COUNTIF(BA63:BS63,1),2)=1, 0, 1)</f>
        <v>0</v>
      </c>
      <c r="BF65" s="7"/>
      <c r="BG65" s="8" t="s">
        <v>18</v>
      </c>
      <c r="BH65" s="7"/>
      <c r="BI65" s="8">
        <f>BP64</f>
        <v>0</v>
      </c>
      <c r="BJ65" s="7"/>
      <c r="BK65" s="8" t="s">
        <v>19</v>
      </c>
      <c r="BL65" s="7"/>
      <c r="BM65" s="8">
        <f>IF(COUNTIF(BA63:BS63,1)&gt;0,0,1)</f>
        <v>0</v>
      </c>
      <c r="BN65" s="7"/>
      <c r="BO65" s="8" t="s">
        <v>20</v>
      </c>
      <c r="BP65" s="7"/>
      <c r="BQ65" s="8">
        <f>IF(BA63=1,1,0)</f>
        <v>0</v>
      </c>
      <c r="BR65" s="7"/>
      <c r="BS65" s="8" t="s">
        <v>21</v>
      </c>
      <c r="BT65" s="7"/>
      <c r="BU65" s="8">
        <f>IF(OR(AND(BA60=0,BA61=0,BA63=1),AND(BA60=1,BA61=1,BA63=0)),1,0)</f>
        <v>0</v>
      </c>
      <c r="BV65" s="7"/>
      <c r="BW65" s="7"/>
      <c r="BX65" s="7"/>
      <c r="BY65" s="7"/>
      <c r="BZ65" s="7"/>
      <c r="CA65" s="7"/>
      <c r="CB65" s="7"/>
      <c r="CC65" s="7"/>
      <c r="CD65" s="7"/>
    </row>
  </sheetData>
  <mergeCells count="4">
    <mergeCell ref="CE4:CH9"/>
    <mergeCell ref="CE12:CH17"/>
    <mergeCell ref="CE20:CH25"/>
    <mergeCell ref="CE28:CH33"/>
  </mergeCells>
  <pageMargins left="0.7" right="0.7" top="0.75" bottom="0.75" header="0.3" footer="0.3"/>
  <pageSetup orientation="portrait" r:id="rId1"/>
  <headerFooter>
    <oddHeader xml:space="preserve">&amp;LФИО: ХОАНГ ТХЕ ВЬЕТ&amp;CИСУ:415129&amp;RВАРИАНТ:29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Hoang The</dc:creator>
  <cp:lastModifiedBy>Viet Hoang The</cp:lastModifiedBy>
  <dcterms:created xsi:type="dcterms:W3CDTF">2024-11-20T12:56:29Z</dcterms:created>
  <dcterms:modified xsi:type="dcterms:W3CDTF">2024-11-21T18:02:19Z</dcterms:modified>
</cp:coreProperties>
</file>