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etN\Documents\ptec\"/>
    </mc:Choice>
  </mc:AlternateContent>
  <xr:revisionPtr revIDLastSave="0" documentId="13_ncr:1_{D8F63B9A-1530-4C57-8F4C-9CACBDB2DADD}" xr6:coauthVersionLast="47" xr6:coauthVersionMax="47" xr10:uidLastSave="{00000000-0000-0000-0000-000000000000}"/>
  <bookViews>
    <workbookView xWindow="3075" yWindow="390" windowWidth="24015" windowHeight="14085" activeTab="1" xr2:uid="{A4573E6A-8467-49C0-AE36-4DEEF473D550}"/>
  </bookViews>
  <sheets>
    <sheet name="QUOTE" sheetId="8" r:id="rId1"/>
    <sheet name="Formatted-BOM" sheetId="2" r:id="rId2"/>
    <sheet name="Master File BOM" sheetId="6" r:id="rId3"/>
  </sheets>
  <definedNames>
    <definedName name="_xlnm.Print_Area" localSheetId="2">'Master File BOM'!$A$2:$J$20</definedName>
    <definedName name="_xlnm.Print_Titles" localSheetId="2">'Master File BOM'!$2:$3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32" i="8" l="1"/>
  <c r="CC32" i="8"/>
  <c r="BR32" i="8"/>
  <c r="BG32" i="8"/>
  <c r="AV32" i="8"/>
  <c r="AK32" i="8"/>
  <c r="Z32" i="8"/>
  <c r="O32" i="8"/>
  <c r="CK31" i="8"/>
  <c r="BZ31" i="8"/>
  <c r="BO31" i="8"/>
  <c r="BD31" i="8"/>
  <c r="AS31" i="8"/>
  <c r="AH31" i="8"/>
  <c r="W31" i="8"/>
  <c r="L31" i="8"/>
  <c r="CR30" i="8"/>
  <c r="BV30" i="8"/>
  <c r="BV31" i="8" s="1"/>
  <c r="AD30" i="8"/>
  <c r="CR27" i="8"/>
  <c r="CR31" i="8" s="1"/>
  <c r="CG27" i="8"/>
  <c r="BV27" i="8"/>
  <c r="BK27" i="8"/>
  <c r="AZ27" i="8"/>
  <c r="AZ30" i="8" s="1"/>
  <c r="AZ31" i="8" s="1"/>
  <c r="AO27" i="8"/>
  <c r="AO30" i="8" s="1"/>
  <c r="AD27" i="8"/>
  <c r="AD31" i="8" s="1"/>
  <c r="S27" i="8"/>
  <c r="CQ26" i="8"/>
  <c r="CP26" i="8"/>
  <c r="CK26" i="8"/>
  <c r="CJ26" i="8"/>
  <c r="CI26" i="8"/>
  <c r="BZ26" i="8"/>
  <c r="BY26" i="8"/>
  <c r="BX26" i="8"/>
  <c r="CF26" i="8" s="1"/>
  <c r="BO26" i="8"/>
  <c r="BP26" i="8" s="1"/>
  <c r="BQ26" i="8" s="1"/>
  <c r="BN26" i="8"/>
  <c r="BM26" i="8"/>
  <c r="BU26" i="8" s="1"/>
  <c r="BF26" i="8"/>
  <c r="BD26" i="8"/>
  <c r="BE26" i="8" s="1"/>
  <c r="BC26" i="8"/>
  <c r="BB26" i="8"/>
  <c r="BJ26" i="8" s="1"/>
  <c r="AY26" i="8"/>
  <c r="AX26" i="8"/>
  <c r="AS26" i="8"/>
  <c r="AR26" i="8"/>
  <c r="AQ26" i="8"/>
  <c r="AN26" i="8"/>
  <c r="AM26" i="8"/>
  <c r="AG26" i="8"/>
  <c r="AH26" i="8" s="1"/>
  <c r="AF26" i="8"/>
  <c r="V26" i="8"/>
  <c r="W26" i="8" s="1"/>
  <c r="U26" i="8"/>
  <c r="AC26" i="8" s="1"/>
  <c r="R26" i="8"/>
  <c r="Q26" i="8"/>
  <c r="M26" i="8"/>
  <c r="N26" i="8" s="1"/>
  <c r="L26" i="8"/>
  <c r="J26" i="8"/>
  <c r="CK25" i="8"/>
  <c r="CJ25" i="8"/>
  <c r="CI25" i="8"/>
  <c r="CQ25" i="8" s="1"/>
  <c r="BZ25" i="8"/>
  <c r="CA25" i="8" s="1"/>
  <c r="CB25" i="8" s="1"/>
  <c r="BY25" i="8"/>
  <c r="BX25" i="8"/>
  <c r="CF25" i="8" s="1"/>
  <c r="BQ25" i="8"/>
  <c r="BO25" i="8"/>
  <c r="BP25" i="8" s="1"/>
  <c r="BN25" i="8"/>
  <c r="BM25" i="8"/>
  <c r="BU25" i="8" s="1"/>
  <c r="BJ25" i="8"/>
  <c r="BI25" i="8"/>
  <c r="BD25" i="8"/>
  <c r="BC25" i="8"/>
  <c r="BB25" i="8"/>
  <c r="AY25" i="8"/>
  <c r="AX25" i="8"/>
  <c r="AR25" i="8"/>
  <c r="AS25" i="8" s="1"/>
  <c r="AQ25" i="8"/>
  <c r="AG25" i="8"/>
  <c r="AH25" i="8" s="1"/>
  <c r="AF25" i="8"/>
  <c r="AN25" i="8" s="1"/>
  <c r="AC25" i="8"/>
  <c r="AB25" i="8"/>
  <c r="X25" i="8"/>
  <c r="Y25" i="8" s="1"/>
  <c r="W25" i="8"/>
  <c r="V25" i="8"/>
  <c r="U25" i="8"/>
  <c r="M25" i="8"/>
  <c r="L25" i="8"/>
  <c r="N25" i="8" s="1"/>
  <c r="J25" i="8"/>
  <c r="R25" i="8" s="1"/>
  <c r="CM24" i="8"/>
  <c r="CL24" i="8"/>
  <c r="CK24" i="8"/>
  <c r="CJ24" i="8"/>
  <c r="CI24" i="8"/>
  <c r="CQ24" i="8" s="1"/>
  <c r="CB24" i="8"/>
  <c r="BZ24" i="8"/>
  <c r="CA24" i="8" s="1"/>
  <c r="BY24" i="8"/>
  <c r="BX24" i="8"/>
  <c r="CF24" i="8" s="1"/>
  <c r="BU24" i="8"/>
  <c r="BT24" i="8"/>
  <c r="BO24" i="8"/>
  <c r="BN24" i="8"/>
  <c r="BM24" i="8"/>
  <c r="BJ24" i="8"/>
  <c r="BC24" i="8"/>
  <c r="BD24" i="8" s="1"/>
  <c r="BB24" i="8"/>
  <c r="BI24" i="8" s="1"/>
  <c r="AR24" i="8"/>
  <c r="AS24" i="8" s="1"/>
  <c r="AQ24" i="8"/>
  <c r="AY24" i="8" s="1"/>
  <c r="AN24" i="8"/>
  <c r="AM24" i="8"/>
  <c r="AI24" i="8"/>
  <c r="AJ24" i="8" s="1"/>
  <c r="AH24" i="8"/>
  <c r="AG24" i="8"/>
  <c r="AF24" i="8"/>
  <c r="AC24" i="8"/>
  <c r="V24" i="8"/>
  <c r="W24" i="8" s="1"/>
  <c r="U24" i="8"/>
  <c r="AB24" i="8" s="1"/>
  <c r="Q24" i="8"/>
  <c r="N24" i="8"/>
  <c r="M24" i="8"/>
  <c r="L24" i="8"/>
  <c r="J24" i="8"/>
  <c r="R24" i="8" s="1"/>
  <c r="CM23" i="8"/>
  <c r="CK23" i="8"/>
  <c r="CL23" i="8" s="1"/>
  <c r="CJ23" i="8"/>
  <c r="CI23" i="8"/>
  <c r="CQ23" i="8" s="1"/>
  <c r="CF23" i="8"/>
  <c r="CE23" i="8"/>
  <c r="BZ23" i="8"/>
  <c r="BY23" i="8"/>
  <c r="BX23" i="8"/>
  <c r="BU23" i="8"/>
  <c r="BN23" i="8"/>
  <c r="BO23" i="8" s="1"/>
  <c r="BM23" i="8"/>
  <c r="BT23" i="8" s="1"/>
  <c r="BC23" i="8"/>
  <c r="BD23" i="8" s="1"/>
  <c r="BB23" i="8"/>
  <c r="BJ23" i="8" s="1"/>
  <c r="AY23" i="8"/>
  <c r="AX23" i="8"/>
  <c r="AT23" i="8"/>
  <c r="AU23" i="8" s="1"/>
  <c r="AS23" i="8"/>
  <c r="AR23" i="8"/>
  <c r="AQ23" i="8"/>
  <c r="AN23" i="8"/>
  <c r="AI23" i="8"/>
  <c r="AG23" i="8"/>
  <c r="AH23" i="8" s="1"/>
  <c r="AF23" i="8"/>
  <c r="AM23" i="8" s="1"/>
  <c r="AB23" i="8"/>
  <c r="V23" i="8"/>
  <c r="W23" i="8" s="1"/>
  <c r="U23" i="8"/>
  <c r="AC23" i="8" s="1"/>
  <c r="Q23" i="8"/>
  <c r="M23" i="8"/>
  <c r="L23" i="8"/>
  <c r="N23" i="8" s="1"/>
  <c r="J23" i="8"/>
  <c r="R23" i="8" s="1"/>
  <c r="CQ22" i="8"/>
  <c r="CP22" i="8"/>
  <c r="CK22" i="8"/>
  <c r="CJ22" i="8"/>
  <c r="CI22" i="8"/>
  <c r="CF22" i="8"/>
  <c r="BY22" i="8"/>
  <c r="BZ22" i="8" s="1"/>
  <c r="BX22" i="8"/>
  <c r="CE22" i="8" s="1"/>
  <c r="BN22" i="8"/>
  <c r="BO22" i="8" s="1"/>
  <c r="BM22" i="8"/>
  <c r="BU22" i="8" s="1"/>
  <c r="BJ22" i="8"/>
  <c r="BI22" i="8"/>
  <c r="BE22" i="8"/>
  <c r="BF22" i="8" s="1"/>
  <c r="BD22" i="8"/>
  <c r="BC22" i="8"/>
  <c r="BB22" i="8"/>
  <c r="AY22" i="8"/>
  <c r="AT22" i="8"/>
  <c r="AR22" i="8"/>
  <c r="AS22" i="8" s="1"/>
  <c r="AQ22" i="8"/>
  <c r="AX22" i="8" s="1"/>
  <c r="AM22" i="8"/>
  <c r="AG22" i="8"/>
  <c r="AH22" i="8" s="1"/>
  <c r="AF22" i="8"/>
  <c r="AN22" i="8" s="1"/>
  <c r="AB22" i="8"/>
  <c r="X22" i="8"/>
  <c r="W22" i="8"/>
  <c r="Y22" i="8" s="1"/>
  <c r="V22" i="8"/>
  <c r="U22" i="8"/>
  <c r="AC22" i="8" s="1"/>
  <c r="R22" i="8"/>
  <c r="Q22" i="8"/>
  <c r="M22" i="8"/>
  <c r="L22" i="8"/>
  <c r="N22" i="8" s="1"/>
  <c r="J22" i="8"/>
  <c r="CQ21" i="8"/>
  <c r="CJ21" i="8"/>
  <c r="CK21" i="8" s="1"/>
  <c r="CI21" i="8"/>
  <c r="CP21" i="8" s="1"/>
  <c r="BY21" i="8"/>
  <c r="BZ21" i="8" s="1"/>
  <c r="BX21" i="8"/>
  <c r="CF21" i="8" s="1"/>
  <c r="BU21" i="8"/>
  <c r="BT21" i="8"/>
  <c r="BP21" i="8"/>
  <c r="BQ21" i="8" s="1"/>
  <c r="BO21" i="8"/>
  <c r="BN21" i="8"/>
  <c r="BM21" i="8"/>
  <c r="BJ21" i="8"/>
  <c r="BC21" i="8"/>
  <c r="BD21" i="8" s="1"/>
  <c r="BB21" i="8"/>
  <c r="BI21" i="8" s="1"/>
  <c r="AX21" i="8"/>
  <c r="AR21" i="8"/>
  <c r="AS21" i="8" s="1"/>
  <c r="AQ21" i="8"/>
  <c r="AY21" i="8" s="1"/>
  <c r="AI21" i="8"/>
  <c r="AH21" i="8"/>
  <c r="AJ21" i="8" s="1"/>
  <c r="AG21" i="8"/>
  <c r="AF21" i="8"/>
  <c r="AN21" i="8" s="1"/>
  <c r="X21" i="8"/>
  <c r="W21" i="8"/>
  <c r="V21" i="8"/>
  <c r="U21" i="8"/>
  <c r="Q21" i="8"/>
  <c r="L21" i="8"/>
  <c r="M21" i="8" s="1"/>
  <c r="J21" i="8"/>
  <c r="R21" i="8" s="1"/>
  <c r="CL20" i="8"/>
  <c r="CJ20" i="8"/>
  <c r="CK20" i="8" s="1"/>
  <c r="CM20" i="8" s="1"/>
  <c r="CI20" i="8"/>
  <c r="CQ20" i="8" s="1"/>
  <c r="CF20" i="8"/>
  <c r="CE20" i="8"/>
  <c r="CA20" i="8"/>
  <c r="CB20" i="8" s="1"/>
  <c r="BZ20" i="8"/>
  <c r="BY20" i="8"/>
  <c r="BX20" i="8"/>
  <c r="BU20" i="8"/>
  <c r="BT20" i="8"/>
  <c r="BN20" i="8"/>
  <c r="BO20" i="8" s="1"/>
  <c r="BM20" i="8"/>
  <c r="BI20" i="8"/>
  <c r="BC20" i="8"/>
  <c r="BD20" i="8" s="1"/>
  <c r="BB20" i="8"/>
  <c r="BJ20" i="8" s="1"/>
  <c r="AT20" i="8"/>
  <c r="AS20" i="8"/>
  <c r="AR20" i="8"/>
  <c r="AQ20" i="8"/>
  <c r="AY20" i="8" s="1"/>
  <c r="AI20" i="8"/>
  <c r="AH20" i="8"/>
  <c r="AG20" i="8"/>
  <c r="AF20" i="8"/>
  <c r="AC20" i="8"/>
  <c r="AB20" i="8"/>
  <c r="W20" i="8"/>
  <c r="X20" i="8" s="1"/>
  <c r="V20" i="8"/>
  <c r="U20" i="8"/>
  <c r="Q20" i="8"/>
  <c r="N20" i="8"/>
  <c r="L20" i="8"/>
  <c r="M20" i="8" s="1"/>
  <c r="J20" i="8"/>
  <c r="R20" i="8" s="1"/>
  <c r="CQ19" i="8"/>
  <c r="CP19" i="8"/>
  <c r="CL19" i="8"/>
  <c r="CM19" i="8" s="1"/>
  <c r="CK19" i="8"/>
  <c r="CJ19" i="8"/>
  <c r="CI19" i="8"/>
  <c r="CF19" i="8"/>
  <c r="BY19" i="8"/>
  <c r="BZ19" i="8" s="1"/>
  <c r="BX19" i="8"/>
  <c r="CE19" i="8" s="1"/>
  <c r="BN19" i="8"/>
  <c r="BO19" i="8" s="1"/>
  <c r="BM19" i="8"/>
  <c r="BU19" i="8" s="1"/>
  <c r="BI19" i="8"/>
  <c r="BC19" i="8"/>
  <c r="BD19" i="8" s="1"/>
  <c r="BB19" i="8"/>
  <c r="BJ19" i="8" s="1"/>
  <c r="AS19" i="8"/>
  <c r="AR19" i="8"/>
  <c r="AQ19" i="8"/>
  <c r="AM19" i="8"/>
  <c r="AI19" i="8"/>
  <c r="AH19" i="8"/>
  <c r="AJ19" i="8" s="1"/>
  <c r="AG19" i="8"/>
  <c r="AF19" i="8"/>
  <c r="AN19" i="8" s="1"/>
  <c r="AB19" i="8"/>
  <c r="Y19" i="8"/>
  <c r="W19" i="8"/>
  <c r="X19" i="8" s="1"/>
  <c r="V19" i="8"/>
  <c r="U19" i="8"/>
  <c r="AC19" i="8" s="1"/>
  <c r="R19" i="8"/>
  <c r="Q19" i="8"/>
  <c r="L19" i="8"/>
  <c r="M19" i="8" s="1"/>
  <c r="N19" i="8" s="1"/>
  <c r="J19" i="8"/>
  <c r="CQ18" i="8"/>
  <c r="CP18" i="8"/>
  <c r="CL18" i="8"/>
  <c r="CJ18" i="8"/>
  <c r="CK18" i="8" s="1"/>
  <c r="CI18" i="8"/>
  <c r="CF18" i="8"/>
  <c r="BY18" i="8"/>
  <c r="BZ18" i="8" s="1"/>
  <c r="BX18" i="8"/>
  <c r="CE18" i="8" s="1"/>
  <c r="BP18" i="8"/>
  <c r="BO18" i="8"/>
  <c r="BN18" i="8"/>
  <c r="BM18" i="8"/>
  <c r="BU18" i="8" s="1"/>
  <c r="BE18" i="8"/>
  <c r="BD18" i="8"/>
  <c r="BC18" i="8"/>
  <c r="BB18" i="8"/>
  <c r="AX18" i="8"/>
  <c r="AT18" i="8"/>
  <c r="AS18" i="8"/>
  <c r="AU18" i="8" s="1"/>
  <c r="AR18" i="8"/>
  <c r="AQ18" i="8"/>
  <c r="AY18" i="8" s="1"/>
  <c r="AM18" i="8"/>
  <c r="AH18" i="8"/>
  <c r="AI18" i="8" s="1"/>
  <c r="AG18" i="8"/>
  <c r="AF18" i="8"/>
  <c r="AN18" i="8" s="1"/>
  <c r="W18" i="8"/>
  <c r="X18" i="8" s="1"/>
  <c r="Y18" i="8" s="1"/>
  <c r="V18" i="8"/>
  <c r="U18" i="8"/>
  <c r="AC18" i="8" s="1"/>
  <c r="L18" i="8"/>
  <c r="M18" i="8" s="1"/>
  <c r="J18" i="8"/>
  <c r="Q18" i="8" s="1"/>
  <c r="CQ17" i="8"/>
  <c r="CJ17" i="8"/>
  <c r="CK17" i="8" s="1"/>
  <c r="CI17" i="8"/>
  <c r="CP17" i="8" s="1"/>
  <c r="BY17" i="8"/>
  <c r="BZ17" i="8" s="1"/>
  <c r="BX17" i="8"/>
  <c r="CF17" i="8" s="1"/>
  <c r="BO17" i="8"/>
  <c r="BN17" i="8"/>
  <c r="BM17" i="8"/>
  <c r="BI17" i="8"/>
  <c r="BF17" i="8"/>
  <c r="BE17" i="8"/>
  <c r="BD17" i="8"/>
  <c r="BC17" i="8"/>
  <c r="BB17" i="8"/>
  <c r="BJ17" i="8" s="1"/>
  <c r="AX17" i="8"/>
  <c r="AU17" i="8"/>
  <c r="AS17" i="8"/>
  <c r="AT17" i="8" s="1"/>
  <c r="AR17" i="8"/>
  <c r="AQ17" i="8"/>
  <c r="AY17" i="8" s="1"/>
  <c r="AJ17" i="8"/>
  <c r="AH17" i="8"/>
  <c r="AI17" i="8" s="1"/>
  <c r="AG17" i="8"/>
  <c r="AF17" i="8"/>
  <c r="AN17" i="8" s="1"/>
  <c r="Y17" i="8"/>
  <c r="W17" i="8"/>
  <c r="X17" i="8" s="1"/>
  <c r="V17" i="8"/>
  <c r="U17" i="8"/>
  <c r="AB17" i="8" s="1"/>
  <c r="R17" i="8"/>
  <c r="L17" i="8"/>
  <c r="J17" i="8"/>
  <c r="Q17" i="8" s="1"/>
  <c r="CP16" i="8"/>
  <c r="CJ16" i="8"/>
  <c r="CK16" i="8" s="1"/>
  <c r="CI16" i="8"/>
  <c r="CQ16" i="8" s="1"/>
  <c r="CA16" i="8"/>
  <c r="BZ16" i="8"/>
  <c r="BY16" i="8"/>
  <c r="BX16" i="8"/>
  <c r="BT16" i="8"/>
  <c r="BO16" i="8"/>
  <c r="BN16" i="8"/>
  <c r="BM16" i="8"/>
  <c r="BU16" i="8" s="1"/>
  <c r="BI16" i="8"/>
  <c r="BD16" i="8"/>
  <c r="BE16" i="8" s="1"/>
  <c r="BC16" i="8"/>
  <c r="BB16" i="8"/>
  <c r="BJ16" i="8" s="1"/>
  <c r="AY16" i="8"/>
  <c r="AX16" i="8"/>
  <c r="AU16" i="8"/>
  <c r="AS16" i="8"/>
  <c r="AT16" i="8" s="1"/>
  <c r="AR16" i="8"/>
  <c r="AQ16" i="8"/>
  <c r="AG16" i="8"/>
  <c r="AH16" i="8" s="1"/>
  <c r="AF16" i="8"/>
  <c r="AM16" i="8" s="1"/>
  <c r="AC16" i="8"/>
  <c r="AB16" i="8"/>
  <c r="W16" i="8"/>
  <c r="V16" i="8"/>
  <c r="U16" i="8"/>
  <c r="R16" i="8"/>
  <c r="L16" i="8"/>
  <c r="J16" i="8"/>
  <c r="Q16" i="8" s="1"/>
  <c r="CL15" i="8"/>
  <c r="CK15" i="8"/>
  <c r="CJ15" i="8"/>
  <c r="CI15" i="8"/>
  <c r="CE15" i="8"/>
  <c r="BZ15" i="8"/>
  <c r="BY15" i="8"/>
  <c r="BX15" i="8"/>
  <c r="CF15" i="8" s="1"/>
  <c r="BT15" i="8"/>
  <c r="BO15" i="8"/>
  <c r="BP15" i="8" s="1"/>
  <c r="BN15" i="8"/>
  <c r="BM15" i="8"/>
  <c r="BU15" i="8" s="1"/>
  <c r="BJ15" i="8"/>
  <c r="BI15" i="8"/>
  <c r="BF15" i="8"/>
  <c r="BD15" i="8"/>
  <c r="BE15" i="8" s="1"/>
  <c r="BC15" i="8"/>
  <c r="BB15" i="8"/>
  <c r="AR15" i="8"/>
  <c r="AS15" i="8" s="1"/>
  <c r="AQ15" i="8"/>
  <c r="AX15" i="8" s="1"/>
  <c r="AN15" i="8"/>
  <c r="AM15" i="8"/>
  <c r="AH15" i="8"/>
  <c r="AG15" i="8"/>
  <c r="AF15" i="8"/>
  <c r="AC15" i="8"/>
  <c r="W15" i="8"/>
  <c r="V15" i="8"/>
  <c r="U15" i="8"/>
  <c r="AB15" i="8" s="1"/>
  <c r="N15" i="8"/>
  <c r="M15" i="8"/>
  <c r="L15" i="8"/>
  <c r="J15" i="8"/>
  <c r="CP14" i="8"/>
  <c r="CL14" i="8"/>
  <c r="CK14" i="8"/>
  <c r="CM14" i="8" s="1"/>
  <c r="CJ14" i="8"/>
  <c r="CI14" i="8"/>
  <c r="CQ14" i="8" s="1"/>
  <c r="CB14" i="8"/>
  <c r="BZ14" i="8"/>
  <c r="CA14" i="8" s="1"/>
  <c r="BY14" i="8"/>
  <c r="BX14" i="8"/>
  <c r="CF14" i="8" s="1"/>
  <c r="BU14" i="8"/>
  <c r="BT14" i="8"/>
  <c r="BO14" i="8"/>
  <c r="BP14" i="8" s="1"/>
  <c r="BQ14" i="8" s="1"/>
  <c r="BN14" i="8"/>
  <c r="BM14" i="8"/>
  <c r="BJ14" i="8"/>
  <c r="BD14" i="8"/>
  <c r="BE14" i="8" s="1"/>
  <c r="BC14" i="8"/>
  <c r="BB14" i="8"/>
  <c r="BI14" i="8" s="1"/>
  <c r="AY14" i="8"/>
  <c r="AX14" i="8"/>
  <c r="AS14" i="8"/>
  <c r="AR14" i="8"/>
  <c r="AQ14" i="8"/>
  <c r="AN14" i="8"/>
  <c r="AG14" i="8"/>
  <c r="AH14" i="8" s="1"/>
  <c r="AF14" i="8"/>
  <c r="AM14" i="8" s="1"/>
  <c r="AC14" i="8"/>
  <c r="X14" i="8"/>
  <c r="Y14" i="8" s="1"/>
  <c r="V14" i="8"/>
  <c r="W14" i="8" s="1"/>
  <c r="U14" i="8"/>
  <c r="AB14" i="8" s="1"/>
  <c r="R14" i="8"/>
  <c r="Q14" i="8"/>
  <c r="M14" i="8"/>
  <c r="N14" i="8" s="1"/>
  <c r="L14" i="8"/>
  <c r="J14" i="8"/>
  <c r="CP13" i="8"/>
  <c r="CK13" i="8"/>
  <c r="CL13" i="8" s="1"/>
  <c r="CJ13" i="8"/>
  <c r="CI13" i="8"/>
  <c r="CQ13" i="8" s="1"/>
  <c r="CE13" i="8"/>
  <c r="CB13" i="8"/>
  <c r="BZ13" i="8"/>
  <c r="CA13" i="8" s="1"/>
  <c r="BY13" i="8"/>
  <c r="BX13" i="8"/>
  <c r="CF13" i="8" s="1"/>
  <c r="BU13" i="8"/>
  <c r="BN13" i="8"/>
  <c r="BO13" i="8" s="1"/>
  <c r="BM13" i="8"/>
  <c r="BT13" i="8" s="1"/>
  <c r="BJ13" i="8"/>
  <c r="BI13" i="8"/>
  <c r="BF13" i="8"/>
  <c r="BD13" i="8"/>
  <c r="BE13" i="8" s="1"/>
  <c r="BC13" i="8"/>
  <c r="BB13" i="8"/>
  <c r="AY13" i="8"/>
  <c r="AR13" i="8"/>
  <c r="AS13" i="8" s="1"/>
  <c r="AQ13" i="8"/>
  <c r="AX13" i="8" s="1"/>
  <c r="AN13" i="8"/>
  <c r="AI13" i="8"/>
  <c r="AG13" i="8"/>
  <c r="AH13" i="8" s="1"/>
  <c r="AJ13" i="8" s="1"/>
  <c r="AF13" i="8"/>
  <c r="AM13" i="8" s="1"/>
  <c r="AC13" i="8"/>
  <c r="AB13" i="8"/>
  <c r="Y13" i="8"/>
  <c r="X13" i="8"/>
  <c r="V13" i="8"/>
  <c r="W13" i="8" s="1"/>
  <c r="U13" i="8"/>
  <c r="R13" i="8"/>
  <c r="Q13" i="8"/>
  <c r="M13" i="8"/>
  <c r="L13" i="8"/>
  <c r="N13" i="8" s="1"/>
  <c r="J13" i="8"/>
  <c r="CP12" i="8"/>
  <c r="CK12" i="8"/>
  <c r="CL12" i="8" s="1"/>
  <c r="CJ12" i="8"/>
  <c r="CI12" i="8"/>
  <c r="CQ12" i="8" s="1"/>
  <c r="CB12" i="8"/>
  <c r="BZ12" i="8"/>
  <c r="CA12" i="8" s="1"/>
  <c r="BY12" i="8"/>
  <c r="BX12" i="8"/>
  <c r="CE12" i="8" s="1"/>
  <c r="BU12" i="8"/>
  <c r="BT12" i="8"/>
  <c r="BN12" i="8"/>
  <c r="BO12" i="8" s="1"/>
  <c r="BM12" i="8"/>
  <c r="BJ12" i="8"/>
  <c r="BE12" i="8"/>
  <c r="BD12" i="8"/>
  <c r="BF12" i="8" s="1"/>
  <c r="BC12" i="8"/>
  <c r="BB12" i="8"/>
  <c r="BI12" i="8" s="1"/>
  <c r="AY12" i="8"/>
  <c r="AT12" i="8"/>
  <c r="AR12" i="8"/>
  <c r="AS12" i="8" s="1"/>
  <c r="AU12" i="8" s="1"/>
  <c r="AQ12" i="8"/>
  <c r="AX12" i="8" s="1"/>
  <c r="AN12" i="8"/>
  <c r="AM12" i="8"/>
  <c r="AI12" i="8"/>
  <c r="AG12" i="8"/>
  <c r="AH12" i="8" s="1"/>
  <c r="AJ12" i="8" s="1"/>
  <c r="AF12" i="8"/>
  <c r="AC12" i="8"/>
  <c r="AB12" i="8"/>
  <c r="V12" i="8"/>
  <c r="W12" i="8" s="1"/>
  <c r="U12" i="8"/>
  <c r="R12" i="8"/>
  <c r="M12" i="8"/>
  <c r="N12" i="8" s="1"/>
  <c r="L12" i="8"/>
  <c r="J12" i="8"/>
  <c r="Q12" i="8" s="1"/>
  <c r="CQ11" i="8"/>
  <c r="CK11" i="8"/>
  <c r="CL11" i="8" s="1"/>
  <c r="CJ11" i="8"/>
  <c r="CI11" i="8"/>
  <c r="CP11" i="8" s="1"/>
  <c r="CF11" i="8"/>
  <c r="CE11" i="8"/>
  <c r="CB11" i="8"/>
  <c r="BZ11" i="8"/>
  <c r="CA11" i="8" s="1"/>
  <c r="BY11" i="8"/>
  <c r="BX11" i="8"/>
  <c r="BU11" i="8"/>
  <c r="BO11" i="8"/>
  <c r="BN11" i="8"/>
  <c r="BM11" i="8"/>
  <c r="BT11" i="8" s="1"/>
  <c r="BJ11" i="8"/>
  <c r="BE11" i="8"/>
  <c r="BC11" i="8"/>
  <c r="BD11" i="8" s="1"/>
  <c r="BF11" i="8" s="1"/>
  <c r="BB11" i="8"/>
  <c r="BI11" i="8" s="1"/>
  <c r="AY11" i="8"/>
  <c r="AX11" i="8"/>
  <c r="AS11" i="8"/>
  <c r="AR11" i="8"/>
  <c r="AQ11" i="8"/>
  <c r="AN11" i="8"/>
  <c r="AI11" i="8"/>
  <c r="AG11" i="8"/>
  <c r="AH11" i="8" s="1"/>
  <c r="AF11" i="8"/>
  <c r="AM11" i="8" s="1"/>
  <c r="AC11" i="8"/>
  <c r="AB11" i="8"/>
  <c r="V11" i="8"/>
  <c r="W11" i="8" s="1"/>
  <c r="U11" i="8"/>
  <c r="M11" i="8"/>
  <c r="L11" i="8"/>
  <c r="J11" i="8"/>
  <c r="R11" i="8" s="1"/>
  <c r="CQ10" i="8"/>
  <c r="CP10" i="8"/>
  <c r="CK10" i="8"/>
  <c r="CL10" i="8" s="1"/>
  <c r="CJ10" i="8"/>
  <c r="CI10" i="8"/>
  <c r="BZ10" i="8"/>
  <c r="BY10" i="8"/>
  <c r="BX10" i="8"/>
  <c r="CE10" i="8" s="1"/>
  <c r="BU10" i="8"/>
  <c r="BN10" i="8"/>
  <c r="BO10" i="8" s="1"/>
  <c r="BM10" i="8"/>
  <c r="BT10" i="8" s="1"/>
  <c r="BJ10" i="8"/>
  <c r="BI10" i="8"/>
  <c r="BD10" i="8"/>
  <c r="BC10" i="8"/>
  <c r="BB10" i="8"/>
  <c r="AY10" i="8"/>
  <c r="AX10" i="8"/>
  <c r="AS10" i="8"/>
  <c r="AR10" i="8"/>
  <c r="AQ10" i="8"/>
  <c r="AI10" i="8"/>
  <c r="AG10" i="8"/>
  <c r="AH10" i="8" s="1"/>
  <c r="AJ10" i="8" s="1"/>
  <c r="AF10" i="8"/>
  <c r="AN10" i="8" s="1"/>
  <c r="AB10" i="8"/>
  <c r="W10" i="8"/>
  <c r="V10" i="8"/>
  <c r="U10" i="8"/>
  <c r="AC10" i="8" s="1"/>
  <c r="R10" i="8"/>
  <c r="Q10" i="8"/>
  <c r="L10" i="8"/>
  <c r="J10" i="8"/>
  <c r="CQ9" i="8"/>
  <c r="CP9" i="8"/>
  <c r="CK9" i="8"/>
  <c r="CJ9" i="8"/>
  <c r="CI9" i="8"/>
  <c r="CF9" i="8"/>
  <c r="BY9" i="8"/>
  <c r="BZ9" i="8" s="1"/>
  <c r="BX9" i="8"/>
  <c r="CE9" i="8" s="1"/>
  <c r="BU9" i="8"/>
  <c r="BT9" i="8"/>
  <c r="BO9" i="8"/>
  <c r="BN9" i="8"/>
  <c r="BM9" i="8"/>
  <c r="BD9" i="8"/>
  <c r="BC9" i="8"/>
  <c r="BB9" i="8"/>
  <c r="BJ9" i="8" s="1"/>
  <c r="AY9" i="8"/>
  <c r="AX9" i="8"/>
  <c r="AT9" i="8"/>
  <c r="AR9" i="8"/>
  <c r="AS9" i="8" s="1"/>
  <c r="AU9" i="8" s="1"/>
  <c r="AQ9" i="8"/>
  <c r="AH9" i="8"/>
  <c r="AG9" i="8"/>
  <c r="AF9" i="8"/>
  <c r="AN9" i="8" s="1"/>
  <c r="AC9" i="8"/>
  <c r="AB9" i="8"/>
  <c r="W9" i="8"/>
  <c r="V9" i="8"/>
  <c r="U9" i="8"/>
  <c r="M9" i="8"/>
  <c r="L9" i="8"/>
  <c r="N9" i="8" s="1"/>
  <c r="J9" i="8"/>
  <c r="R9" i="8" s="1"/>
  <c r="CQ8" i="8"/>
  <c r="CJ8" i="8"/>
  <c r="CK8" i="8" s="1"/>
  <c r="CI8" i="8"/>
  <c r="CP8" i="8" s="1"/>
  <c r="CF8" i="8"/>
  <c r="CE8" i="8"/>
  <c r="BZ8" i="8"/>
  <c r="BY8" i="8"/>
  <c r="BX8" i="8"/>
  <c r="BU8" i="8"/>
  <c r="BT8" i="8"/>
  <c r="BO8" i="8"/>
  <c r="BN8" i="8"/>
  <c r="BM8" i="8"/>
  <c r="BE8" i="8"/>
  <c r="BC8" i="8"/>
  <c r="BD8" i="8" s="1"/>
  <c r="BF8" i="8" s="1"/>
  <c r="BB8" i="8"/>
  <c r="BJ8" i="8" s="1"/>
  <c r="AX8" i="8"/>
  <c r="AS8" i="8"/>
  <c r="AR8" i="8"/>
  <c r="AQ8" i="8"/>
  <c r="AY8" i="8" s="1"/>
  <c r="AH8" i="8"/>
  <c r="AG8" i="8"/>
  <c r="AF8" i="8"/>
  <c r="AN8" i="8" s="1"/>
  <c r="AC8" i="8"/>
  <c r="X8" i="8"/>
  <c r="W8" i="8"/>
  <c r="Y8" i="8" s="1"/>
  <c r="V8" i="8"/>
  <c r="U8" i="8"/>
  <c r="AB8" i="8" s="1"/>
  <c r="Q8" i="8"/>
  <c r="L8" i="8"/>
  <c r="M8" i="8" s="1"/>
  <c r="J8" i="8"/>
  <c r="R8" i="8" s="1"/>
  <c r="CQ7" i="8"/>
  <c r="CP7" i="8"/>
  <c r="CK7" i="8"/>
  <c r="CJ7" i="8"/>
  <c r="CI7" i="8"/>
  <c r="BZ7" i="8"/>
  <c r="BY7" i="8"/>
  <c r="BX7" i="8"/>
  <c r="CF7" i="8" s="1"/>
  <c r="BU7" i="8"/>
  <c r="BT7" i="8"/>
  <c r="BP7" i="8"/>
  <c r="BN7" i="8"/>
  <c r="BO7" i="8" s="1"/>
  <c r="BQ7" i="8" s="1"/>
  <c r="BM7" i="8"/>
  <c r="BD7" i="8"/>
  <c r="BC7" i="8"/>
  <c r="BB7" i="8"/>
  <c r="BJ7" i="8" s="1"/>
  <c r="AY7" i="8"/>
  <c r="AX7" i="8"/>
  <c r="AS7" i="8"/>
  <c r="AR7" i="8"/>
  <c r="AQ7" i="8"/>
  <c r="AG7" i="8"/>
  <c r="AH7" i="8" s="1"/>
  <c r="AF7" i="8"/>
  <c r="AN7" i="8" s="1"/>
  <c r="AB7" i="8"/>
  <c r="W7" i="8"/>
  <c r="X7" i="8" s="1"/>
  <c r="V7" i="8"/>
  <c r="U7" i="8"/>
  <c r="AC7" i="8" s="1"/>
  <c r="R7" i="8"/>
  <c r="Q7" i="8"/>
  <c r="M7" i="8"/>
  <c r="L7" i="8"/>
  <c r="N7" i="8" s="1"/>
  <c r="J7" i="8"/>
  <c r="CQ6" i="8"/>
  <c r="CP6" i="8"/>
  <c r="CK6" i="8"/>
  <c r="CJ6" i="8"/>
  <c r="CI6" i="8"/>
  <c r="CA6" i="8"/>
  <c r="BY6" i="8"/>
  <c r="BZ6" i="8" s="1"/>
  <c r="CB6" i="8" s="1"/>
  <c r="BX6" i="8"/>
  <c r="CF6" i="8" s="1"/>
  <c r="BT6" i="8"/>
  <c r="BO6" i="8"/>
  <c r="BN6" i="8"/>
  <c r="BM6" i="8"/>
  <c r="BU6" i="8" s="1"/>
  <c r="BD6" i="8"/>
  <c r="BC6" i="8"/>
  <c r="BB6" i="8"/>
  <c r="BJ6" i="8" s="1"/>
  <c r="AY6" i="8"/>
  <c r="AT6" i="8"/>
  <c r="AS6" i="8"/>
  <c r="AU6" i="8" s="1"/>
  <c r="AR6" i="8"/>
  <c r="AQ6" i="8"/>
  <c r="AX6" i="8" s="1"/>
  <c r="AH6" i="8"/>
  <c r="AI6" i="8" s="1"/>
  <c r="AG6" i="8"/>
  <c r="AF6" i="8"/>
  <c r="AN6" i="8" s="1"/>
  <c r="AC6" i="8"/>
  <c r="X6" i="8"/>
  <c r="W6" i="8"/>
  <c r="Y6" i="8" s="1"/>
  <c r="V6" i="8"/>
  <c r="U6" i="8"/>
  <c r="AB6" i="8" s="1"/>
  <c r="M6" i="8"/>
  <c r="L6" i="8"/>
  <c r="N6" i="8" s="1"/>
  <c r="J6" i="8"/>
  <c r="Q6" i="8" s="1"/>
  <c r="CQ5" i="8"/>
  <c r="CP5" i="8"/>
  <c r="CL5" i="8"/>
  <c r="CJ5" i="8"/>
  <c r="CK5" i="8" s="1"/>
  <c r="CM5" i="8" s="1"/>
  <c r="CI5" i="8"/>
  <c r="BZ5" i="8"/>
  <c r="BY5" i="8"/>
  <c r="BX5" i="8"/>
  <c r="CF5" i="8" s="1"/>
  <c r="BU5" i="8"/>
  <c r="BT5" i="8"/>
  <c r="BO5" i="8"/>
  <c r="BN5" i="8"/>
  <c r="BM5" i="8"/>
  <c r="BC5" i="8"/>
  <c r="BD5" i="8" s="1"/>
  <c r="BB5" i="8"/>
  <c r="BJ5" i="8" s="1"/>
  <c r="AX5" i="8"/>
  <c r="AS5" i="8"/>
  <c r="AT5" i="8" s="1"/>
  <c r="AR5" i="8"/>
  <c r="AQ5" i="8"/>
  <c r="AY5" i="8" s="1"/>
  <c r="AI5" i="8"/>
  <c r="AH5" i="8"/>
  <c r="AJ5" i="8" s="1"/>
  <c r="AG5" i="8"/>
  <c r="AF5" i="8"/>
  <c r="AN5" i="8" s="1"/>
  <c r="X5" i="8"/>
  <c r="W5" i="8"/>
  <c r="Y5" i="8" s="1"/>
  <c r="V5" i="8"/>
  <c r="U5" i="8"/>
  <c r="AB5" i="8" s="1"/>
  <c r="N5" i="8"/>
  <c r="L5" i="8"/>
  <c r="M5" i="8" s="1"/>
  <c r="J5" i="8"/>
  <c r="R5" i="8" s="1"/>
  <c r="CP4" i="8"/>
  <c r="CK4" i="8"/>
  <c r="CJ4" i="8"/>
  <c r="CI4" i="8"/>
  <c r="CQ4" i="8" s="1"/>
  <c r="BZ4" i="8"/>
  <c r="BY4" i="8"/>
  <c r="BX4" i="8"/>
  <c r="CF4" i="8" s="1"/>
  <c r="BU4" i="8"/>
  <c r="BP4" i="8"/>
  <c r="BO4" i="8"/>
  <c r="BQ4" i="8" s="1"/>
  <c r="BN4" i="8"/>
  <c r="BM4" i="8"/>
  <c r="BT4" i="8" s="1"/>
  <c r="BD4" i="8"/>
  <c r="BE4" i="8" s="1"/>
  <c r="BC4" i="8"/>
  <c r="BB4" i="8"/>
  <c r="BJ4" i="8" s="1"/>
  <c r="AY4" i="8"/>
  <c r="AT4" i="8"/>
  <c r="AS4" i="8"/>
  <c r="AU4" i="8" s="1"/>
  <c r="AR4" i="8"/>
  <c r="AQ4" i="8"/>
  <c r="AX4" i="8" s="1"/>
  <c r="AH4" i="8"/>
  <c r="AG4" i="8"/>
  <c r="AF4" i="8"/>
  <c r="AN4" i="8" s="1"/>
  <c r="AC4" i="8"/>
  <c r="AB4" i="8"/>
  <c r="V4" i="8"/>
  <c r="W4" i="8" s="1"/>
  <c r="U4" i="8"/>
  <c r="Q4" i="8"/>
  <c r="M4" i="8"/>
  <c r="L4" i="8"/>
  <c r="N4" i="8" s="1"/>
  <c r="J4" i="8"/>
  <c r="R4" i="8" s="1"/>
  <c r="CQ3" i="8"/>
  <c r="CP3" i="8"/>
  <c r="CK3" i="8"/>
  <c r="CI3" i="8"/>
  <c r="CE3" i="8"/>
  <c r="CA3" i="8"/>
  <c r="BZ3" i="8"/>
  <c r="BX3" i="8"/>
  <c r="CF3" i="8" s="1"/>
  <c r="BU3" i="8"/>
  <c r="BT3" i="8"/>
  <c r="BO3" i="8"/>
  <c r="BM3" i="8"/>
  <c r="BI3" i="8"/>
  <c r="BE3" i="8"/>
  <c r="BD3" i="8"/>
  <c r="BF3" i="8" s="1"/>
  <c r="BB3" i="8"/>
  <c r="BJ3" i="8" s="1"/>
  <c r="AY3" i="8"/>
  <c r="AX3" i="8"/>
  <c r="AS3" i="8"/>
  <c r="AQ3" i="8"/>
  <c r="AM3" i="8"/>
  <c r="AI3" i="8"/>
  <c r="AH3" i="8"/>
  <c r="AJ3" i="8" s="1"/>
  <c r="AF3" i="8"/>
  <c r="AN3" i="8" s="1"/>
  <c r="AC3" i="8"/>
  <c r="AB3" i="8"/>
  <c r="W3" i="8"/>
  <c r="U3" i="8"/>
  <c r="Q3" i="8"/>
  <c r="M3" i="8"/>
  <c r="L3" i="8"/>
  <c r="N3" i="8" s="1"/>
  <c r="J3" i="8"/>
  <c r="R3" i="8" s="1"/>
  <c r="CF27" i="8" l="1"/>
  <c r="CG32" i="8" s="1"/>
  <c r="Y15" i="8"/>
  <c r="AI16" i="8"/>
  <c r="AJ16" i="8" s="1"/>
  <c r="CB17" i="8"/>
  <c r="CA17" i="8"/>
  <c r="BZ28" i="8"/>
  <c r="X4" i="8"/>
  <c r="Y4" i="8"/>
  <c r="AU8" i="8"/>
  <c r="CB8" i="8"/>
  <c r="BQ10" i="8"/>
  <c r="BQ16" i="8"/>
  <c r="AJ7" i="8"/>
  <c r="AI7" i="8"/>
  <c r="BE19" i="8"/>
  <c r="BF19" i="8" s="1"/>
  <c r="AT13" i="8"/>
  <c r="AU13" i="8" s="1"/>
  <c r="BJ27" i="8"/>
  <c r="BQ9" i="8"/>
  <c r="CB10" i="8"/>
  <c r="AI14" i="8"/>
  <c r="AJ14" i="8" s="1"/>
  <c r="BQ6" i="8"/>
  <c r="BF5" i="8"/>
  <c r="BE5" i="8"/>
  <c r="BP12" i="8"/>
  <c r="BQ12" i="8"/>
  <c r="BP13" i="8"/>
  <c r="BQ13" i="8" s="1"/>
  <c r="AT15" i="8"/>
  <c r="AU15" i="8"/>
  <c r="CM16" i="8"/>
  <c r="CL16" i="8"/>
  <c r="CM7" i="8"/>
  <c r="CB15" i="8"/>
  <c r="BF7" i="8"/>
  <c r="L28" i="8"/>
  <c r="CB3" i="8"/>
  <c r="AI4" i="8"/>
  <c r="AJ4" i="8" s="1"/>
  <c r="N11" i="8"/>
  <c r="CM12" i="8"/>
  <c r="BF14" i="8"/>
  <c r="CE14" i="8"/>
  <c r="BQ15" i="8"/>
  <c r="BF16" i="8"/>
  <c r="AC17" i="8"/>
  <c r="BT18" i="8"/>
  <c r="BQ19" i="8"/>
  <c r="BP19" i="8"/>
  <c r="AN20" i="8"/>
  <c r="AM20" i="8"/>
  <c r="AU22" i="8"/>
  <c r="CA22" i="8"/>
  <c r="CB22" i="8" s="1"/>
  <c r="Y23" i="8"/>
  <c r="X23" i="8"/>
  <c r="AT25" i="8"/>
  <c r="AU25" i="8" s="1"/>
  <c r="Y26" i="8"/>
  <c r="X26" i="8"/>
  <c r="BF6" i="8"/>
  <c r="Y12" i="8"/>
  <c r="BT19" i="8"/>
  <c r="BF23" i="8"/>
  <c r="BE23" i="8"/>
  <c r="CB4" i="8"/>
  <c r="AJ8" i="8"/>
  <c r="AM4" i="8"/>
  <c r="AM27" i="8" s="1"/>
  <c r="BF4" i="8"/>
  <c r="CA4" i="8"/>
  <c r="Q5" i="8"/>
  <c r="Q27" i="8" s="1"/>
  <c r="CA5" i="8"/>
  <c r="CB5" i="8" s="1"/>
  <c r="AJ6" i="8"/>
  <c r="BE6" i="8"/>
  <c r="BE7" i="8"/>
  <c r="CA7" i="8"/>
  <c r="CB7" i="8" s="1"/>
  <c r="N8" i="8"/>
  <c r="AI8" i="8"/>
  <c r="CA8" i="8"/>
  <c r="AI9" i="8"/>
  <c r="AJ9" i="8" s="1"/>
  <c r="BE9" i="8"/>
  <c r="BF9" i="8" s="1"/>
  <c r="CA9" i="8"/>
  <c r="CB9" i="8" s="1"/>
  <c r="M10" i="8"/>
  <c r="N10" i="8" s="1"/>
  <c r="BE10" i="8"/>
  <c r="BF10" i="8" s="1"/>
  <c r="CA10" i="8"/>
  <c r="Q11" i="8"/>
  <c r="X12" i="8"/>
  <c r="X15" i="8"/>
  <c r="AY15" i="8"/>
  <c r="AY27" i="8" s="1"/>
  <c r="M16" i="8"/>
  <c r="N16" i="8" s="1"/>
  <c r="AN16" i="8"/>
  <c r="AN27" i="8" s="1"/>
  <c r="AO32" i="8" s="1"/>
  <c r="CE17" i="8"/>
  <c r="CB18" i="8"/>
  <c r="CA18" i="8"/>
  <c r="AY19" i="8"/>
  <c r="AX19" i="8"/>
  <c r="AX27" i="8" s="1"/>
  <c r="AJ20" i="8"/>
  <c r="BP20" i="8"/>
  <c r="BQ20" i="8" s="1"/>
  <c r="AI26" i="8"/>
  <c r="AJ26" i="8" s="1"/>
  <c r="BI4" i="8"/>
  <c r="CE4" i="8"/>
  <c r="CE27" i="8" s="1"/>
  <c r="AM5" i="8"/>
  <c r="BI5" i="8"/>
  <c r="BI27" i="8" s="1"/>
  <c r="R6" i="8"/>
  <c r="R27" i="8" s="1"/>
  <c r="S32" i="8" s="1"/>
  <c r="AM6" i="8"/>
  <c r="BI6" i="8"/>
  <c r="CE6" i="8"/>
  <c r="AM7" i="8"/>
  <c r="CE7" i="8"/>
  <c r="AM8" i="8"/>
  <c r="BI8" i="8"/>
  <c r="Q9" i="8"/>
  <c r="BI9" i="8"/>
  <c r="AM10" i="8"/>
  <c r="AB18" i="8"/>
  <c r="AB27" i="8" s="1"/>
  <c r="AM21" i="8"/>
  <c r="AJ23" i="8"/>
  <c r="BQ23" i="8"/>
  <c r="BP23" i="8"/>
  <c r="W28" i="8"/>
  <c r="BO28" i="8"/>
  <c r="AM9" i="8"/>
  <c r="CL17" i="8"/>
  <c r="CM17" i="8" s="1"/>
  <c r="BJ18" i="8"/>
  <c r="BI18" i="8"/>
  <c r="AU19" i="8"/>
  <c r="CB19" i="8"/>
  <c r="AS28" i="8"/>
  <c r="CK28" i="8"/>
  <c r="CE5" i="8"/>
  <c r="BI7" i="8"/>
  <c r="CF10" i="8"/>
  <c r="X3" i="8"/>
  <c r="Y3" i="8" s="1"/>
  <c r="AT3" i="8"/>
  <c r="AU3" i="8" s="1"/>
  <c r="BP3" i="8"/>
  <c r="BQ3" i="8" s="1"/>
  <c r="CL3" i="8"/>
  <c r="CM3" i="8" s="1"/>
  <c r="X11" i="8"/>
  <c r="Y11" i="8" s="1"/>
  <c r="AT11" i="8"/>
  <c r="AU11" i="8" s="1"/>
  <c r="BP11" i="8"/>
  <c r="BQ11" i="8" s="1"/>
  <c r="CM11" i="8"/>
  <c r="CA15" i="8"/>
  <c r="BP16" i="8"/>
  <c r="AM17" i="8"/>
  <c r="AT19" i="8"/>
  <c r="CA19" i="8"/>
  <c r="N21" i="8"/>
  <c r="AU21" i="8"/>
  <c r="AT21" i="8"/>
  <c r="BF25" i="8"/>
  <c r="CM25" i="8"/>
  <c r="CL25" i="8"/>
  <c r="AT14" i="8"/>
  <c r="AU14" i="8" s="1"/>
  <c r="N17" i="8"/>
  <c r="M17" i="8"/>
  <c r="BU17" i="8"/>
  <c r="BU27" i="8" s="1"/>
  <c r="BT17" i="8"/>
  <c r="BT27" i="8" s="1"/>
  <c r="BF18" i="8"/>
  <c r="CM18" i="8"/>
  <c r="AU20" i="8"/>
  <c r="CA21" i="8"/>
  <c r="CB21" i="8" s="1"/>
  <c r="AT24" i="8"/>
  <c r="AU24" i="8" s="1"/>
  <c r="CM6" i="8"/>
  <c r="AU7" i="8"/>
  <c r="BQ8" i="8"/>
  <c r="AU10" i="8"/>
  <c r="R15" i="8"/>
  <c r="Q15" i="8"/>
  <c r="AJ15" i="8"/>
  <c r="AI15" i="8"/>
  <c r="X16" i="8"/>
  <c r="Y16" i="8" s="1"/>
  <c r="AC21" i="8"/>
  <c r="AB21" i="8"/>
  <c r="CB23" i="8"/>
  <c r="AU26" i="8"/>
  <c r="CA26" i="8"/>
  <c r="CB26" i="8" s="1"/>
  <c r="CQ27" i="8"/>
  <c r="CL4" i="8"/>
  <c r="CM4" i="8" s="1"/>
  <c r="AU5" i="8"/>
  <c r="BP5" i="8"/>
  <c r="BQ5" i="8" s="1"/>
  <c r="BP6" i="8"/>
  <c r="CL6" i="8"/>
  <c r="Y7" i="8"/>
  <c r="AT7" i="8"/>
  <c r="CL7" i="8"/>
  <c r="AT8" i="8"/>
  <c r="BP8" i="8"/>
  <c r="CL8" i="8"/>
  <c r="CM8" i="8" s="1"/>
  <c r="X9" i="8"/>
  <c r="Y9" i="8" s="1"/>
  <c r="BP9" i="8"/>
  <c r="CL9" i="8"/>
  <c r="CM9" i="8" s="1"/>
  <c r="X10" i="8"/>
  <c r="Y10" i="8" s="1"/>
  <c r="AT10" i="8"/>
  <c r="BP10" i="8"/>
  <c r="CM10" i="8"/>
  <c r="CF12" i="8"/>
  <c r="CQ15" i="8"/>
  <c r="CP15" i="8"/>
  <c r="CF16" i="8"/>
  <c r="CE16" i="8"/>
  <c r="AJ18" i="8"/>
  <c r="AX20" i="8"/>
  <c r="BF21" i="8"/>
  <c r="CL21" i="8"/>
  <c r="CM21" i="8" s="1"/>
  <c r="BE24" i="8"/>
  <c r="BF24" i="8" s="1"/>
  <c r="AC5" i="8"/>
  <c r="AC27" i="8" s="1"/>
  <c r="CM13" i="8"/>
  <c r="BP17" i="8"/>
  <c r="BQ17" i="8" s="1"/>
  <c r="N18" i="8"/>
  <c r="Y20" i="8"/>
  <c r="Y21" i="8"/>
  <c r="BE21" i="8"/>
  <c r="AJ22" i="8"/>
  <c r="AI22" i="8"/>
  <c r="X24" i="8"/>
  <c r="Y24" i="8" s="1"/>
  <c r="CG31" i="8"/>
  <c r="CG33" i="8" s="1"/>
  <c r="AH28" i="8"/>
  <c r="BD28" i="8"/>
  <c r="AJ11" i="8"/>
  <c r="CM15" i="8"/>
  <c r="CB16" i="8"/>
  <c r="R18" i="8"/>
  <c r="BQ18" i="8"/>
  <c r="BE20" i="8"/>
  <c r="BF20" i="8" s="1"/>
  <c r="BP22" i="8"/>
  <c r="BQ22" i="8" s="1"/>
  <c r="AJ25" i="8"/>
  <c r="AI25" i="8"/>
  <c r="CP23" i="8"/>
  <c r="CE24" i="8"/>
  <c r="BT25" i="8"/>
  <c r="BI26" i="8"/>
  <c r="BK30" i="8"/>
  <c r="BK31" i="8" s="1"/>
  <c r="BK33" i="8" s="1"/>
  <c r="AO31" i="8"/>
  <c r="Q25" i="8"/>
  <c r="CP25" i="8"/>
  <c r="CE26" i="8"/>
  <c r="CP20" i="8"/>
  <c r="CP27" i="8" s="1"/>
  <c r="CE21" i="8"/>
  <c r="BT22" i="8"/>
  <c r="CL22" i="8"/>
  <c r="CM22" i="8" s="1"/>
  <c r="BI23" i="8"/>
  <c r="CA23" i="8"/>
  <c r="AX24" i="8"/>
  <c r="BP24" i="8"/>
  <c r="BQ24" i="8" s="1"/>
  <c r="AM25" i="8"/>
  <c r="BE25" i="8"/>
  <c r="AB26" i="8"/>
  <c r="AT26" i="8"/>
  <c r="S30" i="8"/>
  <c r="S31" i="8" s="1"/>
  <c r="S33" i="8" s="1"/>
  <c r="CG30" i="8"/>
  <c r="CP24" i="8"/>
  <c r="CE25" i="8"/>
  <c r="BT26" i="8"/>
  <c r="CL26" i="8"/>
  <c r="CM26" i="8" s="1"/>
  <c r="AZ32" i="8" l="1"/>
  <c r="AZ33" i="8"/>
  <c r="AJ28" i="8"/>
  <c r="BQ28" i="8"/>
  <c r="BO30" i="8" s="1"/>
  <c r="N28" i="8"/>
  <c r="L30" i="8" s="1"/>
  <c r="CM28" i="8"/>
  <c r="AU28" i="8"/>
  <c r="AD32" i="8"/>
  <c r="AD33" i="8"/>
  <c r="Y28" i="8"/>
  <c r="W30" i="8" s="1"/>
  <c r="BV32" i="8"/>
  <c r="BV33" i="8"/>
  <c r="BF28" i="8"/>
  <c r="BD30" i="8"/>
  <c r="CB28" i="8"/>
  <c r="BZ30" i="8" s="1"/>
  <c r="AH30" i="8"/>
  <c r="CR33" i="8"/>
  <c r="CR32" i="8"/>
  <c r="CK30" i="8"/>
  <c r="AS30" i="8"/>
  <c r="AO33" i="8"/>
  <c r="BK32" i="8"/>
  <c r="BO33" i="8" l="1"/>
  <c r="BO34" i="8"/>
  <c r="BO35" i="8" s="1"/>
  <c r="L34" i="8"/>
  <c r="L35" i="8" s="1"/>
  <c r="L33" i="8"/>
  <c r="BZ33" i="8"/>
  <c r="BZ34" i="8"/>
  <c r="BZ35" i="8" s="1"/>
  <c r="W34" i="8"/>
  <c r="W35" i="8" s="1"/>
  <c r="W33" i="8"/>
  <c r="CK33" i="8"/>
  <c r="CK34" i="8"/>
  <c r="CK35" i="8" s="1"/>
  <c r="AH34" i="8"/>
  <c r="AH35" i="8" s="1"/>
  <c r="AH33" i="8"/>
  <c r="BD34" i="8"/>
  <c r="BD35" i="8" s="1"/>
  <c r="BD33" i="8"/>
  <c r="AS34" i="8"/>
  <c r="AS35" i="8" s="1"/>
  <c r="AS33" i="8"/>
  <c r="A2" i="6" l="1"/>
</calcChain>
</file>

<file path=xl/sharedStrings.xml><?xml version="1.0" encoding="utf-8"?>
<sst xmlns="http://schemas.openxmlformats.org/spreadsheetml/2006/main" count="260" uniqueCount="59">
  <si>
    <t>REV</t>
  </si>
  <si>
    <t>MPN</t>
  </si>
  <si>
    <t>Part #</t>
  </si>
  <si>
    <t>Item #</t>
  </si>
  <si>
    <t>[Paste values here]</t>
  </si>
  <si>
    <t>Critical Part</t>
  </si>
  <si>
    <t>QUANTITY</t>
  </si>
  <si>
    <t>UOM</t>
  </si>
  <si>
    <t>MFR</t>
  </si>
  <si>
    <t>DESCRIPTION</t>
  </si>
  <si>
    <t>PART</t>
  </si>
  <si>
    <t>ITEM NUMBER</t>
  </si>
  <si>
    <t>LEVEL</t>
  </si>
  <si>
    <t>Purple Colour</t>
  </si>
  <si>
    <t>MPN P/N Check</t>
  </si>
  <si>
    <t>ITEM # P/N Check</t>
  </si>
  <si>
    <t>Amat P/N Check</t>
  </si>
  <si>
    <t>DO NOT PRINT</t>
  </si>
  <si>
    <t>Level</t>
  </si>
  <si>
    <t>Description</t>
  </si>
  <si>
    <t>Mfr</t>
  </si>
  <si>
    <t>UM</t>
  </si>
  <si>
    <t>Dwg
 Item</t>
  </si>
  <si>
    <t>Customer Part</t>
  </si>
  <si>
    <t xml:space="preserve"> Unit Qty</t>
  </si>
  <si>
    <t>Ext Qty</t>
  </si>
  <si>
    <t>Unit Cost</t>
  </si>
  <si>
    <t>Ext Cost</t>
  </si>
  <si>
    <t>Mat'l Burden %</t>
  </si>
  <si>
    <t>Mat'l Burden $</t>
  </si>
  <si>
    <t>MOQ</t>
  </si>
  <si>
    <t>Overbuy Burden %</t>
  </si>
  <si>
    <t>Overbuy Burden $</t>
  </si>
  <si>
    <t>Total Overbuy</t>
  </si>
  <si>
    <t>Lot Charge</t>
  </si>
  <si>
    <t>PTH Stock</t>
  </si>
  <si>
    <t>PC/MRP
Y/N</t>
  </si>
  <si>
    <t>Notes</t>
  </si>
  <si>
    <t>Qty:</t>
  </si>
  <si>
    <t>No</t>
  </si>
  <si>
    <t>Overbuy:</t>
  </si>
  <si>
    <t>Mat'l Cost:</t>
  </si>
  <si>
    <t>Burden:</t>
  </si>
  <si>
    <t>Assy time (min)</t>
  </si>
  <si>
    <t>Mult.</t>
  </si>
  <si>
    <t>Lot Burden %:</t>
  </si>
  <si>
    <t>Total Material:</t>
  </si>
  <si>
    <t>Lot Burden:</t>
  </si>
  <si>
    <t>Labor:</t>
  </si>
  <si>
    <t>Labor rate</t>
  </si>
  <si>
    <t>Hours</t>
  </si>
  <si>
    <t>NRE/
Lot Charge</t>
  </si>
  <si>
    <t>Adapter and packaging</t>
  </si>
  <si>
    <t>Per unit:</t>
  </si>
  <si>
    <t>Unit Price:</t>
  </si>
  <si>
    <t>Total OB+
NRE/ SH</t>
  </si>
  <si>
    <t>Quoter's 
Comment</t>
  </si>
  <si>
    <t>New</t>
  </si>
  <si>
    <t>Amortized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</si>
</sst>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00"/>
    <numFmt numFmtId="165" formatCode="0.00_);\(0.00\)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9"/>
      <color rgb="FFFF0000"/>
      <name val="Aptos Narrow"/>
      <family val="2"/>
      <scheme val="minor"/>
    </font>
    <font>
      <b/>
      <sz val="14"/>
      <color indexed="8"/>
      <name val="Arial"/>
      <family val="2"/>
    </font>
    <font>
      <b/>
      <sz val="9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color rgb="FFFF0000"/>
      <name val="Aptos Narrow"/>
      <family val="2"/>
      <scheme val="minor"/>
    </font>
    <font>
      <sz val="10"/>
      <name val="Arial"/>
    </font>
    <font>
      <b/>
      <sz val="10"/>
      <color rgb="FFC00000"/>
      <name val="Arial"/>
      <family val="2"/>
    </font>
    <font>
      <sz val="10"/>
      <color indexed="12"/>
      <name val="Arial"/>
      <family val="2"/>
    </font>
    <font>
      <b/>
      <u val="doubleAccounting"/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rgb="FFFF0000"/>
      <name val="Arial"/>
      <family val="2"/>
    </font>
    <font>
      <b/>
      <u val="doubleAccounting"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C00000"/>
      <name val="Arial"/>
      <family val="2"/>
    </font>
    <font>
      <b/>
      <sz val="10"/>
      <color indexed="10"/>
      <name val="Arial"/>
      <family val="2"/>
    </font>
    <font>
      <sz val="10"/>
      <color rgb="FF0000FF"/>
      <name val="Arial"/>
      <family val="2"/>
    </font>
    <font>
      <b/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15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45"/>
        <bgColor indexed="8"/>
      </patternFill>
    </fill>
    <fill>
      <patternFill patternType="solid">
        <fgColor indexed="46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5" fillId="0" borderId="0"/>
  </cellStyleXfs>
  <cellXfs count="218">
    <xf numFmtId="0" fontId="0" fillId="0" borderId="0" xfId="0"/>
    <xf numFmtId="37" fontId="5" fillId="2" borderId="0" xfId="7" applyNumberFormat="1" applyFont="1" applyFill="1" applyAlignment="1">
      <alignment horizontal="center" wrapText="1"/>
    </xf>
    <xf numFmtId="0" fontId="4" fillId="0" borderId="0" xfId="0" applyFont="1" applyAlignment="1">
      <alignment horizontal="center"/>
    </xf>
    <xf numFmtId="37" fontId="2" fillId="0" borderId="0" xfId="7" applyNumberFormat="1" applyFont="1" applyAlignment="1">
      <alignment horizontal="center" wrapText="1"/>
    </xf>
    <xf numFmtId="49" fontId="4" fillId="3" borderId="0" xfId="0" applyNumberFormat="1" applyFont="1" applyFill="1" applyAlignment="1">
      <alignment horizontal="left"/>
    </xf>
    <xf numFmtId="49" fontId="8" fillId="0" borderId="0" xfId="0" applyNumberFormat="1" applyFont="1"/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49" fontId="8" fillId="4" borderId="1" xfId="0" applyNumberFormat="1" applyFont="1" applyFill="1" applyBorder="1"/>
    <xf numFmtId="164" fontId="8" fillId="4" borderId="1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49" fontId="8" fillId="0" borderId="1" xfId="0" applyNumberFormat="1" applyFont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3" borderId="0" xfId="0" applyNumberFormat="1" applyFont="1" applyFill="1" applyAlignment="1">
      <alignment horizontal="left"/>
    </xf>
    <xf numFmtId="49" fontId="8" fillId="4" borderId="1" xfId="0" applyNumberFormat="1" applyFont="1" applyFill="1" applyBorder="1" applyAlignment="1">
      <alignment horizontal="left" vertical="center" wrapText="1"/>
    </xf>
    <xf numFmtId="165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49" fontId="8" fillId="4" borderId="1" xfId="0" applyNumberFormat="1" applyFont="1" applyFill="1" applyBorder="1" applyAlignment="1">
      <alignment horizontal="left" wrapText="1"/>
    </xf>
    <xf numFmtId="49" fontId="8" fillId="4" borderId="1" xfId="0" applyNumberFormat="1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7" fillId="5" borderId="2" xfId="8" applyFill="1" applyBorder="1" applyAlignment="1">
      <alignment wrapText="1"/>
    </xf>
    <xf numFmtId="49" fontId="10" fillId="0" borderId="0" xfId="0" applyNumberFormat="1" applyFont="1" applyAlignment="1">
      <alignment horizontal="center" vertical="center"/>
    </xf>
    <xf numFmtId="0" fontId="9" fillId="4" borderId="1" xfId="0" applyFont="1" applyFill="1" applyBorder="1" applyAlignment="1">
      <alignment horizontal="left"/>
    </xf>
    <xf numFmtId="164" fontId="9" fillId="4" borderId="1" xfId="0" applyNumberFormat="1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49" fontId="9" fillId="4" borderId="1" xfId="0" applyNumberFormat="1" applyFont="1" applyFill="1" applyBorder="1" applyAlignment="1">
      <alignment horizontal="center"/>
    </xf>
    <xf numFmtId="49" fontId="9" fillId="4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/>
    <xf numFmtId="0" fontId="9" fillId="0" borderId="1" xfId="0" applyFont="1" applyBorder="1"/>
    <xf numFmtId="49" fontId="9" fillId="4" borderId="1" xfId="0" applyNumberFormat="1" applyFont="1" applyFill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49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horizontal="left" wrapText="1"/>
    </xf>
    <xf numFmtId="49" fontId="9" fillId="6" borderId="1" xfId="0" applyNumberFormat="1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0" fontId="7" fillId="5" borderId="3" xfId="8" applyFill="1" applyBorder="1" applyAlignment="1">
      <alignment horizontal="center"/>
    </xf>
    <xf numFmtId="0" fontId="11" fillId="5" borderId="3" xfId="8" applyFont="1" applyFill="1" applyBorder="1" applyAlignment="1">
      <alignment horizontal="center"/>
    </xf>
    <xf numFmtId="165" fontId="9" fillId="7" borderId="1" xfId="0" applyNumberFormat="1" applyFont="1" applyFill="1" applyBorder="1" applyAlignment="1">
      <alignment horizontal="center"/>
    </xf>
    <xf numFmtId="2" fontId="12" fillId="7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49" fontId="12" fillId="7" borderId="1" xfId="0" applyNumberFormat="1" applyFont="1" applyFill="1" applyBorder="1" applyAlignment="1">
      <alignment horizontal="center" wrapText="1"/>
    </xf>
    <xf numFmtId="0" fontId="12" fillId="8" borderId="1" xfId="0" applyFont="1" applyFill="1" applyBorder="1" applyAlignment="1">
      <alignment horizontal="center" wrapText="1"/>
    </xf>
    <xf numFmtId="49" fontId="12" fillId="7" borderId="1" xfId="0" applyNumberFormat="1" applyFont="1" applyFill="1" applyBorder="1" applyAlignment="1">
      <alignment horizontal="center"/>
    </xf>
    <xf numFmtId="49" fontId="12" fillId="8" borderId="1" xfId="0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 vertical="center" wrapText="1"/>
    </xf>
    <xf numFmtId="49" fontId="8" fillId="3" borderId="0" xfId="0" applyNumberFormat="1" applyFont="1" applyFill="1" applyAlignment="1">
      <alignment horizontal="left" vertical="center"/>
    </xf>
    <xf numFmtId="49" fontId="12" fillId="9" borderId="4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164" fontId="12" fillId="9" borderId="4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Alignment="1">
      <alignment horizontal="left" vertical="center"/>
    </xf>
    <xf numFmtId="49" fontId="13" fillId="4" borderId="5" xfId="0" applyNumberFormat="1" applyFont="1" applyFill="1" applyBorder="1" applyAlignment="1">
      <alignment horizontal="center" vertical="top"/>
    </xf>
    <xf numFmtId="49" fontId="12" fillId="9" borderId="6" xfId="0" applyNumberFormat="1" applyFont="1" applyFill="1" applyBorder="1" applyAlignment="1">
      <alignment horizontal="center" vertical="center" wrapText="1"/>
    </xf>
    <xf numFmtId="2" fontId="12" fillId="9" borderId="7" xfId="0" applyNumberFormat="1" applyFont="1" applyFill="1" applyBorder="1" applyAlignment="1">
      <alignment horizontal="center" vertical="center" wrapText="1"/>
    </xf>
    <xf numFmtId="49" fontId="12" fillId="9" borderId="7" xfId="0" applyNumberFormat="1" applyFont="1" applyFill="1" applyBorder="1" applyAlignment="1">
      <alignment horizontal="center" vertical="center" wrapText="1"/>
    </xf>
    <xf numFmtId="49" fontId="12" fillId="9" borderId="7" xfId="0" applyNumberFormat="1" applyFont="1" applyFill="1" applyBorder="1" applyAlignment="1">
      <alignment horizontal="left" vertical="center" wrapText="1"/>
    </xf>
    <xf numFmtId="49" fontId="12" fillId="9" borderId="7" xfId="0" applyNumberFormat="1" applyFont="1" applyFill="1" applyBorder="1" applyAlignment="1">
      <alignment horizontal="left" vertical="center"/>
    </xf>
    <xf numFmtId="164" fontId="12" fillId="9" borderId="7" xfId="0" applyNumberFormat="1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left"/>
    </xf>
    <xf numFmtId="49" fontId="14" fillId="0" borderId="0" xfId="0" applyNumberFormat="1" applyFont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 vertical="center" wrapText="1"/>
    </xf>
    <xf numFmtId="49" fontId="13" fillId="2" borderId="9" xfId="0" applyNumberFormat="1" applyFont="1" applyFill="1" applyBorder="1" applyAlignment="1">
      <alignment horizontal="left" vertical="center"/>
    </xf>
    <xf numFmtId="164" fontId="8" fillId="4" borderId="9" xfId="0" applyNumberFormat="1" applyFont="1" applyFill="1" applyBorder="1" applyAlignment="1">
      <alignment horizontal="center" vertical="center"/>
    </xf>
    <xf numFmtId="0" fontId="7" fillId="5" borderId="2" xfId="9" applyFill="1" applyBorder="1" applyAlignment="1">
      <alignment wrapText="1"/>
    </xf>
    <xf numFmtId="44" fontId="18" fillId="11" borderId="10" xfId="5" applyFont="1" applyFill="1" applyBorder="1"/>
    <xf numFmtId="44" fontId="18" fillId="12" borderId="10" xfId="5" applyFont="1" applyFill="1" applyBorder="1"/>
    <xf numFmtId="44" fontId="17" fillId="15" borderId="1" xfId="5" applyFont="1" applyFill="1" applyBorder="1"/>
    <xf numFmtId="44" fontId="17" fillId="16" borderId="1" xfId="5" applyFont="1" applyFill="1" applyBorder="1"/>
    <xf numFmtId="44" fontId="17" fillId="17" borderId="1" xfId="5" applyFont="1" applyFill="1" applyBorder="1" applyAlignment="1">
      <alignment horizontal="center"/>
    </xf>
    <xf numFmtId="44" fontId="17" fillId="18" borderId="1" xfId="5" applyFont="1" applyFill="1" applyBorder="1"/>
    <xf numFmtId="44" fontId="17" fillId="12" borderId="1" xfId="5" applyFont="1" applyFill="1" applyBorder="1"/>
    <xf numFmtId="44" fontId="17" fillId="19" borderId="1" xfId="5" applyFont="1" applyFill="1" applyBorder="1"/>
    <xf numFmtId="44" fontId="17" fillId="20" borderId="1" xfId="5" applyFont="1" applyFill="1" applyBorder="1"/>
    <xf numFmtId="44" fontId="17" fillId="21" borderId="1" xfId="5" applyFont="1" applyFill="1" applyBorder="1"/>
    <xf numFmtId="49" fontId="4" fillId="0" borderId="0" xfId="1" applyNumberFormat="1" applyFont="1" applyAlignment="1">
      <alignment horizontal="center" wrapText="1"/>
    </xf>
    <xf numFmtId="44" fontId="4" fillId="31" borderId="0" xfId="5" applyFont="1" applyFill="1" applyAlignment="1">
      <alignment horizontal="center"/>
    </xf>
    <xf numFmtId="37" fontId="5" fillId="15" borderId="1" xfId="5" applyNumberFormat="1" applyFont="1" applyFill="1" applyBorder="1" applyAlignment="1">
      <alignment horizontal="center"/>
    </xf>
    <xf numFmtId="37" fontId="5" fillId="16" borderId="1" xfId="5" applyNumberFormat="1" applyFont="1" applyFill="1" applyBorder="1" applyAlignment="1">
      <alignment horizontal="center"/>
    </xf>
    <xf numFmtId="37" fontId="5" fillId="17" borderId="1" xfId="5" applyNumberFormat="1" applyFont="1" applyFill="1" applyBorder="1" applyAlignment="1">
      <alignment horizontal="center"/>
    </xf>
    <xf numFmtId="37" fontId="5" fillId="18" borderId="1" xfId="5" applyNumberFormat="1" applyFont="1" applyFill="1" applyBorder="1" applyAlignment="1">
      <alignment horizontal="center"/>
    </xf>
    <xf numFmtId="37" fontId="5" fillId="12" borderId="1" xfId="5" applyNumberFormat="1" applyFont="1" applyFill="1" applyBorder="1" applyAlignment="1">
      <alignment horizontal="center"/>
    </xf>
    <xf numFmtId="37" fontId="5" fillId="19" borderId="1" xfId="5" applyNumberFormat="1" applyFont="1" applyFill="1" applyBorder="1" applyAlignment="1">
      <alignment horizontal="center"/>
    </xf>
    <xf numFmtId="37" fontId="5" fillId="20" borderId="1" xfId="5" applyNumberFormat="1" applyFont="1" applyFill="1" applyBorder="1" applyAlignment="1">
      <alignment horizontal="center"/>
    </xf>
    <xf numFmtId="37" fontId="5" fillId="21" borderId="1" xfId="5" applyNumberFormat="1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0" fontId="5" fillId="10" borderId="0" xfId="0" applyFont="1" applyFill="1" applyAlignment="1">
      <alignment horizontal="center" wrapText="1"/>
    </xf>
    <xf numFmtId="0" fontId="5" fillId="23" borderId="0" xfId="0" applyFont="1" applyFill="1" applyAlignment="1">
      <alignment horizontal="center" wrapText="1"/>
    </xf>
    <xf numFmtId="16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9" fontId="5" fillId="0" borderId="0" xfId="0" applyNumberFormat="1" applyFont="1"/>
    <xf numFmtId="0" fontId="5" fillId="0" borderId="0" xfId="0" applyFont="1"/>
    <xf numFmtId="0" fontId="5" fillId="10" borderId="0" xfId="0" applyFont="1" applyFill="1"/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4" fontId="3" fillId="31" borderId="0" xfId="5" applyFont="1" applyFill="1" applyAlignment="1">
      <alignment horizontal="center" wrapText="1"/>
    </xf>
    <xf numFmtId="0" fontId="3" fillId="23" borderId="0" xfId="0" applyFont="1" applyFill="1" applyAlignment="1">
      <alignment horizontal="center" wrapText="1"/>
    </xf>
    <xf numFmtId="0" fontId="2" fillId="0" borderId="0" xfId="0" applyFont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44" fontId="3" fillId="31" borderId="0" xfId="5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14" borderId="0" xfId="0" applyFont="1" applyFill="1" applyAlignment="1">
      <alignment horizontal="center"/>
    </xf>
    <xf numFmtId="0" fontId="3" fillId="0" borderId="0" xfId="0" applyFont="1"/>
    <xf numFmtId="164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/>
    <xf numFmtId="44" fontId="5" fillId="0" borderId="0" xfId="5" applyFont="1"/>
    <xf numFmtId="44" fontId="5" fillId="0" borderId="0" xfId="5" applyFont="1" applyAlignment="1">
      <alignment horizontal="center"/>
    </xf>
    <xf numFmtId="44" fontId="5" fillId="0" borderId="0" xfId="5" applyFont="1" applyAlignment="1">
      <alignment horizontal="center" wrapText="1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3" fillId="2" borderId="0" xfId="0" applyFont="1" applyFill="1"/>
    <xf numFmtId="44" fontId="5" fillId="32" borderId="0" xfId="5" applyFont="1" applyFill="1" applyAlignment="1">
      <alignment horizontal="center"/>
    </xf>
    <xf numFmtId="44" fontId="5" fillId="2" borderId="0" xfId="5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44" fontId="2" fillId="0" borderId="0" xfId="5"/>
    <xf numFmtId="9" fontId="2" fillId="0" borderId="0" xfId="0" applyNumberFormat="1" applyFont="1" applyAlignment="1">
      <alignment horizontal="center"/>
    </xf>
    <xf numFmtId="1" fontId="2" fillId="21" borderId="0" xfId="0" applyNumberFormat="1" applyFont="1" applyFill="1" applyAlignment="1">
      <alignment horizontal="center"/>
    </xf>
    <xf numFmtId="9" fontId="2" fillId="21" borderId="0" xfId="0" applyNumberFormat="1" applyFont="1" applyFill="1" applyAlignment="1">
      <alignment horizontal="center"/>
    </xf>
    <xf numFmtId="44" fontId="2" fillId="0" borderId="0" xfId="5" applyAlignment="1">
      <alignment horizontal="center"/>
    </xf>
    <xf numFmtId="0" fontId="2" fillId="10" borderId="0" xfId="0" applyFont="1" applyFill="1"/>
    <xf numFmtId="44" fontId="2" fillId="30" borderId="0" xfId="5" applyFill="1" applyAlignment="1">
      <alignment horizontal="right"/>
    </xf>
    <xf numFmtId="1" fontId="2" fillId="20" borderId="0" xfId="0" applyNumberFormat="1" applyFont="1" applyFill="1" applyAlignment="1">
      <alignment horizontal="center"/>
    </xf>
    <xf numFmtId="9" fontId="2" fillId="20" borderId="0" xfId="0" applyNumberFormat="1" applyFont="1" applyFill="1" applyAlignment="1">
      <alignment horizontal="center"/>
    </xf>
    <xf numFmtId="44" fontId="2" fillId="29" borderId="0" xfId="5" applyFill="1" applyAlignment="1">
      <alignment horizontal="right"/>
    </xf>
    <xf numFmtId="1" fontId="2" fillId="19" borderId="0" xfId="0" applyNumberFormat="1" applyFont="1" applyFill="1" applyAlignment="1">
      <alignment horizontal="center"/>
    </xf>
    <xf numFmtId="9" fontId="2" fillId="19" borderId="0" xfId="0" applyNumberFormat="1" applyFont="1" applyFill="1" applyAlignment="1">
      <alignment horizontal="center"/>
    </xf>
    <xf numFmtId="44" fontId="2" fillId="28" borderId="0" xfId="5" applyFill="1" applyAlignment="1">
      <alignment horizontal="right"/>
    </xf>
    <xf numFmtId="1" fontId="2" fillId="12" borderId="0" xfId="0" applyNumberFormat="1" applyFont="1" applyFill="1" applyAlignment="1">
      <alignment horizontal="center"/>
    </xf>
    <xf numFmtId="9" fontId="2" fillId="12" borderId="0" xfId="0" applyNumberFormat="1" applyFont="1" applyFill="1" applyAlignment="1">
      <alignment horizontal="center"/>
    </xf>
    <xf numFmtId="44" fontId="2" fillId="27" borderId="0" xfId="5" applyFill="1" applyAlignment="1">
      <alignment horizontal="right"/>
    </xf>
    <xf numFmtId="1" fontId="2" fillId="18" borderId="0" xfId="0" applyNumberFormat="1" applyFont="1" applyFill="1" applyAlignment="1">
      <alignment horizontal="center"/>
    </xf>
    <xf numFmtId="9" fontId="2" fillId="18" borderId="0" xfId="0" applyNumberFormat="1" applyFont="1" applyFill="1" applyAlignment="1">
      <alignment horizontal="center"/>
    </xf>
    <xf numFmtId="44" fontId="2" fillId="26" borderId="0" xfId="5" applyFill="1" applyAlignment="1">
      <alignment horizontal="right"/>
    </xf>
    <xf numFmtId="1" fontId="2" fillId="17" borderId="0" xfId="0" applyNumberFormat="1" applyFont="1" applyFill="1" applyAlignment="1">
      <alignment horizontal="center"/>
    </xf>
    <xf numFmtId="9" fontId="2" fillId="17" borderId="0" xfId="0" applyNumberFormat="1" applyFont="1" applyFill="1" applyAlignment="1">
      <alignment horizontal="center"/>
    </xf>
    <xf numFmtId="44" fontId="2" fillId="25" borderId="0" xfId="5" applyFill="1" applyAlignment="1">
      <alignment horizontal="right"/>
    </xf>
    <xf numFmtId="1" fontId="2" fillId="16" borderId="0" xfId="0" applyNumberFormat="1" applyFont="1" applyFill="1" applyAlignment="1">
      <alignment horizontal="center"/>
    </xf>
    <xf numFmtId="9" fontId="2" fillId="16" borderId="0" xfId="0" applyNumberFormat="1" applyFont="1" applyFill="1" applyAlignment="1">
      <alignment horizontal="center"/>
    </xf>
    <xf numFmtId="44" fontId="2" fillId="24" borderId="0" xfId="5" applyFill="1" applyAlignment="1">
      <alignment horizontal="right"/>
    </xf>
    <xf numFmtId="9" fontId="2" fillId="0" borderId="0" xfId="6" applyFont="1" applyAlignment="1">
      <alignment horizontal="center"/>
    </xf>
    <xf numFmtId="1" fontId="2" fillId="15" borderId="0" xfId="0" applyNumberFormat="1" applyFont="1" applyFill="1" applyAlignment="1">
      <alignment horizontal="center"/>
    </xf>
    <xf numFmtId="9" fontId="2" fillId="15" borderId="0" xfId="0" applyNumberFormat="1" applyFont="1" applyFill="1" applyAlignment="1">
      <alignment horizontal="center"/>
    </xf>
    <xf numFmtId="0" fontId="25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9" fontId="17" fillId="0" borderId="0" xfId="0" applyNumberFormat="1" applyFont="1" applyAlignment="1">
      <alignment horizontal="center"/>
    </xf>
    <xf numFmtId="0" fontId="17" fillId="0" borderId="0" xfId="0" applyFont="1"/>
    <xf numFmtId="44" fontId="17" fillId="0" borderId="0" xfId="5" applyFont="1"/>
    <xf numFmtId="2" fontId="17" fillId="0" borderId="0" xfId="0" applyNumberFormat="1" applyFont="1" applyAlignment="1">
      <alignment horizontal="right"/>
    </xf>
    <xf numFmtId="44" fontId="17" fillId="0" borderId="0" xfId="5" applyFont="1" applyAlignment="1">
      <alignment horizontal="right"/>
    </xf>
    <xf numFmtId="44" fontId="17" fillId="14" borderId="0" xfId="5" applyFont="1" applyFill="1"/>
    <xf numFmtId="0" fontId="17" fillId="10" borderId="0" xfId="0" applyFont="1" applyFill="1"/>
    <xf numFmtId="44" fontId="17" fillId="0" borderId="0" xfId="5" applyFont="1" applyAlignment="1">
      <alignment horizontal="center"/>
    </xf>
    <xf numFmtId="0" fontId="19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9" fontId="17" fillId="0" borderId="0" xfId="0" applyNumberFormat="1" applyFont="1" applyAlignment="1">
      <alignment horizontal="right"/>
    </xf>
    <xf numFmtId="44" fontId="17" fillId="0" borderId="0" xfId="0" applyNumberFormat="1" applyFont="1"/>
    <xf numFmtId="0" fontId="17" fillId="0" borderId="0" xfId="0" applyFont="1" applyAlignment="1">
      <alignment horizontal="right"/>
    </xf>
    <xf numFmtId="9" fontId="17" fillId="0" borderId="0" xfId="0" applyNumberFormat="1" applyFont="1"/>
    <xf numFmtId="2" fontId="17" fillId="0" borderId="0" xfId="0" applyNumberFormat="1" applyFont="1"/>
    <xf numFmtId="49" fontId="17" fillId="0" borderId="0" xfId="0" applyNumberFormat="1" applyFont="1"/>
    <xf numFmtId="0" fontId="23" fillId="9" borderId="1" xfId="0" applyFont="1" applyFill="1" applyBorder="1" applyAlignment="1">
      <alignment horizontal="center"/>
    </xf>
    <xf numFmtId="0" fontId="23" fillId="22" borderId="1" xfId="0" applyFont="1" applyFill="1" applyBorder="1" applyAlignment="1">
      <alignment horizontal="center"/>
    </xf>
    <xf numFmtId="44" fontId="19" fillId="0" borderId="0" xfId="5" applyFont="1" applyAlignment="1">
      <alignment horizontal="right"/>
    </xf>
    <xf numFmtId="44" fontId="19" fillId="0" borderId="0" xfId="5" applyFont="1"/>
    <xf numFmtId="2" fontId="2" fillId="0" borderId="0" xfId="0" applyNumberFormat="1" applyFont="1"/>
    <xf numFmtId="0" fontId="17" fillId="0" borderId="0" xfId="0" applyFont="1" applyAlignment="1">
      <alignment wrapText="1"/>
    </xf>
    <xf numFmtId="0" fontId="19" fillId="0" borderId="0" xfId="0" applyFont="1" applyAlignment="1">
      <alignment horizontal="right"/>
    </xf>
    <xf numFmtId="44" fontId="19" fillId="0" borderId="0" xfId="0" applyNumberFormat="1" applyFont="1"/>
    <xf numFmtId="2" fontId="2" fillId="0" borderId="0" xfId="0" applyNumberFormat="1" applyFont="1" applyAlignment="1">
      <alignment horizontal="center"/>
    </xf>
    <xf numFmtId="0" fontId="17" fillId="14" borderId="0" xfId="0" applyFont="1" applyFill="1" applyAlignment="1">
      <alignment horizontal="right"/>
    </xf>
    <xf numFmtId="44" fontId="17" fillId="14" borderId="0" xfId="0" applyNumberFormat="1" applyFont="1" applyFill="1"/>
    <xf numFmtId="44" fontId="21" fillId="14" borderId="0" xfId="5" applyFont="1" applyFill="1"/>
    <xf numFmtId="9" fontId="2" fillId="0" borderId="0" xfId="0" applyNumberFormat="1" applyFont="1"/>
    <xf numFmtId="0" fontId="20" fillId="14" borderId="0" xfId="0" applyFont="1" applyFill="1" applyAlignment="1">
      <alignment horizontal="center" wrapText="1"/>
    </xf>
    <xf numFmtId="44" fontId="20" fillId="14" borderId="0" xfId="0" applyNumberFormat="1" applyFont="1" applyFill="1"/>
    <xf numFmtId="49" fontId="19" fillId="13" borderId="0" xfId="0" applyNumberFormat="1" applyFont="1" applyFill="1" applyAlignment="1">
      <alignment horizontal="left" wrapText="1"/>
    </xf>
    <xf numFmtId="0" fontId="16" fillId="13" borderId="0" xfId="0" applyFont="1" applyFill="1" applyAlignment="1">
      <alignment horizontal="center" wrapText="1"/>
    </xf>
    <xf numFmtId="9" fontId="22" fillId="0" borderId="0" xfId="0" applyNumberFormat="1" applyFont="1"/>
    <xf numFmtId="44" fontId="26" fillId="4" borderId="0" xfId="0" applyNumberFormat="1" applyFont="1" applyFill="1"/>
  </cellXfs>
  <cellStyles count="11">
    <cellStyle name="Currency 2" xfId="5" xr:uid="{9F97F2F5-5C88-4297-9EF0-5B4D1BF99D7C}"/>
    <cellStyle name="Normal" xfId="0" builtinId="0"/>
    <cellStyle name="Normal 108" xfId="2" xr:uid="{563C4054-E759-4E0F-BB20-E853589AC72B}"/>
    <cellStyle name="Normal 109" xfId="3" xr:uid="{898331EB-B856-40CF-A521-5EE11AACDFA5}"/>
    <cellStyle name="Normal 2" xfId="4" xr:uid="{A60621BE-2716-4EA8-81CE-E1317506A681}"/>
    <cellStyle name="Normal 3" xfId="10" xr:uid="{E54478D3-8D83-4527-8EA3-45A6BC57329B}"/>
    <cellStyle name="Normal 4" xfId="1" xr:uid="{824DE206-11A7-4EA5-B4AD-E757DAB42E03}"/>
    <cellStyle name="Normal_ASSY" xfId="7" xr:uid="{E604B7D0-BDC9-4D0C-B769-6F6CEAEC669C}"/>
    <cellStyle name="Normal_STANDARD TEMPLATE" xfId="8" xr:uid="{8B99371B-504B-46A3-ACDE-704B67339364}"/>
    <cellStyle name="Normal_STANDARD TEMPLATE_1 2" xfId="9" xr:uid="{872CAEA6-6B22-4482-A2C6-C402C71B9301}"/>
    <cellStyle name="Percent 2" xfId="6" xr:uid="{B0D573F4-B83D-4D5B-87CB-0E2E85A5F1C6}"/>
  </cellStyles>
  <dxfs count="8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BB82-D623-432A-AED8-76CE2EB0E196}">
  <dimension ref="A1:CV35"/>
  <sheetViews>
    <sheetView workbookViewId="0">
      <selection activeCell="D14" sqref="D14"/>
    </sheetView>
  </sheetViews>
  <sheetFormatPr defaultRowHeight="15" x14ac:dyDescent="0.25"/>
  <cols>
    <col min="3" max="3" width="15.140625" customWidth="1"/>
    <col min="4" max="4" width="9.85546875" customWidth="1"/>
    <col min="5" max="5" width="88.85546875" customWidth="1"/>
    <col min="6" max="6" width="33.5703125" customWidth="1"/>
    <col min="7" max="7" width="40.140625" customWidth="1"/>
    <col min="12" max="12" width="11.85546875" customWidth="1"/>
    <col min="14" max="14" width="12.28515625" customWidth="1"/>
    <col min="18" max="18" width="10.85546875" customWidth="1"/>
    <col min="19" max="19" width="11" customWidth="1"/>
    <col min="20" max="20" width="2.5703125" customWidth="1"/>
    <col min="21" max="30" width="9.140625" hidden="1" customWidth="1"/>
    <col min="31" max="31" width="2.7109375" hidden="1" customWidth="1"/>
    <col min="32" max="41" width="9.140625" hidden="1" customWidth="1"/>
    <col min="42" max="42" width="2.42578125" hidden="1" customWidth="1"/>
    <col min="43" max="52" width="9.140625" hidden="1" customWidth="1"/>
    <col min="53" max="53" width="3" hidden="1" customWidth="1"/>
    <col min="54" max="63" width="9.140625" hidden="1" customWidth="1"/>
    <col min="64" max="64" width="2.28515625" hidden="1" customWidth="1"/>
    <col min="65" max="74" width="9.140625" hidden="1" customWidth="1"/>
    <col min="75" max="75" width="2.85546875" hidden="1" customWidth="1"/>
    <col min="76" max="85" width="9.140625" hidden="1" customWidth="1"/>
    <col min="86" max="86" width="2.7109375" hidden="1" customWidth="1"/>
    <col min="87" max="96" width="9.140625" hidden="1" customWidth="1"/>
    <col min="97" max="97" width="2.28515625" hidden="1" customWidth="1"/>
    <col min="100" max="100" width="73.140625" customWidth="1"/>
  </cols>
  <sheetData>
    <row r="1" spans="1:100" s="115" customFormat="1" ht="12.75" x14ac:dyDescent="0.2">
      <c r="A1" s="108"/>
      <c r="B1" s="109"/>
      <c r="C1" s="110"/>
      <c r="D1" s="111"/>
      <c r="E1" s="112"/>
      <c r="F1" s="112"/>
      <c r="G1" s="113"/>
      <c r="H1" s="110"/>
      <c r="I1" s="112"/>
      <c r="J1" s="112"/>
      <c r="K1" s="138" t="s">
        <v>38</v>
      </c>
      <c r="L1" s="100">
        <v>1</v>
      </c>
      <c r="M1" s="114"/>
      <c r="N1" s="138"/>
      <c r="T1" s="116"/>
      <c r="U1" s="112"/>
      <c r="V1" s="138" t="s">
        <v>38</v>
      </c>
      <c r="W1" s="99">
        <v>5</v>
      </c>
      <c r="X1" s="114"/>
      <c r="Y1" s="138"/>
      <c r="AE1" s="116"/>
      <c r="AF1" s="112"/>
      <c r="AG1" s="138" t="s">
        <v>38</v>
      </c>
      <c r="AH1" s="98">
        <v>10</v>
      </c>
      <c r="AI1" s="114"/>
      <c r="AJ1" s="138"/>
      <c r="AP1" s="116"/>
      <c r="AQ1" s="112"/>
      <c r="AR1" s="138" t="s">
        <v>38</v>
      </c>
      <c r="AS1" s="97">
        <v>25</v>
      </c>
      <c r="AT1" s="114"/>
      <c r="AU1" s="138"/>
      <c r="BA1" s="116"/>
      <c r="BB1" s="112"/>
      <c r="BC1" s="138" t="s">
        <v>38</v>
      </c>
      <c r="BD1" s="96">
        <v>50</v>
      </c>
      <c r="BE1" s="114"/>
      <c r="BF1" s="138"/>
      <c r="BL1" s="116"/>
      <c r="BM1" s="112"/>
      <c r="BN1" s="138" t="s">
        <v>38</v>
      </c>
      <c r="BO1" s="95">
        <v>75</v>
      </c>
      <c r="BP1" s="114"/>
      <c r="BQ1" s="139"/>
      <c r="BW1" s="116"/>
      <c r="BX1" s="112"/>
      <c r="BY1" s="138" t="s">
        <v>38</v>
      </c>
      <c r="BZ1" s="94">
        <v>100</v>
      </c>
      <c r="CA1" s="114"/>
      <c r="CB1" s="138"/>
      <c r="CH1" s="116"/>
      <c r="CI1" s="112"/>
      <c r="CJ1" s="138" t="s">
        <v>38</v>
      </c>
      <c r="CK1" s="93">
        <v>250</v>
      </c>
      <c r="CL1" s="114"/>
      <c r="CM1" s="138"/>
      <c r="CS1" s="116"/>
      <c r="CT1" s="112"/>
      <c r="CU1" s="112"/>
    </row>
    <row r="2" spans="1:100" s="101" customFormat="1" ht="38.25" x14ac:dyDescent="0.2">
      <c r="A2" s="101" t="s">
        <v>18</v>
      </c>
      <c r="B2" s="102" t="s">
        <v>22</v>
      </c>
      <c r="C2" s="101" t="s">
        <v>23</v>
      </c>
      <c r="D2" s="102" t="s">
        <v>0</v>
      </c>
      <c r="E2" s="101" t="s">
        <v>19</v>
      </c>
      <c r="F2" s="103" t="s">
        <v>20</v>
      </c>
      <c r="G2" s="102" t="s">
        <v>1</v>
      </c>
      <c r="H2" s="101" t="s">
        <v>21</v>
      </c>
      <c r="I2" s="101" t="s">
        <v>24</v>
      </c>
      <c r="J2" s="101" t="s">
        <v>25</v>
      </c>
      <c r="K2" s="140" t="s">
        <v>26</v>
      </c>
      <c r="L2" s="140" t="s">
        <v>27</v>
      </c>
      <c r="M2" s="104" t="s">
        <v>28</v>
      </c>
      <c r="N2" s="140" t="s">
        <v>29</v>
      </c>
      <c r="O2" s="105" t="s">
        <v>30</v>
      </c>
      <c r="P2" s="105" t="s">
        <v>31</v>
      </c>
      <c r="Q2" s="105" t="s">
        <v>32</v>
      </c>
      <c r="R2" s="101" t="s">
        <v>33</v>
      </c>
      <c r="S2" s="101" t="s">
        <v>34</v>
      </c>
      <c r="T2" s="106"/>
      <c r="U2" s="101" t="s">
        <v>25</v>
      </c>
      <c r="V2" s="140" t="s">
        <v>26</v>
      </c>
      <c r="W2" s="140" t="s">
        <v>27</v>
      </c>
      <c r="X2" s="104" t="s">
        <v>28</v>
      </c>
      <c r="Y2" s="140" t="s">
        <v>29</v>
      </c>
      <c r="Z2" s="105" t="s">
        <v>30</v>
      </c>
      <c r="AA2" s="105" t="s">
        <v>31</v>
      </c>
      <c r="AB2" s="105" t="s">
        <v>32</v>
      </c>
      <c r="AC2" s="101" t="s">
        <v>33</v>
      </c>
      <c r="AD2" s="101" t="s">
        <v>34</v>
      </c>
      <c r="AE2" s="106"/>
      <c r="AF2" s="101" t="s">
        <v>25</v>
      </c>
      <c r="AG2" s="140" t="s">
        <v>26</v>
      </c>
      <c r="AH2" s="140" t="s">
        <v>27</v>
      </c>
      <c r="AI2" s="104" t="s">
        <v>28</v>
      </c>
      <c r="AJ2" s="140" t="s">
        <v>29</v>
      </c>
      <c r="AK2" s="105" t="s">
        <v>30</v>
      </c>
      <c r="AL2" s="105" t="s">
        <v>31</v>
      </c>
      <c r="AM2" s="105" t="s">
        <v>32</v>
      </c>
      <c r="AN2" s="101" t="s">
        <v>33</v>
      </c>
      <c r="AO2" s="101" t="s">
        <v>34</v>
      </c>
      <c r="AP2" s="106"/>
      <c r="AQ2" s="101" t="s">
        <v>25</v>
      </c>
      <c r="AR2" s="140" t="s">
        <v>26</v>
      </c>
      <c r="AS2" s="140" t="s">
        <v>27</v>
      </c>
      <c r="AT2" s="104" t="s">
        <v>28</v>
      </c>
      <c r="AU2" s="140" t="s">
        <v>29</v>
      </c>
      <c r="AV2" s="105" t="s">
        <v>30</v>
      </c>
      <c r="AW2" s="105" t="s">
        <v>31</v>
      </c>
      <c r="AX2" s="105" t="s">
        <v>32</v>
      </c>
      <c r="AY2" s="101" t="s">
        <v>33</v>
      </c>
      <c r="AZ2" s="101" t="s">
        <v>34</v>
      </c>
      <c r="BA2" s="106"/>
      <c r="BB2" s="101" t="s">
        <v>25</v>
      </c>
      <c r="BC2" s="140" t="s">
        <v>26</v>
      </c>
      <c r="BD2" s="140" t="s">
        <v>27</v>
      </c>
      <c r="BE2" s="104" t="s">
        <v>28</v>
      </c>
      <c r="BF2" s="140" t="s">
        <v>29</v>
      </c>
      <c r="BG2" s="105" t="s">
        <v>30</v>
      </c>
      <c r="BH2" s="105" t="s">
        <v>31</v>
      </c>
      <c r="BI2" s="105" t="s">
        <v>32</v>
      </c>
      <c r="BJ2" s="101" t="s">
        <v>33</v>
      </c>
      <c r="BK2" s="101" t="s">
        <v>34</v>
      </c>
      <c r="BL2" s="106"/>
      <c r="BM2" s="101" t="s">
        <v>25</v>
      </c>
      <c r="BN2" s="140" t="s">
        <v>26</v>
      </c>
      <c r="BO2" s="140" t="s">
        <v>27</v>
      </c>
      <c r="BP2" s="104" t="s">
        <v>28</v>
      </c>
      <c r="BQ2" s="140" t="s">
        <v>29</v>
      </c>
      <c r="BR2" s="105" t="s">
        <v>30</v>
      </c>
      <c r="BS2" s="105" t="s">
        <v>31</v>
      </c>
      <c r="BT2" s="105" t="s">
        <v>32</v>
      </c>
      <c r="BU2" s="101" t="s">
        <v>33</v>
      </c>
      <c r="BV2" s="101" t="s">
        <v>34</v>
      </c>
      <c r="BW2" s="106"/>
      <c r="BX2" s="101" t="s">
        <v>25</v>
      </c>
      <c r="BY2" s="140" t="s">
        <v>26</v>
      </c>
      <c r="BZ2" s="140" t="s">
        <v>27</v>
      </c>
      <c r="CA2" s="104" t="s">
        <v>28</v>
      </c>
      <c r="CB2" s="140" t="s">
        <v>29</v>
      </c>
      <c r="CC2" s="105" t="s">
        <v>30</v>
      </c>
      <c r="CD2" s="105" t="s">
        <v>31</v>
      </c>
      <c r="CE2" s="105" t="s">
        <v>32</v>
      </c>
      <c r="CF2" s="101" t="s">
        <v>33</v>
      </c>
      <c r="CG2" s="101" t="s">
        <v>34</v>
      </c>
      <c r="CH2" s="106"/>
      <c r="CI2" s="101" t="s">
        <v>25</v>
      </c>
      <c r="CJ2" s="140" t="s">
        <v>26</v>
      </c>
      <c r="CK2" s="140" t="s">
        <v>27</v>
      </c>
      <c r="CL2" s="104" t="s">
        <v>28</v>
      </c>
      <c r="CM2" s="140" t="s">
        <v>29</v>
      </c>
      <c r="CN2" s="105" t="s">
        <v>30</v>
      </c>
      <c r="CO2" s="105" t="s">
        <v>31</v>
      </c>
      <c r="CP2" s="105" t="s">
        <v>32</v>
      </c>
      <c r="CQ2" s="101" t="s">
        <v>33</v>
      </c>
      <c r="CR2" s="101" t="s">
        <v>34</v>
      </c>
      <c r="CS2" s="106"/>
      <c r="CT2" s="101" t="s">
        <v>35</v>
      </c>
      <c r="CU2" s="107" t="s">
        <v>36</v>
      </c>
      <c r="CV2" s="101" t="s">
        <v>37</v>
      </c>
    </row>
    <row r="3" spans="1:100" s="141" customFormat="1" ht="18" customHeight="1" x14ac:dyDescent="0.2">
      <c r="B3" s="142"/>
      <c r="C3" s="143"/>
      <c r="D3" s="126"/>
      <c r="E3" s="127"/>
      <c r="F3" s="127"/>
      <c r="G3" s="128"/>
      <c r="H3" s="124"/>
      <c r="I3" s="124"/>
      <c r="J3" s="1">
        <f t="shared" ref="J3:J26" si="0">$L$1*$I3</f>
        <v>0</v>
      </c>
      <c r="K3" s="144">
        <v>0</v>
      </c>
      <c r="L3" s="145">
        <f t="shared" ref="L3:L26" si="1">K3*$I3</f>
        <v>0</v>
      </c>
      <c r="M3" s="146">
        <f>IF(L3&gt;1000,0.1,IF(L3&gt;500,0.15,0.2))</f>
        <v>0.2</v>
      </c>
      <c r="N3" s="145">
        <f>L3*M3</f>
        <v>0</v>
      </c>
      <c r="O3" s="147"/>
      <c r="P3" s="146">
        <v>0.2</v>
      </c>
      <c r="Q3" s="145">
        <f>IF(O3&gt;J3,K3*P3*(O3-J3),0)</f>
        <v>0</v>
      </c>
      <c r="R3" s="145">
        <f>IF(O3&gt;J3,(1+P3)*(O3-J3)*K3,0)</f>
        <v>0</v>
      </c>
      <c r="S3" s="145"/>
      <c r="U3" s="1">
        <f>$W$1*$I3</f>
        <v>0</v>
      </c>
      <c r="V3" s="144"/>
      <c r="W3" s="145">
        <f t="shared" ref="W3:W26" si="2">V3*$I3</f>
        <v>0</v>
      </c>
      <c r="X3" s="146">
        <f>IF(W3&gt;1000,0.1,IF(W3&gt;500,0.15,0.2))</f>
        <v>0.2</v>
      </c>
      <c r="Y3" s="145">
        <f>W3*X3</f>
        <v>0</v>
      </c>
      <c r="Z3" s="147"/>
      <c r="AA3" s="146">
        <v>0.2</v>
      </c>
      <c r="AB3" s="145">
        <f>IF(Z3&gt;U3,V3*AA3*(Z3-U3),0)</f>
        <v>0</v>
      </c>
      <c r="AC3" s="145">
        <f>IF(Z3&gt;U3,(1+AA3)*(Z3-U3)*V3,0)</f>
        <v>0</v>
      </c>
      <c r="AD3" s="145"/>
      <c r="AF3" s="1">
        <f>$AH$1*$I3</f>
        <v>0</v>
      </c>
      <c r="AG3" s="144"/>
      <c r="AH3" s="145">
        <f t="shared" ref="AH3:AH26" si="3">AG3*$I3</f>
        <v>0</v>
      </c>
      <c r="AI3" s="146">
        <f>IF(AH3&gt;1000,0.1,IF(AH3&gt;500,0.15,0.2))</f>
        <v>0.2</v>
      </c>
      <c r="AJ3" s="145">
        <f>AH3*AI3</f>
        <v>0</v>
      </c>
      <c r="AK3" s="147"/>
      <c r="AL3" s="146">
        <v>0.2</v>
      </c>
      <c r="AM3" s="145">
        <f>IF(AK3&gt;AF3,AG3*AL3*(AK3-AF3),0)</f>
        <v>0</v>
      </c>
      <c r="AN3" s="145">
        <f>IF(AK3&gt;AF3,(1+AL3)*(AK3-AF3)*AG3,0)</f>
        <v>0</v>
      </c>
      <c r="AO3" s="145"/>
      <c r="AQ3" s="1">
        <f>$AS$1*$I3</f>
        <v>0</v>
      </c>
      <c r="AR3" s="144"/>
      <c r="AS3" s="145">
        <f t="shared" ref="AS3:AS26" si="4">AR3*$I3</f>
        <v>0</v>
      </c>
      <c r="AT3" s="146">
        <f>IF(AS3&gt;1000,0.1,IF(AS3&gt;500,0.15,0.2))</f>
        <v>0.2</v>
      </c>
      <c r="AU3" s="145">
        <f>AS3*AT3</f>
        <v>0</v>
      </c>
      <c r="AV3" s="147"/>
      <c r="AW3" s="146">
        <v>0.2</v>
      </c>
      <c r="AX3" s="145">
        <f>IF(AV3&gt;AQ3,AR3*AW3*(AV3-AQ3),0)</f>
        <v>0</v>
      </c>
      <c r="AY3" s="145">
        <f>IF(AV3&gt;AQ3,(1+AW3)*(AV3-AQ3)*AR3,0)</f>
        <v>0</v>
      </c>
      <c r="AZ3" s="145"/>
      <c r="BB3" s="1">
        <f>$BD$1*$I3</f>
        <v>0</v>
      </c>
      <c r="BC3" s="144"/>
      <c r="BD3" s="145">
        <f t="shared" ref="BD3:BD26" si="5">BC3*$I3</f>
        <v>0</v>
      </c>
      <c r="BE3" s="146">
        <f>IF(BD3&gt;1000,0.1,IF(BD3&gt;500,0.15,0.2))</f>
        <v>0.2</v>
      </c>
      <c r="BF3" s="145">
        <f>BD3*BE3</f>
        <v>0</v>
      </c>
      <c r="BG3" s="147"/>
      <c r="BH3" s="146">
        <v>0.2</v>
      </c>
      <c r="BI3" s="145">
        <f>IF(BG3&gt;BB3,BC3*BH3*(BG3-BB3),0)</f>
        <v>0</v>
      </c>
      <c r="BJ3" s="145">
        <f>IF(BG3&gt;BB3,(1+BH3)*(BG3-BB3)*BC3,0)</f>
        <v>0</v>
      </c>
      <c r="BK3" s="145"/>
      <c r="BM3" s="1">
        <f>$BO$1*$I3</f>
        <v>0</v>
      </c>
      <c r="BN3" s="144"/>
      <c r="BO3" s="145">
        <f t="shared" ref="BO3:BO26" si="6">BN3*$I3</f>
        <v>0</v>
      </c>
      <c r="BP3" s="146">
        <f>IF(BO3&gt;1000,0.1,IF(BO3&gt;500,0.15,0.2))</f>
        <v>0.2</v>
      </c>
      <c r="BQ3" s="145">
        <f>BO3*BP3</f>
        <v>0</v>
      </c>
      <c r="BR3" s="147"/>
      <c r="BS3" s="146">
        <v>0.2</v>
      </c>
      <c r="BT3" s="145">
        <f>IF(BR3&gt;BM3,BN3*BS3*(BR3-BM3),0)</f>
        <v>0</v>
      </c>
      <c r="BU3" s="145">
        <f>IF(BR3&gt;BM3,(1+BS3)*(BR3-BM3)*BN3,0)</f>
        <v>0</v>
      </c>
      <c r="BV3" s="145"/>
      <c r="BX3" s="1">
        <f>$BZ$1*$I3</f>
        <v>0</v>
      </c>
      <c r="BY3" s="144"/>
      <c r="BZ3" s="145">
        <f t="shared" ref="BZ3:BZ26" si="7">BY3*$I3</f>
        <v>0</v>
      </c>
      <c r="CA3" s="146">
        <f>IF(BZ3&gt;1000,0.1,IF(BZ3&gt;500,0.15,0.2))</f>
        <v>0.2</v>
      </c>
      <c r="CB3" s="145">
        <f>BZ3*CA3</f>
        <v>0</v>
      </c>
      <c r="CC3" s="147"/>
      <c r="CD3" s="146">
        <v>0.2</v>
      </c>
      <c r="CE3" s="145">
        <f>IF(CC3&gt;BX3,BY3*CD3*(CC3-BX3),0)</f>
        <v>0</v>
      </c>
      <c r="CF3" s="145">
        <f>IF(CC3&gt;BX3,(1+CD3)*(CC3-BX3)*BY3,0)</f>
        <v>0</v>
      </c>
      <c r="CG3" s="145"/>
      <c r="CI3" s="1">
        <f>$CK$1*$I3</f>
        <v>0</v>
      </c>
      <c r="CJ3" s="144"/>
      <c r="CK3" s="145">
        <f t="shared" ref="CK3:CK26" si="8">CJ3*$I3</f>
        <v>0</v>
      </c>
      <c r="CL3" s="146">
        <f>IF(CK3&gt;1000,0.1,IF(CK3&gt;500,0.15,0.2))</f>
        <v>0.2</v>
      </c>
      <c r="CM3" s="145">
        <f>CK3*CL3</f>
        <v>0</v>
      </c>
      <c r="CN3" s="147"/>
      <c r="CO3" s="146">
        <v>0.2</v>
      </c>
      <c r="CP3" s="145">
        <f>IF(CN3&gt;CI3,CJ3*CO3*(CN3-CI3),0)</f>
        <v>0</v>
      </c>
      <c r="CQ3" s="145">
        <f>IF(CN3&gt;CI3,(1+CO3)*(CN3-CI3)*CJ3,0)</f>
        <v>0</v>
      </c>
      <c r="CR3" s="145"/>
    </row>
    <row r="4" spans="1:100" s="122" customFormat="1" ht="12.75" x14ac:dyDescent="0.2">
      <c r="A4" s="2"/>
      <c r="B4" s="133"/>
      <c r="C4" s="137"/>
      <c r="D4" s="134"/>
      <c r="E4" s="135"/>
      <c r="F4" s="135"/>
      <c r="H4" s="2"/>
      <c r="I4" s="2"/>
      <c r="J4" s="3">
        <f t="shared" si="0"/>
        <v>0</v>
      </c>
      <c r="K4" s="92"/>
      <c r="L4" s="148">
        <f t="shared" si="1"/>
        <v>0</v>
      </c>
      <c r="M4" s="149">
        <f t="shared" ref="M4:M26" si="9">IF(L4&gt;1000,0.1,IF(L4&gt;500,0.15,0.2))</f>
        <v>0.2</v>
      </c>
      <c r="N4" s="148">
        <f t="shared" ref="N4:N26" si="10">L4*M4</f>
        <v>0</v>
      </c>
      <c r="O4" s="150"/>
      <c r="P4" s="151">
        <v>0.2</v>
      </c>
      <c r="Q4" s="152">
        <f t="shared" ref="Q4:Q26" si="11">IF(O4&gt;J4,K4*P4*(O4-J4),0)</f>
        <v>0</v>
      </c>
      <c r="R4" s="148">
        <f t="shared" ref="R4:R26" si="12">IF(O4&gt;J4,(1+P4)*(O4-J4)*K4,0)</f>
        <v>0</v>
      </c>
      <c r="S4" s="148"/>
      <c r="T4" s="153"/>
      <c r="U4" s="3">
        <f t="shared" ref="U4:U26" si="13">$W$1*$I4</f>
        <v>0</v>
      </c>
      <c r="V4" s="154">
        <f>K4</f>
        <v>0</v>
      </c>
      <c r="W4" s="148">
        <f t="shared" si="2"/>
        <v>0</v>
      </c>
      <c r="X4" s="149">
        <f t="shared" ref="X4:X26" si="14">IF(W4&gt;1000,0.1,IF(W4&gt;500,0.15,0.2))</f>
        <v>0.2</v>
      </c>
      <c r="Y4" s="148">
        <f t="shared" ref="Y4:Y26" si="15">W4*X4</f>
        <v>0</v>
      </c>
      <c r="Z4" s="155"/>
      <c r="AA4" s="156">
        <v>0.2</v>
      </c>
      <c r="AB4" s="152">
        <f t="shared" ref="AB4:AB26" si="16">IF(Z4&gt;U4,V4*AA4*(Z4-U4),0)</f>
        <v>0</v>
      </c>
      <c r="AC4" s="148">
        <f t="shared" ref="AC4:AC26" si="17">IF(Z4&gt;U4,(1+AA4)*(Z4-U4)*V4,0)</f>
        <v>0</v>
      </c>
      <c r="AD4" s="148"/>
      <c r="AE4" s="153"/>
      <c r="AF4" s="3">
        <f t="shared" ref="AF4:AF26" si="18">$AH$1*$I4</f>
        <v>0</v>
      </c>
      <c r="AG4" s="157">
        <f>K4</f>
        <v>0</v>
      </c>
      <c r="AH4" s="148">
        <f t="shared" si="3"/>
        <v>0</v>
      </c>
      <c r="AI4" s="149">
        <f t="shared" ref="AI4:AI26" si="19">IF(AH4&gt;1000,0.1,IF(AH4&gt;500,0.15,0.2))</f>
        <v>0.2</v>
      </c>
      <c r="AJ4" s="152">
        <f t="shared" ref="AJ4:AJ26" si="20">AH4*AI4</f>
        <v>0</v>
      </c>
      <c r="AK4" s="158"/>
      <c r="AL4" s="159">
        <v>0.2</v>
      </c>
      <c r="AM4" s="152">
        <f t="shared" ref="AM4:AM26" si="21">IF(AK4&gt;AF4,AG4*AL4*(AK4-AF4),0)</f>
        <v>0</v>
      </c>
      <c r="AN4" s="148">
        <f t="shared" ref="AN4:AN26" si="22">IF(AK4&gt;AF4,(1+AL4)*(AK4-AF4)*AG4,0)</f>
        <v>0</v>
      </c>
      <c r="AO4" s="148"/>
      <c r="AP4" s="153"/>
      <c r="AQ4" s="3">
        <f t="shared" ref="AQ4:AQ26" si="23">$AS$1*$I4</f>
        <v>0</v>
      </c>
      <c r="AR4" s="160">
        <f>K4</f>
        <v>0</v>
      </c>
      <c r="AS4" s="148">
        <f t="shared" si="4"/>
        <v>0</v>
      </c>
      <c r="AT4" s="149">
        <f t="shared" ref="AT4:AT26" si="24">IF(AS4&gt;1000,0.1,IF(AS4&gt;500,0.15,0.2))</f>
        <v>0.2</v>
      </c>
      <c r="AU4" s="148">
        <f t="shared" ref="AU4:AU26" si="25">AS4*AT4</f>
        <v>0</v>
      </c>
      <c r="AV4" s="161"/>
      <c r="AW4" s="162">
        <v>0.2</v>
      </c>
      <c r="AX4" s="152">
        <f t="shared" ref="AX4:AX26" si="26">IF(AV4&gt;AQ4,AR4*AW4*(AV4-AQ4),0)</f>
        <v>0</v>
      </c>
      <c r="AY4" s="148">
        <f t="shared" ref="AY4:AY26" si="27">IF(AV4&gt;AQ4,(1+AW4)*(AV4-AQ4)*AR4,0)</f>
        <v>0</v>
      </c>
      <c r="AZ4" s="148"/>
      <c r="BA4" s="153"/>
      <c r="BB4" s="3">
        <f t="shared" ref="BB4:BB26" si="28">$BD$1*$I4</f>
        <v>0</v>
      </c>
      <c r="BC4" s="163">
        <f>K4</f>
        <v>0</v>
      </c>
      <c r="BD4" s="148">
        <f t="shared" si="5"/>
        <v>0</v>
      </c>
      <c r="BE4" s="149">
        <f t="shared" ref="BE4:BE26" si="29">IF(BD4&gt;1000,0.1,IF(BD4&gt;500,0.15,0.2))</f>
        <v>0.2</v>
      </c>
      <c r="BF4" s="148">
        <f t="shared" ref="BF4:BF26" si="30">BD4*BE4</f>
        <v>0</v>
      </c>
      <c r="BG4" s="164"/>
      <c r="BH4" s="165">
        <v>0.2</v>
      </c>
      <c r="BI4" s="152">
        <f t="shared" ref="BI4:BI26" si="31">IF(BG4&gt;BB4,BC4*BH4*(BG4-BB4),0)</f>
        <v>0</v>
      </c>
      <c r="BJ4" s="148">
        <f t="shared" ref="BJ4:BJ26" si="32">IF(BG4&gt;BB4,(1+BH4)*(BG4-BB4)*BC4,0)</f>
        <v>0</v>
      </c>
      <c r="BK4" s="148"/>
      <c r="BL4" s="153"/>
      <c r="BM4" s="3">
        <f t="shared" ref="BM4:BM26" si="33">$BO$1*$I4</f>
        <v>0</v>
      </c>
      <c r="BN4" s="166">
        <f>K4</f>
        <v>0</v>
      </c>
      <c r="BO4" s="148">
        <f t="shared" si="6"/>
        <v>0</v>
      </c>
      <c r="BP4" s="149">
        <f t="shared" ref="BP4:BP26" si="34">IF(BO4&gt;1000,0.1,IF(BO4&gt;500,0.15,0.2))</f>
        <v>0.2</v>
      </c>
      <c r="BQ4" s="152">
        <f t="shared" ref="BQ4:BQ26" si="35">BO4*BP4</f>
        <v>0</v>
      </c>
      <c r="BR4" s="167"/>
      <c r="BS4" s="168">
        <v>0.2</v>
      </c>
      <c r="BT4" s="152">
        <f t="shared" ref="BT4:BT26" si="36">IF(BR4&gt;BM4,BN4*BS4*(BR4-BM4),0)</f>
        <v>0</v>
      </c>
      <c r="BU4" s="148">
        <f t="shared" ref="BU4:BU26" si="37">IF(BR4&gt;BM4,(1+BS4)*(BR4-BM4)*BN4,0)</f>
        <v>0</v>
      </c>
      <c r="BV4" s="148"/>
      <c r="BW4" s="153"/>
      <c r="BX4" s="3">
        <f t="shared" ref="BX4:BX26" si="38">$BZ$1*$I4</f>
        <v>0</v>
      </c>
      <c r="BY4" s="169">
        <f>K4</f>
        <v>0</v>
      </c>
      <c r="BZ4" s="148">
        <f t="shared" si="7"/>
        <v>0</v>
      </c>
      <c r="CA4" s="149">
        <f t="shared" ref="CA4:CA26" si="39">IF(BZ4&gt;1000,0.1,IF(BZ4&gt;500,0.15,0.2))</f>
        <v>0.2</v>
      </c>
      <c r="CB4" s="148">
        <f t="shared" ref="CB4:CB26" si="40">BZ4*CA4</f>
        <v>0</v>
      </c>
      <c r="CC4" s="170"/>
      <c r="CD4" s="171">
        <v>0.2</v>
      </c>
      <c r="CE4" s="152">
        <f t="shared" ref="CE4:CE26" si="41">IF(CC4&gt;BX4,BY4*CD4*(CC4-BX4),0)</f>
        <v>0</v>
      </c>
      <c r="CF4" s="148">
        <f t="shared" ref="CF4:CF26" si="42">IF(CC4&gt;BX4,(1+CD4)*(CC4-BX4)*BY4,0)</f>
        <v>0</v>
      </c>
      <c r="CG4" s="148"/>
      <c r="CH4" s="153"/>
      <c r="CI4" s="3">
        <f t="shared" ref="CI4:CI26" si="43">$CK$1*$I4</f>
        <v>0</v>
      </c>
      <c r="CJ4" s="172">
        <f>K4</f>
        <v>0</v>
      </c>
      <c r="CK4" s="148">
        <f t="shared" si="8"/>
        <v>0</v>
      </c>
      <c r="CL4" s="173">
        <f t="shared" ref="CL4:CL26" si="44">IF(CK4&gt;1000,0.1,IF(CK4&gt;500,0.15,0.2))</f>
        <v>0.2</v>
      </c>
      <c r="CM4" s="148">
        <f t="shared" ref="CM4:CM26" si="45">CK4*CL4</f>
        <v>0</v>
      </c>
      <c r="CN4" s="174"/>
      <c r="CO4" s="175">
        <v>0.2</v>
      </c>
      <c r="CP4" s="152">
        <f t="shared" ref="CP4:CP26" si="46">IF(CN4&gt;CI4,CJ4*CO4*(CN4-CI4),0)</f>
        <v>0</v>
      </c>
      <c r="CQ4" s="148">
        <f t="shared" ref="CQ4:CQ26" si="47">IF(CN4&gt;CI4,(1+CO4)*(CN4-CI4)*CJ4,0)</f>
        <v>0</v>
      </c>
      <c r="CR4" s="148"/>
      <c r="CS4" s="153"/>
      <c r="CT4" s="2"/>
      <c r="CU4" s="131"/>
      <c r="CV4" s="176"/>
    </row>
    <row r="5" spans="1:100" s="122" customFormat="1" x14ac:dyDescent="0.25">
      <c r="A5" s="2"/>
      <c r="B5" s="133"/>
      <c r="C5" s="137"/>
      <c r="D5" s="134"/>
      <c r="E5" s="135"/>
      <c r="F5" s="135"/>
      <c r="G5"/>
      <c r="H5" s="2"/>
      <c r="I5" s="2"/>
      <c r="J5" s="3">
        <f t="shared" si="0"/>
        <v>0</v>
      </c>
      <c r="K5" s="92"/>
      <c r="L5" s="148">
        <f t="shared" si="1"/>
        <v>0</v>
      </c>
      <c r="M5" s="149">
        <f t="shared" si="9"/>
        <v>0.2</v>
      </c>
      <c r="N5" s="148">
        <f t="shared" si="10"/>
        <v>0</v>
      </c>
      <c r="O5" s="150"/>
      <c r="P5" s="151">
        <v>0.2</v>
      </c>
      <c r="Q5" s="152">
        <f t="shared" si="11"/>
        <v>0</v>
      </c>
      <c r="R5" s="148">
        <f t="shared" si="12"/>
        <v>0</v>
      </c>
      <c r="S5" s="148"/>
      <c r="T5" s="153"/>
      <c r="U5" s="3">
        <f t="shared" si="13"/>
        <v>0</v>
      </c>
      <c r="V5" s="154">
        <f t="shared" ref="V5:V7" si="48">K5</f>
        <v>0</v>
      </c>
      <c r="W5" s="148">
        <f t="shared" si="2"/>
        <v>0</v>
      </c>
      <c r="X5" s="149">
        <f t="shared" si="14"/>
        <v>0.2</v>
      </c>
      <c r="Y5" s="148">
        <f t="shared" si="15"/>
        <v>0</v>
      </c>
      <c r="Z5" s="155"/>
      <c r="AA5" s="156">
        <v>0.2</v>
      </c>
      <c r="AB5" s="152">
        <f t="shared" si="16"/>
        <v>0</v>
      </c>
      <c r="AC5" s="148">
        <f t="shared" si="17"/>
        <v>0</v>
      </c>
      <c r="AD5" s="148"/>
      <c r="AE5" s="153"/>
      <c r="AF5" s="3">
        <f t="shared" si="18"/>
        <v>0</v>
      </c>
      <c r="AG5" s="157">
        <f t="shared" ref="AG5:AG7" si="49">K5</f>
        <v>0</v>
      </c>
      <c r="AH5" s="148">
        <f t="shared" si="3"/>
        <v>0</v>
      </c>
      <c r="AI5" s="149">
        <f t="shared" si="19"/>
        <v>0.2</v>
      </c>
      <c r="AJ5" s="152">
        <f t="shared" si="20"/>
        <v>0</v>
      </c>
      <c r="AK5" s="158"/>
      <c r="AL5" s="159">
        <v>0.2</v>
      </c>
      <c r="AM5" s="152">
        <f t="shared" si="21"/>
        <v>0</v>
      </c>
      <c r="AN5" s="148">
        <f t="shared" si="22"/>
        <v>0</v>
      </c>
      <c r="AO5" s="148"/>
      <c r="AP5" s="153"/>
      <c r="AQ5" s="3">
        <f t="shared" si="23"/>
        <v>0</v>
      </c>
      <c r="AR5" s="160">
        <f t="shared" ref="AR5:AR7" si="50">K5</f>
        <v>0</v>
      </c>
      <c r="AS5" s="148">
        <f t="shared" si="4"/>
        <v>0</v>
      </c>
      <c r="AT5" s="149">
        <f t="shared" si="24"/>
        <v>0.2</v>
      </c>
      <c r="AU5" s="148">
        <f t="shared" si="25"/>
        <v>0</v>
      </c>
      <c r="AV5" s="161"/>
      <c r="AW5" s="162">
        <v>0.2</v>
      </c>
      <c r="AX5" s="152">
        <f t="shared" si="26"/>
        <v>0</v>
      </c>
      <c r="AY5" s="148">
        <f t="shared" si="27"/>
        <v>0</v>
      </c>
      <c r="AZ5" s="148"/>
      <c r="BA5" s="153"/>
      <c r="BB5" s="3">
        <f t="shared" si="28"/>
        <v>0</v>
      </c>
      <c r="BC5" s="163">
        <f t="shared" ref="BC5:BC7" si="51">K5</f>
        <v>0</v>
      </c>
      <c r="BD5" s="148">
        <f t="shared" si="5"/>
        <v>0</v>
      </c>
      <c r="BE5" s="149">
        <f t="shared" si="29"/>
        <v>0.2</v>
      </c>
      <c r="BF5" s="148">
        <f t="shared" si="30"/>
        <v>0</v>
      </c>
      <c r="BG5" s="164"/>
      <c r="BH5" s="165">
        <v>0.2</v>
      </c>
      <c r="BI5" s="152">
        <f t="shared" si="31"/>
        <v>0</v>
      </c>
      <c r="BJ5" s="148">
        <f t="shared" si="32"/>
        <v>0</v>
      </c>
      <c r="BK5" s="148"/>
      <c r="BL5" s="153"/>
      <c r="BM5" s="3">
        <f t="shared" si="33"/>
        <v>0</v>
      </c>
      <c r="BN5" s="166">
        <f t="shared" ref="BN5:BN7" si="52">K5</f>
        <v>0</v>
      </c>
      <c r="BO5" s="148">
        <f t="shared" si="6"/>
        <v>0</v>
      </c>
      <c r="BP5" s="149">
        <f t="shared" si="34"/>
        <v>0.2</v>
      </c>
      <c r="BQ5" s="152">
        <f t="shared" si="35"/>
        <v>0</v>
      </c>
      <c r="BR5" s="167"/>
      <c r="BS5" s="168">
        <v>0.2</v>
      </c>
      <c r="BT5" s="152">
        <f t="shared" si="36"/>
        <v>0</v>
      </c>
      <c r="BU5" s="148">
        <f t="shared" si="37"/>
        <v>0</v>
      </c>
      <c r="BV5" s="148"/>
      <c r="BW5" s="153"/>
      <c r="BX5" s="3">
        <f t="shared" si="38"/>
        <v>0</v>
      </c>
      <c r="BY5" s="169">
        <f t="shared" ref="BY5:BY7" si="53">K5</f>
        <v>0</v>
      </c>
      <c r="BZ5" s="148">
        <f t="shared" si="7"/>
        <v>0</v>
      </c>
      <c r="CA5" s="149">
        <f t="shared" si="39"/>
        <v>0.2</v>
      </c>
      <c r="CB5" s="148">
        <f t="shared" si="40"/>
        <v>0</v>
      </c>
      <c r="CC5" s="170"/>
      <c r="CD5" s="171">
        <v>0.2</v>
      </c>
      <c r="CE5" s="152">
        <f t="shared" si="41"/>
        <v>0</v>
      </c>
      <c r="CF5" s="148">
        <f t="shared" si="42"/>
        <v>0</v>
      </c>
      <c r="CG5" s="148"/>
      <c r="CH5" s="153"/>
      <c r="CI5" s="3">
        <f t="shared" si="43"/>
        <v>0</v>
      </c>
      <c r="CJ5" s="172">
        <f t="shared" ref="CJ5:CJ7" si="54">K5</f>
        <v>0</v>
      </c>
      <c r="CK5" s="148">
        <f t="shared" si="8"/>
        <v>0</v>
      </c>
      <c r="CL5" s="173">
        <f t="shared" si="44"/>
        <v>0.2</v>
      </c>
      <c r="CM5" s="148">
        <f t="shared" si="45"/>
        <v>0</v>
      </c>
      <c r="CN5" s="174"/>
      <c r="CO5" s="175">
        <v>0.2</v>
      </c>
      <c r="CP5" s="152">
        <f t="shared" si="46"/>
        <v>0</v>
      </c>
      <c r="CQ5" s="148">
        <f t="shared" si="47"/>
        <v>0</v>
      </c>
      <c r="CR5" s="148"/>
      <c r="CS5" s="153"/>
      <c r="CT5" s="177"/>
      <c r="CU5" s="131"/>
      <c r="CV5" s="137"/>
    </row>
    <row r="6" spans="1:100" s="122" customFormat="1" x14ac:dyDescent="0.25">
      <c r="A6" s="2"/>
      <c r="B6" s="133"/>
      <c r="C6" s="137"/>
      <c r="D6" s="134"/>
      <c r="E6" s="135"/>
      <c r="F6" s="135"/>
      <c r="G6"/>
      <c r="H6" s="2"/>
      <c r="I6" s="2"/>
      <c r="J6" s="3">
        <f t="shared" si="0"/>
        <v>0</v>
      </c>
      <c r="K6" s="92"/>
      <c r="L6" s="148">
        <f t="shared" si="1"/>
        <v>0</v>
      </c>
      <c r="M6" s="149">
        <f t="shared" si="9"/>
        <v>0.2</v>
      </c>
      <c r="N6" s="148">
        <f t="shared" si="10"/>
        <v>0</v>
      </c>
      <c r="O6" s="150"/>
      <c r="P6" s="151">
        <v>0.2</v>
      </c>
      <c r="Q6" s="152">
        <f t="shared" si="11"/>
        <v>0</v>
      </c>
      <c r="R6" s="148">
        <f t="shared" si="12"/>
        <v>0</v>
      </c>
      <c r="S6" s="148"/>
      <c r="T6" s="153"/>
      <c r="U6" s="3">
        <f t="shared" si="13"/>
        <v>0</v>
      </c>
      <c r="V6" s="154">
        <f t="shared" si="48"/>
        <v>0</v>
      </c>
      <c r="W6" s="148">
        <f t="shared" si="2"/>
        <v>0</v>
      </c>
      <c r="X6" s="149">
        <f t="shared" si="14"/>
        <v>0.2</v>
      </c>
      <c r="Y6" s="148">
        <f t="shared" si="15"/>
        <v>0</v>
      </c>
      <c r="Z6" s="155"/>
      <c r="AA6" s="156">
        <v>0.2</v>
      </c>
      <c r="AB6" s="152">
        <f t="shared" si="16"/>
        <v>0</v>
      </c>
      <c r="AC6" s="148">
        <f t="shared" si="17"/>
        <v>0</v>
      </c>
      <c r="AD6" s="148"/>
      <c r="AE6" s="153"/>
      <c r="AF6" s="3">
        <f t="shared" si="18"/>
        <v>0</v>
      </c>
      <c r="AG6" s="157">
        <f t="shared" si="49"/>
        <v>0</v>
      </c>
      <c r="AH6" s="148">
        <f t="shared" si="3"/>
        <v>0</v>
      </c>
      <c r="AI6" s="149">
        <f t="shared" si="19"/>
        <v>0.2</v>
      </c>
      <c r="AJ6" s="152">
        <f t="shared" si="20"/>
        <v>0</v>
      </c>
      <c r="AK6" s="158"/>
      <c r="AL6" s="159">
        <v>0.2</v>
      </c>
      <c r="AM6" s="152">
        <f t="shared" si="21"/>
        <v>0</v>
      </c>
      <c r="AN6" s="148">
        <f t="shared" si="22"/>
        <v>0</v>
      </c>
      <c r="AO6" s="148"/>
      <c r="AP6" s="153"/>
      <c r="AQ6" s="3">
        <f t="shared" si="23"/>
        <v>0</v>
      </c>
      <c r="AR6" s="160">
        <f t="shared" si="50"/>
        <v>0</v>
      </c>
      <c r="AS6" s="148">
        <f t="shared" si="4"/>
        <v>0</v>
      </c>
      <c r="AT6" s="149">
        <f t="shared" si="24"/>
        <v>0.2</v>
      </c>
      <c r="AU6" s="148">
        <f t="shared" si="25"/>
        <v>0</v>
      </c>
      <c r="AV6" s="161"/>
      <c r="AW6" s="162">
        <v>0.2</v>
      </c>
      <c r="AX6" s="152">
        <f t="shared" si="26"/>
        <v>0</v>
      </c>
      <c r="AY6" s="148">
        <f t="shared" si="27"/>
        <v>0</v>
      </c>
      <c r="AZ6" s="148"/>
      <c r="BA6" s="153"/>
      <c r="BB6" s="3">
        <f t="shared" si="28"/>
        <v>0</v>
      </c>
      <c r="BC6" s="163">
        <f t="shared" si="51"/>
        <v>0</v>
      </c>
      <c r="BD6" s="148">
        <f t="shared" si="5"/>
        <v>0</v>
      </c>
      <c r="BE6" s="149">
        <f t="shared" si="29"/>
        <v>0.2</v>
      </c>
      <c r="BF6" s="148">
        <f t="shared" si="30"/>
        <v>0</v>
      </c>
      <c r="BG6" s="164"/>
      <c r="BH6" s="165">
        <v>0.2</v>
      </c>
      <c r="BI6" s="152">
        <f t="shared" si="31"/>
        <v>0</v>
      </c>
      <c r="BJ6" s="148">
        <f t="shared" si="32"/>
        <v>0</v>
      </c>
      <c r="BK6" s="148"/>
      <c r="BL6" s="153"/>
      <c r="BM6" s="3">
        <f t="shared" si="33"/>
        <v>0</v>
      </c>
      <c r="BN6" s="166">
        <f t="shared" si="52"/>
        <v>0</v>
      </c>
      <c r="BO6" s="148">
        <f t="shared" si="6"/>
        <v>0</v>
      </c>
      <c r="BP6" s="149">
        <f t="shared" si="34"/>
        <v>0.2</v>
      </c>
      <c r="BQ6" s="152">
        <f t="shared" si="35"/>
        <v>0</v>
      </c>
      <c r="BR6" s="167"/>
      <c r="BS6" s="168">
        <v>0.2</v>
      </c>
      <c r="BT6" s="152">
        <f t="shared" si="36"/>
        <v>0</v>
      </c>
      <c r="BU6" s="148">
        <f t="shared" si="37"/>
        <v>0</v>
      </c>
      <c r="BV6" s="148"/>
      <c r="BW6" s="153"/>
      <c r="BX6" s="3">
        <f t="shared" si="38"/>
        <v>0</v>
      </c>
      <c r="BY6" s="169">
        <f t="shared" si="53"/>
        <v>0</v>
      </c>
      <c r="BZ6" s="148">
        <f t="shared" si="7"/>
        <v>0</v>
      </c>
      <c r="CA6" s="149">
        <f t="shared" si="39"/>
        <v>0.2</v>
      </c>
      <c r="CB6" s="148">
        <f t="shared" si="40"/>
        <v>0</v>
      </c>
      <c r="CC6" s="170"/>
      <c r="CD6" s="171">
        <v>0.2</v>
      </c>
      <c r="CE6" s="152">
        <f t="shared" si="41"/>
        <v>0</v>
      </c>
      <c r="CF6" s="148">
        <f t="shared" si="42"/>
        <v>0</v>
      </c>
      <c r="CG6" s="148"/>
      <c r="CH6" s="153"/>
      <c r="CI6" s="3">
        <f t="shared" si="43"/>
        <v>0</v>
      </c>
      <c r="CJ6" s="172">
        <f t="shared" si="54"/>
        <v>0</v>
      </c>
      <c r="CK6" s="148">
        <f t="shared" si="8"/>
        <v>0</v>
      </c>
      <c r="CL6" s="173">
        <f t="shared" si="44"/>
        <v>0.2</v>
      </c>
      <c r="CM6" s="148">
        <f t="shared" si="45"/>
        <v>0</v>
      </c>
      <c r="CN6" s="174"/>
      <c r="CO6" s="175">
        <v>0.2</v>
      </c>
      <c r="CP6" s="152">
        <f t="shared" si="46"/>
        <v>0</v>
      </c>
      <c r="CQ6" s="148">
        <f t="shared" si="47"/>
        <v>0</v>
      </c>
      <c r="CR6" s="148"/>
      <c r="CS6" s="153"/>
      <c r="CT6" s="2"/>
      <c r="CU6" s="131"/>
      <c r="CV6" s="137"/>
    </row>
    <row r="7" spans="1:100" s="122" customFormat="1" ht="12.75" x14ac:dyDescent="0.2">
      <c r="A7" s="2"/>
      <c r="B7" s="133"/>
      <c r="C7" s="137"/>
      <c r="D7" s="134"/>
      <c r="E7" s="135"/>
      <c r="F7" s="135"/>
      <c r="G7" s="136"/>
      <c r="H7" s="2"/>
      <c r="I7" s="2"/>
      <c r="J7" s="3">
        <f t="shared" si="0"/>
        <v>0</v>
      </c>
      <c r="K7" s="92"/>
      <c r="L7" s="148">
        <f t="shared" si="1"/>
        <v>0</v>
      </c>
      <c r="M7" s="149">
        <f t="shared" si="9"/>
        <v>0.2</v>
      </c>
      <c r="N7" s="148">
        <f t="shared" si="10"/>
        <v>0</v>
      </c>
      <c r="O7" s="150"/>
      <c r="P7" s="151">
        <v>0.2</v>
      </c>
      <c r="Q7" s="152">
        <f t="shared" si="11"/>
        <v>0</v>
      </c>
      <c r="R7" s="148">
        <f t="shared" si="12"/>
        <v>0</v>
      </c>
      <c r="S7" s="148"/>
      <c r="T7" s="153"/>
      <c r="U7" s="3">
        <f t="shared" si="13"/>
        <v>0</v>
      </c>
      <c r="V7" s="154">
        <f t="shared" si="48"/>
        <v>0</v>
      </c>
      <c r="W7" s="148">
        <f t="shared" si="2"/>
        <v>0</v>
      </c>
      <c r="X7" s="149">
        <f t="shared" si="14"/>
        <v>0.2</v>
      </c>
      <c r="Y7" s="148">
        <f t="shared" si="15"/>
        <v>0</v>
      </c>
      <c r="Z7" s="155"/>
      <c r="AA7" s="156">
        <v>0.2</v>
      </c>
      <c r="AB7" s="152">
        <f t="shared" si="16"/>
        <v>0</v>
      </c>
      <c r="AC7" s="148">
        <f t="shared" si="17"/>
        <v>0</v>
      </c>
      <c r="AD7" s="148"/>
      <c r="AE7" s="153"/>
      <c r="AF7" s="3">
        <f t="shared" si="18"/>
        <v>0</v>
      </c>
      <c r="AG7" s="157">
        <f t="shared" si="49"/>
        <v>0</v>
      </c>
      <c r="AH7" s="148">
        <f t="shared" si="3"/>
        <v>0</v>
      </c>
      <c r="AI7" s="149">
        <f t="shared" si="19"/>
        <v>0.2</v>
      </c>
      <c r="AJ7" s="152">
        <f t="shared" si="20"/>
        <v>0</v>
      </c>
      <c r="AK7" s="158"/>
      <c r="AL7" s="159">
        <v>0.2</v>
      </c>
      <c r="AM7" s="152">
        <f t="shared" si="21"/>
        <v>0</v>
      </c>
      <c r="AN7" s="148">
        <f t="shared" si="22"/>
        <v>0</v>
      </c>
      <c r="AO7" s="148"/>
      <c r="AP7" s="153"/>
      <c r="AQ7" s="3">
        <f t="shared" si="23"/>
        <v>0</v>
      </c>
      <c r="AR7" s="160">
        <f t="shared" si="50"/>
        <v>0</v>
      </c>
      <c r="AS7" s="148">
        <f t="shared" si="4"/>
        <v>0</v>
      </c>
      <c r="AT7" s="149">
        <f t="shared" si="24"/>
        <v>0.2</v>
      </c>
      <c r="AU7" s="148">
        <f t="shared" si="25"/>
        <v>0</v>
      </c>
      <c r="AV7" s="161"/>
      <c r="AW7" s="162">
        <v>0.2</v>
      </c>
      <c r="AX7" s="152">
        <f t="shared" si="26"/>
        <v>0</v>
      </c>
      <c r="AY7" s="148">
        <f t="shared" si="27"/>
        <v>0</v>
      </c>
      <c r="AZ7" s="148"/>
      <c r="BA7" s="153"/>
      <c r="BB7" s="3">
        <f t="shared" si="28"/>
        <v>0</v>
      </c>
      <c r="BC7" s="163">
        <f t="shared" si="51"/>
        <v>0</v>
      </c>
      <c r="BD7" s="148">
        <f t="shared" si="5"/>
        <v>0</v>
      </c>
      <c r="BE7" s="149">
        <f t="shared" si="29"/>
        <v>0.2</v>
      </c>
      <c r="BF7" s="148">
        <f t="shared" si="30"/>
        <v>0</v>
      </c>
      <c r="BG7" s="164"/>
      <c r="BH7" s="165">
        <v>0.2</v>
      </c>
      <c r="BI7" s="152">
        <f t="shared" si="31"/>
        <v>0</v>
      </c>
      <c r="BJ7" s="148">
        <f t="shared" si="32"/>
        <v>0</v>
      </c>
      <c r="BK7" s="148"/>
      <c r="BL7" s="153"/>
      <c r="BM7" s="3">
        <f t="shared" si="33"/>
        <v>0</v>
      </c>
      <c r="BN7" s="166">
        <f t="shared" si="52"/>
        <v>0</v>
      </c>
      <c r="BO7" s="148">
        <f t="shared" si="6"/>
        <v>0</v>
      </c>
      <c r="BP7" s="149">
        <f t="shared" si="34"/>
        <v>0.2</v>
      </c>
      <c r="BQ7" s="152">
        <f t="shared" si="35"/>
        <v>0</v>
      </c>
      <c r="BR7" s="167"/>
      <c r="BS7" s="168">
        <v>0.2</v>
      </c>
      <c r="BT7" s="152">
        <f t="shared" si="36"/>
        <v>0</v>
      </c>
      <c r="BU7" s="148">
        <f t="shared" si="37"/>
        <v>0</v>
      </c>
      <c r="BV7" s="148"/>
      <c r="BW7" s="153"/>
      <c r="BX7" s="3">
        <f t="shared" si="38"/>
        <v>0</v>
      </c>
      <c r="BY7" s="169">
        <f t="shared" si="53"/>
        <v>0</v>
      </c>
      <c r="BZ7" s="148">
        <f t="shared" si="7"/>
        <v>0</v>
      </c>
      <c r="CA7" s="149">
        <f t="shared" si="39"/>
        <v>0.2</v>
      </c>
      <c r="CB7" s="148">
        <f t="shared" si="40"/>
        <v>0</v>
      </c>
      <c r="CC7" s="170"/>
      <c r="CD7" s="171">
        <v>0.2</v>
      </c>
      <c r="CE7" s="152">
        <f t="shared" si="41"/>
        <v>0</v>
      </c>
      <c r="CF7" s="148">
        <f t="shared" si="42"/>
        <v>0</v>
      </c>
      <c r="CG7" s="148"/>
      <c r="CH7" s="153"/>
      <c r="CI7" s="3">
        <f t="shared" si="43"/>
        <v>0</v>
      </c>
      <c r="CJ7" s="172">
        <f t="shared" si="54"/>
        <v>0</v>
      </c>
      <c r="CK7" s="148">
        <f t="shared" si="8"/>
        <v>0</v>
      </c>
      <c r="CL7" s="173">
        <f t="shared" si="44"/>
        <v>0.2</v>
      </c>
      <c r="CM7" s="148">
        <f t="shared" si="45"/>
        <v>0</v>
      </c>
      <c r="CN7" s="174"/>
      <c r="CO7" s="175">
        <v>0.2</v>
      </c>
      <c r="CP7" s="152">
        <f t="shared" si="46"/>
        <v>0</v>
      </c>
      <c r="CQ7" s="148">
        <f t="shared" si="47"/>
        <v>0</v>
      </c>
      <c r="CR7" s="148"/>
      <c r="CS7" s="153"/>
      <c r="CT7" s="2"/>
      <c r="CU7" s="131"/>
      <c r="CV7" s="137"/>
    </row>
    <row r="8" spans="1:100" s="122" customFormat="1" ht="12.75" x14ac:dyDescent="0.2">
      <c r="A8" s="2"/>
      <c r="B8" s="133"/>
      <c r="C8" s="137"/>
      <c r="D8" s="134"/>
      <c r="E8" s="135"/>
      <c r="F8" s="135"/>
      <c r="H8" s="2"/>
      <c r="I8" s="2"/>
      <c r="J8" s="3">
        <f t="shared" si="0"/>
        <v>0</v>
      </c>
      <c r="K8" s="92"/>
      <c r="L8" s="148">
        <f t="shared" si="1"/>
        <v>0</v>
      </c>
      <c r="M8" s="149">
        <f t="shared" si="9"/>
        <v>0.2</v>
      </c>
      <c r="N8" s="148">
        <f t="shared" si="10"/>
        <v>0</v>
      </c>
      <c r="O8" s="150"/>
      <c r="P8" s="151">
        <v>0.2</v>
      </c>
      <c r="Q8" s="152">
        <f t="shared" si="11"/>
        <v>0</v>
      </c>
      <c r="R8" s="148">
        <f t="shared" si="12"/>
        <v>0</v>
      </c>
      <c r="S8" s="148"/>
      <c r="T8" s="153"/>
      <c r="U8" s="3">
        <f t="shared" si="13"/>
        <v>0</v>
      </c>
      <c r="V8" s="154">
        <f>K8</f>
        <v>0</v>
      </c>
      <c r="W8" s="148">
        <f t="shared" si="2"/>
        <v>0</v>
      </c>
      <c r="X8" s="149">
        <f t="shared" si="14"/>
        <v>0.2</v>
      </c>
      <c r="Y8" s="148">
        <f t="shared" si="15"/>
        <v>0</v>
      </c>
      <c r="Z8" s="155"/>
      <c r="AA8" s="156">
        <v>0.2</v>
      </c>
      <c r="AB8" s="152">
        <f t="shared" si="16"/>
        <v>0</v>
      </c>
      <c r="AC8" s="148">
        <f t="shared" si="17"/>
        <v>0</v>
      </c>
      <c r="AD8" s="148"/>
      <c r="AE8" s="153"/>
      <c r="AF8" s="3">
        <f t="shared" si="18"/>
        <v>0</v>
      </c>
      <c r="AG8" s="157">
        <f>K8</f>
        <v>0</v>
      </c>
      <c r="AH8" s="148">
        <f t="shared" si="3"/>
        <v>0</v>
      </c>
      <c r="AI8" s="149">
        <f t="shared" si="19"/>
        <v>0.2</v>
      </c>
      <c r="AJ8" s="152">
        <f t="shared" si="20"/>
        <v>0</v>
      </c>
      <c r="AK8" s="158"/>
      <c r="AL8" s="159">
        <v>0.2</v>
      </c>
      <c r="AM8" s="152">
        <f t="shared" si="21"/>
        <v>0</v>
      </c>
      <c r="AN8" s="148">
        <f t="shared" si="22"/>
        <v>0</v>
      </c>
      <c r="AO8" s="148"/>
      <c r="AP8" s="153"/>
      <c r="AQ8" s="3">
        <f t="shared" si="23"/>
        <v>0</v>
      </c>
      <c r="AR8" s="160">
        <f>K8</f>
        <v>0</v>
      </c>
      <c r="AS8" s="148">
        <f t="shared" si="4"/>
        <v>0</v>
      </c>
      <c r="AT8" s="149">
        <f t="shared" si="24"/>
        <v>0.2</v>
      </c>
      <c r="AU8" s="148">
        <f t="shared" si="25"/>
        <v>0</v>
      </c>
      <c r="AV8" s="161"/>
      <c r="AW8" s="162">
        <v>0.2</v>
      </c>
      <c r="AX8" s="152">
        <f t="shared" si="26"/>
        <v>0</v>
      </c>
      <c r="AY8" s="148">
        <f t="shared" si="27"/>
        <v>0</v>
      </c>
      <c r="AZ8" s="148"/>
      <c r="BA8" s="153"/>
      <c r="BB8" s="3">
        <f t="shared" si="28"/>
        <v>0</v>
      </c>
      <c r="BC8" s="163">
        <f>K8</f>
        <v>0</v>
      </c>
      <c r="BD8" s="148">
        <f t="shared" si="5"/>
        <v>0</v>
      </c>
      <c r="BE8" s="149">
        <f t="shared" si="29"/>
        <v>0.2</v>
      </c>
      <c r="BF8" s="148">
        <f t="shared" si="30"/>
        <v>0</v>
      </c>
      <c r="BG8" s="164"/>
      <c r="BH8" s="165">
        <v>0.2</v>
      </c>
      <c r="BI8" s="152">
        <f t="shared" si="31"/>
        <v>0</v>
      </c>
      <c r="BJ8" s="148">
        <f t="shared" si="32"/>
        <v>0</v>
      </c>
      <c r="BK8" s="148"/>
      <c r="BL8" s="153"/>
      <c r="BM8" s="3">
        <f t="shared" si="33"/>
        <v>0</v>
      </c>
      <c r="BN8" s="166">
        <f>K8</f>
        <v>0</v>
      </c>
      <c r="BO8" s="148">
        <f t="shared" si="6"/>
        <v>0</v>
      </c>
      <c r="BP8" s="149">
        <f t="shared" si="34"/>
        <v>0.2</v>
      </c>
      <c r="BQ8" s="152">
        <f t="shared" si="35"/>
        <v>0</v>
      </c>
      <c r="BR8" s="167"/>
      <c r="BS8" s="168">
        <v>0.2</v>
      </c>
      <c r="BT8" s="152">
        <f t="shared" si="36"/>
        <v>0</v>
      </c>
      <c r="BU8" s="148">
        <f t="shared" si="37"/>
        <v>0</v>
      </c>
      <c r="BV8" s="148"/>
      <c r="BW8" s="153"/>
      <c r="BX8" s="3">
        <f t="shared" si="38"/>
        <v>0</v>
      </c>
      <c r="BY8" s="169">
        <f>K8</f>
        <v>0</v>
      </c>
      <c r="BZ8" s="148">
        <f t="shared" si="7"/>
        <v>0</v>
      </c>
      <c r="CA8" s="149">
        <f t="shared" si="39"/>
        <v>0.2</v>
      </c>
      <c r="CB8" s="148">
        <f t="shared" si="40"/>
        <v>0</v>
      </c>
      <c r="CC8" s="170"/>
      <c r="CD8" s="171">
        <v>0.2</v>
      </c>
      <c r="CE8" s="152">
        <f t="shared" si="41"/>
        <v>0</v>
      </c>
      <c r="CF8" s="148">
        <f t="shared" si="42"/>
        <v>0</v>
      </c>
      <c r="CG8" s="148"/>
      <c r="CH8" s="153"/>
      <c r="CI8" s="3">
        <f t="shared" si="43"/>
        <v>0</v>
      </c>
      <c r="CJ8" s="172">
        <f>K8</f>
        <v>0</v>
      </c>
      <c r="CK8" s="148">
        <f t="shared" si="8"/>
        <v>0</v>
      </c>
      <c r="CL8" s="173">
        <f t="shared" si="44"/>
        <v>0.2</v>
      </c>
      <c r="CM8" s="148">
        <f t="shared" si="45"/>
        <v>0</v>
      </c>
      <c r="CN8" s="174"/>
      <c r="CO8" s="175">
        <v>0.2</v>
      </c>
      <c r="CP8" s="152">
        <f t="shared" si="46"/>
        <v>0</v>
      </c>
      <c r="CQ8" s="148">
        <f t="shared" si="47"/>
        <v>0</v>
      </c>
      <c r="CR8" s="148"/>
      <c r="CS8" s="153"/>
      <c r="CT8" s="2"/>
      <c r="CU8" s="131"/>
      <c r="CV8" s="176"/>
    </row>
    <row r="9" spans="1:100" s="122" customFormat="1" x14ac:dyDescent="0.25">
      <c r="A9" s="2"/>
      <c r="B9" s="133"/>
      <c r="C9" s="137"/>
      <c r="D9" s="134"/>
      <c r="E9" s="135"/>
      <c r="F9" s="135"/>
      <c r="G9"/>
      <c r="H9" s="2"/>
      <c r="I9" s="2"/>
      <c r="J9" s="3">
        <f t="shared" si="0"/>
        <v>0</v>
      </c>
      <c r="K9" s="92"/>
      <c r="L9" s="148">
        <f t="shared" si="1"/>
        <v>0</v>
      </c>
      <c r="M9" s="149">
        <f t="shared" si="9"/>
        <v>0.2</v>
      </c>
      <c r="N9" s="148">
        <f t="shared" si="10"/>
        <v>0</v>
      </c>
      <c r="O9" s="150"/>
      <c r="P9" s="151">
        <v>0.2</v>
      </c>
      <c r="Q9" s="152">
        <f t="shared" si="11"/>
        <v>0</v>
      </c>
      <c r="R9" s="148">
        <f t="shared" si="12"/>
        <v>0</v>
      </c>
      <c r="S9" s="148"/>
      <c r="T9" s="153"/>
      <c r="U9" s="3">
        <f t="shared" si="13"/>
        <v>0</v>
      </c>
      <c r="V9" s="154">
        <f t="shared" ref="V9:V11" si="55">K9</f>
        <v>0</v>
      </c>
      <c r="W9" s="148">
        <f t="shared" si="2"/>
        <v>0</v>
      </c>
      <c r="X9" s="149">
        <f t="shared" si="14"/>
        <v>0.2</v>
      </c>
      <c r="Y9" s="148">
        <f t="shared" si="15"/>
        <v>0</v>
      </c>
      <c r="Z9" s="155"/>
      <c r="AA9" s="156">
        <v>0.2</v>
      </c>
      <c r="AB9" s="152">
        <f t="shared" si="16"/>
        <v>0</v>
      </c>
      <c r="AC9" s="148">
        <f t="shared" si="17"/>
        <v>0</v>
      </c>
      <c r="AD9" s="148"/>
      <c r="AE9" s="153"/>
      <c r="AF9" s="3">
        <f t="shared" si="18"/>
        <v>0</v>
      </c>
      <c r="AG9" s="157">
        <f t="shared" ref="AG9:AG11" si="56">K9</f>
        <v>0</v>
      </c>
      <c r="AH9" s="148">
        <f t="shared" si="3"/>
        <v>0</v>
      </c>
      <c r="AI9" s="149">
        <f t="shared" si="19"/>
        <v>0.2</v>
      </c>
      <c r="AJ9" s="152">
        <f t="shared" si="20"/>
        <v>0</v>
      </c>
      <c r="AK9" s="158"/>
      <c r="AL9" s="159">
        <v>0.2</v>
      </c>
      <c r="AM9" s="152">
        <f t="shared" si="21"/>
        <v>0</v>
      </c>
      <c r="AN9" s="148">
        <f t="shared" si="22"/>
        <v>0</v>
      </c>
      <c r="AO9" s="148"/>
      <c r="AP9" s="153"/>
      <c r="AQ9" s="3">
        <f t="shared" si="23"/>
        <v>0</v>
      </c>
      <c r="AR9" s="160">
        <f t="shared" ref="AR9:AR11" si="57">K9</f>
        <v>0</v>
      </c>
      <c r="AS9" s="148">
        <f t="shared" si="4"/>
        <v>0</v>
      </c>
      <c r="AT9" s="149">
        <f t="shared" si="24"/>
        <v>0.2</v>
      </c>
      <c r="AU9" s="148">
        <f t="shared" si="25"/>
        <v>0</v>
      </c>
      <c r="AV9" s="161"/>
      <c r="AW9" s="162">
        <v>0.2</v>
      </c>
      <c r="AX9" s="152">
        <f t="shared" si="26"/>
        <v>0</v>
      </c>
      <c r="AY9" s="148">
        <f t="shared" si="27"/>
        <v>0</v>
      </c>
      <c r="AZ9" s="148"/>
      <c r="BA9" s="153"/>
      <c r="BB9" s="3">
        <f t="shared" si="28"/>
        <v>0</v>
      </c>
      <c r="BC9" s="163">
        <f t="shared" ref="BC9:BC11" si="58">K9</f>
        <v>0</v>
      </c>
      <c r="BD9" s="148">
        <f t="shared" si="5"/>
        <v>0</v>
      </c>
      <c r="BE9" s="149">
        <f t="shared" si="29"/>
        <v>0.2</v>
      </c>
      <c r="BF9" s="148">
        <f t="shared" si="30"/>
        <v>0</v>
      </c>
      <c r="BG9" s="164"/>
      <c r="BH9" s="165">
        <v>0.2</v>
      </c>
      <c r="BI9" s="152">
        <f t="shared" si="31"/>
        <v>0</v>
      </c>
      <c r="BJ9" s="148">
        <f t="shared" si="32"/>
        <v>0</v>
      </c>
      <c r="BK9" s="148"/>
      <c r="BL9" s="153"/>
      <c r="BM9" s="3">
        <f t="shared" si="33"/>
        <v>0</v>
      </c>
      <c r="BN9" s="166">
        <f t="shared" ref="BN9:BN11" si="59">K9</f>
        <v>0</v>
      </c>
      <c r="BO9" s="148">
        <f t="shared" si="6"/>
        <v>0</v>
      </c>
      <c r="BP9" s="149">
        <f t="shared" si="34"/>
        <v>0.2</v>
      </c>
      <c r="BQ9" s="152">
        <f t="shared" si="35"/>
        <v>0</v>
      </c>
      <c r="BR9" s="167"/>
      <c r="BS9" s="168">
        <v>0.2</v>
      </c>
      <c r="BT9" s="152">
        <f t="shared" si="36"/>
        <v>0</v>
      </c>
      <c r="BU9" s="148">
        <f t="shared" si="37"/>
        <v>0</v>
      </c>
      <c r="BV9" s="148"/>
      <c r="BW9" s="153"/>
      <c r="BX9" s="3">
        <f t="shared" si="38"/>
        <v>0</v>
      </c>
      <c r="BY9" s="169">
        <f t="shared" ref="BY9:BY11" si="60">K9</f>
        <v>0</v>
      </c>
      <c r="BZ9" s="148">
        <f t="shared" si="7"/>
        <v>0</v>
      </c>
      <c r="CA9" s="149">
        <f t="shared" si="39"/>
        <v>0.2</v>
      </c>
      <c r="CB9" s="148">
        <f t="shared" si="40"/>
        <v>0</v>
      </c>
      <c r="CC9" s="170"/>
      <c r="CD9" s="171">
        <v>0.2</v>
      </c>
      <c r="CE9" s="152">
        <f t="shared" si="41"/>
        <v>0</v>
      </c>
      <c r="CF9" s="148">
        <f t="shared" si="42"/>
        <v>0</v>
      </c>
      <c r="CG9" s="148"/>
      <c r="CH9" s="153"/>
      <c r="CI9" s="3">
        <f t="shared" si="43"/>
        <v>0</v>
      </c>
      <c r="CJ9" s="172">
        <f t="shared" ref="CJ9:CJ11" si="61">K9</f>
        <v>0</v>
      </c>
      <c r="CK9" s="148">
        <f t="shared" si="8"/>
        <v>0</v>
      </c>
      <c r="CL9" s="173">
        <f t="shared" si="44"/>
        <v>0.2</v>
      </c>
      <c r="CM9" s="148">
        <f t="shared" si="45"/>
        <v>0</v>
      </c>
      <c r="CN9" s="174"/>
      <c r="CO9" s="175">
        <v>0.2</v>
      </c>
      <c r="CP9" s="152">
        <f t="shared" si="46"/>
        <v>0</v>
      </c>
      <c r="CQ9" s="148">
        <f t="shared" si="47"/>
        <v>0</v>
      </c>
      <c r="CR9" s="148"/>
      <c r="CS9" s="153"/>
      <c r="CT9" s="177"/>
      <c r="CU9" s="131"/>
      <c r="CV9" s="137"/>
    </row>
    <row r="10" spans="1:100" s="122" customFormat="1" x14ac:dyDescent="0.25">
      <c r="A10" s="2"/>
      <c r="B10" s="133"/>
      <c r="C10" s="137"/>
      <c r="D10" s="134"/>
      <c r="E10" s="135"/>
      <c r="F10" s="135"/>
      <c r="G10"/>
      <c r="H10" s="2"/>
      <c r="I10" s="2"/>
      <c r="J10" s="3">
        <f t="shared" si="0"/>
        <v>0</v>
      </c>
      <c r="K10" s="92"/>
      <c r="L10" s="148">
        <f t="shared" si="1"/>
        <v>0</v>
      </c>
      <c r="M10" s="149">
        <f t="shared" si="9"/>
        <v>0.2</v>
      </c>
      <c r="N10" s="148">
        <f t="shared" si="10"/>
        <v>0</v>
      </c>
      <c r="O10" s="150"/>
      <c r="P10" s="151">
        <v>0.2</v>
      </c>
      <c r="Q10" s="152">
        <f t="shared" si="11"/>
        <v>0</v>
      </c>
      <c r="R10" s="148">
        <f t="shared" si="12"/>
        <v>0</v>
      </c>
      <c r="S10" s="148"/>
      <c r="T10" s="153"/>
      <c r="U10" s="3">
        <f t="shared" si="13"/>
        <v>0</v>
      </c>
      <c r="V10" s="154">
        <f t="shared" si="55"/>
        <v>0</v>
      </c>
      <c r="W10" s="148">
        <f t="shared" si="2"/>
        <v>0</v>
      </c>
      <c r="X10" s="149">
        <f t="shared" si="14"/>
        <v>0.2</v>
      </c>
      <c r="Y10" s="148">
        <f t="shared" si="15"/>
        <v>0</v>
      </c>
      <c r="Z10" s="155"/>
      <c r="AA10" s="156">
        <v>0.2</v>
      </c>
      <c r="AB10" s="152">
        <f t="shared" si="16"/>
        <v>0</v>
      </c>
      <c r="AC10" s="148">
        <f t="shared" si="17"/>
        <v>0</v>
      </c>
      <c r="AD10" s="148"/>
      <c r="AE10" s="153"/>
      <c r="AF10" s="3">
        <f t="shared" si="18"/>
        <v>0</v>
      </c>
      <c r="AG10" s="157">
        <f t="shared" si="56"/>
        <v>0</v>
      </c>
      <c r="AH10" s="148">
        <f t="shared" si="3"/>
        <v>0</v>
      </c>
      <c r="AI10" s="149">
        <f t="shared" si="19"/>
        <v>0.2</v>
      </c>
      <c r="AJ10" s="152">
        <f t="shared" si="20"/>
        <v>0</v>
      </c>
      <c r="AK10" s="158"/>
      <c r="AL10" s="159">
        <v>0.2</v>
      </c>
      <c r="AM10" s="152">
        <f t="shared" si="21"/>
        <v>0</v>
      </c>
      <c r="AN10" s="148">
        <f t="shared" si="22"/>
        <v>0</v>
      </c>
      <c r="AO10" s="148"/>
      <c r="AP10" s="153"/>
      <c r="AQ10" s="3">
        <f t="shared" si="23"/>
        <v>0</v>
      </c>
      <c r="AR10" s="160">
        <f t="shared" si="57"/>
        <v>0</v>
      </c>
      <c r="AS10" s="148">
        <f t="shared" si="4"/>
        <v>0</v>
      </c>
      <c r="AT10" s="149">
        <f t="shared" si="24"/>
        <v>0.2</v>
      </c>
      <c r="AU10" s="148">
        <f t="shared" si="25"/>
        <v>0</v>
      </c>
      <c r="AV10" s="161"/>
      <c r="AW10" s="162">
        <v>0.2</v>
      </c>
      <c r="AX10" s="152">
        <f t="shared" si="26"/>
        <v>0</v>
      </c>
      <c r="AY10" s="148">
        <f t="shared" si="27"/>
        <v>0</v>
      </c>
      <c r="AZ10" s="148"/>
      <c r="BA10" s="153"/>
      <c r="BB10" s="3">
        <f t="shared" si="28"/>
        <v>0</v>
      </c>
      <c r="BC10" s="163">
        <f t="shared" si="58"/>
        <v>0</v>
      </c>
      <c r="BD10" s="148">
        <f t="shared" si="5"/>
        <v>0</v>
      </c>
      <c r="BE10" s="149">
        <f t="shared" si="29"/>
        <v>0.2</v>
      </c>
      <c r="BF10" s="148">
        <f t="shared" si="30"/>
        <v>0</v>
      </c>
      <c r="BG10" s="164"/>
      <c r="BH10" s="165">
        <v>0.2</v>
      </c>
      <c r="BI10" s="152">
        <f t="shared" si="31"/>
        <v>0</v>
      </c>
      <c r="BJ10" s="148">
        <f t="shared" si="32"/>
        <v>0</v>
      </c>
      <c r="BK10" s="148"/>
      <c r="BL10" s="153"/>
      <c r="BM10" s="3">
        <f t="shared" si="33"/>
        <v>0</v>
      </c>
      <c r="BN10" s="166">
        <f t="shared" si="59"/>
        <v>0</v>
      </c>
      <c r="BO10" s="148">
        <f t="shared" si="6"/>
        <v>0</v>
      </c>
      <c r="BP10" s="149">
        <f t="shared" si="34"/>
        <v>0.2</v>
      </c>
      <c r="BQ10" s="152">
        <f t="shared" si="35"/>
        <v>0</v>
      </c>
      <c r="BR10" s="167"/>
      <c r="BS10" s="168">
        <v>0.2</v>
      </c>
      <c r="BT10" s="152">
        <f t="shared" si="36"/>
        <v>0</v>
      </c>
      <c r="BU10" s="148">
        <f t="shared" si="37"/>
        <v>0</v>
      </c>
      <c r="BV10" s="148"/>
      <c r="BW10" s="153"/>
      <c r="BX10" s="3">
        <f t="shared" si="38"/>
        <v>0</v>
      </c>
      <c r="BY10" s="169">
        <f t="shared" si="60"/>
        <v>0</v>
      </c>
      <c r="BZ10" s="148">
        <f t="shared" si="7"/>
        <v>0</v>
      </c>
      <c r="CA10" s="149">
        <f t="shared" si="39"/>
        <v>0.2</v>
      </c>
      <c r="CB10" s="148">
        <f t="shared" si="40"/>
        <v>0</v>
      </c>
      <c r="CC10" s="170"/>
      <c r="CD10" s="171">
        <v>0.2</v>
      </c>
      <c r="CE10" s="152">
        <f t="shared" si="41"/>
        <v>0</v>
      </c>
      <c r="CF10" s="148">
        <f t="shared" si="42"/>
        <v>0</v>
      </c>
      <c r="CG10" s="148"/>
      <c r="CH10" s="153"/>
      <c r="CI10" s="3">
        <f t="shared" si="43"/>
        <v>0</v>
      </c>
      <c r="CJ10" s="172">
        <f t="shared" si="61"/>
        <v>0</v>
      </c>
      <c r="CK10" s="148">
        <f t="shared" si="8"/>
        <v>0</v>
      </c>
      <c r="CL10" s="173">
        <f t="shared" si="44"/>
        <v>0.2</v>
      </c>
      <c r="CM10" s="148">
        <f t="shared" si="45"/>
        <v>0</v>
      </c>
      <c r="CN10" s="174"/>
      <c r="CO10" s="175">
        <v>0.2</v>
      </c>
      <c r="CP10" s="152">
        <f t="shared" si="46"/>
        <v>0</v>
      </c>
      <c r="CQ10" s="148">
        <f t="shared" si="47"/>
        <v>0</v>
      </c>
      <c r="CR10" s="148"/>
      <c r="CS10" s="153"/>
      <c r="CT10" s="2"/>
      <c r="CU10" s="131"/>
      <c r="CV10" s="137"/>
    </row>
    <row r="11" spans="1:100" s="122" customFormat="1" ht="12.75" x14ac:dyDescent="0.2">
      <c r="A11" s="2"/>
      <c r="B11" s="133"/>
      <c r="C11" s="137"/>
      <c r="D11" s="134"/>
      <c r="E11" s="135"/>
      <c r="F11" s="135"/>
      <c r="G11" s="136"/>
      <c r="H11" s="2"/>
      <c r="I11" s="2"/>
      <c r="J11" s="3">
        <f t="shared" si="0"/>
        <v>0</v>
      </c>
      <c r="K11" s="92"/>
      <c r="L11" s="148">
        <f t="shared" si="1"/>
        <v>0</v>
      </c>
      <c r="M11" s="149">
        <f t="shared" si="9"/>
        <v>0.2</v>
      </c>
      <c r="N11" s="148">
        <f t="shared" si="10"/>
        <v>0</v>
      </c>
      <c r="O11" s="150"/>
      <c r="P11" s="151">
        <v>0.2</v>
      </c>
      <c r="Q11" s="152">
        <f t="shared" si="11"/>
        <v>0</v>
      </c>
      <c r="R11" s="148">
        <f t="shared" si="12"/>
        <v>0</v>
      </c>
      <c r="S11" s="148"/>
      <c r="T11" s="153"/>
      <c r="U11" s="3">
        <f t="shared" si="13"/>
        <v>0</v>
      </c>
      <c r="V11" s="154">
        <f t="shared" si="55"/>
        <v>0</v>
      </c>
      <c r="W11" s="148">
        <f t="shared" si="2"/>
        <v>0</v>
      </c>
      <c r="X11" s="149">
        <f t="shared" si="14"/>
        <v>0.2</v>
      </c>
      <c r="Y11" s="148">
        <f t="shared" si="15"/>
        <v>0</v>
      </c>
      <c r="Z11" s="155"/>
      <c r="AA11" s="156">
        <v>0.2</v>
      </c>
      <c r="AB11" s="152">
        <f t="shared" si="16"/>
        <v>0</v>
      </c>
      <c r="AC11" s="148">
        <f t="shared" si="17"/>
        <v>0</v>
      </c>
      <c r="AD11" s="148"/>
      <c r="AE11" s="153"/>
      <c r="AF11" s="3">
        <f t="shared" si="18"/>
        <v>0</v>
      </c>
      <c r="AG11" s="157">
        <f t="shared" si="56"/>
        <v>0</v>
      </c>
      <c r="AH11" s="148">
        <f t="shared" si="3"/>
        <v>0</v>
      </c>
      <c r="AI11" s="149">
        <f t="shared" si="19"/>
        <v>0.2</v>
      </c>
      <c r="AJ11" s="152">
        <f t="shared" si="20"/>
        <v>0</v>
      </c>
      <c r="AK11" s="158"/>
      <c r="AL11" s="159">
        <v>0.2</v>
      </c>
      <c r="AM11" s="152">
        <f t="shared" si="21"/>
        <v>0</v>
      </c>
      <c r="AN11" s="148">
        <f t="shared" si="22"/>
        <v>0</v>
      </c>
      <c r="AO11" s="148"/>
      <c r="AP11" s="153"/>
      <c r="AQ11" s="3">
        <f t="shared" si="23"/>
        <v>0</v>
      </c>
      <c r="AR11" s="160">
        <f t="shared" si="57"/>
        <v>0</v>
      </c>
      <c r="AS11" s="148">
        <f t="shared" si="4"/>
        <v>0</v>
      </c>
      <c r="AT11" s="149">
        <f t="shared" si="24"/>
        <v>0.2</v>
      </c>
      <c r="AU11" s="148">
        <f t="shared" si="25"/>
        <v>0</v>
      </c>
      <c r="AV11" s="161"/>
      <c r="AW11" s="162">
        <v>0.2</v>
      </c>
      <c r="AX11" s="152">
        <f t="shared" si="26"/>
        <v>0</v>
      </c>
      <c r="AY11" s="148">
        <f t="shared" si="27"/>
        <v>0</v>
      </c>
      <c r="AZ11" s="148"/>
      <c r="BA11" s="153"/>
      <c r="BB11" s="3">
        <f t="shared" si="28"/>
        <v>0</v>
      </c>
      <c r="BC11" s="163">
        <f t="shared" si="58"/>
        <v>0</v>
      </c>
      <c r="BD11" s="148">
        <f t="shared" si="5"/>
        <v>0</v>
      </c>
      <c r="BE11" s="149">
        <f t="shared" si="29"/>
        <v>0.2</v>
      </c>
      <c r="BF11" s="148">
        <f t="shared" si="30"/>
        <v>0</v>
      </c>
      <c r="BG11" s="164"/>
      <c r="BH11" s="165">
        <v>0.2</v>
      </c>
      <c r="BI11" s="152">
        <f t="shared" si="31"/>
        <v>0</v>
      </c>
      <c r="BJ11" s="148">
        <f t="shared" si="32"/>
        <v>0</v>
      </c>
      <c r="BK11" s="148"/>
      <c r="BL11" s="153"/>
      <c r="BM11" s="3">
        <f t="shared" si="33"/>
        <v>0</v>
      </c>
      <c r="BN11" s="166">
        <f t="shared" si="59"/>
        <v>0</v>
      </c>
      <c r="BO11" s="148">
        <f t="shared" si="6"/>
        <v>0</v>
      </c>
      <c r="BP11" s="149">
        <f t="shared" si="34"/>
        <v>0.2</v>
      </c>
      <c r="BQ11" s="152">
        <f t="shared" si="35"/>
        <v>0</v>
      </c>
      <c r="BR11" s="167"/>
      <c r="BS11" s="168">
        <v>0.2</v>
      </c>
      <c r="BT11" s="152">
        <f t="shared" si="36"/>
        <v>0</v>
      </c>
      <c r="BU11" s="148">
        <f t="shared" si="37"/>
        <v>0</v>
      </c>
      <c r="BV11" s="148"/>
      <c r="BW11" s="153"/>
      <c r="BX11" s="3">
        <f t="shared" si="38"/>
        <v>0</v>
      </c>
      <c r="BY11" s="169">
        <f t="shared" si="60"/>
        <v>0</v>
      </c>
      <c r="BZ11" s="148">
        <f t="shared" si="7"/>
        <v>0</v>
      </c>
      <c r="CA11" s="149">
        <f t="shared" si="39"/>
        <v>0.2</v>
      </c>
      <c r="CB11" s="148">
        <f t="shared" si="40"/>
        <v>0</v>
      </c>
      <c r="CC11" s="170"/>
      <c r="CD11" s="171">
        <v>0.2</v>
      </c>
      <c r="CE11" s="152">
        <f t="shared" si="41"/>
        <v>0</v>
      </c>
      <c r="CF11" s="148">
        <f t="shared" si="42"/>
        <v>0</v>
      </c>
      <c r="CG11" s="148"/>
      <c r="CH11" s="153"/>
      <c r="CI11" s="3">
        <f t="shared" si="43"/>
        <v>0</v>
      </c>
      <c r="CJ11" s="172">
        <f t="shared" si="61"/>
        <v>0</v>
      </c>
      <c r="CK11" s="148">
        <f t="shared" si="8"/>
        <v>0</v>
      </c>
      <c r="CL11" s="173">
        <f t="shared" si="44"/>
        <v>0.2</v>
      </c>
      <c r="CM11" s="148">
        <f t="shared" si="45"/>
        <v>0</v>
      </c>
      <c r="CN11" s="174"/>
      <c r="CO11" s="175">
        <v>0.2</v>
      </c>
      <c r="CP11" s="152">
        <f t="shared" si="46"/>
        <v>0</v>
      </c>
      <c r="CQ11" s="148">
        <f t="shared" si="47"/>
        <v>0</v>
      </c>
      <c r="CR11" s="148"/>
      <c r="CS11" s="153"/>
      <c r="CT11" s="2"/>
      <c r="CU11" s="131"/>
      <c r="CV11" s="137"/>
    </row>
    <row r="12" spans="1:100" s="122" customFormat="1" ht="12.75" x14ac:dyDescent="0.2">
      <c r="A12" s="2"/>
      <c r="B12" s="133"/>
      <c r="C12" s="137"/>
      <c r="D12" s="134"/>
      <c r="E12" s="135"/>
      <c r="F12" s="135"/>
      <c r="H12" s="2"/>
      <c r="I12" s="2"/>
      <c r="J12" s="3">
        <f t="shared" si="0"/>
        <v>0</v>
      </c>
      <c r="K12" s="92"/>
      <c r="L12" s="148">
        <f t="shared" si="1"/>
        <v>0</v>
      </c>
      <c r="M12" s="149">
        <f t="shared" si="9"/>
        <v>0.2</v>
      </c>
      <c r="N12" s="148">
        <f t="shared" si="10"/>
        <v>0</v>
      </c>
      <c r="O12" s="150"/>
      <c r="P12" s="151">
        <v>0.2</v>
      </c>
      <c r="Q12" s="152">
        <f t="shared" si="11"/>
        <v>0</v>
      </c>
      <c r="R12" s="148">
        <f t="shared" si="12"/>
        <v>0</v>
      </c>
      <c r="S12" s="148"/>
      <c r="T12" s="153"/>
      <c r="U12" s="3">
        <f t="shared" si="13"/>
        <v>0</v>
      </c>
      <c r="V12" s="154">
        <f>K12</f>
        <v>0</v>
      </c>
      <c r="W12" s="148">
        <f t="shared" si="2"/>
        <v>0</v>
      </c>
      <c r="X12" s="149">
        <f t="shared" si="14"/>
        <v>0.2</v>
      </c>
      <c r="Y12" s="148">
        <f t="shared" si="15"/>
        <v>0</v>
      </c>
      <c r="Z12" s="155"/>
      <c r="AA12" s="156">
        <v>0.2</v>
      </c>
      <c r="AB12" s="152">
        <f t="shared" si="16"/>
        <v>0</v>
      </c>
      <c r="AC12" s="148">
        <f t="shared" si="17"/>
        <v>0</v>
      </c>
      <c r="AD12" s="148"/>
      <c r="AE12" s="153"/>
      <c r="AF12" s="3">
        <f t="shared" si="18"/>
        <v>0</v>
      </c>
      <c r="AG12" s="157">
        <f>K12</f>
        <v>0</v>
      </c>
      <c r="AH12" s="148">
        <f t="shared" si="3"/>
        <v>0</v>
      </c>
      <c r="AI12" s="149">
        <f t="shared" si="19"/>
        <v>0.2</v>
      </c>
      <c r="AJ12" s="152">
        <f t="shared" si="20"/>
        <v>0</v>
      </c>
      <c r="AK12" s="158"/>
      <c r="AL12" s="159">
        <v>0.2</v>
      </c>
      <c r="AM12" s="152">
        <f t="shared" si="21"/>
        <v>0</v>
      </c>
      <c r="AN12" s="148">
        <f t="shared" si="22"/>
        <v>0</v>
      </c>
      <c r="AO12" s="148"/>
      <c r="AP12" s="153"/>
      <c r="AQ12" s="3">
        <f t="shared" si="23"/>
        <v>0</v>
      </c>
      <c r="AR12" s="160">
        <f>K12</f>
        <v>0</v>
      </c>
      <c r="AS12" s="148">
        <f t="shared" si="4"/>
        <v>0</v>
      </c>
      <c r="AT12" s="149">
        <f t="shared" si="24"/>
        <v>0.2</v>
      </c>
      <c r="AU12" s="148">
        <f t="shared" si="25"/>
        <v>0</v>
      </c>
      <c r="AV12" s="161"/>
      <c r="AW12" s="162">
        <v>0.2</v>
      </c>
      <c r="AX12" s="152">
        <f t="shared" si="26"/>
        <v>0</v>
      </c>
      <c r="AY12" s="148">
        <f t="shared" si="27"/>
        <v>0</v>
      </c>
      <c r="AZ12" s="148"/>
      <c r="BA12" s="153"/>
      <c r="BB12" s="3">
        <f t="shared" si="28"/>
        <v>0</v>
      </c>
      <c r="BC12" s="163">
        <f>K12</f>
        <v>0</v>
      </c>
      <c r="BD12" s="148">
        <f t="shared" si="5"/>
        <v>0</v>
      </c>
      <c r="BE12" s="149">
        <f t="shared" si="29"/>
        <v>0.2</v>
      </c>
      <c r="BF12" s="148">
        <f t="shared" si="30"/>
        <v>0</v>
      </c>
      <c r="BG12" s="164"/>
      <c r="BH12" s="165">
        <v>0.2</v>
      </c>
      <c r="BI12" s="152">
        <f t="shared" si="31"/>
        <v>0</v>
      </c>
      <c r="BJ12" s="148">
        <f t="shared" si="32"/>
        <v>0</v>
      </c>
      <c r="BK12" s="148"/>
      <c r="BL12" s="153"/>
      <c r="BM12" s="3">
        <f t="shared" si="33"/>
        <v>0</v>
      </c>
      <c r="BN12" s="166">
        <f>K12</f>
        <v>0</v>
      </c>
      <c r="BO12" s="148">
        <f t="shared" si="6"/>
        <v>0</v>
      </c>
      <c r="BP12" s="149">
        <f t="shared" si="34"/>
        <v>0.2</v>
      </c>
      <c r="BQ12" s="152">
        <f t="shared" si="35"/>
        <v>0</v>
      </c>
      <c r="BR12" s="167"/>
      <c r="BS12" s="168">
        <v>0.2</v>
      </c>
      <c r="BT12" s="152">
        <f t="shared" si="36"/>
        <v>0</v>
      </c>
      <c r="BU12" s="148">
        <f t="shared" si="37"/>
        <v>0</v>
      </c>
      <c r="BV12" s="148"/>
      <c r="BW12" s="153"/>
      <c r="BX12" s="3">
        <f t="shared" si="38"/>
        <v>0</v>
      </c>
      <c r="BY12" s="169">
        <f>K12</f>
        <v>0</v>
      </c>
      <c r="BZ12" s="148">
        <f t="shared" si="7"/>
        <v>0</v>
      </c>
      <c r="CA12" s="149">
        <f t="shared" si="39"/>
        <v>0.2</v>
      </c>
      <c r="CB12" s="148">
        <f t="shared" si="40"/>
        <v>0</v>
      </c>
      <c r="CC12" s="170"/>
      <c r="CD12" s="171">
        <v>0.2</v>
      </c>
      <c r="CE12" s="152">
        <f t="shared" si="41"/>
        <v>0</v>
      </c>
      <c r="CF12" s="148">
        <f t="shared" si="42"/>
        <v>0</v>
      </c>
      <c r="CG12" s="148"/>
      <c r="CH12" s="153"/>
      <c r="CI12" s="3">
        <f t="shared" si="43"/>
        <v>0</v>
      </c>
      <c r="CJ12" s="172">
        <f>K12</f>
        <v>0</v>
      </c>
      <c r="CK12" s="148">
        <f t="shared" si="8"/>
        <v>0</v>
      </c>
      <c r="CL12" s="173">
        <f t="shared" si="44"/>
        <v>0.2</v>
      </c>
      <c r="CM12" s="148">
        <f t="shared" si="45"/>
        <v>0</v>
      </c>
      <c r="CN12" s="174"/>
      <c r="CO12" s="175">
        <v>0.2</v>
      </c>
      <c r="CP12" s="152">
        <f t="shared" si="46"/>
        <v>0</v>
      </c>
      <c r="CQ12" s="148">
        <f t="shared" si="47"/>
        <v>0</v>
      </c>
      <c r="CR12" s="148"/>
      <c r="CS12" s="153"/>
      <c r="CT12" s="2"/>
      <c r="CU12" s="131"/>
      <c r="CV12" s="176"/>
    </row>
    <row r="13" spans="1:100" s="122" customFormat="1" x14ac:dyDescent="0.25">
      <c r="A13" s="2"/>
      <c r="B13" s="133"/>
      <c r="C13" s="137"/>
      <c r="D13" s="134"/>
      <c r="E13" s="135"/>
      <c r="F13" s="135"/>
      <c r="G13"/>
      <c r="H13" s="2"/>
      <c r="I13" s="2"/>
      <c r="J13" s="3">
        <f t="shared" si="0"/>
        <v>0</v>
      </c>
      <c r="K13" s="92"/>
      <c r="L13" s="148">
        <f t="shared" si="1"/>
        <v>0</v>
      </c>
      <c r="M13" s="149">
        <f t="shared" si="9"/>
        <v>0.2</v>
      </c>
      <c r="N13" s="148">
        <f t="shared" si="10"/>
        <v>0</v>
      </c>
      <c r="O13" s="150"/>
      <c r="P13" s="151">
        <v>0.2</v>
      </c>
      <c r="Q13" s="152">
        <f t="shared" si="11"/>
        <v>0</v>
      </c>
      <c r="R13" s="148">
        <f t="shared" si="12"/>
        <v>0</v>
      </c>
      <c r="S13" s="148"/>
      <c r="T13" s="153"/>
      <c r="U13" s="3">
        <f t="shared" si="13"/>
        <v>0</v>
      </c>
      <c r="V13" s="154">
        <f t="shared" ref="V13:V15" si="62">K13</f>
        <v>0</v>
      </c>
      <c r="W13" s="148">
        <f t="shared" si="2"/>
        <v>0</v>
      </c>
      <c r="X13" s="149">
        <f t="shared" si="14"/>
        <v>0.2</v>
      </c>
      <c r="Y13" s="148">
        <f t="shared" si="15"/>
        <v>0</v>
      </c>
      <c r="Z13" s="155"/>
      <c r="AA13" s="156">
        <v>0.2</v>
      </c>
      <c r="AB13" s="152">
        <f t="shared" si="16"/>
        <v>0</v>
      </c>
      <c r="AC13" s="148">
        <f t="shared" si="17"/>
        <v>0</v>
      </c>
      <c r="AD13" s="148"/>
      <c r="AE13" s="153"/>
      <c r="AF13" s="3">
        <f t="shared" si="18"/>
        <v>0</v>
      </c>
      <c r="AG13" s="157">
        <f t="shared" ref="AG13:AG15" si="63">K13</f>
        <v>0</v>
      </c>
      <c r="AH13" s="148">
        <f t="shared" si="3"/>
        <v>0</v>
      </c>
      <c r="AI13" s="149">
        <f t="shared" si="19"/>
        <v>0.2</v>
      </c>
      <c r="AJ13" s="152">
        <f t="shared" si="20"/>
        <v>0</v>
      </c>
      <c r="AK13" s="158"/>
      <c r="AL13" s="159">
        <v>0.2</v>
      </c>
      <c r="AM13" s="152">
        <f t="shared" si="21"/>
        <v>0</v>
      </c>
      <c r="AN13" s="148">
        <f t="shared" si="22"/>
        <v>0</v>
      </c>
      <c r="AO13" s="148"/>
      <c r="AP13" s="153"/>
      <c r="AQ13" s="3">
        <f t="shared" si="23"/>
        <v>0</v>
      </c>
      <c r="AR13" s="160">
        <f t="shared" ref="AR13:AR15" si="64">K13</f>
        <v>0</v>
      </c>
      <c r="AS13" s="148">
        <f t="shared" si="4"/>
        <v>0</v>
      </c>
      <c r="AT13" s="149">
        <f t="shared" si="24"/>
        <v>0.2</v>
      </c>
      <c r="AU13" s="148">
        <f t="shared" si="25"/>
        <v>0</v>
      </c>
      <c r="AV13" s="161"/>
      <c r="AW13" s="162">
        <v>0.2</v>
      </c>
      <c r="AX13" s="152">
        <f t="shared" si="26"/>
        <v>0</v>
      </c>
      <c r="AY13" s="148">
        <f t="shared" si="27"/>
        <v>0</v>
      </c>
      <c r="AZ13" s="148"/>
      <c r="BA13" s="153"/>
      <c r="BB13" s="3">
        <f t="shared" si="28"/>
        <v>0</v>
      </c>
      <c r="BC13" s="163">
        <f t="shared" ref="BC13:BC15" si="65">K13</f>
        <v>0</v>
      </c>
      <c r="BD13" s="148">
        <f t="shared" si="5"/>
        <v>0</v>
      </c>
      <c r="BE13" s="149">
        <f t="shared" si="29"/>
        <v>0.2</v>
      </c>
      <c r="BF13" s="148">
        <f t="shared" si="30"/>
        <v>0</v>
      </c>
      <c r="BG13" s="164"/>
      <c r="BH13" s="165">
        <v>0.2</v>
      </c>
      <c r="BI13" s="152">
        <f t="shared" si="31"/>
        <v>0</v>
      </c>
      <c r="BJ13" s="148">
        <f t="shared" si="32"/>
        <v>0</v>
      </c>
      <c r="BK13" s="148"/>
      <c r="BL13" s="153"/>
      <c r="BM13" s="3">
        <f t="shared" si="33"/>
        <v>0</v>
      </c>
      <c r="BN13" s="166">
        <f t="shared" ref="BN13:BN15" si="66">K13</f>
        <v>0</v>
      </c>
      <c r="BO13" s="148">
        <f t="shared" si="6"/>
        <v>0</v>
      </c>
      <c r="BP13" s="149">
        <f t="shared" si="34"/>
        <v>0.2</v>
      </c>
      <c r="BQ13" s="152">
        <f t="shared" si="35"/>
        <v>0</v>
      </c>
      <c r="BR13" s="167"/>
      <c r="BS13" s="168">
        <v>0.2</v>
      </c>
      <c r="BT13" s="152">
        <f t="shared" si="36"/>
        <v>0</v>
      </c>
      <c r="BU13" s="148">
        <f t="shared" si="37"/>
        <v>0</v>
      </c>
      <c r="BV13" s="148"/>
      <c r="BW13" s="153"/>
      <c r="BX13" s="3">
        <f t="shared" si="38"/>
        <v>0</v>
      </c>
      <c r="BY13" s="169">
        <f t="shared" ref="BY13:BY15" si="67">K13</f>
        <v>0</v>
      </c>
      <c r="BZ13" s="148">
        <f t="shared" si="7"/>
        <v>0</v>
      </c>
      <c r="CA13" s="149">
        <f t="shared" si="39"/>
        <v>0.2</v>
      </c>
      <c r="CB13" s="148">
        <f t="shared" si="40"/>
        <v>0</v>
      </c>
      <c r="CC13" s="170"/>
      <c r="CD13" s="171">
        <v>0.2</v>
      </c>
      <c r="CE13" s="152">
        <f t="shared" si="41"/>
        <v>0</v>
      </c>
      <c r="CF13" s="148">
        <f t="shared" si="42"/>
        <v>0</v>
      </c>
      <c r="CG13" s="148"/>
      <c r="CH13" s="153"/>
      <c r="CI13" s="3">
        <f t="shared" si="43"/>
        <v>0</v>
      </c>
      <c r="CJ13" s="172">
        <f t="shared" ref="CJ13:CJ15" si="68">K13</f>
        <v>0</v>
      </c>
      <c r="CK13" s="148">
        <f t="shared" si="8"/>
        <v>0</v>
      </c>
      <c r="CL13" s="173">
        <f t="shared" si="44"/>
        <v>0.2</v>
      </c>
      <c r="CM13" s="148">
        <f t="shared" si="45"/>
        <v>0</v>
      </c>
      <c r="CN13" s="174"/>
      <c r="CO13" s="175">
        <v>0.2</v>
      </c>
      <c r="CP13" s="152">
        <f t="shared" si="46"/>
        <v>0</v>
      </c>
      <c r="CQ13" s="148">
        <f t="shared" si="47"/>
        <v>0</v>
      </c>
      <c r="CR13" s="148"/>
      <c r="CS13" s="153"/>
      <c r="CT13" s="177"/>
      <c r="CU13" s="131"/>
      <c r="CV13" s="137"/>
    </row>
    <row r="14" spans="1:100" s="122" customFormat="1" x14ac:dyDescent="0.25">
      <c r="A14" s="2"/>
      <c r="B14" s="133"/>
      <c r="C14" s="137"/>
      <c r="D14" s="134"/>
      <c r="E14" s="135"/>
      <c r="F14" s="135"/>
      <c r="G14"/>
      <c r="H14" s="2"/>
      <c r="I14" s="2"/>
      <c r="J14" s="3">
        <f t="shared" si="0"/>
        <v>0</v>
      </c>
      <c r="K14" s="92"/>
      <c r="L14" s="148">
        <f t="shared" si="1"/>
        <v>0</v>
      </c>
      <c r="M14" s="149">
        <f t="shared" si="9"/>
        <v>0.2</v>
      </c>
      <c r="N14" s="148">
        <f t="shared" si="10"/>
        <v>0</v>
      </c>
      <c r="O14" s="150"/>
      <c r="P14" s="151">
        <v>0.2</v>
      </c>
      <c r="Q14" s="152">
        <f t="shared" si="11"/>
        <v>0</v>
      </c>
      <c r="R14" s="148">
        <f t="shared" si="12"/>
        <v>0</v>
      </c>
      <c r="S14" s="148"/>
      <c r="T14" s="153"/>
      <c r="U14" s="3">
        <f t="shared" si="13"/>
        <v>0</v>
      </c>
      <c r="V14" s="154">
        <f t="shared" si="62"/>
        <v>0</v>
      </c>
      <c r="W14" s="148">
        <f t="shared" si="2"/>
        <v>0</v>
      </c>
      <c r="X14" s="149">
        <f t="shared" si="14"/>
        <v>0.2</v>
      </c>
      <c r="Y14" s="148">
        <f t="shared" si="15"/>
        <v>0</v>
      </c>
      <c r="Z14" s="155"/>
      <c r="AA14" s="156">
        <v>0.2</v>
      </c>
      <c r="AB14" s="152">
        <f t="shared" si="16"/>
        <v>0</v>
      </c>
      <c r="AC14" s="148">
        <f t="shared" si="17"/>
        <v>0</v>
      </c>
      <c r="AD14" s="148"/>
      <c r="AE14" s="153"/>
      <c r="AF14" s="3">
        <f t="shared" si="18"/>
        <v>0</v>
      </c>
      <c r="AG14" s="157">
        <f t="shared" si="63"/>
        <v>0</v>
      </c>
      <c r="AH14" s="148">
        <f t="shared" si="3"/>
        <v>0</v>
      </c>
      <c r="AI14" s="149">
        <f t="shared" si="19"/>
        <v>0.2</v>
      </c>
      <c r="AJ14" s="152">
        <f t="shared" si="20"/>
        <v>0</v>
      </c>
      <c r="AK14" s="158"/>
      <c r="AL14" s="159">
        <v>0.2</v>
      </c>
      <c r="AM14" s="152">
        <f t="shared" si="21"/>
        <v>0</v>
      </c>
      <c r="AN14" s="148">
        <f t="shared" si="22"/>
        <v>0</v>
      </c>
      <c r="AO14" s="148"/>
      <c r="AP14" s="153"/>
      <c r="AQ14" s="3">
        <f t="shared" si="23"/>
        <v>0</v>
      </c>
      <c r="AR14" s="160">
        <f t="shared" si="64"/>
        <v>0</v>
      </c>
      <c r="AS14" s="148">
        <f t="shared" si="4"/>
        <v>0</v>
      </c>
      <c r="AT14" s="149">
        <f t="shared" si="24"/>
        <v>0.2</v>
      </c>
      <c r="AU14" s="148">
        <f t="shared" si="25"/>
        <v>0</v>
      </c>
      <c r="AV14" s="161"/>
      <c r="AW14" s="162">
        <v>0.2</v>
      </c>
      <c r="AX14" s="152">
        <f t="shared" si="26"/>
        <v>0</v>
      </c>
      <c r="AY14" s="148">
        <f t="shared" si="27"/>
        <v>0</v>
      </c>
      <c r="AZ14" s="148"/>
      <c r="BA14" s="153"/>
      <c r="BB14" s="3">
        <f t="shared" si="28"/>
        <v>0</v>
      </c>
      <c r="BC14" s="163">
        <f t="shared" si="65"/>
        <v>0</v>
      </c>
      <c r="BD14" s="148">
        <f t="shared" si="5"/>
        <v>0</v>
      </c>
      <c r="BE14" s="149">
        <f t="shared" si="29"/>
        <v>0.2</v>
      </c>
      <c r="BF14" s="148">
        <f t="shared" si="30"/>
        <v>0</v>
      </c>
      <c r="BG14" s="164"/>
      <c r="BH14" s="165">
        <v>0.2</v>
      </c>
      <c r="BI14" s="152">
        <f t="shared" si="31"/>
        <v>0</v>
      </c>
      <c r="BJ14" s="148">
        <f t="shared" si="32"/>
        <v>0</v>
      </c>
      <c r="BK14" s="148"/>
      <c r="BL14" s="153"/>
      <c r="BM14" s="3">
        <f t="shared" si="33"/>
        <v>0</v>
      </c>
      <c r="BN14" s="166">
        <f t="shared" si="66"/>
        <v>0</v>
      </c>
      <c r="BO14" s="148">
        <f t="shared" si="6"/>
        <v>0</v>
      </c>
      <c r="BP14" s="149">
        <f t="shared" si="34"/>
        <v>0.2</v>
      </c>
      <c r="BQ14" s="152">
        <f t="shared" si="35"/>
        <v>0</v>
      </c>
      <c r="BR14" s="167"/>
      <c r="BS14" s="168">
        <v>0.2</v>
      </c>
      <c r="BT14" s="152">
        <f t="shared" si="36"/>
        <v>0</v>
      </c>
      <c r="BU14" s="148">
        <f t="shared" si="37"/>
        <v>0</v>
      </c>
      <c r="BV14" s="148"/>
      <c r="BW14" s="153"/>
      <c r="BX14" s="3">
        <f t="shared" si="38"/>
        <v>0</v>
      </c>
      <c r="BY14" s="169">
        <f t="shared" si="67"/>
        <v>0</v>
      </c>
      <c r="BZ14" s="148">
        <f t="shared" si="7"/>
        <v>0</v>
      </c>
      <c r="CA14" s="149">
        <f t="shared" si="39"/>
        <v>0.2</v>
      </c>
      <c r="CB14" s="148">
        <f t="shared" si="40"/>
        <v>0</v>
      </c>
      <c r="CC14" s="170"/>
      <c r="CD14" s="171">
        <v>0.2</v>
      </c>
      <c r="CE14" s="152">
        <f t="shared" si="41"/>
        <v>0</v>
      </c>
      <c r="CF14" s="148">
        <f t="shared" si="42"/>
        <v>0</v>
      </c>
      <c r="CG14" s="148"/>
      <c r="CH14" s="153"/>
      <c r="CI14" s="3">
        <f t="shared" si="43"/>
        <v>0</v>
      </c>
      <c r="CJ14" s="172">
        <f t="shared" si="68"/>
        <v>0</v>
      </c>
      <c r="CK14" s="148">
        <f t="shared" si="8"/>
        <v>0</v>
      </c>
      <c r="CL14" s="173">
        <f t="shared" si="44"/>
        <v>0.2</v>
      </c>
      <c r="CM14" s="148">
        <f t="shared" si="45"/>
        <v>0</v>
      </c>
      <c r="CN14" s="174"/>
      <c r="CO14" s="175">
        <v>0.2</v>
      </c>
      <c r="CP14" s="152">
        <f t="shared" si="46"/>
        <v>0</v>
      </c>
      <c r="CQ14" s="148">
        <f t="shared" si="47"/>
        <v>0</v>
      </c>
      <c r="CR14" s="148"/>
      <c r="CS14" s="153"/>
      <c r="CT14" s="2"/>
      <c r="CU14" s="131"/>
      <c r="CV14" s="137"/>
    </row>
    <row r="15" spans="1:100" s="122" customFormat="1" ht="12.75" x14ac:dyDescent="0.2">
      <c r="A15" s="2"/>
      <c r="B15" s="133"/>
      <c r="C15" s="137"/>
      <c r="D15" s="134"/>
      <c r="E15" s="135"/>
      <c r="F15" s="135"/>
      <c r="G15" s="136"/>
      <c r="H15" s="2"/>
      <c r="I15" s="2"/>
      <c r="J15" s="3">
        <f t="shared" si="0"/>
        <v>0</v>
      </c>
      <c r="K15" s="92"/>
      <c r="L15" s="148">
        <f t="shared" si="1"/>
        <v>0</v>
      </c>
      <c r="M15" s="149">
        <f t="shared" si="9"/>
        <v>0.2</v>
      </c>
      <c r="N15" s="148">
        <f t="shared" si="10"/>
        <v>0</v>
      </c>
      <c r="O15" s="150"/>
      <c r="P15" s="151">
        <v>0.2</v>
      </c>
      <c r="Q15" s="152">
        <f t="shared" si="11"/>
        <v>0</v>
      </c>
      <c r="R15" s="148">
        <f t="shared" si="12"/>
        <v>0</v>
      </c>
      <c r="S15" s="148"/>
      <c r="T15" s="153"/>
      <c r="U15" s="3">
        <f t="shared" si="13"/>
        <v>0</v>
      </c>
      <c r="V15" s="154">
        <f t="shared" si="62"/>
        <v>0</v>
      </c>
      <c r="W15" s="148">
        <f t="shared" si="2"/>
        <v>0</v>
      </c>
      <c r="X15" s="149">
        <f t="shared" si="14"/>
        <v>0.2</v>
      </c>
      <c r="Y15" s="148">
        <f t="shared" si="15"/>
        <v>0</v>
      </c>
      <c r="Z15" s="155"/>
      <c r="AA15" s="156">
        <v>0.2</v>
      </c>
      <c r="AB15" s="152">
        <f t="shared" si="16"/>
        <v>0</v>
      </c>
      <c r="AC15" s="148">
        <f t="shared" si="17"/>
        <v>0</v>
      </c>
      <c r="AD15" s="148"/>
      <c r="AE15" s="153"/>
      <c r="AF15" s="3">
        <f t="shared" si="18"/>
        <v>0</v>
      </c>
      <c r="AG15" s="157">
        <f t="shared" si="63"/>
        <v>0</v>
      </c>
      <c r="AH15" s="148">
        <f t="shared" si="3"/>
        <v>0</v>
      </c>
      <c r="AI15" s="149">
        <f t="shared" si="19"/>
        <v>0.2</v>
      </c>
      <c r="AJ15" s="152">
        <f t="shared" si="20"/>
        <v>0</v>
      </c>
      <c r="AK15" s="158"/>
      <c r="AL15" s="159">
        <v>0.2</v>
      </c>
      <c r="AM15" s="152">
        <f t="shared" si="21"/>
        <v>0</v>
      </c>
      <c r="AN15" s="148">
        <f t="shared" si="22"/>
        <v>0</v>
      </c>
      <c r="AO15" s="148"/>
      <c r="AP15" s="153"/>
      <c r="AQ15" s="3">
        <f t="shared" si="23"/>
        <v>0</v>
      </c>
      <c r="AR15" s="160">
        <f t="shared" si="64"/>
        <v>0</v>
      </c>
      <c r="AS15" s="148">
        <f t="shared" si="4"/>
        <v>0</v>
      </c>
      <c r="AT15" s="149">
        <f t="shared" si="24"/>
        <v>0.2</v>
      </c>
      <c r="AU15" s="148">
        <f t="shared" si="25"/>
        <v>0</v>
      </c>
      <c r="AV15" s="161"/>
      <c r="AW15" s="162">
        <v>0.2</v>
      </c>
      <c r="AX15" s="152">
        <f t="shared" si="26"/>
        <v>0</v>
      </c>
      <c r="AY15" s="148">
        <f t="shared" si="27"/>
        <v>0</v>
      </c>
      <c r="AZ15" s="148"/>
      <c r="BA15" s="153"/>
      <c r="BB15" s="3">
        <f t="shared" si="28"/>
        <v>0</v>
      </c>
      <c r="BC15" s="163">
        <f t="shared" si="65"/>
        <v>0</v>
      </c>
      <c r="BD15" s="148">
        <f t="shared" si="5"/>
        <v>0</v>
      </c>
      <c r="BE15" s="149">
        <f t="shared" si="29"/>
        <v>0.2</v>
      </c>
      <c r="BF15" s="148">
        <f t="shared" si="30"/>
        <v>0</v>
      </c>
      <c r="BG15" s="164"/>
      <c r="BH15" s="165">
        <v>0.2</v>
      </c>
      <c r="BI15" s="152">
        <f t="shared" si="31"/>
        <v>0</v>
      </c>
      <c r="BJ15" s="148">
        <f t="shared" si="32"/>
        <v>0</v>
      </c>
      <c r="BK15" s="148"/>
      <c r="BL15" s="153"/>
      <c r="BM15" s="3">
        <f t="shared" si="33"/>
        <v>0</v>
      </c>
      <c r="BN15" s="166">
        <f t="shared" si="66"/>
        <v>0</v>
      </c>
      <c r="BO15" s="148">
        <f t="shared" si="6"/>
        <v>0</v>
      </c>
      <c r="BP15" s="149">
        <f t="shared" si="34"/>
        <v>0.2</v>
      </c>
      <c r="BQ15" s="152">
        <f t="shared" si="35"/>
        <v>0</v>
      </c>
      <c r="BR15" s="167"/>
      <c r="BS15" s="168">
        <v>0.2</v>
      </c>
      <c r="BT15" s="152">
        <f t="shared" si="36"/>
        <v>0</v>
      </c>
      <c r="BU15" s="148">
        <f t="shared" si="37"/>
        <v>0</v>
      </c>
      <c r="BV15" s="148"/>
      <c r="BW15" s="153"/>
      <c r="BX15" s="3">
        <f t="shared" si="38"/>
        <v>0</v>
      </c>
      <c r="BY15" s="169">
        <f t="shared" si="67"/>
        <v>0</v>
      </c>
      <c r="BZ15" s="148">
        <f t="shared" si="7"/>
        <v>0</v>
      </c>
      <c r="CA15" s="149">
        <f t="shared" si="39"/>
        <v>0.2</v>
      </c>
      <c r="CB15" s="148">
        <f t="shared" si="40"/>
        <v>0</v>
      </c>
      <c r="CC15" s="170"/>
      <c r="CD15" s="171">
        <v>0.2</v>
      </c>
      <c r="CE15" s="152">
        <f t="shared" si="41"/>
        <v>0</v>
      </c>
      <c r="CF15" s="148">
        <f t="shared" si="42"/>
        <v>0</v>
      </c>
      <c r="CG15" s="148"/>
      <c r="CH15" s="153"/>
      <c r="CI15" s="3">
        <f t="shared" si="43"/>
        <v>0</v>
      </c>
      <c r="CJ15" s="172">
        <f t="shared" si="68"/>
        <v>0</v>
      </c>
      <c r="CK15" s="148">
        <f t="shared" si="8"/>
        <v>0</v>
      </c>
      <c r="CL15" s="173">
        <f t="shared" si="44"/>
        <v>0.2</v>
      </c>
      <c r="CM15" s="148">
        <f t="shared" si="45"/>
        <v>0</v>
      </c>
      <c r="CN15" s="174"/>
      <c r="CO15" s="175">
        <v>0.2</v>
      </c>
      <c r="CP15" s="152">
        <f t="shared" si="46"/>
        <v>0</v>
      </c>
      <c r="CQ15" s="148">
        <f t="shared" si="47"/>
        <v>0</v>
      </c>
      <c r="CR15" s="148"/>
      <c r="CS15" s="153"/>
      <c r="CT15" s="2"/>
      <c r="CU15" s="131"/>
      <c r="CV15" s="137"/>
    </row>
    <row r="16" spans="1:100" s="122" customFormat="1" ht="12.75" x14ac:dyDescent="0.2">
      <c r="A16" s="2"/>
      <c r="B16" s="133"/>
      <c r="C16" s="137"/>
      <c r="D16" s="134"/>
      <c r="E16" s="135"/>
      <c r="F16" s="135"/>
      <c r="H16" s="2"/>
      <c r="I16" s="2"/>
      <c r="J16" s="3">
        <f t="shared" si="0"/>
        <v>0</v>
      </c>
      <c r="K16" s="92"/>
      <c r="L16" s="148">
        <f t="shared" si="1"/>
        <v>0</v>
      </c>
      <c r="M16" s="149">
        <f t="shared" si="9"/>
        <v>0.2</v>
      </c>
      <c r="N16" s="148">
        <f t="shared" si="10"/>
        <v>0</v>
      </c>
      <c r="O16" s="150"/>
      <c r="P16" s="151">
        <v>0.2</v>
      </c>
      <c r="Q16" s="152">
        <f t="shared" si="11"/>
        <v>0</v>
      </c>
      <c r="R16" s="148">
        <f t="shared" si="12"/>
        <v>0</v>
      </c>
      <c r="S16" s="148"/>
      <c r="T16" s="153"/>
      <c r="U16" s="3">
        <f t="shared" si="13"/>
        <v>0</v>
      </c>
      <c r="V16" s="154">
        <f>K16</f>
        <v>0</v>
      </c>
      <c r="W16" s="148">
        <f t="shared" si="2"/>
        <v>0</v>
      </c>
      <c r="X16" s="149">
        <f t="shared" si="14"/>
        <v>0.2</v>
      </c>
      <c r="Y16" s="148">
        <f t="shared" si="15"/>
        <v>0</v>
      </c>
      <c r="Z16" s="155"/>
      <c r="AA16" s="156">
        <v>0.2</v>
      </c>
      <c r="AB16" s="152">
        <f t="shared" si="16"/>
        <v>0</v>
      </c>
      <c r="AC16" s="148">
        <f t="shared" si="17"/>
        <v>0</v>
      </c>
      <c r="AD16" s="148"/>
      <c r="AE16" s="153"/>
      <c r="AF16" s="3">
        <f t="shared" si="18"/>
        <v>0</v>
      </c>
      <c r="AG16" s="157">
        <f>K16</f>
        <v>0</v>
      </c>
      <c r="AH16" s="148">
        <f t="shared" si="3"/>
        <v>0</v>
      </c>
      <c r="AI16" s="149">
        <f t="shared" si="19"/>
        <v>0.2</v>
      </c>
      <c r="AJ16" s="152">
        <f t="shared" si="20"/>
        <v>0</v>
      </c>
      <c r="AK16" s="158"/>
      <c r="AL16" s="159">
        <v>0.2</v>
      </c>
      <c r="AM16" s="152">
        <f t="shared" si="21"/>
        <v>0</v>
      </c>
      <c r="AN16" s="148">
        <f t="shared" si="22"/>
        <v>0</v>
      </c>
      <c r="AO16" s="148"/>
      <c r="AP16" s="153"/>
      <c r="AQ16" s="3">
        <f t="shared" si="23"/>
        <v>0</v>
      </c>
      <c r="AR16" s="160">
        <f>K16</f>
        <v>0</v>
      </c>
      <c r="AS16" s="148">
        <f t="shared" si="4"/>
        <v>0</v>
      </c>
      <c r="AT16" s="149">
        <f t="shared" si="24"/>
        <v>0.2</v>
      </c>
      <c r="AU16" s="148">
        <f t="shared" si="25"/>
        <v>0</v>
      </c>
      <c r="AV16" s="161"/>
      <c r="AW16" s="162">
        <v>0.2</v>
      </c>
      <c r="AX16" s="152">
        <f t="shared" si="26"/>
        <v>0</v>
      </c>
      <c r="AY16" s="148">
        <f t="shared" si="27"/>
        <v>0</v>
      </c>
      <c r="AZ16" s="148"/>
      <c r="BA16" s="153"/>
      <c r="BB16" s="3">
        <f t="shared" si="28"/>
        <v>0</v>
      </c>
      <c r="BC16" s="163">
        <f>K16</f>
        <v>0</v>
      </c>
      <c r="BD16" s="148">
        <f t="shared" si="5"/>
        <v>0</v>
      </c>
      <c r="BE16" s="149">
        <f t="shared" si="29"/>
        <v>0.2</v>
      </c>
      <c r="BF16" s="148">
        <f t="shared" si="30"/>
        <v>0</v>
      </c>
      <c r="BG16" s="164"/>
      <c r="BH16" s="165">
        <v>0.2</v>
      </c>
      <c r="BI16" s="152">
        <f t="shared" si="31"/>
        <v>0</v>
      </c>
      <c r="BJ16" s="148">
        <f t="shared" si="32"/>
        <v>0</v>
      </c>
      <c r="BK16" s="148"/>
      <c r="BL16" s="153"/>
      <c r="BM16" s="3">
        <f t="shared" si="33"/>
        <v>0</v>
      </c>
      <c r="BN16" s="166">
        <f>K16</f>
        <v>0</v>
      </c>
      <c r="BO16" s="148">
        <f t="shared" si="6"/>
        <v>0</v>
      </c>
      <c r="BP16" s="149">
        <f t="shared" si="34"/>
        <v>0.2</v>
      </c>
      <c r="BQ16" s="152">
        <f t="shared" si="35"/>
        <v>0</v>
      </c>
      <c r="BR16" s="167"/>
      <c r="BS16" s="168">
        <v>0.2</v>
      </c>
      <c r="BT16" s="152">
        <f t="shared" si="36"/>
        <v>0</v>
      </c>
      <c r="BU16" s="148">
        <f t="shared" si="37"/>
        <v>0</v>
      </c>
      <c r="BV16" s="148"/>
      <c r="BW16" s="153"/>
      <c r="BX16" s="3">
        <f t="shared" si="38"/>
        <v>0</v>
      </c>
      <c r="BY16" s="169">
        <f>K16</f>
        <v>0</v>
      </c>
      <c r="BZ16" s="148">
        <f t="shared" si="7"/>
        <v>0</v>
      </c>
      <c r="CA16" s="149">
        <f t="shared" si="39"/>
        <v>0.2</v>
      </c>
      <c r="CB16" s="148">
        <f t="shared" si="40"/>
        <v>0</v>
      </c>
      <c r="CC16" s="170"/>
      <c r="CD16" s="171">
        <v>0.2</v>
      </c>
      <c r="CE16" s="152">
        <f t="shared" si="41"/>
        <v>0</v>
      </c>
      <c r="CF16" s="148">
        <f t="shared" si="42"/>
        <v>0</v>
      </c>
      <c r="CG16" s="148"/>
      <c r="CH16" s="153"/>
      <c r="CI16" s="3">
        <f t="shared" si="43"/>
        <v>0</v>
      </c>
      <c r="CJ16" s="172">
        <f>K16</f>
        <v>0</v>
      </c>
      <c r="CK16" s="148">
        <f t="shared" si="8"/>
        <v>0</v>
      </c>
      <c r="CL16" s="173">
        <f t="shared" si="44"/>
        <v>0.2</v>
      </c>
      <c r="CM16" s="148">
        <f t="shared" si="45"/>
        <v>0</v>
      </c>
      <c r="CN16" s="174"/>
      <c r="CO16" s="175">
        <v>0.2</v>
      </c>
      <c r="CP16" s="152">
        <f t="shared" si="46"/>
        <v>0</v>
      </c>
      <c r="CQ16" s="148">
        <f t="shared" si="47"/>
        <v>0</v>
      </c>
      <c r="CR16" s="148"/>
      <c r="CS16" s="153"/>
      <c r="CT16" s="2"/>
      <c r="CU16" s="131"/>
      <c r="CV16" s="176"/>
    </row>
    <row r="17" spans="1:100" s="122" customFormat="1" x14ac:dyDescent="0.25">
      <c r="A17" s="2"/>
      <c r="B17" s="133"/>
      <c r="C17" s="137"/>
      <c r="D17" s="134"/>
      <c r="E17" s="135"/>
      <c r="F17" s="135"/>
      <c r="G17"/>
      <c r="H17" s="2"/>
      <c r="I17" s="2"/>
      <c r="J17" s="3">
        <f t="shared" si="0"/>
        <v>0</v>
      </c>
      <c r="K17" s="92"/>
      <c r="L17" s="148">
        <f t="shared" si="1"/>
        <v>0</v>
      </c>
      <c r="M17" s="149">
        <f t="shared" si="9"/>
        <v>0.2</v>
      </c>
      <c r="N17" s="148">
        <f t="shared" si="10"/>
        <v>0</v>
      </c>
      <c r="O17" s="150"/>
      <c r="P17" s="151">
        <v>0.2</v>
      </c>
      <c r="Q17" s="152">
        <f t="shared" si="11"/>
        <v>0</v>
      </c>
      <c r="R17" s="148">
        <f t="shared" si="12"/>
        <v>0</v>
      </c>
      <c r="S17" s="148"/>
      <c r="T17" s="153"/>
      <c r="U17" s="3">
        <f t="shared" si="13"/>
        <v>0</v>
      </c>
      <c r="V17" s="154">
        <f t="shared" ref="V17:V19" si="69">K17</f>
        <v>0</v>
      </c>
      <c r="W17" s="148">
        <f t="shared" si="2"/>
        <v>0</v>
      </c>
      <c r="X17" s="149">
        <f t="shared" si="14"/>
        <v>0.2</v>
      </c>
      <c r="Y17" s="148">
        <f t="shared" si="15"/>
        <v>0</v>
      </c>
      <c r="Z17" s="155"/>
      <c r="AA17" s="156">
        <v>0.2</v>
      </c>
      <c r="AB17" s="152">
        <f t="shared" si="16"/>
        <v>0</v>
      </c>
      <c r="AC17" s="148">
        <f t="shared" si="17"/>
        <v>0</v>
      </c>
      <c r="AD17" s="148"/>
      <c r="AE17" s="153"/>
      <c r="AF17" s="3">
        <f t="shared" si="18"/>
        <v>0</v>
      </c>
      <c r="AG17" s="157">
        <f t="shared" ref="AG17:AG19" si="70">K17</f>
        <v>0</v>
      </c>
      <c r="AH17" s="148">
        <f t="shared" si="3"/>
        <v>0</v>
      </c>
      <c r="AI17" s="149">
        <f t="shared" si="19"/>
        <v>0.2</v>
      </c>
      <c r="AJ17" s="152">
        <f t="shared" si="20"/>
        <v>0</v>
      </c>
      <c r="AK17" s="158"/>
      <c r="AL17" s="159">
        <v>0.2</v>
      </c>
      <c r="AM17" s="152">
        <f t="shared" si="21"/>
        <v>0</v>
      </c>
      <c r="AN17" s="148">
        <f t="shared" si="22"/>
        <v>0</v>
      </c>
      <c r="AO17" s="148"/>
      <c r="AP17" s="153"/>
      <c r="AQ17" s="3">
        <f t="shared" si="23"/>
        <v>0</v>
      </c>
      <c r="AR17" s="160">
        <f t="shared" ref="AR17:AR19" si="71">K17</f>
        <v>0</v>
      </c>
      <c r="AS17" s="148">
        <f t="shared" si="4"/>
        <v>0</v>
      </c>
      <c r="AT17" s="149">
        <f t="shared" si="24"/>
        <v>0.2</v>
      </c>
      <c r="AU17" s="148">
        <f t="shared" si="25"/>
        <v>0</v>
      </c>
      <c r="AV17" s="161"/>
      <c r="AW17" s="162">
        <v>0.2</v>
      </c>
      <c r="AX17" s="152">
        <f t="shared" si="26"/>
        <v>0</v>
      </c>
      <c r="AY17" s="148">
        <f t="shared" si="27"/>
        <v>0</v>
      </c>
      <c r="AZ17" s="148"/>
      <c r="BA17" s="153"/>
      <c r="BB17" s="3">
        <f t="shared" si="28"/>
        <v>0</v>
      </c>
      <c r="BC17" s="163">
        <f t="shared" ref="BC17:BC19" si="72">K17</f>
        <v>0</v>
      </c>
      <c r="BD17" s="148">
        <f t="shared" si="5"/>
        <v>0</v>
      </c>
      <c r="BE17" s="149">
        <f t="shared" si="29"/>
        <v>0.2</v>
      </c>
      <c r="BF17" s="148">
        <f t="shared" si="30"/>
        <v>0</v>
      </c>
      <c r="BG17" s="164"/>
      <c r="BH17" s="165">
        <v>0.2</v>
      </c>
      <c r="BI17" s="152">
        <f t="shared" si="31"/>
        <v>0</v>
      </c>
      <c r="BJ17" s="148">
        <f t="shared" si="32"/>
        <v>0</v>
      </c>
      <c r="BK17" s="148"/>
      <c r="BL17" s="153"/>
      <c r="BM17" s="3">
        <f t="shared" si="33"/>
        <v>0</v>
      </c>
      <c r="BN17" s="166">
        <f t="shared" ref="BN17:BN19" si="73">K17</f>
        <v>0</v>
      </c>
      <c r="BO17" s="148">
        <f t="shared" si="6"/>
        <v>0</v>
      </c>
      <c r="BP17" s="149">
        <f t="shared" si="34"/>
        <v>0.2</v>
      </c>
      <c r="BQ17" s="152">
        <f t="shared" si="35"/>
        <v>0</v>
      </c>
      <c r="BR17" s="167"/>
      <c r="BS17" s="168">
        <v>0.2</v>
      </c>
      <c r="BT17" s="152">
        <f t="shared" si="36"/>
        <v>0</v>
      </c>
      <c r="BU17" s="148">
        <f t="shared" si="37"/>
        <v>0</v>
      </c>
      <c r="BV17" s="148"/>
      <c r="BW17" s="153"/>
      <c r="BX17" s="3">
        <f t="shared" si="38"/>
        <v>0</v>
      </c>
      <c r="BY17" s="169">
        <f t="shared" ref="BY17:BY19" si="74">K17</f>
        <v>0</v>
      </c>
      <c r="BZ17" s="148">
        <f t="shared" si="7"/>
        <v>0</v>
      </c>
      <c r="CA17" s="149">
        <f t="shared" si="39"/>
        <v>0.2</v>
      </c>
      <c r="CB17" s="148">
        <f t="shared" si="40"/>
        <v>0</v>
      </c>
      <c r="CC17" s="170"/>
      <c r="CD17" s="171">
        <v>0.2</v>
      </c>
      <c r="CE17" s="152">
        <f t="shared" si="41"/>
        <v>0</v>
      </c>
      <c r="CF17" s="148">
        <f t="shared" si="42"/>
        <v>0</v>
      </c>
      <c r="CG17" s="148"/>
      <c r="CH17" s="153"/>
      <c r="CI17" s="3">
        <f t="shared" si="43"/>
        <v>0</v>
      </c>
      <c r="CJ17" s="172">
        <f t="shared" ref="CJ17:CJ19" si="75">K17</f>
        <v>0</v>
      </c>
      <c r="CK17" s="148">
        <f t="shared" si="8"/>
        <v>0</v>
      </c>
      <c r="CL17" s="173">
        <f t="shared" si="44"/>
        <v>0.2</v>
      </c>
      <c r="CM17" s="148">
        <f t="shared" si="45"/>
        <v>0</v>
      </c>
      <c r="CN17" s="174"/>
      <c r="CO17" s="175">
        <v>0.2</v>
      </c>
      <c r="CP17" s="152">
        <f t="shared" si="46"/>
        <v>0</v>
      </c>
      <c r="CQ17" s="148">
        <f t="shared" si="47"/>
        <v>0</v>
      </c>
      <c r="CR17" s="148"/>
      <c r="CS17" s="153"/>
      <c r="CT17" s="177"/>
      <c r="CU17" s="131"/>
      <c r="CV17" s="137"/>
    </row>
    <row r="18" spans="1:100" s="122" customFormat="1" x14ac:dyDescent="0.25">
      <c r="A18" s="2"/>
      <c r="B18" s="133"/>
      <c r="C18" s="137"/>
      <c r="D18" s="134"/>
      <c r="E18" s="135"/>
      <c r="F18" s="135"/>
      <c r="G18"/>
      <c r="H18" s="2"/>
      <c r="I18" s="2"/>
      <c r="J18" s="3">
        <f t="shared" si="0"/>
        <v>0</v>
      </c>
      <c r="K18" s="92"/>
      <c r="L18" s="148">
        <f t="shared" si="1"/>
        <v>0</v>
      </c>
      <c r="M18" s="149">
        <f t="shared" si="9"/>
        <v>0.2</v>
      </c>
      <c r="N18" s="148">
        <f t="shared" si="10"/>
        <v>0</v>
      </c>
      <c r="O18" s="150"/>
      <c r="P18" s="151">
        <v>0.2</v>
      </c>
      <c r="Q18" s="152">
        <f t="shared" si="11"/>
        <v>0</v>
      </c>
      <c r="R18" s="148">
        <f t="shared" si="12"/>
        <v>0</v>
      </c>
      <c r="S18" s="148"/>
      <c r="T18" s="153"/>
      <c r="U18" s="3">
        <f t="shared" si="13"/>
        <v>0</v>
      </c>
      <c r="V18" s="154">
        <f t="shared" si="69"/>
        <v>0</v>
      </c>
      <c r="W18" s="148">
        <f t="shared" si="2"/>
        <v>0</v>
      </c>
      <c r="X18" s="149">
        <f t="shared" si="14"/>
        <v>0.2</v>
      </c>
      <c r="Y18" s="148">
        <f t="shared" si="15"/>
        <v>0</v>
      </c>
      <c r="Z18" s="155"/>
      <c r="AA18" s="156">
        <v>0.2</v>
      </c>
      <c r="AB18" s="152">
        <f t="shared" si="16"/>
        <v>0</v>
      </c>
      <c r="AC18" s="148">
        <f t="shared" si="17"/>
        <v>0</v>
      </c>
      <c r="AD18" s="148"/>
      <c r="AE18" s="153"/>
      <c r="AF18" s="3">
        <f t="shared" si="18"/>
        <v>0</v>
      </c>
      <c r="AG18" s="157">
        <f t="shared" si="70"/>
        <v>0</v>
      </c>
      <c r="AH18" s="148">
        <f t="shared" si="3"/>
        <v>0</v>
      </c>
      <c r="AI18" s="149">
        <f t="shared" si="19"/>
        <v>0.2</v>
      </c>
      <c r="AJ18" s="152">
        <f t="shared" si="20"/>
        <v>0</v>
      </c>
      <c r="AK18" s="158"/>
      <c r="AL18" s="159">
        <v>0.2</v>
      </c>
      <c r="AM18" s="152">
        <f t="shared" si="21"/>
        <v>0</v>
      </c>
      <c r="AN18" s="148">
        <f t="shared" si="22"/>
        <v>0</v>
      </c>
      <c r="AO18" s="148"/>
      <c r="AP18" s="153"/>
      <c r="AQ18" s="3">
        <f t="shared" si="23"/>
        <v>0</v>
      </c>
      <c r="AR18" s="160">
        <f t="shared" si="71"/>
        <v>0</v>
      </c>
      <c r="AS18" s="148">
        <f t="shared" si="4"/>
        <v>0</v>
      </c>
      <c r="AT18" s="149">
        <f t="shared" si="24"/>
        <v>0.2</v>
      </c>
      <c r="AU18" s="148">
        <f t="shared" si="25"/>
        <v>0</v>
      </c>
      <c r="AV18" s="161"/>
      <c r="AW18" s="162">
        <v>0.2</v>
      </c>
      <c r="AX18" s="152">
        <f t="shared" si="26"/>
        <v>0</v>
      </c>
      <c r="AY18" s="148">
        <f t="shared" si="27"/>
        <v>0</v>
      </c>
      <c r="AZ18" s="148"/>
      <c r="BA18" s="153"/>
      <c r="BB18" s="3">
        <f t="shared" si="28"/>
        <v>0</v>
      </c>
      <c r="BC18" s="163">
        <f t="shared" si="72"/>
        <v>0</v>
      </c>
      <c r="BD18" s="148">
        <f t="shared" si="5"/>
        <v>0</v>
      </c>
      <c r="BE18" s="149">
        <f t="shared" si="29"/>
        <v>0.2</v>
      </c>
      <c r="BF18" s="148">
        <f t="shared" si="30"/>
        <v>0</v>
      </c>
      <c r="BG18" s="164"/>
      <c r="BH18" s="165">
        <v>0.2</v>
      </c>
      <c r="BI18" s="152">
        <f t="shared" si="31"/>
        <v>0</v>
      </c>
      <c r="BJ18" s="148">
        <f t="shared" si="32"/>
        <v>0</v>
      </c>
      <c r="BK18" s="148"/>
      <c r="BL18" s="153"/>
      <c r="BM18" s="3">
        <f t="shared" si="33"/>
        <v>0</v>
      </c>
      <c r="BN18" s="166">
        <f t="shared" si="73"/>
        <v>0</v>
      </c>
      <c r="BO18" s="148">
        <f t="shared" si="6"/>
        <v>0</v>
      </c>
      <c r="BP18" s="149">
        <f t="shared" si="34"/>
        <v>0.2</v>
      </c>
      <c r="BQ18" s="152">
        <f t="shared" si="35"/>
        <v>0</v>
      </c>
      <c r="BR18" s="167"/>
      <c r="BS18" s="168">
        <v>0.2</v>
      </c>
      <c r="BT18" s="152">
        <f t="shared" si="36"/>
        <v>0</v>
      </c>
      <c r="BU18" s="148">
        <f t="shared" si="37"/>
        <v>0</v>
      </c>
      <c r="BV18" s="148"/>
      <c r="BW18" s="153"/>
      <c r="BX18" s="3">
        <f t="shared" si="38"/>
        <v>0</v>
      </c>
      <c r="BY18" s="169">
        <f t="shared" si="74"/>
        <v>0</v>
      </c>
      <c r="BZ18" s="148">
        <f t="shared" si="7"/>
        <v>0</v>
      </c>
      <c r="CA18" s="149">
        <f t="shared" si="39"/>
        <v>0.2</v>
      </c>
      <c r="CB18" s="148">
        <f t="shared" si="40"/>
        <v>0</v>
      </c>
      <c r="CC18" s="170"/>
      <c r="CD18" s="171">
        <v>0.2</v>
      </c>
      <c r="CE18" s="152">
        <f t="shared" si="41"/>
        <v>0</v>
      </c>
      <c r="CF18" s="148">
        <f t="shared" si="42"/>
        <v>0</v>
      </c>
      <c r="CG18" s="148"/>
      <c r="CH18" s="153"/>
      <c r="CI18" s="3">
        <f t="shared" si="43"/>
        <v>0</v>
      </c>
      <c r="CJ18" s="172">
        <f t="shared" si="75"/>
        <v>0</v>
      </c>
      <c r="CK18" s="148">
        <f t="shared" si="8"/>
        <v>0</v>
      </c>
      <c r="CL18" s="173">
        <f t="shared" si="44"/>
        <v>0.2</v>
      </c>
      <c r="CM18" s="148">
        <f t="shared" si="45"/>
        <v>0</v>
      </c>
      <c r="CN18" s="174"/>
      <c r="CO18" s="175">
        <v>0.2</v>
      </c>
      <c r="CP18" s="152">
        <f t="shared" si="46"/>
        <v>0</v>
      </c>
      <c r="CQ18" s="148">
        <f t="shared" si="47"/>
        <v>0</v>
      </c>
      <c r="CR18" s="148"/>
      <c r="CS18" s="153"/>
      <c r="CT18" s="2"/>
      <c r="CU18" s="131"/>
      <c r="CV18" s="137"/>
    </row>
    <row r="19" spans="1:100" s="122" customFormat="1" ht="12.75" x14ac:dyDescent="0.2">
      <c r="A19" s="2"/>
      <c r="B19" s="133"/>
      <c r="C19" s="137"/>
      <c r="D19" s="134"/>
      <c r="E19" s="135"/>
      <c r="F19" s="135"/>
      <c r="G19" s="136"/>
      <c r="H19" s="2"/>
      <c r="I19" s="2"/>
      <c r="J19" s="3">
        <f t="shared" si="0"/>
        <v>0</v>
      </c>
      <c r="K19" s="92"/>
      <c r="L19" s="148">
        <f t="shared" si="1"/>
        <v>0</v>
      </c>
      <c r="M19" s="149">
        <f t="shared" si="9"/>
        <v>0.2</v>
      </c>
      <c r="N19" s="148">
        <f t="shared" si="10"/>
        <v>0</v>
      </c>
      <c r="O19" s="150"/>
      <c r="P19" s="151">
        <v>0.2</v>
      </c>
      <c r="Q19" s="152">
        <f t="shared" si="11"/>
        <v>0</v>
      </c>
      <c r="R19" s="148">
        <f t="shared" si="12"/>
        <v>0</v>
      </c>
      <c r="S19" s="148"/>
      <c r="T19" s="153"/>
      <c r="U19" s="3">
        <f t="shared" si="13"/>
        <v>0</v>
      </c>
      <c r="V19" s="154">
        <f t="shared" si="69"/>
        <v>0</v>
      </c>
      <c r="W19" s="148">
        <f t="shared" si="2"/>
        <v>0</v>
      </c>
      <c r="X19" s="149">
        <f t="shared" si="14"/>
        <v>0.2</v>
      </c>
      <c r="Y19" s="148">
        <f t="shared" si="15"/>
        <v>0</v>
      </c>
      <c r="Z19" s="155"/>
      <c r="AA19" s="156">
        <v>0.2</v>
      </c>
      <c r="AB19" s="152">
        <f t="shared" si="16"/>
        <v>0</v>
      </c>
      <c r="AC19" s="148">
        <f t="shared" si="17"/>
        <v>0</v>
      </c>
      <c r="AD19" s="148"/>
      <c r="AE19" s="153"/>
      <c r="AF19" s="3">
        <f t="shared" si="18"/>
        <v>0</v>
      </c>
      <c r="AG19" s="157">
        <f t="shared" si="70"/>
        <v>0</v>
      </c>
      <c r="AH19" s="148">
        <f t="shared" si="3"/>
        <v>0</v>
      </c>
      <c r="AI19" s="149">
        <f t="shared" si="19"/>
        <v>0.2</v>
      </c>
      <c r="AJ19" s="152">
        <f t="shared" si="20"/>
        <v>0</v>
      </c>
      <c r="AK19" s="158"/>
      <c r="AL19" s="159">
        <v>0.2</v>
      </c>
      <c r="AM19" s="152">
        <f t="shared" si="21"/>
        <v>0</v>
      </c>
      <c r="AN19" s="148">
        <f t="shared" si="22"/>
        <v>0</v>
      </c>
      <c r="AO19" s="148"/>
      <c r="AP19" s="153"/>
      <c r="AQ19" s="3">
        <f t="shared" si="23"/>
        <v>0</v>
      </c>
      <c r="AR19" s="160">
        <f t="shared" si="71"/>
        <v>0</v>
      </c>
      <c r="AS19" s="148">
        <f t="shared" si="4"/>
        <v>0</v>
      </c>
      <c r="AT19" s="149">
        <f t="shared" si="24"/>
        <v>0.2</v>
      </c>
      <c r="AU19" s="148">
        <f t="shared" si="25"/>
        <v>0</v>
      </c>
      <c r="AV19" s="161"/>
      <c r="AW19" s="162">
        <v>0.2</v>
      </c>
      <c r="AX19" s="152">
        <f t="shared" si="26"/>
        <v>0</v>
      </c>
      <c r="AY19" s="148">
        <f t="shared" si="27"/>
        <v>0</v>
      </c>
      <c r="AZ19" s="148"/>
      <c r="BA19" s="153"/>
      <c r="BB19" s="3">
        <f t="shared" si="28"/>
        <v>0</v>
      </c>
      <c r="BC19" s="163">
        <f t="shared" si="72"/>
        <v>0</v>
      </c>
      <c r="BD19" s="148">
        <f t="shared" si="5"/>
        <v>0</v>
      </c>
      <c r="BE19" s="149">
        <f t="shared" si="29"/>
        <v>0.2</v>
      </c>
      <c r="BF19" s="148">
        <f t="shared" si="30"/>
        <v>0</v>
      </c>
      <c r="BG19" s="164"/>
      <c r="BH19" s="165">
        <v>0.2</v>
      </c>
      <c r="BI19" s="152">
        <f t="shared" si="31"/>
        <v>0</v>
      </c>
      <c r="BJ19" s="148">
        <f t="shared" si="32"/>
        <v>0</v>
      </c>
      <c r="BK19" s="148"/>
      <c r="BL19" s="153"/>
      <c r="BM19" s="3">
        <f t="shared" si="33"/>
        <v>0</v>
      </c>
      <c r="BN19" s="166">
        <f t="shared" si="73"/>
        <v>0</v>
      </c>
      <c r="BO19" s="148">
        <f t="shared" si="6"/>
        <v>0</v>
      </c>
      <c r="BP19" s="149">
        <f t="shared" si="34"/>
        <v>0.2</v>
      </c>
      <c r="BQ19" s="152">
        <f t="shared" si="35"/>
        <v>0</v>
      </c>
      <c r="BR19" s="167"/>
      <c r="BS19" s="168">
        <v>0.2</v>
      </c>
      <c r="BT19" s="152">
        <f t="shared" si="36"/>
        <v>0</v>
      </c>
      <c r="BU19" s="148">
        <f t="shared" si="37"/>
        <v>0</v>
      </c>
      <c r="BV19" s="148"/>
      <c r="BW19" s="153"/>
      <c r="BX19" s="3">
        <f t="shared" si="38"/>
        <v>0</v>
      </c>
      <c r="BY19" s="169">
        <f t="shared" si="74"/>
        <v>0</v>
      </c>
      <c r="BZ19" s="148">
        <f t="shared" si="7"/>
        <v>0</v>
      </c>
      <c r="CA19" s="149">
        <f t="shared" si="39"/>
        <v>0.2</v>
      </c>
      <c r="CB19" s="148">
        <f t="shared" si="40"/>
        <v>0</v>
      </c>
      <c r="CC19" s="170"/>
      <c r="CD19" s="171">
        <v>0.2</v>
      </c>
      <c r="CE19" s="152">
        <f t="shared" si="41"/>
        <v>0</v>
      </c>
      <c r="CF19" s="148">
        <f t="shared" si="42"/>
        <v>0</v>
      </c>
      <c r="CG19" s="148"/>
      <c r="CH19" s="153"/>
      <c r="CI19" s="3">
        <f t="shared" si="43"/>
        <v>0</v>
      </c>
      <c r="CJ19" s="172">
        <f t="shared" si="75"/>
        <v>0</v>
      </c>
      <c r="CK19" s="148">
        <f t="shared" si="8"/>
        <v>0</v>
      </c>
      <c r="CL19" s="173">
        <f t="shared" si="44"/>
        <v>0.2</v>
      </c>
      <c r="CM19" s="148">
        <f t="shared" si="45"/>
        <v>0</v>
      </c>
      <c r="CN19" s="174"/>
      <c r="CO19" s="175">
        <v>0.2</v>
      </c>
      <c r="CP19" s="152">
        <f t="shared" si="46"/>
        <v>0</v>
      </c>
      <c r="CQ19" s="148">
        <f t="shared" si="47"/>
        <v>0</v>
      </c>
      <c r="CR19" s="148"/>
      <c r="CS19" s="153"/>
      <c r="CT19" s="2"/>
      <c r="CU19" s="131"/>
      <c r="CV19" s="137"/>
    </row>
    <row r="20" spans="1:100" s="122" customFormat="1" ht="12.75" x14ac:dyDescent="0.2">
      <c r="A20" s="2"/>
      <c r="B20" s="133"/>
      <c r="C20" s="137"/>
      <c r="D20" s="134"/>
      <c r="E20" s="135"/>
      <c r="F20" s="135"/>
      <c r="H20" s="2"/>
      <c r="I20" s="2"/>
      <c r="J20" s="3">
        <f t="shared" si="0"/>
        <v>0</v>
      </c>
      <c r="K20" s="92"/>
      <c r="L20" s="148">
        <f t="shared" si="1"/>
        <v>0</v>
      </c>
      <c r="M20" s="149">
        <f t="shared" si="9"/>
        <v>0.2</v>
      </c>
      <c r="N20" s="148">
        <f t="shared" si="10"/>
        <v>0</v>
      </c>
      <c r="O20" s="150"/>
      <c r="P20" s="151">
        <v>0.2</v>
      </c>
      <c r="Q20" s="152">
        <f t="shared" si="11"/>
        <v>0</v>
      </c>
      <c r="R20" s="148">
        <f t="shared" si="12"/>
        <v>0</v>
      </c>
      <c r="S20" s="148"/>
      <c r="T20" s="153"/>
      <c r="U20" s="3">
        <f t="shared" si="13"/>
        <v>0</v>
      </c>
      <c r="V20" s="154">
        <f>K20</f>
        <v>0</v>
      </c>
      <c r="W20" s="148">
        <f t="shared" si="2"/>
        <v>0</v>
      </c>
      <c r="X20" s="149">
        <f t="shared" si="14"/>
        <v>0.2</v>
      </c>
      <c r="Y20" s="148">
        <f t="shared" si="15"/>
        <v>0</v>
      </c>
      <c r="Z20" s="155"/>
      <c r="AA20" s="156">
        <v>0.2</v>
      </c>
      <c r="AB20" s="152">
        <f t="shared" si="16"/>
        <v>0</v>
      </c>
      <c r="AC20" s="148">
        <f t="shared" si="17"/>
        <v>0</v>
      </c>
      <c r="AD20" s="148"/>
      <c r="AE20" s="153"/>
      <c r="AF20" s="3">
        <f t="shared" si="18"/>
        <v>0</v>
      </c>
      <c r="AG20" s="157">
        <f>K20</f>
        <v>0</v>
      </c>
      <c r="AH20" s="148">
        <f t="shared" si="3"/>
        <v>0</v>
      </c>
      <c r="AI20" s="149">
        <f t="shared" si="19"/>
        <v>0.2</v>
      </c>
      <c r="AJ20" s="152">
        <f t="shared" si="20"/>
        <v>0</v>
      </c>
      <c r="AK20" s="158"/>
      <c r="AL20" s="159">
        <v>0.2</v>
      </c>
      <c r="AM20" s="152">
        <f t="shared" si="21"/>
        <v>0</v>
      </c>
      <c r="AN20" s="148">
        <f t="shared" si="22"/>
        <v>0</v>
      </c>
      <c r="AO20" s="148"/>
      <c r="AP20" s="153"/>
      <c r="AQ20" s="3">
        <f t="shared" si="23"/>
        <v>0</v>
      </c>
      <c r="AR20" s="160">
        <f>K20</f>
        <v>0</v>
      </c>
      <c r="AS20" s="148">
        <f t="shared" si="4"/>
        <v>0</v>
      </c>
      <c r="AT20" s="149">
        <f t="shared" si="24"/>
        <v>0.2</v>
      </c>
      <c r="AU20" s="148">
        <f t="shared" si="25"/>
        <v>0</v>
      </c>
      <c r="AV20" s="161"/>
      <c r="AW20" s="162">
        <v>0.2</v>
      </c>
      <c r="AX20" s="152">
        <f t="shared" si="26"/>
        <v>0</v>
      </c>
      <c r="AY20" s="148">
        <f t="shared" si="27"/>
        <v>0</v>
      </c>
      <c r="AZ20" s="148"/>
      <c r="BA20" s="153"/>
      <c r="BB20" s="3">
        <f t="shared" si="28"/>
        <v>0</v>
      </c>
      <c r="BC20" s="163">
        <f>K20</f>
        <v>0</v>
      </c>
      <c r="BD20" s="148">
        <f t="shared" si="5"/>
        <v>0</v>
      </c>
      <c r="BE20" s="149">
        <f t="shared" si="29"/>
        <v>0.2</v>
      </c>
      <c r="BF20" s="148">
        <f t="shared" si="30"/>
        <v>0</v>
      </c>
      <c r="BG20" s="164"/>
      <c r="BH20" s="165">
        <v>0.2</v>
      </c>
      <c r="BI20" s="152">
        <f t="shared" si="31"/>
        <v>0</v>
      </c>
      <c r="BJ20" s="148">
        <f t="shared" si="32"/>
        <v>0</v>
      </c>
      <c r="BK20" s="148"/>
      <c r="BL20" s="153"/>
      <c r="BM20" s="3">
        <f t="shared" si="33"/>
        <v>0</v>
      </c>
      <c r="BN20" s="166">
        <f>K20</f>
        <v>0</v>
      </c>
      <c r="BO20" s="148">
        <f t="shared" si="6"/>
        <v>0</v>
      </c>
      <c r="BP20" s="149">
        <f t="shared" si="34"/>
        <v>0.2</v>
      </c>
      <c r="BQ20" s="152">
        <f t="shared" si="35"/>
        <v>0</v>
      </c>
      <c r="BR20" s="167"/>
      <c r="BS20" s="168">
        <v>0.2</v>
      </c>
      <c r="BT20" s="152">
        <f t="shared" si="36"/>
        <v>0</v>
      </c>
      <c r="BU20" s="148">
        <f t="shared" si="37"/>
        <v>0</v>
      </c>
      <c r="BV20" s="148"/>
      <c r="BW20" s="153"/>
      <c r="BX20" s="3">
        <f t="shared" si="38"/>
        <v>0</v>
      </c>
      <c r="BY20" s="169">
        <f>K20</f>
        <v>0</v>
      </c>
      <c r="BZ20" s="148">
        <f t="shared" si="7"/>
        <v>0</v>
      </c>
      <c r="CA20" s="149">
        <f t="shared" si="39"/>
        <v>0.2</v>
      </c>
      <c r="CB20" s="148">
        <f t="shared" si="40"/>
        <v>0</v>
      </c>
      <c r="CC20" s="170"/>
      <c r="CD20" s="171">
        <v>0.2</v>
      </c>
      <c r="CE20" s="152">
        <f t="shared" si="41"/>
        <v>0</v>
      </c>
      <c r="CF20" s="148">
        <f t="shared" si="42"/>
        <v>0</v>
      </c>
      <c r="CG20" s="148"/>
      <c r="CH20" s="153"/>
      <c r="CI20" s="3">
        <f t="shared" si="43"/>
        <v>0</v>
      </c>
      <c r="CJ20" s="172">
        <f>K20</f>
        <v>0</v>
      </c>
      <c r="CK20" s="148">
        <f t="shared" si="8"/>
        <v>0</v>
      </c>
      <c r="CL20" s="173">
        <f t="shared" si="44"/>
        <v>0.2</v>
      </c>
      <c r="CM20" s="148">
        <f t="shared" si="45"/>
        <v>0</v>
      </c>
      <c r="CN20" s="174"/>
      <c r="CO20" s="175">
        <v>0.2</v>
      </c>
      <c r="CP20" s="152">
        <f t="shared" si="46"/>
        <v>0</v>
      </c>
      <c r="CQ20" s="148">
        <f t="shared" si="47"/>
        <v>0</v>
      </c>
      <c r="CR20" s="148"/>
      <c r="CS20" s="153"/>
      <c r="CT20" s="2"/>
      <c r="CU20" s="131"/>
      <c r="CV20" s="176"/>
    </row>
    <row r="21" spans="1:100" s="122" customFormat="1" x14ac:dyDescent="0.25">
      <c r="A21" s="2"/>
      <c r="B21" s="133"/>
      <c r="C21" s="137"/>
      <c r="D21" s="134"/>
      <c r="E21" s="135"/>
      <c r="F21" s="135"/>
      <c r="G21"/>
      <c r="H21" s="2"/>
      <c r="I21" s="2"/>
      <c r="J21" s="3">
        <f t="shared" si="0"/>
        <v>0</v>
      </c>
      <c r="K21" s="92"/>
      <c r="L21" s="148">
        <f t="shared" si="1"/>
        <v>0</v>
      </c>
      <c r="M21" s="149">
        <f t="shared" si="9"/>
        <v>0.2</v>
      </c>
      <c r="N21" s="148">
        <f t="shared" si="10"/>
        <v>0</v>
      </c>
      <c r="O21" s="150"/>
      <c r="P21" s="151">
        <v>0.2</v>
      </c>
      <c r="Q21" s="152">
        <f t="shared" si="11"/>
        <v>0</v>
      </c>
      <c r="R21" s="148">
        <f t="shared" si="12"/>
        <v>0</v>
      </c>
      <c r="S21" s="148"/>
      <c r="T21" s="153"/>
      <c r="U21" s="3">
        <f t="shared" si="13"/>
        <v>0</v>
      </c>
      <c r="V21" s="154">
        <f t="shared" ref="V21:V23" si="76">K21</f>
        <v>0</v>
      </c>
      <c r="W21" s="148">
        <f t="shared" si="2"/>
        <v>0</v>
      </c>
      <c r="X21" s="149">
        <f t="shared" si="14"/>
        <v>0.2</v>
      </c>
      <c r="Y21" s="148">
        <f t="shared" si="15"/>
        <v>0</v>
      </c>
      <c r="Z21" s="155"/>
      <c r="AA21" s="156">
        <v>0.2</v>
      </c>
      <c r="AB21" s="152">
        <f t="shared" si="16"/>
        <v>0</v>
      </c>
      <c r="AC21" s="148">
        <f t="shared" si="17"/>
        <v>0</v>
      </c>
      <c r="AD21" s="148"/>
      <c r="AE21" s="153"/>
      <c r="AF21" s="3">
        <f t="shared" si="18"/>
        <v>0</v>
      </c>
      <c r="AG21" s="157">
        <f t="shared" ref="AG21:AG23" si="77">K21</f>
        <v>0</v>
      </c>
      <c r="AH21" s="148">
        <f t="shared" si="3"/>
        <v>0</v>
      </c>
      <c r="AI21" s="149">
        <f t="shared" si="19"/>
        <v>0.2</v>
      </c>
      <c r="AJ21" s="152">
        <f t="shared" si="20"/>
        <v>0</v>
      </c>
      <c r="AK21" s="158"/>
      <c r="AL21" s="159">
        <v>0.2</v>
      </c>
      <c r="AM21" s="152">
        <f t="shared" si="21"/>
        <v>0</v>
      </c>
      <c r="AN21" s="148">
        <f t="shared" si="22"/>
        <v>0</v>
      </c>
      <c r="AO21" s="148"/>
      <c r="AP21" s="153"/>
      <c r="AQ21" s="3">
        <f t="shared" si="23"/>
        <v>0</v>
      </c>
      <c r="AR21" s="160">
        <f t="shared" ref="AR21:AR23" si="78">K21</f>
        <v>0</v>
      </c>
      <c r="AS21" s="148">
        <f t="shared" si="4"/>
        <v>0</v>
      </c>
      <c r="AT21" s="149">
        <f t="shared" si="24"/>
        <v>0.2</v>
      </c>
      <c r="AU21" s="148">
        <f t="shared" si="25"/>
        <v>0</v>
      </c>
      <c r="AV21" s="161"/>
      <c r="AW21" s="162">
        <v>0.2</v>
      </c>
      <c r="AX21" s="152">
        <f t="shared" si="26"/>
        <v>0</v>
      </c>
      <c r="AY21" s="148">
        <f t="shared" si="27"/>
        <v>0</v>
      </c>
      <c r="AZ21" s="148"/>
      <c r="BA21" s="153"/>
      <c r="BB21" s="3">
        <f t="shared" si="28"/>
        <v>0</v>
      </c>
      <c r="BC21" s="163">
        <f t="shared" ref="BC21:BC23" si="79">K21</f>
        <v>0</v>
      </c>
      <c r="BD21" s="148">
        <f t="shared" si="5"/>
        <v>0</v>
      </c>
      <c r="BE21" s="149">
        <f t="shared" si="29"/>
        <v>0.2</v>
      </c>
      <c r="BF21" s="148">
        <f t="shared" si="30"/>
        <v>0</v>
      </c>
      <c r="BG21" s="164"/>
      <c r="BH21" s="165">
        <v>0.2</v>
      </c>
      <c r="BI21" s="152">
        <f t="shared" si="31"/>
        <v>0</v>
      </c>
      <c r="BJ21" s="148">
        <f t="shared" si="32"/>
        <v>0</v>
      </c>
      <c r="BK21" s="148"/>
      <c r="BL21" s="153"/>
      <c r="BM21" s="3">
        <f t="shared" si="33"/>
        <v>0</v>
      </c>
      <c r="BN21" s="166">
        <f t="shared" ref="BN21:BN23" si="80">K21</f>
        <v>0</v>
      </c>
      <c r="BO21" s="148">
        <f t="shared" si="6"/>
        <v>0</v>
      </c>
      <c r="BP21" s="149">
        <f t="shared" si="34"/>
        <v>0.2</v>
      </c>
      <c r="BQ21" s="152">
        <f t="shared" si="35"/>
        <v>0</v>
      </c>
      <c r="BR21" s="167"/>
      <c r="BS21" s="168">
        <v>0.2</v>
      </c>
      <c r="BT21" s="152">
        <f t="shared" si="36"/>
        <v>0</v>
      </c>
      <c r="BU21" s="148">
        <f t="shared" si="37"/>
        <v>0</v>
      </c>
      <c r="BV21" s="148"/>
      <c r="BW21" s="153"/>
      <c r="BX21" s="3">
        <f t="shared" si="38"/>
        <v>0</v>
      </c>
      <c r="BY21" s="169">
        <f t="shared" ref="BY21:BY23" si="81">K21</f>
        <v>0</v>
      </c>
      <c r="BZ21" s="148">
        <f t="shared" si="7"/>
        <v>0</v>
      </c>
      <c r="CA21" s="149">
        <f t="shared" si="39"/>
        <v>0.2</v>
      </c>
      <c r="CB21" s="148">
        <f t="shared" si="40"/>
        <v>0</v>
      </c>
      <c r="CC21" s="170"/>
      <c r="CD21" s="171">
        <v>0.2</v>
      </c>
      <c r="CE21" s="152">
        <f t="shared" si="41"/>
        <v>0</v>
      </c>
      <c r="CF21" s="148">
        <f t="shared" si="42"/>
        <v>0</v>
      </c>
      <c r="CG21" s="148"/>
      <c r="CH21" s="153"/>
      <c r="CI21" s="3">
        <f t="shared" si="43"/>
        <v>0</v>
      </c>
      <c r="CJ21" s="172">
        <f t="shared" ref="CJ21:CJ23" si="82">K21</f>
        <v>0</v>
      </c>
      <c r="CK21" s="148">
        <f t="shared" si="8"/>
        <v>0</v>
      </c>
      <c r="CL21" s="173">
        <f t="shared" si="44"/>
        <v>0.2</v>
      </c>
      <c r="CM21" s="148">
        <f t="shared" si="45"/>
        <v>0</v>
      </c>
      <c r="CN21" s="174"/>
      <c r="CO21" s="175">
        <v>0.2</v>
      </c>
      <c r="CP21" s="152">
        <f t="shared" si="46"/>
        <v>0</v>
      </c>
      <c r="CQ21" s="148">
        <f t="shared" si="47"/>
        <v>0</v>
      </c>
      <c r="CR21" s="148"/>
      <c r="CS21" s="153"/>
      <c r="CT21" s="177"/>
      <c r="CU21" s="131"/>
      <c r="CV21" s="137"/>
    </row>
    <row r="22" spans="1:100" s="122" customFormat="1" x14ac:dyDescent="0.25">
      <c r="A22" s="2"/>
      <c r="B22" s="133"/>
      <c r="C22" s="137"/>
      <c r="D22" s="134"/>
      <c r="E22" s="135"/>
      <c r="F22" s="135"/>
      <c r="G22"/>
      <c r="H22" s="2"/>
      <c r="I22" s="2"/>
      <c r="J22" s="3">
        <f t="shared" si="0"/>
        <v>0</v>
      </c>
      <c r="K22" s="92"/>
      <c r="L22" s="148">
        <f t="shared" si="1"/>
        <v>0</v>
      </c>
      <c r="M22" s="149">
        <f t="shared" si="9"/>
        <v>0.2</v>
      </c>
      <c r="N22" s="148">
        <f t="shared" si="10"/>
        <v>0</v>
      </c>
      <c r="O22" s="150"/>
      <c r="P22" s="151">
        <v>0.2</v>
      </c>
      <c r="Q22" s="152">
        <f t="shared" si="11"/>
        <v>0</v>
      </c>
      <c r="R22" s="148">
        <f t="shared" si="12"/>
        <v>0</v>
      </c>
      <c r="S22" s="148"/>
      <c r="T22" s="153"/>
      <c r="U22" s="3">
        <f t="shared" si="13"/>
        <v>0</v>
      </c>
      <c r="V22" s="154">
        <f t="shared" si="76"/>
        <v>0</v>
      </c>
      <c r="W22" s="148">
        <f t="shared" si="2"/>
        <v>0</v>
      </c>
      <c r="X22" s="149">
        <f t="shared" si="14"/>
        <v>0.2</v>
      </c>
      <c r="Y22" s="148">
        <f t="shared" si="15"/>
        <v>0</v>
      </c>
      <c r="Z22" s="155"/>
      <c r="AA22" s="156">
        <v>0.2</v>
      </c>
      <c r="AB22" s="152">
        <f t="shared" si="16"/>
        <v>0</v>
      </c>
      <c r="AC22" s="148">
        <f t="shared" si="17"/>
        <v>0</v>
      </c>
      <c r="AD22" s="148"/>
      <c r="AE22" s="153"/>
      <c r="AF22" s="3">
        <f t="shared" si="18"/>
        <v>0</v>
      </c>
      <c r="AG22" s="157">
        <f t="shared" si="77"/>
        <v>0</v>
      </c>
      <c r="AH22" s="148">
        <f t="shared" si="3"/>
        <v>0</v>
      </c>
      <c r="AI22" s="149">
        <f t="shared" si="19"/>
        <v>0.2</v>
      </c>
      <c r="AJ22" s="152">
        <f t="shared" si="20"/>
        <v>0</v>
      </c>
      <c r="AK22" s="158"/>
      <c r="AL22" s="159">
        <v>0.2</v>
      </c>
      <c r="AM22" s="152">
        <f t="shared" si="21"/>
        <v>0</v>
      </c>
      <c r="AN22" s="148">
        <f t="shared" si="22"/>
        <v>0</v>
      </c>
      <c r="AO22" s="148"/>
      <c r="AP22" s="153"/>
      <c r="AQ22" s="3">
        <f t="shared" si="23"/>
        <v>0</v>
      </c>
      <c r="AR22" s="160">
        <f t="shared" si="78"/>
        <v>0</v>
      </c>
      <c r="AS22" s="148">
        <f t="shared" si="4"/>
        <v>0</v>
      </c>
      <c r="AT22" s="149">
        <f t="shared" si="24"/>
        <v>0.2</v>
      </c>
      <c r="AU22" s="148">
        <f t="shared" si="25"/>
        <v>0</v>
      </c>
      <c r="AV22" s="161"/>
      <c r="AW22" s="162">
        <v>0.2</v>
      </c>
      <c r="AX22" s="152">
        <f t="shared" si="26"/>
        <v>0</v>
      </c>
      <c r="AY22" s="148">
        <f t="shared" si="27"/>
        <v>0</v>
      </c>
      <c r="AZ22" s="148"/>
      <c r="BA22" s="153"/>
      <c r="BB22" s="3">
        <f t="shared" si="28"/>
        <v>0</v>
      </c>
      <c r="BC22" s="163">
        <f t="shared" si="79"/>
        <v>0</v>
      </c>
      <c r="BD22" s="148">
        <f t="shared" si="5"/>
        <v>0</v>
      </c>
      <c r="BE22" s="149">
        <f t="shared" si="29"/>
        <v>0.2</v>
      </c>
      <c r="BF22" s="148">
        <f t="shared" si="30"/>
        <v>0</v>
      </c>
      <c r="BG22" s="164"/>
      <c r="BH22" s="165">
        <v>0.2</v>
      </c>
      <c r="BI22" s="152">
        <f t="shared" si="31"/>
        <v>0</v>
      </c>
      <c r="BJ22" s="148">
        <f t="shared" si="32"/>
        <v>0</v>
      </c>
      <c r="BK22" s="148"/>
      <c r="BL22" s="153"/>
      <c r="BM22" s="3">
        <f t="shared" si="33"/>
        <v>0</v>
      </c>
      <c r="BN22" s="166">
        <f t="shared" si="80"/>
        <v>0</v>
      </c>
      <c r="BO22" s="148">
        <f t="shared" si="6"/>
        <v>0</v>
      </c>
      <c r="BP22" s="149">
        <f t="shared" si="34"/>
        <v>0.2</v>
      </c>
      <c r="BQ22" s="152">
        <f t="shared" si="35"/>
        <v>0</v>
      </c>
      <c r="BR22" s="167"/>
      <c r="BS22" s="168">
        <v>0.2</v>
      </c>
      <c r="BT22" s="152">
        <f t="shared" si="36"/>
        <v>0</v>
      </c>
      <c r="BU22" s="148">
        <f t="shared" si="37"/>
        <v>0</v>
      </c>
      <c r="BV22" s="148"/>
      <c r="BW22" s="153"/>
      <c r="BX22" s="3">
        <f t="shared" si="38"/>
        <v>0</v>
      </c>
      <c r="BY22" s="169">
        <f t="shared" si="81"/>
        <v>0</v>
      </c>
      <c r="BZ22" s="148">
        <f t="shared" si="7"/>
        <v>0</v>
      </c>
      <c r="CA22" s="149">
        <f t="shared" si="39"/>
        <v>0.2</v>
      </c>
      <c r="CB22" s="148">
        <f t="shared" si="40"/>
        <v>0</v>
      </c>
      <c r="CC22" s="170"/>
      <c r="CD22" s="171">
        <v>0.2</v>
      </c>
      <c r="CE22" s="152">
        <f t="shared" si="41"/>
        <v>0</v>
      </c>
      <c r="CF22" s="148">
        <f t="shared" si="42"/>
        <v>0</v>
      </c>
      <c r="CG22" s="148"/>
      <c r="CH22" s="153"/>
      <c r="CI22" s="3">
        <f t="shared" si="43"/>
        <v>0</v>
      </c>
      <c r="CJ22" s="172">
        <f t="shared" si="82"/>
        <v>0</v>
      </c>
      <c r="CK22" s="148">
        <f t="shared" si="8"/>
        <v>0</v>
      </c>
      <c r="CL22" s="173">
        <f t="shared" si="44"/>
        <v>0.2</v>
      </c>
      <c r="CM22" s="148">
        <f t="shared" si="45"/>
        <v>0</v>
      </c>
      <c r="CN22" s="174"/>
      <c r="CO22" s="175">
        <v>0.2</v>
      </c>
      <c r="CP22" s="152">
        <f t="shared" si="46"/>
        <v>0</v>
      </c>
      <c r="CQ22" s="148">
        <f t="shared" si="47"/>
        <v>0</v>
      </c>
      <c r="CR22" s="148"/>
      <c r="CS22" s="153"/>
      <c r="CT22" s="2"/>
      <c r="CU22" s="131"/>
      <c r="CV22" s="137"/>
    </row>
    <row r="23" spans="1:100" s="122" customFormat="1" ht="12.75" x14ac:dyDescent="0.2">
      <c r="A23" s="2"/>
      <c r="B23" s="133"/>
      <c r="C23" s="137"/>
      <c r="D23" s="134"/>
      <c r="E23" s="135"/>
      <c r="F23" s="135"/>
      <c r="G23" s="136"/>
      <c r="H23" s="2"/>
      <c r="I23" s="2"/>
      <c r="J23" s="3">
        <f t="shared" si="0"/>
        <v>0</v>
      </c>
      <c r="K23" s="92"/>
      <c r="L23" s="148">
        <f t="shared" si="1"/>
        <v>0</v>
      </c>
      <c r="M23" s="149">
        <f t="shared" si="9"/>
        <v>0.2</v>
      </c>
      <c r="N23" s="148">
        <f t="shared" si="10"/>
        <v>0</v>
      </c>
      <c r="O23" s="150"/>
      <c r="P23" s="151">
        <v>0.2</v>
      </c>
      <c r="Q23" s="152">
        <f t="shared" si="11"/>
        <v>0</v>
      </c>
      <c r="R23" s="148">
        <f t="shared" si="12"/>
        <v>0</v>
      </c>
      <c r="S23" s="148"/>
      <c r="T23" s="153"/>
      <c r="U23" s="3">
        <f t="shared" si="13"/>
        <v>0</v>
      </c>
      <c r="V23" s="154">
        <f t="shared" si="76"/>
        <v>0</v>
      </c>
      <c r="W23" s="148">
        <f t="shared" si="2"/>
        <v>0</v>
      </c>
      <c r="X23" s="149">
        <f t="shared" si="14"/>
        <v>0.2</v>
      </c>
      <c r="Y23" s="148">
        <f t="shared" si="15"/>
        <v>0</v>
      </c>
      <c r="Z23" s="155"/>
      <c r="AA23" s="156">
        <v>0.2</v>
      </c>
      <c r="AB23" s="152">
        <f t="shared" si="16"/>
        <v>0</v>
      </c>
      <c r="AC23" s="148">
        <f t="shared" si="17"/>
        <v>0</v>
      </c>
      <c r="AD23" s="148"/>
      <c r="AE23" s="153"/>
      <c r="AF23" s="3">
        <f t="shared" si="18"/>
        <v>0</v>
      </c>
      <c r="AG23" s="157">
        <f t="shared" si="77"/>
        <v>0</v>
      </c>
      <c r="AH23" s="148">
        <f t="shared" si="3"/>
        <v>0</v>
      </c>
      <c r="AI23" s="149">
        <f t="shared" si="19"/>
        <v>0.2</v>
      </c>
      <c r="AJ23" s="152">
        <f t="shared" si="20"/>
        <v>0</v>
      </c>
      <c r="AK23" s="158"/>
      <c r="AL23" s="159">
        <v>0.2</v>
      </c>
      <c r="AM23" s="152">
        <f t="shared" si="21"/>
        <v>0</v>
      </c>
      <c r="AN23" s="148">
        <f t="shared" si="22"/>
        <v>0</v>
      </c>
      <c r="AO23" s="148"/>
      <c r="AP23" s="153"/>
      <c r="AQ23" s="3">
        <f t="shared" si="23"/>
        <v>0</v>
      </c>
      <c r="AR23" s="160">
        <f t="shared" si="78"/>
        <v>0</v>
      </c>
      <c r="AS23" s="148">
        <f t="shared" si="4"/>
        <v>0</v>
      </c>
      <c r="AT23" s="149">
        <f t="shared" si="24"/>
        <v>0.2</v>
      </c>
      <c r="AU23" s="148">
        <f t="shared" si="25"/>
        <v>0</v>
      </c>
      <c r="AV23" s="161"/>
      <c r="AW23" s="162">
        <v>0.2</v>
      </c>
      <c r="AX23" s="152">
        <f t="shared" si="26"/>
        <v>0</v>
      </c>
      <c r="AY23" s="148">
        <f t="shared" si="27"/>
        <v>0</v>
      </c>
      <c r="AZ23" s="148"/>
      <c r="BA23" s="153"/>
      <c r="BB23" s="3">
        <f t="shared" si="28"/>
        <v>0</v>
      </c>
      <c r="BC23" s="163">
        <f t="shared" si="79"/>
        <v>0</v>
      </c>
      <c r="BD23" s="148">
        <f t="shared" si="5"/>
        <v>0</v>
      </c>
      <c r="BE23" s="149">
        <f t="shared" si="29"/>
        <v>0.2</v>
      </c>
      <c r="BF23" s="148">
        <f t="shared" si="30"/>
        <v>0</v>
      </c>
      <c r="BG23" s="164"/>
      <c r="BH23" s="165">
        <v>0.2</v>
      </c>
      <c r="BI23" s="152">
        <f t="shared" si="31"/>
        <v>0</v>
      </c>
      <c r="BJ23" s="148">
        <f t="shared" si="32"/>
        <v>0</v>
      </c>
      <c r="BK23" s="148"/>
      <c r="BL23" s="153"/>
      <c r="BM23" s="3">
        <f t="shared" si="33"/>
        <v>0</v>
      </c>
      <c r="BN23" s="166">
        <f t="shared" si="80"/>
        <v>0</v>
      </c>
      <c r="BO23" s="148">
        <f t="shared" si="6"/>
        <v>0</v>
      </c>
      <c r="BP23" s="149">
        <f t="shared" si="34"/>
        <v>0.2</v>
      </c>
      <c r="BQ23" s="152">
        <f t="shared" si="35"/>
        <v>0</v>
      </c>
      <c r="BR23" s="167"/>
      <c r="BS23" s="168">
        <v>0.2</v>
      </c>
      <c r="BT23" s="152">
        <f t="shared" si="36"/>
        <v>0</v>
      </c>
      <c r="BU23" s="148">
        <f t="shared" si="37"/>
        <v>0</v>
      </c>
      <c r="BV23" s="148"/>
      <c r="BW23" s="153"/>
      <c r="BX23" s="3">
        <f t="shared" si="38"/>
        <v>0</v>
      </c>
      <c r="BY23" s="169">
        <f t="shared" si="81"/>
        <v>0</v>
      </c>
      <c r="BZ23" s="148">
        <f t="shared" si="7"/>
        <v>0</v>
      </c>
      <c r="CA23" s="149">
        <f t="shared" si="39"/>
        <v>0.2</v>
      </c>
      <c r="CB23" s="148">
        <f t="shared" si="40"/>
        <v>0</v>
      </c>
      <c r="CC23" s="170"/>
      <c r="CD23" s="171">
        <v>0.2</v>
      </c>
      <c r="CE23" s="152">
        <f t="shared" si="41"/>
        <v>0</v>
      </c>
      <c r="CF23" s="148">
        <f t="shared" si="42"/>
        <v>0</v>
      </c>
      <c r="CG23" s="148"/>
      <c r="CH23" s="153"/>
      <c r="CI23" s="3">
        <f t="shared" si="43"/>
        <v>0</v>
      </c>
      <c r="CJ23" s="172">
        <f t="shared" si="82"/>
        <v>0</v>
      </c>
      <c r="CK23" s="148">
        <f t="shared" si="8"/>
        <v>0</v>
      </c>
      <c r="CL23" s="173">
        <f t="shared" si="44"/>
        <v>0.2</v>
      </c>
      <c r="CM23" s="148">
        <f t="shared" si="45"/>
        <v>0</v>
      </c>
      <c r="CN23" s="174"/>
      <c r="CO23" s="175">
        <v>0.2</v>
      </c>
      <c r="CP23" s="152">
        <f t="shared" si="46"/>
        <v>0</v>
      </c>
      <c r="CQ23" s="148">
        <f t="shared" si="47"/>
        <v>0</v>
      </c>
      <c r="CR23" s="148"/>
      <c r="CS23" s="153"/>
      <c r="CT23" s="2"/>
      <c r="CU23" s="131"/>
      <c r="CV23" s="137"/>
    </row>
    <row r="24" spans="1:100" s="122" customFormat="1" ht="12.75" x14ac:dyDescent="0.2">
      <c r="A24" s="2"/>
      <c r="B24" s="133"/>
      <c r="C24" s="137"/>
      <c r="D24" s="134"/>
      <c r="E24" s="135"/>
      <c r="F24" s="135"/>
      <c r="H24" s="2"/>
      <c r="I24" s="2"/>
      <c r="J24" s="3">
        <f t="shared" si="0"/>
        <v>0</v>
      </c>
      <c r="K24" s="92"/>
      <c r="L24" s="148">
        <f t="shared" si="1"/>
        <v>0</v>
      </c>
      <c r="M24" s="149">
        <f t="shared" si="9"/>
        <v>0.2</v>
      </c>
      <c r="N24" s="148">
        <f t="shared" si="10"/>
        <v>0</v>
      </c>
      <c r="O24" s="150"/>
      <c r="P24" s="151">
        <v>0.2</v>
      </c>
      <c r="Q24" s="152">
        <f t="shared" si="11"/>
        <v>0</v>
      </c>
      <c r="R24" s="148">
        <f t="shared" si="12"/>
        <v>0</v>
      </c>
      <c r="S24" s="148"/>
      <c r="T24" s="153"/>
      <c r="U24" s="3">
        <f t="shared" si="13"/>
        <v>0</v>
      </c>
      <c r="V24" s="154">
        <f>K24</f>
        <v>0</v>
      </c>
      <c r="W24" s="148">
        <f t="shared" si="2"/>
        <v>0</v>
      </c>
      <c r="X24" s="149">
        <f t="shared" si="14"/>
        <v>0.2</v>
      </c>
      <c r="Y24" s="148">
        <f t="shared" si="15"/>
        <v>0</v>
      </c>
      <c r="Z24" s="155"/>
      <c r="AA24" s="156">
        <v>0.2</v>
      </c>
      <c r="AB24" s="152">
        <f t="shared" si="16"/>
        <v>0</v>
      </c>
      <c r="AC24" s="148">
        <f t="shared" si="17"/>
        <v>0</v>
      </c>
      <c r="AD24" s="148"/>
      <c r="AE24" s="153"/>
      <c r="AF24" s="3">
        <f t="shared" si="18"/>
        <v>0</v>
      </c>
      <c r="AG24" s="157">
        <f>K24</f>
        <v>0</v>
      </c>
      <c r="AH24" s="148">
        <f t="shared" si="3"/>
        <v>0</v>
      </c>
      <c r="AI24" s="149">
        <f t="shared" si="19"/>
        <v>0.2</v>
      </c>
      <c r="AJ24" s="152">
        <f t="shared" si="20"/>
        <v>0</v>
      </c>
      <c r="AK24" s="158"/>
      <c r="AL24" s="159">
        <v>0.2</v>
      </c>
      <c r="AM24" s="152">
        <f t="shared" si="21"/>
        <v>0</v>
      </c>
      <c r="AN24" s="148">
        <f t="shared" si="22"/>
        <v>0</v>
      </c>
      <c r="AO24" s="148"/>
      <c r="AP24" s="153"/>
      <c r="AQ24" s="3">
        <f t="shared" si="23"/>
        <v>0</v>
      </c>
      <c r="AR24" s="160">
        <f>K24</f>
        <v>0</v>
      </c>
      <c r="AS24" s="148">
        <f t="shared" si="4"/>
        <v>0</v>
      </c>
      <c r="AT24" s="149">
        <f t="shared" si="24"/>
        <v>0.2</v>
      </c>
      <c r="AU24" s="148">
        <f t="shared" si="25"/>
        <v>0</v>
      </c>
      <c r="AV24" s="161"/>
      <c r="AW24" s="162">
        <v>0.2</v>
      </c>
      <c r="AX24" s="152">
        <f t="shared" si="26"/>
        <v>0</v>
      </c>
      <c r="AY24" s="148">
        <f t="shared" si="27"/>
        <v>0</v>
      </c>
      <c r="AZ24" s="148"/>
      <c r="BA24" s="153"/>
      <c r="BB24" s="3">
        <f t="shared" si="28"/>
        <v>0</v>
      </c>
      <c r="BC24" s="163">
        <f>K24</f>
        <v>0</v>
      </c>
      <c r="BD24" s="148">
        <f t="shared" si="5"/>
        <v>0</v>
      </c>
      <c r="BE24" s="149">
        <f t="shared" si="29"/>
        <v>0.2</v>
      </c>
      <c r="BF24" s="148">
        <f t="shared" si="30"/>
        <v>0</v>
      </c>
      <c r="BG24" s="164"/>
      <c r="BH24" s="165">
        <v>0.2</v>
      </c>
      <c r="BI24" s="152">
        <f t="shared" si="31"/>
        <v>0</v>
      </c>
      <c r="BJ24" s="148">
        <f t="shared" si="32"/>
        <v>0</v>
      </c>
      <c r="BK24" s="148"/>
      <c r="BL24" s="153"/>
      <c r="BM24" s="3">
        <f t="shared" si="33"/>
        <v>0</v>
      </c>
      <c r="BN24" s="166">
        <f>K24</f>
        <v>0</v>
      </c>
      <c r="BO24" s="148">
        <f t="shared" si="6"/>
        <v>0</v>
      </c>
      <c r="BP24" s="149">
        <f t="shared" si="34"/>
        <v>0.2</v>
      </c>
      <c r="BQ24" s="152">
        <f t="shared" si="35"/>
        <v>0</v>
      </c>
      <c r="BR24" s="167"/>
      <c r="BS24" s="168">
        <v>0.2</v>
      </c>
      <c r="BT24" s="152">
        <f t="shared" si="36"/>
        <v>0</v>
      </c>
      <c r="BU24" s="148">
        <f t="shared" si="37"/>
        <v>0</v>
      </c>
      <c r="BV24" s="148"/>
      <c r="BW24" s="153"/>
      <c r="BX24" s="3">
        <f t="shared" si="38"/>
        <v>0</v>
      </c>
      <c r="BY24" s="169">
        <f>K24</f>
        <v>0</v>
      </c>
      <c r="BZ24" s="148">
        <f t="shared" si="7"/>
        <v>0</v>
      </c>
      <c r="CA24" s="149">
        <f t="shared" si="39"/>
        <v>0.2</v>
      </c>
      <c r="CB24" s="148">
        <f t="shared" si="40"/>
        <v>0</v>
      </c>
      <c r="CC24" s="170"/>
      <c r="CD24" s="171">
        <v>0.2</v>
      </c>
      <c r="CE24" s="152">
        <f t="shared" si="41"/>
        <v>0</v>
      </c>
      <c r="CF24" s="148">
        <f t="shared" si="42"/>
        <v>0</v>
      </c>
      <c r="CG24" s="148"/>
      <c r="CH24" s="153"/>
      <c r="CI24" s="3">
        <f t="shared" si="43"/>
        <v>0</v>
      </c>
      <c r="CJ24" s="172">
        <f>K24</f>
        <v>0</v>
      </c>
      <c r="CK24" s="148">
        <f t="shared" si="8"/>
        <v>0</v>
      </c>
      <c r="CL24" s="173">
        <f t="shared" si="44"/>
        <v>0.2</v>
      </c>
      <c r="CM24" s="148">
        <f t="shared" si="45"/>
        <v>0</v>
      </c>
      <c r="CN24" s="174"/>
      <c r="CO24" s="175">
        <v>0.2</v>
      </c>
      <c r="CP24" s="152">
        <f t="shared" si="46"/>
        <v>0</v>
      </c>
      <c r="CQ24" s="148">
        <f t="shared" si="47"/>
        <v>0</v>
      </c>
      <c r="CR24" s="148"/>
      <c r="CS24" s="153"/>
      <c r="CT24" s="2"/>
      <c r="CU24" s="131"/>
      <c r="CV24" s="176"/>
    </row>
    <row r="25" spans="1:100" s="122" customFormat="1" x14ac:dyDescent="0.25">
      <c r="A25" s="2"/>
      <c r="B25" s="133"/>
      <c r="C25" s="137"/>
      <c r="D25" s="134"/>
      <c r="E25" s="135"/>
      <c r="F25" s="135"/>
      <c r="G25"/>
      <c r="H25" s="2"/>
      <c r="I25" s="2"/>
      <c r="J25" s="3">
        <f t="shared" si="0"/>
        <v>0</v>
      </c>
      <c r="K25" s="92"/>
      <c r="L25" s="148">
        <f t="shared" si="1"/>
        <v>0</v>
      </c>
      <c r="M25" s="149">
        <f t="shared" si="9"/>
        <v>0.2</v>
      </c>
      <c r="N25" s="148">
        <f t="shared" si="10"/>
        <v>0</v>
      </c>
      <c r="O25" s="150"/>
      <c r="P25" s="151">
        <v>0.2</v>
      </c>
      <c r="Q25" s="152">
        <f t="shared" si="11"/>
        <v>0</v>
      </c>
      <c r="R25" s="148">
        <f t="shared" si="12"/>
        <v>0</v>
      </c>
      <c r="S25" s="148"/>
      <c r="T25" s="153"/>
      <c r="U25" s="3">
        <f t="shared" si="13"/>
        <v>0</v>
      </c>
      <c r="V25" s="154">
        <f t="shared" ref="V25:V26" si="83">K25</f>
        <v>0</v>
      </c>
      <c r="W25" s="148">
        <f t="shared" si="2"/>
        <v>0</v>
      </c>
      <c r="X25" s="149">
        <f t="shared" si="14"/>
        <v>0.2</v>
      </c>
      <c r="Y25" s="148">
        <f t="shared" si="15"/>
        <v>0</v>
      </c>
      <c r="Z25" s="155"/>
      <c r="AA25" s="156">
        <v>0.2</v>
      </c>
      <c r="AB25" s="152">
        <f t="shared" si="16"/>
        <v>0</v>
      </c>
      <c r="AC25" s="148">
        <f t="shared" si="17"/>
        <v>0</v>
      </c>
      <c r="AD25" s="148"/>
      <c r="AE25" s="153"/>
      <c r="AF25" s="3">
        <f t="shared" si="18"/>
        <v>0</v>
      </c>
      <c r="AG25" s="157">
        <f t="shared" ref="AG25:AG26" si="84">K25</f>
        <v>0</v>
      </c>
      <c r="AH25" s="148">
        <f t="shared" si="3"/>
        <v>0</v>
      </c>
      <c r="AI25" s="149">
        <f t="shared" si="19"/>
        <v>0.2</v>
      </c>
      <c r="AJ25" s="152">
        <f t="shared" si="20"/>
        <v>0</v>
      </c>
      <c r="AK25" s="158"/>
      <c r="AL25" s="159">
        <v>0.2</v>
      </c>
      <c r="AM25" s="152">
        <f t="shared" si="21"/>
        <v>0</v>
      </c>
      <c r="AN25" s="148">
        <f t="shared" si="22"/>
        <v>0</v>
      </c>
      <c r="AO25" s="148"/>
      <c r="AP25" s="153"/>
      <c r="AQ25" s="3">
        <f t="shared" si="23"/>
        <v>0</v>
      </c>
      <c r="AR25" s="160">
        <f t="shared" ref="AR25:AR26" si="85">K25</f>
        <v>0</v>
      </c>
      <c r="AS25" s="148">
        <f t="shared" si="4"/>
        <v>0</v>
      </c>
      <c r="AT25" s="149">
        <f t="shared" si="24"/>
        <v>0.2</v>
      </c>
      <c r="AU25" s="148">
        <f t="shared" si="25"/>
        <v>0</v>
      </c>
      <c r="AV25" s="161"/>
      <c r="AW25" s="162">
        <v>0.2</v>
      </c>
      <c r="AX25" s="152">
        <f t="shared" si="26"/>
        <v>0</v>
      </c>
      <c r="AY25" s="148">
        <f t="shared" si="27"/>
        <v>0</v>
      </c>
      <c r="AZ25" s="148"/>
      <c r="BA25" s="153"/>
      <c r="BB25" s="3">
        <f t="shared" si="28"/>
        <v>0</v>
      </c>
      <c r="BC25" s="163">
        <f t="shared" ref="BC25:BC26" si="86">K25</f>
        <v>0</v>
      </c>
      <c r="BD25" s="148">
        <f t="shared" si="5"/>
        <v>0</v>
      </c>
      <c r="BE25" s="149">
        <f t="shared" si="29"/>
        <v>0.2</v>
      </c>
      <c r="BF25" s="148">
        <f t="shared" si="30"/>
        <v>0</v>
      </c>
      <c r="BG25" s="164"/>
      <c r="BH25" s="165">
        <v>0.2</v>
      </c>
      <c r="BI25" s="152">
        <f t="shared" si="31"/>
        <v>0</v>
      </c>
      <c r="BJ25" s="148">
        <f t="shared" si="32"/>
        <v>0</v>
      </c>
      <c r="BK25" s="148"/>
      <c r="BL25" s="153"/>
      <c r="BM25" s="3">
        <f t="shared" si="33"/>
        <v>0</v>
      </c>
      <c r="BN25" s="166">
        <f t="shared" ref="BN25:BN26" si="87">K25</f>
        <v>0</v>
      </c>
      <c r="BO25" s="148">
        <f t="shared" si="6"/>
        <v>0</v>
      </c>
      <c r="BP25" s="149">
        <f t="shared" si="34"/>
        <v>0.2</v>
      </c>
      <c r="BQ25" s="152">
        <f t="shared" si="35"/>
        <v>0</v>
      </c>
      <c r="BR25" s="167"/>
      <c r="BS25" s="168">
        <v>0.2</v>
      </c>
      <c r="BT25" s="152">
        <f t="shared" si="36"/>
        <v>0</v>
      </c>
      <c r="BU25" s="148">
        <f t="shared" si="37"/>
        <v>0</v>
      </c>
      <c r="BV25" s="148"/>
      <c r="BW25" s="153"/>
      <c r="BX25" s="3">
        <f t="shared" si="38"/>
        <v>0</v>
      </c>
      <c r="BY25" s="169">
        <f t="shared" ref="BY25:BY26" si="88">K25</f>
        <v>0</v>
      </c>
      <c r="BZ25" s="148">
        <f t="shared" si="7"/>
        <v>0</v>
      </c>
      <c r="CA25" s="149">
        <f t="shared" si="39"/>
        <v>0.2</v>
      </c>
      <c r="CB25" s="148">
        <f t="shared" si="40"/>
        <v>0</v>
      </c>
      <c r="CC25" s="170"/>
      <c r="CD25" s="171">
        <v>0.2</v>
      </c>
      <c r="CE25" s="152">
        <f t="shared" si="41"/>
        <v>0</v>
      </c>
      <c r="CF25" s="148">
        <f t="shared" si="42"/>
        <v>0</v>
      </c>
      <c r="CG25" s="148"/>
      <c r="CH25" s="153"/>
      <c r="CI25" s="3">
        <f t="shared" si="43"/>
        <v>0</v>
      </c>
      <c r="CJ25" s="172">
        <f t="shared" ref="CJ25:CJ26" si="89">K25</f>
        <v>0</v>
      </c>
      <c r="CK25" s="148">
        <f t="shared" si="8"/>
        <v>0</v>
      </c>
      <c r="CL25" s="173">
        <f t="shared" si="44"/>
        <v>0.2</v>
      </c>
      <c r="CM25" s="148">
        <f t="shared" si="45"/>
        <v>0</v>
      </c>
      <c r="CN25" s="174"/>
      <c r="CO25" s="175">
        <v>0.2</v>
      </c>
      <c r="CP25" s="152">
        <f t="shared" si="46"/>
        <v>0</v>
      </c>
      <c r="CQ25" s="148">
        <f t="shared" si="47"/>
        <v>0</v>
      </c>
      <c r="CR25" s="148"/>
      <c r="CS25" s="153"/>
      <c r="CT25" s="177"/>
      <c r="CU25" s="131"/>
      <c r="CV25" s="137"/>
    </row>
    <row r="26" spans="1:100" s="122" customFormat="1" ht="12.75" x14ac:dyDescent="0.2">
      <c r="A26" s="177"/>
      <c r="B26" s="178"/>
      <c r="C26" s="179"/>
      <c r="D26" s="180"/>
      <c r="E26" s="179"/>
      <c r="G26" s="179"/>
      <c r="H26" s="177"/>
      <c r="I26" s="177"/>
      <c r="J26" s="3">
        <f t="shared" si="0"/>
        <v>0</v>
      </c>
      <c r="K26" s="92"/>
      <c r="L26" s="148">
        <f t="shared" si="1"/>
        <v>0</v>
      </c>
      <c r="M26" s="149">
        <f t="shared" si="9"/>
        <v>0.2</v>
      </c>
      <c r="N26" s="148">
        <f t="shared" si="10"/>
        <v>0</v>
      </c>
      <c r="O26" s="150"/>
      <c r="P26" s="151">
        <v>0.2</v>
      </c>
      <c r="Q26" s="152">
        <f t="shared" si="11"/>
        <v>0</v>
      </c>
      <c r="R26" s="148">
        <f t="shared" si="12"/>
        <v>0</v>
      </c>
      <c r="S26" s="148"/>
      <c r="T26" s="153"/>
      <c r="U26" s="3">
        <f t="shared" si="13"/>
        <v>0</v>
      </c>
      <c r="V26" s="154">
        <f t="shared" si="83"/>
        <v>0</v>
      </c>
      <c r="W26" s="148">
        <f t="shared" si="2"/>
        <v>0</v>
      </c>
      <c r="X26" s="149">
        <f t="shared" si="14"/>
        <v>0.2</v>
      </c>
      <c r="Y26" s="148">
        <f t="shared" si="15"/>
        <v>0</v>
      </c>
      <c r="Z26" s="155"/>
      <c r="AA26" s="156">
        <v>0.2</v>
      </c>
      <c r="AB26" s="152">
        <f t="shared" si="16"/>
        <v>0</v>
      </c>
      <c r="AC26" s="148">
        <f t="shared" si="17"/>
        <v>0</v>
      </c>
      <c r="AD26" s="148"/>
      <c r="AE26" s="153"/>
      <c r="AF26" s="3">
        <f t="shared" si="18"/>
        <v>0</v>
      </c>
      <c r="AG26" s="157">
        <f t="shared" si="84"/>
        <v>0</v>
      </c>
      <c r="AH26" s="148">
        <f t="shared" si="3"/>
        <v>0</v>
      </c>
      <c r="AI26" s="149">
        <f t="shared" si="19"/>
        <v>0.2</v>
      </c>
      <c r="AJ26" s="152">
        <f t="shared" si="20"/>
        <v>0</v>
      </c>
      <c r="AK26" s="158"/>
      <c r="AL26" s="159">
        <v>0.2</v>
      </c>
      <c r="AM26" s="152">
        <f t="shared" si="21"/>
        <v>0</v>
      </c>
      <c r="AN26" s="148">
        <f t="shared" si="22"/>
        <v>0</v>
      </c>
      <c r="AO26" s="148"/>
      <c r="AP26" s="153"/>
      <c r="AQ26" s="3">
        <f t="shared" si="23"/>
        <v>0</v>
      </c>
      <c r="AR26" s="160">
        <f t="shared" si="85"/>
        <v>0</v>
      </c>
      <c r="AS26" s="148">
        <f t="shared" si="4"/>
        <v>0</v>
      </c>
      <c r="AT26" s="149">
        <f t="shared" si="24"/>
        <v>0.2</v>
      </c>
      <c r="AU26" s="148">
        <f t="shared" si="25"/>
        <v>0</v>
      </c>
      <c r="AV26" s="161"/>
      <c r="AW26" s="162">
        <v>0.2</v>
      </c>
      <c r="AX26" s="152">
        <f t="shared" si="26"/>
        <v>0</v>
      </c>
      <c r="AY26" s="148">
        <f t="shared" si="27"/>
        <v>0</v>
      </c>
      <c r="AZ26" s="148"/>
      <c r="BA26" s="153"/>
      <c r="BB26" s="3">
        <f t="shared" si="28"/>
        <v>0</v>
      </c>
      <c r="BC26" s="163">
        <f t="shared" si="86"/>
        <v>0</v>
      </c>
      <c r="BD26" s="148">
        <f t="shared" si="5"/>
        <v>0</v>
      </c>
      <c r="BE26" s="149">
        <f t="shared" si="29"/>
        <v>0.2</v>
      </c>
      <c r="BF26" s="148">
        <f t="shared" si="30"/>
        <v>0</v>
      </c>
      <c r="BG26" s="164"/>
      <c r="BH26" s="165">
        <v>0.2</v>
      </c>
      <c r="BI26" s="152">
        <f t="shared" si="31"/>
        <v>0</v>
      </c>
      <c r="BJ26" s="148">
        <f t="shared" si="32"/>
        <v>0</v>
      </c>
      <c r="BK26" s="148"/>
      <c r="BL26" s="153"/>
      <c r="BM26" s="3">
        <f t="shared" si="33"/>
        <v>0</v>
      </c>
      <c r="BN26" s="166">
        <f t="shared" si="87"/>
        <v>0</v>
      </c>
      <c r="BO26" s="148">
        <f t="shared" si="6"/>
        <v>0</v>
      </c>
      <c r="BP26" s="149">
        <f t="shared" si="34"/>
        <v>0.2</v>
      </c>
      <c r="BQ26" s="152">
        <f t="shared" si="35"/>
        <v>0</v>
      </c>
      <c r="BR26" s="167"/>
      <c r="BS26" s="168">
        <v>0.2</v>
      </c>
      <c r="BT26" s="152">
        <f t="shared" si="36"/>
        <v>0</v>
      </c>
      <c r="BU26" s="148">
        <f t="shared" si="37"/>
        <v>0</v>
      </c>
      <c r="BV26" s="148"/>
      <c r="BW26" s="153"/>
      <c r="BX26" s="3">
        <f t="shared" si="38"/>
        <v>0</v>
      </c>
      <c r="BY26" s="169">
        <f t="shared" si="88"/>
        <v>0</v>
      </c>
      <c r="BZ26" s="148">
        <f t="shared" si="7"/>
        <v>0</v>
      </c>
      <c r="CA26" s="149">
        <f t="shared" si="39"/>
        <v>0.2</v>
      </c>
      <c r="CB26" s="148">
        <f t="shared" si="40"/>
        <v>0</v>
      </c>
      <c r="CC26" s="170"/>
      <c r="CD26" s="171">
        <v>0.2</v>
      </c>
      <c r="CE26" s="152">
        <f t="shared" si="41"/>
        <v>0</v>
      </c>
      <c r="CF26" s="148">
        <f t="shared" si="42"/>
        <v>0</v>
      </c>
      <c r="CG26" s="148"/>
      <c r="CH26" s="153"/>
      <c r="CI26" s="3">
        <f t="shared" si="43"/>
        <v>0</v>
      </c>
      <c r="CJ26" s="172">
        <f t="shared" si="89"/>
        <v>0</v>
      </c>
      <c r="CK26" s="148">
        <f t="shared" si="8"/>
        <v>0</v>
      </c>
      <c r="CL26" s="173">
        <f t="shared" si="44"/>
        <v>0.2</v>
      </c>
      <c r="CM26" s="148">
        <f t="shared" si="45"/>
        <v>0</v>
      </c>
      <c r="CN26" s="174"/>
      <c r="CO26" s="175">
        <v>0.2</v>
      </c>
      <c r="CP26" s="152">
        <f t="shared" si="46"/>
        <v>0</v>
      </c>
      <c r="CQ26" s="148">
        <f t="shared" si="47"/>
        <v>0</v>
      </c>
      <c r="CR26" s="148"/>
      <c r="CS26" s="153"/>
      <c r="CT26" s="181"/>
      <c r="CU26" s="131"/>
      <c r="CV26" s="137"/>
    </row>
    <row r="27" spans="1:100" s="184" customFormat="1" ht="12.75" x14ac:dyDescent="0.2">
      <c r="A27" s="182"/>
      <c r="B27" s="91"/>
      <c r="C27" s="182"/>
      <c r="D27" s="183"/>
      <c r="E27" s="182"/>
      <c r="F27" s="182"/>
      <c r="G27" s="183"/>
      <c r="H27" s="182"/>
      <c r="I27" s="182"/>
      <c r="J27" s="182"/>
      <c r="N27" s="185"/>
      <c r="P27" s="186" t="s">
        <v>40</v>
      </c>
      <c r="Q27" s="187">
        <f>SUM(Q3:Q26)</f>
        <v>0</v>
      </c>
      <c r="R27" s="188">
        <f>SUM(R3:R26)</f>
        <v>0</v>
      </c>
      <c r="S27" s="185">
        <f>SUM(S3:S26)</f>
        <v>0</v>
      </c>
      <c r="T27" s="189"/>
      <c r="U27" s="182"/>
      <c r="Y27" s="185"/>
      <c r="AA27" s="186" t="s">
        <v>40</v>
      </c>
      <c r="AB27" s="187">
        <f>SUM(AB3:AB26)</f>
        <v>0</v>
      </c>
      <c r="AC27" s="188">
        <f>SUM(AC3:AC26)</f>
        <v>0</v>
      </c>
      <c r="AD27" s="185">
        <f>SUM(AD3:AD26)</f>
        <v>0</v>
      </c>
      <c r="AE27" s="189"/>
      <c r="AF27" s="182"/>
      <c r="AJ27" s="185"/>
      <c r="AL27" s="186" t="s">
        <v>40</v>
      </c>
      <c r="AM27" s="187">
        <f>SUM(AM3:AM26)</f>
        <v>0</v>
      </c>
      <c r="AN27" s="188">
        <f>SUM(AN3:AN26)</f>
        <v>0</v>
      </c>
      <c r="AO27" s="185">
        <f>SUM(AO3:AO26)</f>
        <v>0</v>
      </c>
      <c r="AP27" s="189"/>
      <c r="AQ27" s="182"/>
      <c r="AU27" s="185"/>
      <c r="AW27" s="186" t="s">
        <v>40</v>
      </c>
      <c r="AX27" s="187">
        <f>SUM(AX3:AX26)</f>
        <v>0</v>
      </c>
      <c r="AY27" s="188">
        <f>SUM(AY3:AY26)</f>
        <v>0</v>
      </c>
      <c r="AZ27" s="185">
        <f>SUM(AZ3:AZ26)</f>
        <v>0</v>
      </c>
      <c r="BA27" s="189"/>
      <c r="BB27" s="182"/>
      <c r="BF27" s="185"/>
      <c r="BH27" s="186" t="s">
        <v>40</v>
      </c>
      <c r="BI27" s="187">
        <f>SUM(BI3:BI26)</f>
        <v>0</v>
      </c>
      <c r="BJ27" s="188">
        <f>SUM(BJ3:BJ26)</f>
        <v>0</v>
      </c>
      <c r="BK27" s="185">
        <f>SUM(BK3:BK26)</f>
        <v>0</v>
      </c>
      <c r="BL27" s="189"/>
      <c r="BM27" s="182"/>
      <c r="BQ27" s="190"/>
      <c r="BS27" s="186" t="s">
        <v>40</v>
      </c>
      <c r="BT27" s="187">
        <f>SUM(BT3:BT26)</f>
        <v>0</v>
      </c>
      <c r="BU27" s="188">
        <f>SUM(BU3:BU26)</f>
        <v>0</v>
      </c>
      <c r="BV27" s="185">
        <f>SUM(BV3:BV26)</f>
        <v>0</v>
      </c>
      <c r="BW27" s="189"/>
      <c r="BX27" s="182"/>
      <c r="CB27" s="185"/>
      <c r="CD27" s="186" t="s">
        <v>40</v>
      </c>
      <c r="CE27" s="187">
        <f>SUM(CE3:CE26)</f>
        <v>0</v>
      </c>
      <c r="CF27" s="188">
        <f>SUM(CF3:CF26)</f>
        <v>0</v>
      </c>
      <c r="CG27" s="185">
        <f>SUM(CG3:CG26)</f>
        <v>0</v>
      </c>
      <c r="CH27" s="189"/>
      <c r="CI27" s="182"/>
      <c r="CM27" s="185"/>
      <c r="CO27" s="186" t="s">
        <v>40</v>
      </c>
      <c r="CP27" s="187">
        <f>SUM(CP3:CP26)</f>
        <v>0</v>
      </c>
      <c r="CQ27" s="188">
        <f>SUM(CQ3:CQ26)</f>
        <v>0</v>
      </c>
      <c r="CR27" s="185">
        <f>SUM(CR3:CR26)</f>
        <v>0</v>
      </c>
      <c r="CS27" s="189"/>
      <c r="CT27" s="182"/>
      <c r="CU27" s="191"/>
    </row>
    <row r="28" spans="1:100" s="184" customFormat="1" ht="12.75" x14ac:dyDescent="0.2">
      <c r="A28" s="192"/>
      <c r="B28" s="91"/>
      <c r="C28" s="182"/>
      <c r="D28" s="183"/>
      <c r="E28" s="182"/>
      <c r="F28" s="182"/>
      <c r="G28" s="183"/>
      <c r="H28" s="182"/>
      <c r="I28" s="182"/>
      <c r="J28" s="182"/>
      <c r="K28" s="187" t="s">
        <v>41</v>
      </c>
      <c r="L28" s="187">
        <f>SUM(L3:L26)</f>
        <v>0</v>
      </c>
      <c r="M28" s="193" t="s">
        <v>42</v>
      </c>
      <c r="N28" s="187">
        <f>SUM(N3:N26)</f>
        <v>0</v>
      </c>
      <c r="Q28" s="194"/>
      <c r="T28" s="189"/>
      <c r="U28" s="182"/>
      <c r="V28" s="187" t="s">
        <v>41</v>
      </c>
      <c r="W28" s="187">
        <f>SUM(W3:W26)</f>
        <v>0</v>
      </c>
      <c r="X28" s="193" t="s">
        <v>42</v>
      </c>
      <c r="Y28" s="187">
        <f>SUM(Y3:Y26)</f>
        <v>0</v>
      </c>
      <c r="AB28" s="194"/>
      <c r="AE28" s="189"/>
      <c r="AF28" s="182"/>
      <c r="AG28" s="187" t="s">
        <v>41</v>
      </c>
      <c r="AH28" s="187">
        <f>SUM(AH3:AH26)</f>
        <v>0</v>
      </c>
      <c r="AI28" s="193" t="s">
        <v>42</v>
      </c>
      <c r="AJ28" s="187">
        <f>SUM(AJ3:AJ26)</f>
        <v>0</v>
      </c>
      <c r="AM28" s="194"/>
      <c r="AP28" s="189"/>
      <c r="AQ28" s="182"/>
      <c r="AR28" s="187" t="s">
        <v>41</v>
      </c>
      <c r="AS28" s="187">
        <f>SUM(AS3:AS26)</f>
        <v>0</v>
      </c>
      <c r="AT28" s="193" t="s">
        <v>42</v>
      </c>
      <c r="AU28" s="187">
        <f>SUM(AU3:AU26)</f>
        <v>0</v>
      </c>
      <c r="AX28" s="194"/>
      <c r="BA28" s="189"/>
      <c r="BB28" s="182"/>
      <c r="BC28" s="187" t="s">
        <v>41</v>
      </c>
      <c r="BD28" s="187">
        <f>SUM(BD3:BD26)</f>
        <v>0</v>
      </c>
      <c r="BE28" s="193" t="s">
        <v>42</v>
      </c>
      <c r="BF28" s="187">
        <f>SUM(BF3:BF26)</f>
        <v>0</v>
      </c>
      <c r="BI28" s="194"/>
      <c r="BL28" s="189"/>
      <c r="BM28" s="182"/>
      <c r="BN28" s="187" t="s">
        <v>41</v>
      </c>
      <c r="BO28" s="187">
        <f>SUM(BO3:BO26)</f>
        <v>0</v>
      </c>
      <c r="BP28" s="193" t="s">
        <v>42</v>
      </c>
      <c r="BQ28" s="190">
        <f>SUM(BQ3:BQ26)</f>
        <v>0</v>
      </c>
      <c r="BT28" s="194"/>
      <c r="BW28" s="189"/>
      <c r="BX28" s="182"/>
      <c r="BY28" s="187" t="s">
        <v>41</v>
      </c>
      <c r="BZ28" s="187">
        <f>SUM(BZ3:BZ26)</f>
        <v>0</v>
      </c>
      <c r="CA28" s="193" t="s">
        <v>42</v>
      </c>
      <c r="CB28" s="187">
        <f>SUM(CB3:CB26)</f>
        <v>0</v>
      </c>
      <c r="CE28" s="194"/>
      <c r="CH28" s="189"/>
      <c r="CI28" s="182"/>
      <c r="CJ28" s="187" t="s">
        <v>41</v>
      </c>
      <c r="CK28" s="187">
        <f>SUM(CK3:CK26)</f>
        <v>0</v>
      </c>
      <c r="CL28" s="193" t="s">
        <v>42</v>
      </c>
      <c r="CM28" s="187">
        <f>SUM(CM3:CM26)</f>
        <v>0</v>
      </c>
      <c r="CP28" s="194"/>
      <c r="CS28" s="189"/>
      <c r="CT28" s="182"/>
      <c r="CU28" s="191"/>
    </row>
    <row r="29" spans="1:100" s="184" customFormat="1" ht="12.75" x14ac:dyDescent="0.2">
      <c r="A29" s="192"/>
      <c r="B29" s="183"/>
      <c r="C29" s="182"/>
      <c r="D29" s="183"/>
      <c r="E29" s="182" t="s">
        <v>43</v>
      </c>
      <c r="F29" s="182" t="s">
        <v>44</v>
      </c>
      <c r="G29" s="183"/>
      <c r="H29" s="182"/>
      <c r="I29" s="182"/>
      <c r="J29" s="182"/>
      <c r="K29" s="195"/>
      <c r="L29" s="194"/>
      <c r="M29" s="196"/>
      <c r="N29" s="185"/>
      <c r="O29" s="197"/>
      <c r="P29" s="197"/>
      <c r="Q29" s="197"/>
      <c r="R29" s="195" t="s">
        <v>45</v>
      </c>
      <c r="S29" s="196">
        <v>0.2</v>
      </c>
      <c r="T29" s="189"/>
      <c r="U29" s="182"/>
      <c r="V29" s="195"/>
      <c r="W29" s="194"/>
      <c r="X29" s="196"/>
      <c r="Y29" s="185"/>
      <c r="Z29" s="197"/>
      <c r="AA29" s="197"/>
      <c r="AB29" s="197"/>
      <c r="AC29" s="195" t="s">
        <v>45</v>
      </c>
      <c r="AD29" s="196">
        <v>0.2</v>
      </c>
      <c r="AE29" s="189"/>
      <c r="AF29" s="182"/>
      <c r="AG29" s="195"/>
      <c r="AH29" s="194"/>
      <c r="AI29" s="196"/>
      <c r="AJ29" s="185"/>
      <c r="AK29" s="197"/>
      <c r="AL29" s="197"/>
      <c r="AM29" s="197"/>
      <c r="AN29" s="195" t="s">
        <v>45</v>
      </c>
      <c r="AO29" s="196">
        <v>0.2</v>
      </c>
      <c r="AP29" s="189"/>
      <c r="AQ29" s="182"/>
      <c r="AR29" s="195"/>
      <c r="AS29" s="194"/>
      <c r="AT29" s="196"/>
      <c r="AU29" s="185"/>
      <c r="AV29" s="197"/>
      <c r="AW29" s="197"/>
      <c r="AX29" s="197"/>
      <c r="AY29" s="195" t="s">
        <v>45</v>
      </c>
      <c r="AZ29" s="196">
        <v>0.2</v>
      </c>
      <c r="BA29" s="189"/>
      <c r="BB29" s="182"/>
      <c r="BC29" s="195"/>
      <c r="BD29" s="194"/>
      <c r="BE29" s="196"/>
      <c r="BF29" s="185"/>
      <c r="BG29" s="197"/>
      <c r="BH29" s="197"/>
      <c r="BI29" s="197"/>
      <c r="BJ29" s="195" t="s">
        <v>45</v>
      </c>
      <c r="BK29" s="196">
        <v>0.2</v>
      </c>
      <c r="BL29" s="189"/>
      <c r="BM29" s="182"/>
      <c r="BN29" s="195"/>
      <c r="BO29" s="194"/>
      <c r="BP29" s="196"/>
      <c r="BQ29" s="190"/>
      <c r="BR29" s="197"/>
      <c r="BS29" s="197"/>
      <c r="BT29" s="197"/>
      <c r="BU29" s="195" t="s">
        <v>45</v>
      </c>
      <c r="BV29" s="196">
        <v>0.2</v>
      </c>
      <c r="BW29" s="189"/>
      <c r="BX29" s="182"/>
      <c r="BY29" s="195"/>
      <c r="BZ29" s="194"/>
      <c r="CA29" s="196"/>
      <c r="CB29" s="185"/>
      <c r="CC29" s="197"/>
      <c r="CD29" s="197"/>
      <c r="CE29" s="197"/>
      <c r="CF29" s="195" t="s">
        <v>45</v>
      </c>
      <c r="CG29" s="196">
        <v>0.2</v>
      </c>
      <c r="CH29" s="189"/>
      <c r="CI29" s="182"/>
      <c r="CJ29" s="195"/>
      <c r="CK29" s="194"/>
      <c r="CL29" s="196"/>
      <c r="CM29" s="185"/>
      <c r="CN29" s="197"/>
      <c r="CO29" s="197"/>
      <c r="CP29" s="197"/>
      <c r="CQ29" s="195" t="s">
        <v>45</v>
      </c>
      <c r="CR29" s="196">
        <v>0.2</v>
      </c>
      <c r="CS29" s="189"/>
      <c r="CT29" s="182"/>
      <c r="CU29" s="191"/>
    </row>
    <row r="30" spans="1:100" s="184" customFormat="1" ht="12.75" x14ac:dyDescent="0.2">
      <c r="A30" s="192"/>
      <c r="B30" s="183"/>
      <c r="C30" s="182"/>
      <c r="D30" s="198"/>
      <c r="E30" s="199"/>
      <c r="F30" s="200">
        <v>1.3</v>
      </c>
      <c r="G30" s="198"/>
      <c r="H30" s="182"/>
      <c r="I30" s="182"/>
      <c r="J30" s="182"/>
      <c r="K30" s="201" t="s">
        <v>46</v>
      </c>
      <c r="L30" s="201">
        <f>L28+N28</f>
        <v>0</v>
      </c>
      <c r="M30" s="196"/>
      <c r="N30" s="185"/>
      <c r="O30" s="197"/>
      <c r="P30" s="197"/>
      <c r="Q30" s="197"/>
      <c r="R30" s="184" t="s">
        <v>47</v>
      </c>
      <c r="S30" s="194">
        <f>S27*0.2</f>
        <v>0</v>
      </c>
      <c r="T30" s="189"/>
      <c r="U30" s="182"/>
      <c r="V30" s="201" t="s">
        <v>46</v>
      </c>
      <c r="W30" s="201">
        <f>W28+Y28</f>
        <v>0</v>
      </c>
      <c r="X30" s="196"/>
      <c r="Y30" s="185"/>
      <c r="Z30" s="197"/>
      <c r="AA30" s="197"/>
      <c r="AB30" s="197"/>
      <c r="AC30" s="184" t="s">
        <v>47</v>
      </c>
      <c r="AD30" s="194">
        <f>AD27*0.2</f>
        <v>0</v>
      </c>
      <c r="AE30" s="189"/>
      <c r="AF30" s="182"/>
      <c r="AG30" s="201" t="s">
        <v>46</v>
      </c>
      <c r="AH30" s="201">
        <f>AH28+AJ28</f>
        <v>0</v>
      </c>
      <c r="AI30" s="196"/>
      <c r="AJ30" s="185"/>
      <c r="AK30" s="197"/>
      <c r="AL30" s="197"/>
      <c r="AM30" s="197"/>
      <c r="AN30" s="184" t="s">
        <v>47</v>
      </c>
      <c r="AO30" s="194">
        <f>AO27*0.2</f>
        <v>0</v>
      </c>
      <c r="AP30" s="189"/>
      <c r="AQ30" s="182"/>
      <c r="AR30" s="201" t="s">
        <v>46</v>
      </c>
      <c r="AS30" s="201">
        <f>AS28+AU28</f>
        <v>0</v>
      </c>
      <c r="AT30" s="196"/>
      <c r="AU30" s="185"/>
      <c r="AV30" s="197"/>
      <c r="AW30" s="197"/>
      <c r="AX30" s="197"/>
      <c r="AY30" s="184" t="s">
        <v>47</v>
      </c>
      <c r="AZ30" s="194">
        <f>AZ27*0.2</f>
        <v>0</v>
      </c>
      <c r="BA30" s="189"/>
      <c r="BB30" s="182"/>
      <c r="BC30" s="201" t="s">
        <v>46</v>
      </c>
      <c r="BD30" s="201">
        <f>BD28+BF28</f>
        <v>0</v>
      </c>
      <c r="BE30" s="196"/>
      <c r="BF30" s="185"/>
      <c r="BG30" s="197"/>
      <c r="BH30" s="197"/>
      <c r="BI30" s="197"/>
      <c r="BJ30" s="184" t="s">
        <v>47</v>
      </c>
      <c r="BK30" s="194">
        <f>BK27*0.2</f>
        <v>0</v>
      </c>
      <c r="BL30" s="189"/>
      <c r="BM30" s="182"/>
      <c r="BN30" s="201" t="s">
        <v>46</v>
      </c>
      <c r="BO30" s="201">
        <f>BO28+BQ28</f>
        <v>0</v>
      </c>
      <c r="BP30" s="196"/>
      <c r="BQ30" s="190"/>
      <c r="BR30" s="197"/>
      <c r="BS30" s="197"/>
      <c r="BT30" s="197"/>
      <c r="BU30" s="184" t="s">
        <v>47</v>
      </c>
      <c r="BV30" s="194">
        <f>BV27*0.2</f>
        <v>0</v>
      </c>
      <c r="BW30" s="189"/>
      <c r="BX30" s="182"/>
      <c r="BY30" s="201" t="s">
        <v>46</v>
      </c>
      <c r="BZ30" s="201">
        <f>BZ28+CB28</f>
        <v>0</v>
      </c>
      <c r="CA30" s="196"/>
      <c r="CB30" s="185"/>
      <c r="CC30" s="197"/>
      <c r="CD30" s="197"/>
      <c r="CE30" s="197"/>
      <c r="CF30" s="184" t="s">
        <v>47</v>
      </c>
      <c r="CG30" s="194">
        <f>CG27*0.2</f>
        <v>0</v>
      </c>
      <c r="CH30" s="189"/>
      <c r="CI30" s="182"/>
      <c r="CJ30" s="201" t="s">
        <v>46</v>
      </c>
      <c r="CK30" s="201">
        <f>CK28+CM28</f>
        <v>0</v>
      </c>
      <c r="CL30" s="196"/>
      <c r="CM30" s="185"/>
      <c r="CN30" s="197"/>
      <c r="CO30" s="197"/>
      <c r="CP30" s="197"/>
      <c r="CQ30" s="184" t="s">
        <v>47</v>
      </c>
      <c r="CR30" s="194">
        <f>CR27*0.2</f>
        <v>0</v>
      </c>
      <c r="CS30" s="189"/>
      <c r="CT30" s="182"/>
      <c r="CU30" s="191"/>
    </row>
    <row r="31" spans="1:100" s="184" customFormat="1" ht="38.25" x14ac:dyDescent="0.2">
      <c r="A31" s="192"/>
      <c r="B31" s="183"/>
      <c r="C31" s="182"/>
      <c r="D31" s="183"/>
      <c r="E31" s="182"/>
      <c r="F31" s="182"/>
      <c r="G31" s="183"/>
      <c r="H31" s="182"/>
      <c r="I31" s="182"/>
      <c r="J31" s="182"/>
      <c r="K31" s="201" t="s">
        <v>48</v>
      </c>
      <c r="L31" s="202">
        <f>E30/60*F30*N32</f>
        <v>0</v>
      </c>
      <c r="N31" s="185" t="s">
        <v>49</v>
      </c>
      <c r="O31" s="182" t="s">
        <v>50</v>
      </c>
      <c r="P31" s="203"/>
      <c r="Q31" s="203"/>
      <c r="R31" s="204" t="s">
        <v>51</v>
      </c>
      <c r="S31" s="194">
        <f>S27+S30</f>
        <v>0</v>
      </c>
      <c r="T31" s="189"/>
      <c r="U31" s="182"/>
      <c r="V31" s="201" t="s">
        <v>48</v>
      </c>
      <c r="W31" s="202">
        <f>E30/60*F30*Y32</f>
        <v>0</v>
      </c>
      <c r="Y31" s="185" t="s">
        <v>49</v>
      </c>
      <c r="Z31" s="182" t="s">
        <v>50</v>
      </c>
      <c r="AA31" s="203"/>
      <c r="AB31" s="203"/>
      <c r="AC31" s="204" t="s">
        <v>51</v>
      </c>
      <c r="AD31" s="194">
        <f>AD27+AD30</f>
        <v>0</v>
      </c>
      <c r="AE31" s="189"/>
      <c r="AF31" s="182"/>
      <c r="AG31" s="201" t="s">
        <v>48</v>
      </c>
      <c r="AH31" s="202">
        <f>E30/60*F30*AJ32</f>
        <v>0</v>
      </c>
      <c r="AJ31" s="185" t="s">
        <v>49</v>
      </c>
      <c r="AK31" s="182" t="s">
        <v>50</v>
      </c>
      <c r="AL31" s="203"/>
      <c r="AM31" s="203"/>
      <c r="AN31" s="204" t="s">
        <v>51</v>
      </c>
      <c r="AO31" s="194">
        <f>AO27+AO30</f>
        <v>0</v>
      </c>
      <c r="AP31" s="189"/>
      <c r="AQ31" s="182"/>
      <c r="AR31" s="201" t="s">
        <v>48</v>
      </c>
      <c r="AS31" s="202">
        <f>E30/60*F30*AU32</f>
        <v>0</v>
      </c>
      <c r="AU31" s="185" t="s">
        <v>49</v>
      </c>
      <c r="AV31" s="182" t="s">
        <v>50</v>
      </c>
      <c r="AW31" s="203"/>
      <c r="AX31" s="203"/>
      <c r="AY31" s="204" t="s">
        <v>51</v>
      </c>
      <c r="AZ31" s="194">
        <f>AZ27+AZ30</f>
        <v>0</v>
      </c>
      <c r="BA31" s="189"/>
      <c r="BB31" s="182"/>
      <c r="BC31" s="201" t="s">
        <v>48</v>
      </c>
      <c r="BD31" s="202">
        <f>E30/60*F30*BF32</f>
        <v>0</v>
      </c>
      <c r="BF31" s="185" t="s">
        <v>49</v>
      </c>
      <c r="BG31" s="182" t="s">
        <v>50</v>
      </c>
      <c r="BH31" s="203"/>
      <c r="BI31" s="203"/>
      <c r="BJ31" s="204" t="s">
        <v>51</v>
      </c>
      <c r="BK31" s="194">
        <f>BK27+BK30</f>
        <v>0</v>
      </c>
      <c r="BL31" s="189"/>
      <c r="BM31" s="182"/>
      <c r="BN31" s="201" t="s">
        <v>48</v>
      </c>
      <c r="BO31" s="202">
        <f>E30/60*F30*BQ32</f>
        <v>0</v>
      </c>
      <c r="BQ31" s="190" t="s">
        <v>49</v>
      </c>
      <c r="BR31" s="182" t="s">
        <v>50</v>
      </c>
      <c r="BS31" s="203"/>
      <c r="BT31" s="203"/>
      <c r="BU31" s="204" t="s">
        <v>51</v>
      </c>
      <c r="BV31" s="194">
        <f>BV27+BV30</f>
        <v>0</v>
      </c>
      <c r="BW31" s="189"/>
      <c r="BX31" s="182"/>
      <c r="BY31" s="201" t="s">
        <v>48</v>
      </c>
      <c r="BZ31" s="202">
        <f>E30/60*F30*CB32</f>
        <v>0</v>
      </c>
      <c r="CB31" s="185" t="s">
        <v>49</v>
      </c>
      <c r="CC31" s="182" t="s">
        <v>50</v>
      </c>
      <c r="CD31" s="203"/>
      <c r="CE31" s="203"/>
      <c r="CF31" s="204" t="s">
        <v>51</v>
      </c>
      <c r="CG31" s="194">
        <f>CG27+CG30</f>
        <v>0</v>
      </c>
      <c r="CH31" s="189"/>
      <c r="CI31" s="182"/>
      <c r="CJ31" s="201" t="s">
        <v>48</v>
      </c>
      <c r="CK31" s="202">
        <f>E30/60*F30*CM32</f>
        <v>0</v>
      </c>
      <c r="CM31" s="185" t="s">
        <v>49</v>
      </c>
      <c r="CN31" s="182" t="s">
        <v>50</v>
      </c>
      <c r="CO31" s="203"/>
      <c r="CP31" s="203"/>
      <c r="CQ31" s="204" t="s">
        <v>51</v>
      </c>
      <c r="CR31" s="194">
        <f>CR27+CR30</f>
        <v>0</v>
      </c>
      <c r="CS31" s="189"/>
      <c r="CT31" s="182"/>
      <c r="CU31" s="191"/>
    </row>
    <row r="32" spans="1:100" s="184" customFormat="1" ht="12.75" x14ac:dyDescent="0.2">
      <c r="A32" s="192"/>
      <c r="B32" s="183"/>
      <c r="D32" s="198"/>
      <c r="G32" s="198"/>
      <c r="H32" s="182"/>
      <c r="I32" s="182"/>
      <c r="J32" s="182" t="s">
        <v>52</v>
      </c>
      <c r="K32" s="205"/>
      <c r="L32" s="206">
        <v>10</v>
      </c>
      <c r="M32" s="196"/>
      <c r="N32" s="90">
        <v>60</v>
      </c>
      <c r="O32" s="207">
        <f>E30/60*F30</f>
        <v>0</v>
      </c>
      <c r="P32" s="203"/>
      <c r="Q32" s="203"/>
      <c r="R32" s="208" t="s">
        <v>53</v>
      </c>
      <c r="S32" s="209">
        <f>(R27+S27+S30)/L1</f>
        <v>0</v>
      </c>
      <c r="T32" s="189"/>
      <c r="U32" s="182"/>
      <c r="V32" s="182" t="s">
        <v>52</v>
      </c>
      <c r="W32" s="206">
        <v>10</v>
      </c>
      <c r="X32" s="196"/>
      <c r="Y32" s="89">
        <v>53</v>
      </c>
      <c r="Z32" s="207">
        <f>E30/60*F30</f>
        <v>0</v>
      </c>
      <c r="AA32" s="203"/>
      <c r="AB32" s="203"/>
      <c r="AC32" s="208" t="s">
        <v>53</v>
      </c>
      <c r="AD32" s="209">
        <f>(AC27+AD27+AD30)/W1</f>
        <v>0</v>
      </c>
      <c r="AE32" s="189"/>
      <c r="AF32" s="182"/>
      <c r="AG32" s="182" t="s">
        <v>52</v>
      </c>
      <c r="AH32" s="206">
        <v>10</v>
      </c>
      <c r="AI32" s="196"/>
      <c r="AJ32" s="88">
        <v>50</v>
      </c>
      <c r="AK32" s="207">
        <f>E30/60*F30</f>
        <v>0</v>
      </c>
      <c r="AL32" s="203"/>
      <c r="AM32" s="203"/>
      <c r="AN32" s="208" t="s">
        <v>53</v>
      </c>
      <c r="AO32" s="209">
        <f>(AN27+AO27+AO30)/AH1</f>
        <v>0</v>
      </c>
      <c r="AP32" s="189"/>
      <c r="AQ32" s="182"/>
      <c r="AR32" s="182" t="s">
        <v>52</v>
      </c>
      <c r="AS32" s="206">
        <v>10</v>
      </c>
      <c r="AT32" s="196"/>
      <c r="AU32" s="87">
        <v>48</v>
      </c>
      <c r="AV32" s="207">
        <f>E30/60*F30</f>
        <v>0</v>
      </c>
      <c r="AW32" s="203"/>
      <c r="AX32" s="203"/>
      <c r="AY32" s="208" t="s">
        <v>53</v>
      </c>
      <c r="AZ32" s="209">
        <f>(AY27+AZ27+AZ30)/AS1</f>
        <v>0</v>
      </c>
      <c r="BA32" s="189"/>
      <c r="BB32" s="182"/>
      <c r="BC32" s="182" t="s">
        <v>52</v>
      </c>
      <c r="BD32" s="206">
        <v>10</v>
      </c>
      <c r="BE32" s="196"/>
      <c r="BF32" s="86">
        <v>45</v>
      </c>
      <c r="BG32" s="207">
        <f>E30/60*F30</f>
        <v>0</v>
      </c>
      <c r="BH32" s="203"/>
      <c r="BI32" s="203"/>
      <c r="BJ32" s="208" t="s">
        <v>53</v>
      </c>
      <c r="BK32" s="209">
        <f>(BJ27+BK27+BK30)/BD1</f>
        <v>0</v>
      </c>
      <c r="BL32" s="189"/>
      <c r="BM32" s="182"/>
      <c r="BN32" s="182" t="s">
        <v>52</v>
      </c>
      <c r="BO32" s="206">
        <v>10</v>
      </c>
      <c r="BP32" s="196"/>
      <c r="BQ32" s="85">
        <v>43</v>
      </c>
      <c r="BR32" s="207">
        <f>E30/60*F30</f>
        <v>0</v>
      </c>
      <c r="BS32" s="203"/>
      <c r="BT32" s="203"/>
      <c r="BU32" s="208" t="s">
        <v>53</v>
      </c>
      <c r="BV32" s="209">
        <f>(BU27+BV27+BV30)/BO1</f>
        <v>0</v>
      </c>
      <c r="BW32" s="189"/>
      <c r="BX32" s="182"/>
      <c r="BY32" s="182" t="s">
        <v>52</v>
      </c>
      <c r="BZ32" s="206">
        <v>10</v>
      </c>
      <c r="CA32" s="196"/>
      <c r="CB32" s="84">
        <v>41</v>
      </c>
      <c r="CC32" s="207">
        <f>E30/60*F30</f>
        <v>0</v>
      </c>
      <c r="CD32" s="203"/>
      <c r="CE32" s="203"/>
      <c r="CF32" s="208" t="s">
        <v>53</v>
      </c>
      <c r="CG32" s="209">
        <f>(CF27+CG27+CG30)/BZ1</f>
        <v>0</v>
      </c>
      <c r="CH32" s="189"/>
      <c r="CI32" s="182"/>
      <c r="CJ32" s="182" t="s">
        <v>52</v>
      </c>
      <c r="CK32" s="206">
        <v>10</v>
      </c>
      <c r="CL32" s="196"/>
      <c r="CM32" s="83">
        <v>40</v>
      </c>
      <c r="CN32" s="207">
        <f>E30/60*F30</f>
        <v>0</v>
      </c>
      <c r="CO32" s="203"/>
      <c r="CP32" s="203"/>
      <c r="CQ32" s="208" t="s">
        <v>53</v>
      </c>
      <c r="CR32" s="209">
        <f>(CQ27+CR27+CR30)/CK1</f>
        <v>0</v>
      </c>
      <c r="CS32" s="189"/>
      <c r="CT32" s="182"/>
      <c r="CU32" s="191"/>
    </row>
    <row r="33" spans="1:99" s="122" customFormat="1" ht="40.5" x14ac:dyDescent="0.35">
      <c r="A33" s="178"/>
      <c r="B33" s="180"/>
      <c r="C33" s="177"/>
      <c r="D33" s="180"/>
      <c r="E33" s="177"/>
      <c r="F33" s="177"/>
      <c r="G33" s="180"/>
      <c r="H33" s="177"/>
      <c r="I33" s="177"/>
      <c r="J33" s="177"/>
      <c r="K33" s="201" t="s">
        <v>54</v>
      </c>
      <c r="L33" s="210">
        <f>SUM(L30:L32)</f>
        <v>10</v>
      </c>
      <c r="M33" s="211"/>
      <c r="N33" s="148"/>
      <c r="O33" s="203"/>
      <c r="P33" s="203"/>
      <c r="Q33" s="203"/>
      <c r="R33" s="212" t="s">
        <v>55</v>
      </c>
      <c r="S33" s="213">
        <f>S31+R27</f>
        <v>0</v>
      </c>
      <c r="T33" s="153"/>
      <c r="U33" s="177"/>
      <c r="V33" s="201" t="s">
        <v>54</v>
      </c>
      <c r="W33" s="210">
        <f>SUM(W30:W32)</f>
        <v>10</v>
      </c>
      <c r="X33" s="211"/>
      <c r="Y33" s="148"/>
      <c r="Z33" s="203"/>
      <c r="AA33" s="203"/>
      <c r="AB33" s="203"/>
      <c r="AC33" s="212" t="s">
        <v>55</v>
      </c>
      <c r="AD33" s="213">
        <f>AD31+AC27</f>
        <v>0</v>
      </c>
      <c r="AE33" s="153"/>
      <c r="AF33" s="177"/>
      <c r="AG33" s="201" t="s">
        <v>54</v>
      </c>
      <c r="AH33" s="210">
        <f>SUM(AH30:AH32)</f>
        <v>10</v>
      </c>
      <c r="AI33" s="211"/>
      <c r="AJ33" s="148"/>
      <c r="AK33" s="203"/>
      <c r="AL33" s="203"/>
      <c r="AM33" s="203"/>
      <c r="AN33" s="212" t="s">
        <v>55</v>
      </c>
      <c r="AO33" s="213">
        <f>AO31+AN27</f>
        <v>0</v>
      </c>
      <c r="AP33" s="153"/>
      <c r="AQ33" s="177"/>
      <c r="AR33" s="201" t="s">
        <v>54</v>
      </c>
      <c r="AS33" s="210">
        <f>SUM(AS30:AS32)</f>
        <v>10</v>
      </c>
      <c r="AT33" s="211"/>
      <c r="AU33" s="148"/>
      <c r="AV33" s="203"/>
      <c r="AW33" s="203"/>
      <c r="AX33" s="203"/>
      <c r="AY33" s="212" t="s">
        <v>55</v>
      </c>
      <c r="AZ33" s="213">
        <f>AZ31+AY27</f>
        <v>0</v>
      </c>
      <c r="BA33" s="153"/>
      <c r="BB33" s="177"/>
      <c r="BC33" s="201" t="s">
        <v>54</v>
      </c>
      <c r="BD33" s="210">
        <f>SUM(BD30:BD32)</f>
        <v>10</v>
      </c>
      <c r="BE33" s="211"/>
      <c r="BF33" s="148"/>
      <c r="BG33" s="203"/>
      <c r="BH33" s="203"/>
      <c r="BI33" s="203"/>
      <c r="BJ33" s="212" t="s">
        <v>55</v>
      </c>
      <c r="BK33" s="213">
        <f>BK31+BJ27</f>
        <v>0</v>
      </c>
      <c r="BL33" s="153"/>
      <c r="BM33" s="177"/>
      <c r="BN33" s="201" t="s">
        <v>54</v>
      </c>
      <c r="BO33" s="210">
        <f>SUM(BO30:BO32)</f>
        <v>10</v>
      </c>
      <c r="BP33" s="211"/>
      <c r="BQ33" s="152"/>
      <c r="BR33" s="203"/>
      <c r="BS33" s="203"/>
      <c r="BT33" s="203"/>
      <c r="BU33" s="212" t="s">
        <v>55</v>
      </c>
      <c r="BV33" s="213">
        <f>BV31+BU27</f>
        <v>0</v>
      </c>
      <c r="BW33" s="153"/>
      <c r="BX33" s="177"/>
      <c r="BY33" s="201" t="s">
        <v>54</v>
      </c>
      <c r="BZ33" s="210">
        <f>SUM(BZ30:BZ32)</f>
        <v>10</v>
      </c>
      <c r="CA33" s="211"/>
      <c r="CB33" s="148"/>
      <c r="CC33" s="203"/>
      <c r="CD33" s="203"/>
      <c r="CE33" s="203"/>
      <c r="CF33" s="212" t="s">
        <v>55</v>
      </c>
      <c r="CG33" s="213">
        <f>CG31+CF27</f>
        <v>0</v>
      </c>
      <c r="CH33" s="153"/>
      <c r="CI33" s="177"/>
      <c r="CJ33" s="201" t="s">
        <v>54</v>
      </c>
      <c r="CK33" s="210">
        <f>SUM(CK30:CK32)</f>
        <v>10</v>
      </c>
      <c r="CL33" s="211"/>
      <c r="CM33" s="148"/>
      <c r="CN33" s="203"/>
      <c r="CO33" s="203"/>
      <c r="CP33" s="203"/>
      <c r="CQ33" s="212" t="s">
        <v>55</v>
      </c>
      <c r="CR33" s="213">
        <f>CQ27+CR31</f>
        <v>0</v>
      </c>
      <c r="CS33" s="153"/>
      <c r="CT33" s="177"/>
      <c r="CU33" s="112"/>
    </row>
    <row r="34" spans="1:99" s="122" customFormat="1" ht="32.25" customHeight="1" thickBot="1" x14ac:dyDescent="0.4">
      <c r="A34" s="178"/>
      <c r="B34" s="180"/>
      <c r="C34" s="177"/>
      <c r="D34" s="214" t="s">
        <v>56</v>
      </c>
      <c r="E34" s="215" t="s">
        <v>57</v>
      </c>
      <c r="F34" s="177"/>
      <c r="G34" s="180"/>
      <c r="H34" s="177"/>
      <c r="I34" s="177"/>
      <c r="J34" s="177"/>
      <c r="K34" s="201" t="s">
        <v>58</v>
      </c>
      <c r="L34" s="82">
        <f>L30+L31+S32+L32</f>
        <v>10</v>
      </c>
      <c r="M34" s="211"/>
      <c r="N34" s="148"/>
      <c r="O34" s="203"/>
      <c r="P34" s="203"/>
      <c r="Q34" s="203"/>
      <c r="T34" s="153"/>
      <c r="U34" s="177"/>
      <c r="V34" s="201" t="s">
        <v>58</v>
      </c>
      <c r="W34" s="82">
        <f>W30+W31+AD32+W32</f>
        <v>10</v>
      </c>
      <c r="X34" s="211"/>
      <c r="Y34" s="148"/>
      <c r="Z34" s="203"/>
      <c r="AA34" s="203"/>
      <c r="AB34" s="203"/>
      <c r="AE34" s="153"/>
      <c r="AF34" s="177"/>
      <c r="AG34" s="201" t="s">
        <v>58</v>
      </c>
      <c r="AH34" s="82">
        <f>AH30+AH31+AO32+AH32</f>
        <v>10</v>
      </c>
      <c r="AI34" s="211"/>
      <c r="AJ34" s="148"/>
      <c r="AK34" s="203"/>
      <c r="AL34" s="203"/>
      <c r="AM34" s="203"/>
      <c r="AP34" s="153"/>
      <c r="AQ34" s="177"/>
      <c r="AR34" s="201" t="s">
        <v>58</v>
      </c>
      <c r="AS34" s="82">
        <f>AS30+AS31+AZ32+AS32</f>
        <v>10</v>
      </c>
      <c r="AT34" s="211"/>
      <c r="AU34" s="148"/>
      <c r="AV34" s="203"/>
      <c r="AW34" s="203"/>
      <c r="AX34" s="203"/>
      <c r="BA34" s="153"/>
      <c r="BB34" s="177"/>
      <c r="BC34" s="201" t="s">
        <v>58</v>
      </c>
      <c r="BD34" s="82">
        <f>BD30+BD31+BK32+BD32</f>
        <v>10</v>
      </c>
      <c r="BE34" s="211"/>
      <c r="BF34" s="148"/>
      <c r="BG34" s="203"/>
      <c r="BH34" s="203"/>
      <c r="BI34" s="203"/>
      <c r="BL34" s="153"/>
      <c r="BM34" s="177"/>
      <c r="BN34" s="201" t="s">
        <v>58</v>
      </c>
      <c r="BO34" s="82">
        <f>BO30+BO31+BV32+BO32</f>
        <v>10</v>
      </c>
      <c r="BP34" s="211"/>
      <c r="BQ34" s="152"/>
      <c r="BR34" s="203"/>
      <c r="BS34" s="203"/>
      <c r="BT34" s="203"/>
      <c r="BW34" s="153"/>
      <c r="BX34" s="177"/>
      <c r="BY34" s="201" t="s">
        <v>58</v>
      </c>
      <c r="BZ34" s="82">
        <f>BZ30+BZ31+CG32+BZ32</f>
        <v>10</v>
      </c>
      <c r="CA34" s="211"/>
      <c r="CB34" s="148"/>
      <c r="CC34" s="203"/>
      <c r="CD34" s="203"/>
      <c r="CE34" s="203"/>
      <c r="CH34" s="153"/>
      <c r="CI34" s="177"/>
      <c r="CJ34" s="201" t="s">
        <v>58</v>
      </c>
      <c r="CK34" s="81">
        <f>CK30+CK31+CR32+CK32</f>
        <v>10</v>
      </c>
      <c r="CL34" s="211"/>
      <c r="CM34" s="148"/>
      <c r="CN34" s="203"/>
      <c r="CO34" s="203"/>
      <c r="CP34" s="203"/>
      <c r="CS34" s="153"/>
      <c r="CT34" s="177"/>
      <c r="CU34" s="112"/>
    </row>
    <row r="35" spans="1:99" x14ac:dyDescent="0.25">
      <c r="K35" s="216">
        <v>0.02</v>
      </c>
      <c r="L35" s="217">
        <f>L34*1.02</f>
        <v>10.199999999999999</v>
      </c>
      <c r="V35" s="216">
        <v>0.02</v>
      </c>
      <c r="W35" s="217">
        <f>W34*1.02</f>
        <v>10.199999999999999</v>
      </c>
      <c r="AG35" s="216">
        <v>0.02</v>
      </c>
      <c r="AH35" s="217">
        <f>AH34*1.02</f>
        <v>10.199999999999999</v>
      </c>
      <c r="AR35" s="216">
        <v>0.02</v>
      </c>
      <c r="AS35" s="217">
        <f>AS34*1.02</f>
        <v>10.199999999999999</v>
      </c>
      <c r="BD35" s="217">
        <f>BD34*1.02</f>
        <v>10.199999999999999</v>
      </c>
      <c r="BO35" s="217">
        <f>BO34*1.02</f>
        <v>10.199999999999999</v>
      </c>
      <c r="BZ35" s="217">
        <f>BZ34*1.02</f>
        <v>10.199999999999999</v>
      </c>
      <c r="CK35" s="217">
        <f>CK34*1.02</f>
        <v>10.199999999999999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45E3-54D0-4CF7-AFDA-9F37237CF75A}">
  <dimension ref="A1:N2"/>
  <sheetViews>
    <sheetView tabSelected="1" workbookViewId="0">
      <selection activeCell="F23" sqref="F23"/>
    </sheetView>
  </sheetViews>
  <sheetFormatPr defaultColWidth="9.140625" defaultRowHeight="12.75" x14ac:dyDescent="0.2"/>
  <cols>
    <col min="1" max="1" width="5.42578125" style="122" customWidth="1"/>
    <col min="2" max="2" width="9.140625" style="2"/>
    <col min="3" max="3" width="9.140625" style="133"/>
    <col min="4" max="4" width="16.28515625" style="2" bestFit="1" customWidth="1"/>
    <col min="5" max="5" width="6.28515625" style="134" customWidth="1"/>
    <col min="6" max="6" width="83.85546875" style="135" customWidth="1"/>
    <col min="7" max="7" width="29.140625" style="135" customWidth="1"/>
    <col min="8" max="8" width="33.5703125" style="136" customWidth="1"/>
    <col min="9" max="9" width="5.7109375" style="2" customWidth="1"/>
    <col min="10" max="10" width="7" style="2" customWidth="1"/>
    <col min="11" max="11" width="9.140625" style="92"/>
    <col min="12" max="12" width="9.140625" style="2"/>
    <col min="13" max="13" width="9.140625" style="131"/>
    <col min="14" max="14" width="90.5703125" style="137" bestFit="1" customWidth="1"/>
    <col min="15" max="16384" width="9.140625" style="122"/>
  </cols>
  <sheetData>
    <row r="1" spans="1:14" ht="25.5" x14ac:dyDescent="0.2">
      <c r="A1" s="112" t="s">
        <v>39</v>
      </c>
      <c r="B1" s="117" t="s">
        <v>18</v>
      </c>
      <c r="C1" s="118" t="s">
        <v>22</v>
      </c>
      <c r="D1" s="117" t="s">
        <v>23</v>
      </c>
      <c r="E1" s="119" t="s">
        <v>0</v>
      </c>
      <c r="F1" s="117" t="s">
        <v>19</v>
      </c>
      <c r="G1" s="117" t="s">
        <v>20</v>
      </c>
      <c r="H1" s="119" t="s">
        <v>1</v>
      </c>
      <c r="I1" s="117" t="s">
        <v>21</v>
      </c>
      <c r="J1" s="117" t="s">
        <v>24</v>
      </c>
      <c r="K1" s="120" t="s">
        <v>26</v>
      </c>
      <c r="L1" s="117" t="s">
        <v>35</v>
      </c>
      <c r="M1" s="121" t="s">
        <v>36</v>
      </c>
      <c r="N1" s="117" t="s">
        <v>37</v>
      </c>
    </row>
    <row r="2" spans="1:14" s="115" customFormat="1" x14ac:dyDescent="0.2">
      <c r="A2" s="123"/>
      <c r="B2" s="124"/>
      <c r="C2" s="125"/>
      <c r="D2" s="124"/>
      <c r="E2" s="126"/>
      <c r="F2" s="127"/>
      <c r="G2" s="127"/>
      <c r="H2" s="128"/>
      <c r="I2" s="124"/>
      <c r="J2" s="124"/>
      <c r="K2" s="129"/>
      <c r="L2" s="130"/>
      <c r="M2" s="131"/>
      <c r="N2" s="1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0C42-5E77-4A54-A3AF-3BD43C4744CA}">
  <sheetPr>
    <pageSetUpPr fitToPage="1"/>
  </sheetPr>
  <dimension ref="A1:O432"/>
  <sheetViews>
    <sheetView view="pageBreakPreview" zoomScaleNormal="70" zoomScaleSheetLayoutView="100" workbookViewId="0">
      <selection activeCell="E25" sqref="E25"/>
    </sheetView>
  </sheetViews>
  <sheetFormatPr defaultColWidth="9.140625" defaultRowHeight="12.75" customHeight="1" x14ac:dyDescent="0.2"/>
  <cols>
    <col min="1" max="1" width="5.140625" style="13" bestFit="1" customWidth="1"/>
    <col min="2" max="2" width="7.5703125" style="15" bestFit="1" customWidth="1"/>
    <col min="3" max="3" width="13.42578125" style="14" bestFit="1" customWidth="1"/>
    <col min="4" max="4" width="3.85546875" style="13" bestFit="1" customWidth="1"/>
    <col min="5" max="5" width="56" style="12" customWidth="1"/>
    <col min="6" max="6" width="25.28515625" style="11" customWidth="1"/>
    <col min="7" max="7" width="28.140625" style="10" customWidth="1"/>
    <col min="8" max="8" width="7.85546875" style="9" customWidth="1"/>
    <col min="9" max="9" width="8.42578125" style="8" bestFit="1" customWidth="1"/>
    <col min="10" max="10" width="8.7109375" style="8" customWidth="1"/>
    <col min="11" max="11" width="16.28515625" style="7" bestFit="1" customWidth="1"/>
    <col min="12" max="13" width="25.28515625" style="7" bestFit="1" customWidth="1"/>
    <col min="14" max="14" width="15" style="5" customWidth="1"/>
    <col min="15" max="15" width="18.140625" style="6" bestFit="1" customWidth="1"/>
    <col min="16" max="16384" width="9.140625" style="5"/>
  </cols>
  <sheetData>
    <row r="1" spans="1:14" s="6" customFormat="1" ht="16.5" customHeight="1" thickBot="1" x14ac:dyDescent="0.3">
      <c r="A1" s="75"/>
      <c r="B1" s="79"/>
      <c r="C1" s="75"/>
      <c r="D1" s="75"/>
      <c r="E1" s="78"/>
      <c r="F1" s="75"/>
      <c r="G1" s="77"/>
      <c r="H1" s="76"/>
      <c r="I1" s="75"/>
      <c r="J1" s="75"/>
      <c r="K1" s="74" t="s">
        <v>17</v>
      </c>
      <c r="L1" s="74" t="s">
        <v>17</v>
      </c>
      <c r="M1" s="74" t="s">
        <v>17</v>
      </c>
      <c r="N1" s="74" t="s">
        <v>17</v>
      </c>
    </row>
    <row r="2" spans="1:14" s="65" customFormat="1" ht="17.100000000000001" customHeight="1" thickTop="1" x14ac:dyDescent="0.2">
      <c r="A2" s="73" t="str">
        <f>"Part#: "&amp;C4&amp;"  "&amp;"Rev." &amp; " " &amp;D4</f>
        <v xml:space="preserve">Part#:   Rev. </v>
      </c>
      <c r="B2" s="72"/>
      <c r="C2" s="71"/>
      <c r="D2" s="69"/>
      <c r="E2" s="70"/>
      <c r="F2" s="69"/>
      <c r="G2" s="69"/>
      <c r="H2" s="68"/>
      <c r="I2" s="67"/>
      <c r="J2" s="67"/>
      <c r="K2" s="66" t="s">
        <v>16</v>
      </c>
      <c r="L2" s="66" t="s">
        <v>15</v>
      </c>
      <c r="M2" s="66" t="s">
        <v>14</v>
      </c>
      <c r="N2" s="66" t="s">
        <v>13</v>
      </c>
    </row>
    <row r="3" spans="1:14" s="60" customFormat="1" ht="24" x14ac:dyDescent="0.25">
      <c r="A3" s="62" t="s">
        <v>12</v>
      </c>
      <c r="B3" s="64" t="s">
        <v>11</v>
      </c>
      <c r="C3" s="62" t="s">
        <v>10</v>
      </c>
      <c r="D3" s="62" t="s">
        <v>0</v>
      </c>
      <c r="E3" s="62" t="s">
        <v>9</v>
      </c>
      <c r="F3" s="63" t="s">
        <v>8</v>
      </c>
      <c r="G3" s="63" t="s">
        <v>1</v>
      </c>
      <c r="H3" s="62" t="s">
        <v>7</v>
      </c>
      <c r="I3" s="62" t="s">
        <v>6</v>
      </c>
      <c r="J3" s="62" t="s">
        <v>5</v>
      </c>
      <c r="L3" s="51" t="s">
        <v>4</v>
      </c>
      <c r="M3" s="51" t="s">
        <v>4</v>
      </c>
      <c r="N3" s="61"/>
    </row>
    <row r="4" spans="1:14" s="5" customFormat="1" ht="18" x14ac:dyDescent="0.25">
      <c r="A4" s="59"/>
      <c r="B4" s="58"/>
      <c r="C4" s="57"/>
      <c r="D4" s="56"/>
      <c r="E4" s="55"/>
      <c r="F4" s="54"/>
      <c r="G4" s="54"/>
      <c r="H4" s="53"/>
      <c r="I4" s="53"/>
      <c r="J4" s="52"/>
      <c r="K4" s="51"/>
      <c r="L4" s="50" t="s">
        <v>3</v>
      </c>
      <c r="M4" s="50" t="s">
        <v>2</v>
      </c>
      <c r="N4" s="24"/>
    </row>
    <row r="5" spans="1:14" s="5" customFormat="1" x14ac:dyDescent="0.2">
      <c r="A5" s="45"/>
      <c r="B5" s="34"/>
      <c r="C5" s="49"/>
      <c r="D5" s="48"/>
      <c r="E5" s="47"/>
      <c r="F5" s="43"/>
      <c r="G5" s="33"/>
      <c r="H5" s="27"/>
      <c r="I5" s="27"/>
      <c r="J5" s="26"/>
      <c r="K5" s="31"/>
      <c r="L5" s="31"/>
      <c r="M5" s="31"/>
      <c r="N5" s="24"/>
    </row>
    <row r="6" spans="1:14" s="5" customFormat="1" x14ac:dyDescent="0.2">
      <c r="A6" s="45"/>
      <c r="B6" s="34"/>
      <c r="C6" s="36"/>
      <c r="D6" s="45"/>
      <c r="E6" s="44"/>
      <c r="F6" s="43"/>
      <c r="G6" s="33"/>
      <c r="H6" s="27"/>
      <c r="I6" s="27"/>
      <c r="J6" s="26"/>
      <c r="K6" s="31"/>
      <c r="L6" s="31"/>
      <c r="M6" s="31"/>
      <c r="N6" s="24"/>
    </row>
    <row r="7" spans="1:14" s="5" customFormat="1" x14ac:dyDescent="0.2">
      <c r="A7" s="45"/>
      <c r="B7" s="34"/>
      <c r="C7" s="36"/>
      <c r="D7" s="45"/>
      <c r="E7" s="44"/>
      <c r="F7" s="43"/>
      <c r="G7" s="33"/>
      <c r="H7" s="27"/>
      <c r="I7" s="27"/>
      <c r="J7" s="26"/>
      <c r="K7" s="31"/>
      <c r="L7" s="31"/>
      <c r="M7" s="31"/>
      <c r="N7" s="24"/>
    </row>
    <row r="8" spans="1:14" s="5" customFormat="1" x14ac:dyDescent="0.2">
      <c r="A8" s="45"/>
      <c r="B8" s="34"/>
      <c r="C8" s="36"/>
      <c r="D8" s="45"/>
      <c r="E8" s="44"/>
      <c r="F8" s="43"/>
      <c r="G8" s="33"/>
      <c r="H8" s="27"/>
      <c r="I8" s="27"/>
      <c r="J8" s="26"/>
      <c r="K8" s="31"/>
      <c r="L8" s="31"/>
      <c r="M8" s="31"/>
      <c r="N8" s="24"/>
    </row>
    <row r="9" spans="1:14" s="5" customFormat="1" x14ac:dyDescent="0.2">
      <c r="A9" s="45"/>
      <c r="B9" s="34"/>
      <c r="C9" s="36"/>
      <c r="D9" s="45"/>
      <c r="E9" s="44"/>
      <c r="F9" s="43"/>
      <c r="G9" s="33"/>
      <c r="H9" s="27"/>
      <c r="I9" s="27"/>
      <c r="J9" s="26"/>
      <c r="K9" s="31"/>
      <c r="L9" s="31"/>
      <c r="M9" s="31"/>
      <c r="N9" s="24"/>
    </row>
    <row r="10" spans="1:14" s="5" customFormat="1" ht="12.75" customHeight="1" x14ac:dyDescent="0.2">
      <c r="A10" s="45"/>
      <c r="B10" s="34"/>
      <c r="C10" s="36"/>
      <c r="D10" s="45"/>
      <c r="E10" s="44"/>
      <c r="F10" s="46"/>
      <c r="G10" s="33"/>
      <c r="H10" s="27"/>
      <c r="I10" s="27"/>
      <c r="J10" s="26"/>
      <c r="K10" s="31"/>
      <c r="L10" s="31"/>
      <c r="M10" s="31"/>
      <c r="N10" s="24"/>
    </row>
    <row r="11" spans="1:14" s="5" customFormat="1" ht="12.75" customHeight="1" x14ac:dyDescent="0.2">
      <c r="A11" s="45"/>
      <c r="B11" s="34"/>
      <c r="C11" s="36"/>
      <c r="D11" s="45"/>
      <c r="E11" s="44"/>
      <c r="F11" s="46"/>
      <c r="G11" s="33"/>
      <c r="H11" s="27"/>
      <c r="I11" s="27"/>
      <c r="J11" s="26"/>
      <c r="K11" s="31"/>
      <c r="L11" s="31"/>
      <c r="M11" s="31"/>
      <c r="N11" s="24"/>
    </row>
    <row r="12" spans="1:14" s="5" customFormat="1" ht="12.75" customHeight="1" x14ac:dyDescent="0.2">
      <c r="A12" s="45"/>
      <c r="B12" s="34"/>
      <c r="C12" s="36"/>
      <c r="D12" s="45"/>
      <c r="E12" s="44"/>
      <c r="F12" s="43"/>
      <c r="G12" s="37"/>
      <c r="H12" s="27"/>
      <c r="I12" s="27"/>
      <c r="J12" s="26"/>
      <c r="K12" s="31"/>
      <c r="L12" s="31"/>
      <c r="M12" s="31"/>
      <c r="N12" s="24"/>
    </row>
    <row r="13" spans="1:14" s="5" customFormat="1" ht="12.75" customHeight="1" x14ac:dyDescent="0.2">
      <c r="A13" s="45"/>
      <c r="B13" s="34"/>
      <c r="C13" s="36"/>
      <c r="D13" s="45"/>
      <c r="E13" s="44"/>
      <c r="F13" s="43"/>
      <c r="G13" s="41"/>
      <c r="H13" s="27"/>
      <c r="I13" s="27"/>
      <c r="J13" s="26"/>
      <c r="K13" s="31"/>
      <c r="L13" s="31"/>
      <c r="M13" s="31"/>
      <c r="N13" s="24"/>
    </row>
    <row r="14" spans="1:14" s="5" customFormat="1" x14ac:dyDescent="0.2">
      <c r="A14" s="30"/>
      <c r="B14" s="34"/>
      <c r="C14" s="36"/>
      <c r="D14" s="30"/>
      <c r="E14" s="38"/>
      <c r="F14" s="42"/>
      <c r="G14" s="41"/>
      <c r="H14" s="27"/>
      <c r="I14" s="27"/>
      <c r="J14" s="26"/>
      <c r="K14" s="31"/>
      <c r="L14" s="31"/>
      <c r="M14" s="31"/>
      <c r="N14" s="24"/>
    </row>
    <row r="15" spans="1:14" s="5" customFormat="1" ht="12.75" customHeight="1" x14ac:dyDescent="0.2">
      <c r="A15" s="30"/>
      <c r="B15" s="34"/>
      <c r="C15" s="36"/>
      <c r="D15" s="30"/>
      <c r="E15" s="40"/>
      <c r="F15" s="39"/>
      <c r="G15" s="37"/>
      <c r="H15" s="27"/>
      <c r="I15" s="27"/>
      <c r="J15" s="26"/>
      <c r="K15" s="31"/>
      <c r="L15" s="31"/>
      <c r="M15" s="31"/>
      <c r="N15" s="24"/>
    </row>
    <row r="16" spans="1:14" s="5" customFormat="1" ht="12.75" customHeight="1" x14ac:dyDescent="0.2">
      <c r="A16" s="30"/>
      <c r="B16" s="34"/>
      <c r="C16" s="36"/>
      <c r="D16" s="30"/>
      <c r="E16" s="38"/>
      <c r="F16" s="18"/>
      <c r="G16" s="37"/>
      <c r="H16" s="27"/>
      <c r="I16" s="26"/>
      <c r="J16" s="26"/>
      <c r="K16" s="31"/>
      <c r="L16" s="31"/>
      <c r="M16" s="31"/>
      <c r="N16" s="24"/>
    </row>
    <row r="17" spans="1:15" ht="12.75" customHeight="1" x14ac:dyDescent="0.2">
      <c r="A17" s="30"/>
      <c r="B17" s="34"/>
      <c r="C17" s="36"/>
      <c r="D17" s="30"/>
      <c r="E17" s="38"/>
      <c r="F17" s="18"/>
      <c r="G17" s="37"/>
      <c r="H17" s="27"/>
      <c r="I17" s="26"/>
      <c r="J17" s="26"/>
      <c r="K17" s="31"/>
      <c r="L17" s="31"/>
      <c r="M17" s="31"/>
      <c r="N17" s="24"/>
      <c r="O17" s="5"/>
    </row>
    <row r="18" spans="1:15" ht="12.75" customHeight="1" x14ac:dyDescent="0.2">
      <c r="A18" s="30"/>
      <c r="B18" s="34"/>
      <c r="C18" s="36"/>
      <c r="D18" s="30"/>
      <c r="E18" s="38"/>
      <c r="F18" s="18"/>
      <c r="G18" s="37"/>
      <c r="H18" s="27"/>
      <c r="I18" s="26"/>
      <c r="J18" s="26"/>
      <c r="K18" s="31"/>
      <c r="L18" s="31"/>
      <c r="M18" s="31"/>
      <c r="N18" s="24"/>
      <c r="O18" s="5"/>
    </row>
    <row r="19" spans="1:15" ht="12.75" customHeight="1" x14ac:dyDescent="0.2">
      <c r="A19" s="30"/>
      <c r="B19" s="34"/>
      <c r="C19" s="36"/>
      <c r="D19" s="30"/>
      <c r="E19" s="35"/>
      <c r="F19" s="18"/>
      <c r="G19" s="37"/>
      <c r="H19" s="27"/>
      <c r="I19" s="26"/>
      <c r="J19" s="26"/>
      <c r="K19" s="31"/>
      <c r="L19" s="31"/>
      <c r="M19" s="31"/>
      <c r="N19" s="24"/>
      <c r="O19" s="5"/>
    </row>
    <row r="20" spans="1:15" ht="12.75" customHeight="1" x14ac:dyDescent="0.2">
      <c r="A20" s="30"/>
      <c r="B20" s="34"/>
      <c r="C20" s="36"/>
      <c r="D20" s="30"/>
      <c r="E20" s="35"/>
      <c r="F20" s="18"/>
      <c r="G20" s="33"/>
      <c r="H20" s="27"/>
      <c r="I20" s="26"/>
      <c r="J20" s="26"/>
      <c r="K20" s="31"/>
      <c r="L20" s="31"/>
      <c r="M20" s="31"/>
      <c r="N20" s="24"/>
      <c r="O20" s="4"/>
    </row>
    <row r="21" spans="1:15" s="23" customFormat="1" ht="12.75" customHeight="1" x14ac:dyDescent="0.2">
      <c r="A21" s="30"/>
      <c r="B21" s="34"/>
      <c r="C21" s="36"/>
      <c r="D21" s="30"/>
      <c r="E21" s="35"/>
      <c r="F21" s="18"/>
      <c r="G21" s="33"/>
      <c r="H21" s="27"/>
      <c r="I21" s="26"/>
      <c r="J21" s="26"/>
      <c r="K21" s="31"/>
      <c r="L21" s="31"/>
      <c r="M21" s="31"/>
      <c r="N21" s="24"/>
    </row>
    <row r="22" spans="1:15" s="23" customFormat="1" ht="12.75" customHeight="1" x14ac:dyDescent="0.2">
      <c r="A22" s="30"/>
      <c r="B22" s="34"/>
      <c r="C22" s="36"/>
      <c r="D22" s="30"/>
      <c r="E22" s="35"/>
      <c r="F22" s="18"/>
      <c r="G22" s="33"/>
      <c r="H22" s="27"/>
      <c r="I22" s="26"/>
      <c r="J22" s="26"/>
      <c r="K22" s="31"/>
      <c r="L22" s="31"/>
      <c r="M22" s="31"/>
      <c r="N22" s="24"/>
    </row>
    <row r="23" spans="1:15" s="23" customFormat="1" ht="12.75" customHeight="1" x14ac:dyDescent="0.2">
      <c r="A23" s="30"/>
      <c r="B23" s="34"/>
      <c r="C23" s="36"/>
      <c r="D23" s="30"/>
      <c r="E23" s="35"/>
      <c r="F23" s="18"/>
      <c r="G23" s="33"/>
      <c r="H23" s="27"/>
      <c r="I23" s="26"/>
      <c r="J23" s="26"/>
      <c r="K23" s="31"/>
      <c r="L23" s="31"/>
      <c r="M23" s="31"/>
      <c r="N23" s="24"/>
    </row>
    <row r="24" spans="1:15" s="23" customFormat="1" ht="12.75" customHeight="1" x14ac:dyDescent="0.2">
      <c r="A24" s="30"/>
      <c r="B24" s="34"/>
      <c r="C24" s="29"/>
      <c r="D24" s="13"/>
      <c r="E24" s="12"/>
      <c r="F24" s="18"/>
      <c r="G24" s="33"/>
      <c r="H24" s="27"/>
      <c r="I24" s="26"/>
      <c r="J24" s="26"/>
      <c r="K24" s="31"/>
      <c r="L24" s="31"/>
      <c r="M24" s="31"/>
      <c r="N24" s="24"/>
      <c r="O24" s="6"/>
    </row>
    <row r="25" spans="1:15" s="23" customFormat="1" ht="12.75" customHeight="1" x14ac:dyDescent="0.2">
      <c r="A25" s="30"/>
      <c r="B25" s="15"/>
      <c r="C25" s="29"/>
      <c r="D25" s="13"/>
      <c r="E25" s="12"/>
      <c r="F25" s="18"/>
      <c r="G25" s="28"/>
      <c r="H25" s="27"/>
      <c r="I25" s="26"/>
      <c r="J25" s="26"/>
      <c r="K25" s="31"/>
      <c r="L25" s="31"/>
      <c r="M25" s="31"/>
      <c r="N25" s="24"/>
      <c r="O25" s="6"/>
    </row>
    <row r="26" spans="1:15" s="23" customFormat="1" ht="12.75" customHeight="1" x14ac:dyDescent="0.2">
      <c r="A26" s="30"/>
      <c r="B26" s="15"/>
      <c r="C26" s="29"/>
      <c r="D26" s="13"/>
      <c r="E26" s="12"/>
      <c r="F26" s="18"/>
      <c r="G26" s="28"/>
      <c r="H26" s="27"/>
      <c r="I26" s="26"/>
      <c r="J26" s="26"/>
      <c r="K26" s="31"/>
      <c r="L26" s="31"/>
      <c r="M26" s="31"/>
      <c r="N26" s="24"/>
      <c r="O26" s="6"/>
    </row>
    <row r="27" spans="1:15" s="23" customFormat="1" ht="12.75" customHeight="1" x14ac:dyDescent="0.2">
      <c r="A27" s="30"/>
      <c r="B27" s="15"/>
      <c r="C27" s="29"/>
      <c r="D27" s="13"/>
      <c r="E27" s="12"/>
      <c r="F27" s="18"/>
      <c r="G27" s="28"/>
      <c r="H27" s="27"/>
      <c r="I27" s="26"/>
      <c r="J27" s="26"/>
      <c r="K27" s="31"/>
      <c r="L27" s="31"/>
      <c r="M27" s="31"/>
      <c r="N27" s="24"/>
      <c r="O27" s="6"/>
    </row>
    <row r="28" spans="1:15" s="23" customFormat="1" ht="12.75" customHeight="1" x14ac:dyDescent="0.2">
      <c r="A28" s="30"/>
      <c r="B28" s="15"/>
      <c r="C28" s="29"/>
      <c r="D28" s="13"/>
      <c r="E28" s="12"/>
      <c r="F28" s="18"/>
      <c r="G28" s="28"/>
      <c r="H28" s="27"/>
      <c r="I28" s="26"/>
      <c r="J28" s="26"/>
      <c r="K28" s="31"/>
      <c r="L28" s="31"/>
      <c r="M28" s="31"/>
      <c r="N28" s="24"/>
      <c r="O28" s="6"/>
    </row>
    <row r="29" spans="1:15" s="23" customFormat="1" ht="12.75" customHeight="1" x14ac:dyDescent="0.2">
      <c r="A29" s="30"/>
      <c r="B29" s="15"/>
      <c r="C29" s="29"/>
      <c r="D29" s="13"/>
      <c r="E29" s="12"/>
      <c r="F29" s="18"/>
      <c r="G29" s="28"/>
      <c r="H29" s="27"/>
      <c r="I29" s="26"/>
      <c r="J29" s="26"/>
      <c r="K29" s="31"/>
      <c r="L29" s="31"/>
      <c r="M29" s="31"/>
      <c r="N29" s="24"/>
      <c r="O29" s="6"/>
    </row>
    <row r="30" spans="1:15" s="23" customFormat="1" ht="12.75" customHeight="1" x14ac:dyDescent="0.2">
      <c r="A30" s="30"/>
      <c r="B30" s="15"/>
      <c r="C30" s="29"/>
      <c r="D30" s="13"/>
      <c r="E30" s="12"/>
      <c r="F30" s="18"/>
      <c r="G30" s="28"/>
      <c r="H30" s="27"/>
      <c r="I30" s="26"/>
      <c r="J30" s="26"/>
      <c r="K30" s="31"/>
      <c r="L30" s="31"/>
      <c r="M30" s="31"/>
      <c r="N30" s="24"/>
      <c r="O30" s="6"/>
    </row>
    <row r="31" spans="1:15" s="23" customFormat="1" ht="12.75" customHeight="1" x14ac:dyDescent="0.2">
      <c r="A31" s="30"/>
      <c r="B31" s="15"/>
      <c r="C31" s="29"/>
      <c r="D31" s="13"/>
      <c r="E31" s="12"/>
      <c r="F31" s="18"/>
      <c r="G31" s="28"/>
      <c r="H31" s="27"/>
      <c r="I31" s="26"/>
      <c r="J31" s="26"/>
      <c r="K31" s="31"/>
      <c r="L31" s="31"/>
      <c r="M31" s="31"/>
      <c r="N31" s="24"/>
      <c r="O31" s="6"/>
    </row>
    <row r="32" spans="1:15" s="23" customFormat="1" ht="12.75" customHeight="1" x14ac:dyDescent="0.2">
      <c r="A32" s="30"/>
      <c r="B32" s="15"/>
      <c r="C32" s="29"/>
      <c r="D32" s="13"/>
      <c r="E32" s="12"/>
      <c r="F32" s="18"/>
      <c r="G32" s="28"/>
      <c r="H32" s="27"/>
      <c r="I32" s="26"/>
      <c r="J32" s="26"/>
      <c r="K32" s="31"/>
      <c r="L32" s="31"/>
      <c r="M32" s="31"/>
      <c r="N32" s="24"/>
      <c r="O32" s="6"/>
    </row>
    <row r="33" spans="1:15" s="23" customFormat="1" ht="12.75" customHeight="1" x14ac:dyDescent="0.2">
      <c r="A33" s="30"/>
      <c r="B33" s="15"/>
      <c r="C33" s="29"/>
      <c r="D33" s="13"/>
      <c r="E33" s="12"/>
      <c r="F33" s="18"/>
      <c r="G33" s="28"/>
      <c r="H33" s="27"/>
      <c r="I33" s="26"/>
      <c r="J33" s="26"/>
      <c r="K33" s="31"/>
      <c r="L33" s="31"/>
      <c r="M33" s="31"/>
      <c r="N33" s="24"/>
      <c r="O33" s="6"/>
    </row>
    <row r="34" spans="1:15" s="23" customFormat="1" ht="12.75" customHeight="1" x14ac:dyDescent="0.2">
      <c r="A34" s="30"/>
      <c r="B34" s="15"/>
      <c r="C34" s="29"/>
      <c r="D34" s="13"/>
      <c r="E34" s="12"/>
      <c r="F34" s="18"/>
      <c r="G34" s="28"/>
      <c r="H34" s="27"/>
      <c r="I34" s="26"/>
      <c r="J34" s="26"/>
      <c r="K34" s="31"/>
      <c r="L34" s="31"/>
      <c r="M34" s="31"/>
      <c r="N34" s="24"/>
      <c r="O34" s="32"/>
    </row>
    <row r="35" spans="1:15" s="23" customFormat="1" ht="12.75" customHeight="1" x14ac:dyDescent="0.2">
      <c r="A35" s="30"/>
      <c r="B35" s="15"/>
      <c r="C35" s="29"/>
      <c r="D35" s="13"/>
      <c r="E35" s="12"/>
      <c r="F35" s="18"/>
      <c r="G35" s="28"/>
      <c r="H35" s="27"/>
      <c r="I35" s="26"/>
      <c r="J35" s="26"/>
      <c r="K35" s="31"/>
      <c r="L35" s="31"/>
      <c r="M35" s="31"/>
      <c r="N35" s="24"/>
      <c r="O35" s="6"/>
    </row>
    <row r="36" spans="1:15" s="23" customFormat="1" ht="12.75" customHeight="1" x14ac:dyDescent="0.2">
      <c r="A36" s="30"/>
      <c r="B36" s="15"/>
      <c r="C36" s="29"/>
      <c r="D36" s="13"/>
      <c r="E36" s="12"/>
      <c r="F36" s="18"/>
      <c r="G36" s="28"/>
      <c r="H36" s="27"/>
      <c r="I36" s="26"/>
      <c r="J36" s="26"/>
      <c r="K36" s="31"/>
      <c r="L36" s="31"/>
      <c r="M36" s="31"/>
      <c r="N36" s="24"/>
      <c r="O36" s="6"/>
    </row>
    <row r="37" spans="1:15" s="23" customFormat="1" ht="12.75" customHeight="1" x14ac:dyDescent="0.2">
      <c r="A37" s="30"/>
      <c r="B37" s="15"/>
      <c r="C37" s="29"/>
      <c r="D37" s="13"/>
      <c r="E37" s="12"/>
      <c r="F37" s="18"/>
      <c r="G37" s="28"/>
      <c r="H37" s="27"/>
      <c r="I37" s="26"/>
      <c r="J37" s="26"/>
      <c r="K37" s="2"/>
      <c r="L37" s="80"/>
      <c r="N37" s="24"/>
      <c r="O37" s="6"/>
    </row>
    <row r="38" spans="1:15" s="23" customFormat="1" ht="12.75" customHeight="1" x14ac:dyDescent="0.2">
      <c r="A38" s="13"/>
      <c r="B38" s="15"/>
      <c r="C38" s="29"/>
      <c r="D38" s="13"/>
      <c r="E38" s="12"/>
      <c r="F38" s="18"/>
      <c r="G38" s="28"/>
      <c r="H38" s="27"/>
      <c r="I38" s="26"/>
      <c r="J38" s="26"/>
      <c r="K38" s="2"/>
      <c r="L38" s="80"/>
      <c r="N38" s="24"/>
      <c r="O38" s="6"/>
    </row>
    <row r="39" spans="1:15" s="23" customFormat="1" ht="12.75" customHeight="1" x14ac:dyDescent="0.2">
      <c r="A39" s="13"/>
      <c r="B39" s="15"/>
      <c r="C39" s="29"/>
      <c r="D39" s="13"/>
      <c r="E39" s="12"/>
      <c r="F39" s="18"/>
      <c r="G39" s="28"/>
      <c r="H39" s="27"/>
      <c r="I39" s="26"/>
      <c r="J39" s="26"/>
      <c r="K39" s="2"/>
      <c r="L39" s="80"/>
      <c r="N39" s="24"/>
      <c r="O39" s="6"/>
    </row>
    <row r="40" spans="1:15" s="23" customFormat="1" ht="12.75" customHeight="1" x14ac:dyDescent="0.2">
      <c r="A40" s="13"/>
      <c r="B40" s="15"/>
      <c r="C40" s="29"/>
      <c r="D40" s="13"/>
      <c r="E40" s="12"/>
      <c r="F40" s="18"/>
      <c r="G40" s="28"/>
      <c r="H40" s="27"/>
      <c r="I40" s="26"/>
      <c r="J40" s="26"/>
      <c r="K40" s="2"/>
      <c r="L40" s="80"/>
      <c r="N40" s="24"/>
      <c r="O40" s="6"/>
    </row>
    <row r="41" spans="1:15" s="23" customFormat="1" ht="12.75" customHeight="1" x14ac:dyDescent="0.2">
      <c r="A41" s="13"/>
      <c r="B41" s="15"/>
      <c r="C41" s="29"/>
      <c r="D41" s="13"/>
      <c r="E41" s="12"/>
      <c r="F41" s="18"/>
      <c r="G41" s="28"/>
      <c r="H41" s="27"/>
      <c r="I41" s="26"/>
      <c r="J41" s="26"/>
      <c r="K41" s="2"/>
      <c r="L41" s="80"/>
      <c r="N41" s="24"/>
      <c r="O41" s="6"/>
    </row>
    <row r="42" spans="1:15" s="23" customFormat="1" ht="12.75" customHeight="1" x14ac:dyDescent="0.2">
      <c r="A42" s="13"/>
      <c r="B42" s="15"/>
      <c r="C42" s="29"/>
      <c r="D42" s="13"/>
      <c r="E42" s="12"/>
      <c r="F42" s="18"/>
      <c r="G42" s="28"/>
      <c r="H42" s="27"/>
      <c r="I42" s="26"/>
      <c r="J42" s="26"/>
      <c r="K42" s="2"/>
      <c r="L42" s="80"/>
      <c r="N42" s="24"/>
      <c r="O42" s="6"/>
    </row>
    <row r="43" spans="1:15" s="23" customFormat="1" ht="12.75" customHeight="1" x14ac:dyDescent="0.2">
      <c r="A43" s="13"/>
      <c r="B43" s="15"/>
      <c r="C43" s="29"/>
      <c r="D43" s="13"/>
      <c r="E43" s="12"/>
      <c r="F43" s="18"/>
      <c r="G43" s="28"/>
      <c r="H43" s="27"/>
      <c r="I43" s="26"/>
      <c r="J43" s="26"/>
      <c r="K43" s="2"/>
      <c r="L43" s="80"/>
      <c r="N43" s="24"/>
      <c r="O43" s="6"/>
    </row>
    <row r="44" spans="1:15" s="23" customFormat="1" ht="12.75" customHeight="1" x14ac:dyDescent="0.2">
      <c r="A44" s="13"/>
      <c r="B44" s="15"/>
      <c r="C44" s="29"/>
      <c r="D44" s="13"/>
      <c r="E44" s="12"/>
      <c r="F44" s="18"/>
      <c r="G44" s="28"/>
      <c r="H44" s="27"/>
      <c r="I44" s="26"/>
      <c r="J44" s="26"/>
      <c r="K44" s="2"/>
      <c r="L44" s="80"/>
      <c r="N44" s="24"/>
      <c r="O44" s="6"/>
    </row>
    <row r="45" spans="1:15" s="23" customFormat="1" ht="12.75" customHeight="1" x14ac:dyDescent="0.2">
      <c r="A45" s="13"/>
      <c r="B45" s="15"/>
      <c r="C45" s="29"/>
      <c r="D45" s="13"/>
      <c r="E45" s="12"/>
      <c r="F45" s="18"/>
      <c r="G45" s="28"/>
      <c r="H45" s="27"/>
      <c r="I45" s="26"/>
      <c r="J45" s="26"/>
      <c r="K45" s="2"/>
      <c r="L45" s="80"/>
      <c r="N45" s="24"/>
      <c r="O45" s="6"/>
    </row>
    <row r="46" spans="1:15" s="23" customFormat="1" ht="12.75" customHeight="1" x14ac:dyDescent="0.2">
      <c r="A46" s="13"/>
      <c r="B46" s="15"/>
      <c r="C46" s="29"/>
      <c r="D46" s="13"/>
      <c r="E46" s="12"/>
      <c r="F46" s="18"/>
      <c r="G46" s="28"/>
      <c r="H46" s="27"/>
      <c r="I46" s="26"/>
      <c r="J46" s="26"/>
      <c r="K46" s="2"/>
      <c r="L46" s="80"/>
      <c r="N46" s="24"/>
      <c r="O46" s="6"/>
    </row>
    <row r="47" spans="1:15" s="23" customFormat="1" ht="12.75" customHeight="1" x14ac:dyDescent="0.2">
      <c r="A47" s="13"/>
      <c r="B47" s="15"/>
      <c r="C47" s="29"/>
      <c r="D47" s="13"/>
      <c r="E47" s="12"/>
      <c r="F47" s="18"/>
      <c r="G47" s="28"/>
      <c r="H47" s="27"/>
      <c r="I47" s="26"/>
      <c r="J47" s="26"/>
      <c r="K47" s="2"/>
      <c r="L47" s="80"/>
      <c r="N47" s="24"/>
      <c r="O47" s="6"/>
    </row>
    <row r="48" spans="1:15" s="23" customFormat="1" ht="12.75" customHeight="1" x14ac:dyDescent="0.2">
      <c r="A48" s="13"/>
      <c r="B48" s="15"/>
      <c r="C48" s="29"/>
      <c r="D48" s="13"/>
      <c r="E48" s="12"/>
      <c r="F48" s="18"/>
      <c r="G48" s="28"/>
      <c r="H48" s="27"/>
      <c r="I48" s="26"/>
      <c r="J48" s="26"/>
      <c r="K48" s="2"/>
      <c r="L48" s="80"/>
      <c r="N48" s="24"/>
      <c r="O48" s="6"/>
    </row>
    <row r="49" spans="1:15" s="23" customFormat="1" ht="12.75" customHeight="1" x14ac:dyDescent="0.2">
      <c r="A49" s="13"/>
      <c r="B49" s="15"/>
      <c r="C49" s="29"/>
      <c r="D49" s="13"/>
      <c r="E49" s="12"/>
      <c r="F49" s="18"/>
      <c r="G49" s="28"/>
      <c r="H49" s="27"/>
      <c r="I49" s="26"/>
      <c r="J49" s="26"/>
      <c r="K49" s="2"/>
      <c r="L49" s="80"/>
      <c r="N49" s="24"/>
      <c r="O49" s="6"/>
    </row>
    <row r="50" spans="1:15" s="23" customFormat="1" ht="12.75" customHeight="1" x14ac:dyDescent="0.2">
      <c r="A50" s="13"/>
      <c r="B50" s="15"/>
      <c r="C50" s="29"/>
      <c r="D50" s="13"/>
      <c r="E50" s="12"/>
      <c r="F50" s="18"/>
      <c r="G50" s="28"/>
      <c r="H50" s="27"/>
      <c r="I50" s="26"/>
      <c r="J50" s="26"/>
      <c r="K50" s="2"/>
      <c r="L50" s="80"/>
      <c r="N50" s="24"/>
      <c r="O50" s="6"/>
    </row>
    <row r="51" spans="1:15" s="23" customFormat="1" ht="12.75" customHeight="1" x14ac:dyDescent="0.2">
      <c r="A51" s="13"/>
      <c r="B51" s="15"/>
      <c r="C51" s="29"/>
      <c r="D51" s="13"/>
      <c r="E51" s="12"/>
      <c r="F51" s="18"/>
      <c r="G51" s="28"/>
      <c r="H51" s="27"/>
      <c r="I51" s="26"/>
      <c r="J51" s="26"/>
      <c r="K51" s="2"/>
      <c r="L51" s="80"/>
      <c r="N51" s="24"/>
      <c r="O51" s="6"/>
    </row>
    <row r="52" spans="1:15" s="23" customFormat="1" ht="12.75" customHeight="1" x14ac:dyDescent="0.2">
      <c r="A52" s="13"/>
      <c r="B52" s="15"/>
      <c r="C52" s="29"/>
      <c r="D52" s="13"/>
      <c r="E52" s="12"/>
      <c r="F52" s="18"/>
      <c r="G52" s="28"/>
      <c r="H52" s="27"/>
      <c r="I52" s="26"/>
      <c r="J52" s="26"/>
      <c r="K52" s="2"/>
      <c r="L52" s="80"/>
      <c r="N52" s="24"/>
      <c r="O52" s="6"/>
    </row>
    <row r="53" spans="1:15" s="23" customFormat="1" ht="12.75" customHeight="1" x14ac:dyDescent="0.2">
      <c r="A53" s="13"/>
      <c r="B53" s="15"/>
      <c r="C53" s="29"/>
      <c r="D53" s="13"/>
      <c r="E53" s="12"/>
      <c r="F53" s="18"/>
      <c r="G53" s="28"/>
      <c r="H53" s="27"/>
      <c r="I53" s="26"/>
      <c r="J53" s="26"/>
      <c r="K53" s="2"/>
      <c r="L53" s="80"/>
      <c r="N53" s="24"/>
      <c r="O53" s="6"/>
    </row>
    <row r="54" spans="1:15" s="23" customFormat="1" ht="12.75" customHeight="1" x14ac:dyDescent="0.2">
      <c r="A54" s="13"/>
      <c r="B54" s="15"/>
      <c r="C54" s="29"/>
      <c r="D54" s="13"/>
      <c r="E54" s="12"/>
      <c r="F54" s="18"/>
      <c r="G54" s="28"/>
      <c r="H54" s="27"/>
      <c r="I54" s="26"/>
      <c r="J54" s="26"/>
      <c r="K54" s="2"/>
      <c r="L54" s="80"/>
      <c r="N54" s="24"/>
      <c r="O54" s="6"/>
    </row>
    <row r="55" spans="1:15" s="23" customFormat="1" ht="12.75" customHeight="1" x14ac:dyDescent="0.2">
      <c r="A55" s="13"/>
      <c r="B55" s="15"/>
      <c r="C55" s="29"/>
      <c r="D55" s="13"/>
      <c r="E55" s="12"/>
      <c r="F55" s="18"/>
      <c r="G55" s="28"/>
      <c r="H55" s="27"/>
      <c r="I55" s="26"/>
      <c r="J55" s="26"/>
      <c r="K55" s="2"/>
      <c r="L55" s="80"/>
      <c r="N55" s="24"/>
      <c r="O55" s="6"/>
    </row>
    <row r="56" spans="1:15" s="23" customFormat="1" ht="12.75" customHeight="1" x14ac:dyDescent="0.2">
      <c r="A56" s="13"/>
      <c r="B56" s="15"/>
      <c r="C56" s="29"/>
      <c r="D56" s="13"/>
      <c r="E56" s="12"/>
      <c r="F56" s="18"/>
      <c r="G56" s="28"/>
      <c r="H56" s="27"/>
      <c r="I56" s="26"/>
      <c r="J56" s="26"/>
      <c r="K56" s="2"/>
      <c r="L56" s="80"/>
      <c r="N56" s="24"/>
      <c r="O56" s="6"/>
    </row>
    <row r="57" spans="1:15" s="23" customFormat="1" ht="12.75" customHeight="1" x14ac:dyDescent="0.2">
      <c r="A57" s="13"/>
      <c r="B57" s="15"/>
      <c r="C57" s="29"/>
      <c r="D57" s="13"/>
      <c r="E57" s="12"/>
      <c r="F57" s="18"/>
      <c r="G57" s="28"/>
      <c r="H57" s="27"/>
      <c r="I57" s="26"/>
      <c r="J57" s="26"/>
      <c r="K57" s="2"/>
      <c r="L57" s="80"/>
      <c r="N57" s="24"/>
      <c r="O57" s="6"/>
    </row>
    <row r="58" spans="1:15" s="23" customFormat="1" ht="12.75" customHeight="1" x14ac:dyDescent="0.2">
      <c r="A58" s="13"/>
      <c r="B58" s="15"/>
      <c r="C58" s="29"/>
      <c r="D58" s="13"/>
      <c r="E58" s="12"/>
      <c r="F58" s="18"/>
      <c r="G58" s="28"/>
      <c r="H58" s="27"/>
      <c r="I58" s="26"/>
      <c r="J58" s="26"/>
      <c r="K58" s="2"/>
      <c r="L58" s="80"/>
      <c r="N58" s="24"/>
      <c r="O58" s="6"/>
    </row>
    <row r="59" spans="1:15" s="23" customFormat="1" ht="12.75" customHeight="1" x14ac:dyDescent="0.2">
      <c r="A59" s="13"/>
      <c r="B59" s="15"/>
      <c r="C59" s="29"/>
      <c r="D59" s="13"/>
      <c r="E59" s="12"/>
      <c r="F59" s="18"/>
      <c r="G59" s="28"/>
      <c r="H59" s="27"/>
      <c r="I59" s="26"/>
      <c r="J59" s="26"/>
      <c r="K59" s="2"/>
      <c r="L59" s="80"/>
      <c r="N59" s="24"/>
      <c r="O59" s="6"/>
    </row>
    <row r="60" spans="1:15" s="23" customFormat="1" ht="12.75" customHeight="1" x14ac:dyDescent="0.2">
      <c r="A60" s="13"/>
      <c r="B60" s="15"/>
      <c r="C60" s="29"/>
      <c r="D60" s="13"/>
      <c r="E60" s="12"/>
      <c r="F60" s="18"/>
      <c r="G60" s="28"/>
      <c r="H60" s="27"/>
      <c r="I60" s="26"/>
      <c r="J60" s="26"/>
      <c r="K60" s="2"/>
      <c r="L60" s="80"/>
      <c r="N60" s="24"/>
      <c r="O60" s="6"/>
    </row>
    <row r="61" spans="1:15" s="23" customFormat="1" ht="12.75" customHeight="1" x14ac:dyDescent="0.2">
      <c r="A61" s="13"/>
      <c r="B61" s="15"/>
      <c r="C61" s="29"/>
      <c r="D61" s="13"/>
      <c r="E61" s="12"/>
      <c r="F61" s="18"/>
      <c r="G61" s="28"/>
      <c r="H61" s="27"/>
      <c r="I61" s="26"/>
      <c r="J61" s="26"/>
      <c r="K61" s="2"/>
      <c r="L61" s="80"/>
      <c r="N61" s="24"/>
      <c r="O61" s="6"/>
    </row>
    <row r="62" spans="1:15" s="23" customFormat="1" ht="12.75" customHeight="1" x14ac:dyDescent="0.2">
      <c r="A62" s="13"/>
      <c r="B62" s="15"/>
      <c r="C62" s="29"/>
      <c r="D62" s="13"/>
      <c r="E62" s="12"/>
      <c r="F62" s="18"/>
      <c r="G62" s="28"/>
      <c r="H62" s="27"/>
      <c r="I62" s="26"/>
      <c r="J62" s="26"/>
      <c r="K62" s="2"/>
      <c r="L62" s="80"/>
      <c r="N62" s="24"/>
      <c r="O62" s="6"/>
    </row>
    <row r="63" spans="1:15" s="23" customFormat="1" ht="12.75" customHeight="1" x14ac:dyDescent="0.2">
      <c r="A63" s="13"/>
      <c r="B63" s="15"/>
      <c r="C63" s="29"/>
      <c r="D63" s="13"/>
      <c r="E63" s="12"/>
      <c r="F63" s="18"/>
      <c r="G63" s="28"/>
      <c r="H63" s="27"/>
      <c r="I63" s="26"/>
      <c r="J63" s="26"/>
      <c r="K63" s="2"/>
      <c r="L63" s="80"/>
      <c r="N63" s="24"/>
      <c r="O63" s="6"/>
    </row>
    <row r="64" spans="1:15" s="23" customFormat="1" ht="12.75" customHeight="1" x14ac:dyDescent="0.2">
      <c r="A64" s="13"/>
      <c r="B64" s="15"/>
      <c r="C64" s="29"/>
      <c r="D64" s="13"/>
      <c r="E64" s="12"/>
      <c r="F64" s="18"/>
      <c r="G64" s="28"/>
      <c r="H64" s="27"/>
      <c r="I64" s="26"/>
      <c r="J64" s="26"/>
      <c r="K64" s="2"/>
      <c r="L64" s="80"/>
      <c r="N64" s="24"/>
      <c r="O64" s="6"/>
    </row>
    <row r="65" spans="1:15" s="23" customFormat="1" ht="12.75" customHeight="1" x14ac:dyDescent="0.2">
      <c r="A65" s="13"/>
      <c r="B65" s="15"/>
      <c r="C65" s="29"/>
      <c r="D65" s="13"/>
      <c r="E65" s="12"/>
      <c r="F65" s="18"/>
      <c r="G65" s="28"/>
      <c r="H65" s="27"/>
      <c r="I65" s="26"/>
      <c r="J65" s="26"/>
      <c r="K65" s="2"/>
      <c r="L65" s="80"/>
      <c r="N65" s="24"/>
      <c r="O65" s="6"/>
    </row>
    <row r="66" spans="1:15" s="23" customFormat="1" ht="12.75" customHeight="1" x14ac:dyDescent="0.2">
      <c r="A66" s="13"/>
      <c r="B66" s="15"/>
      <c r="C66" s="29"/>
      <c r="D66" s="13"/>
      <c r="E66" s="12"/>
      <c r="F66" s="18"/>
      <c r="G66" s="28"/>
      <c r="H66" s="27"/>
      <c r="I66" s="26"/>
      <c r="J66" s="26"/>
      <c r="K66" s="2"/>
      <c r="L66" s="80"/>
      <c r="N66" s="24"/>
      <c r="O66" s="6"/>
    </row>
    <row r="67" spans="1:15" s="23" customFormat="1" ht="12.75" customHeight="1" x14ac:dyDescent="0.2">
      <c r="A67" s="13"/>
      <c r="B67" s="15"/>
      <c r="C67" s="29"/>
      <c r="D67" s="13"/>
      <c r="E67" s="12"/>
      <c r="F67" s="18"/>
      <c r="G67" s="28"/>
      <c r="H67" s="27"/>
      <c r="I67" s="26"/>
      <c r="J67" s="26"/>
      <c r="K67" s="2"/>
      <c r="L67" s="80"/>
      <c r="N67" s="24"/>
      <c r="O67" s="6"/>
    </row>
    <row r="68" spans="1:15" s="23" customFormat="1" ht="12.75" customHeight="1" x14ac:dyDescent="0.2">
      <c r="A68" s="13"/>
      <c r="B68" s="15"/>
      <c r="C68" s="29"/>
      <c r="D68" s="13"/>
      <c r="E68" s="12"/>
      <c r="F68" s="18"/>
      <c r="G68" s="28"/>
      <c r="H68" s="27"/>
      <c r="I68" s="26"/>
      <c r="J68" s="26"/>
      <c r="K68" s="2"/>
      <c r="L68" s="80"/>
      <c r="N68" s="24"/>
      <c r="O68" s="6"/>
    </row>
    <row r="69" spans="1:15" s="23" customFormat="1" ht="12.75" customHeight="1" x14ac:dyDescent="0.2">
      <c r="A69" s="13"/>
      <c r="B69" s="15"/>
      <c r="C69" s="29"/>
      <c r="D69" s="13"/>
      <c r="E69" s="12"/>
      <c r="F69" s="18"/>
      <c r="G69" s="28"/>
      <c r="H69" s="27"/>
      <c r="I69" s="26"/>
      <c r="J69" s="26"/>
      <c r="K69" s="2"/>
      <c r="L69" s="80"/>
      <c r="N69" s="24"/>
      <c r="O69" s="6"/>
    </row>
    <row r="70" spans="1:15" s="23" customFormat="1" ht="12.75" customHeight="1" x14ac:dyDescent="0.2">
      <c r="A70" s="13"/>
      <c r="B70" s="15"/>
      <c r="C70" s="29"/>
      <c r="D70" s="13"/>
      <c r="E70" s="12"/>
      <c r="F70" s="18"/>
      <c r="G70" s="28"/>
      <c r="H70" s="27"/>
      <c r="I70" s="26"/>
      <c r="J70" s="26"/>
      <c r="K70" s="2"/>
      <c r="L70" s="80"/>
      <c r="N70" s="24"/>
      <c r="O70" s="6"/>
    </row>
    <row r="71" spans="1:15" s="23" customFormat="1" ht="12.75" customHeight="1" x14ac:dyDescent="0.2">
      <c r="A71" s="13"/>
      <c r="B71" s="15"/>
      <c r="C71" s="29"/>
      <c r="D71" s="13"/>
      <c r="E71" s="12"/>
      <c r="F71" s="18"/>
      <c r="G71" s="28"/>
      <c r="H71" s="27"/>
      <c r="I71" s="26"/>
      <c r="J71" s="26"/>
      <c r="K71" s="2"/>
      <c r="L71" s="80"/>
      <c r="N71" s="24"/>
      <c r="O71" s="6"/>
    </row>
    <row r="72" spans="1:15" s="23" customFormat="1" ht="12.75" customHeight="1" x14ac:dyDescent="0.2">
      <c r="A72" s="13"/>
      <c r="B72" s="15"/>
      <c r="C72" s="29"/>
      <c r="D72" s="13"/>
      <c r="E72" s="12"/>
      <c r="F72" s="18"/>
      <c r="G72" s="28"/>
      <c r="H72" s="27"/>
      <c r="I72" s="26"/>
      <c r="J72" s="26"/>
      <c r="K72" s="2"/>
      <c r="L72" s="80"/>
      <c r="N72" s="24"/>
      <c r="O72" s="6"/>
    </row>
    <row r="73" spans="1:15" s="23" customFormat="1" ht="12.75" customHeight="1" x14ac:dyDescent="0.2">
      <c r="A73" s="13"/>
      <c r="B73" s="15"/>
      <c r="C73" s="29"/>
      <c r="D73" s="13"/>
      <c r="E73" s="12"/>
      <c r="F73" s="18"/>
      <c r="G73" s="28"/>
      <c r="H73" s="27"/>
      <c r="I73" s="26"/>
      <c r="J73" s="26"/>
      <c r="K73" s="2"/>
      <c r="L73" s="80"/>
      <c r="N73" s="24"/>
      <c r="O73" s="6"/>
    </row>
    <row r="74" spans="1:15" s="23" customFormat="1" ht="12.75" customHeight="1" x14ac:dyDescent="0.2">
      <c r="A74" s="13"/>
      <c r="B74" s="15"/>
      <c r="C74" s="29"/>
      <c r="D74" s="13"/>
      <c r="E74" s="12"/>
      <c r="F74" s="18"/>
      <c r="G74" s="28"/>
      <c r="H74" s="27"/>
      <c r="I74" s="26"/>
      <c r="J74" s="26"/>
      <c r="K74" s="2"/>
      <c r="L74" s="80"/>
      <c r="N74" s="24"/>
      <c r="O74" s="6"/>
    </row>
    <row r="75" spans="1:15" s="23" customFormat="1" ht="12.75" customHeight="1" x14ac:dyDescent="0.2">
      <c r="A75" s="13"/>
      <c r="B75" s="15"/>
      <c r="C75" s="29"/>
      <c r="D75" s="13"/>
      <c r="E75" s="12"/>
      <c r="F75" s="18"/>
      <c r="G75" s="28"/>
      <c r="H75" s="27"/>
      <c r="I75" s="26"/>
      <c r="J75" s="26"/>
      <c r="K75" s="2"/>
      <c r="L75" s="80"/>
      <c r="N75" s="24"/>
      <c r="O75" s="6"/>
    </row>
    <row r="76" spans="1:15" s="23" customFormat="1" ht="12.75" customHeight="1" x14ac:dyDescent="0.2">
      <c r="A76" s="13"/>
      <c r="B76" s="15"/>
      <c r="C76" s="29"/>
      <c r="D76" s="13"/>
      <c r="E76" s="12"/>
      <c r="F76" s="18"/>
      <c r="G76" s="28"/>
      <c r="H76" s="27"/>
      <c r="I76" s="26"/>
      <c r="J76" s="26"/>
      <c r="K76" s="2"/>
      <c r="L76" s="80"/>
      <c r="N76" s="24"/>
      <c r="O76" s="6"/>
    </row>
    <row r="77" spans="1:15" s="23" customFormat="1" ht="12.75" customHeight="1" x14ac:dyDescent="0.2">
      <c r="A77" s="13"/>
      <c r="B77" s="15"/>
      <c r="C77" s="29"/>
      <c r="D77" s="13"/>
      <c r="E77" s="12"/>
      <c r="F77" s="18"/>
      <c r="G77" s="28"/>
      <c r="H77" s="27"/>
      <c r="I77" s="26"/>
      <c r="J77" s="26"/>
      <c r="K77" s="2"/>
      <c r="L77" s="80"/>
      <c r="N77" s="24"/>
      <c r="O77" s="6"/>
    </row>
    <row r="78" spans="1:15" s="23" customFormat="1" ht="12.75" customHeight="1" x14ac:dyDescent="0.2">
      <c r="A78" s="13"/>
      <c r="B78" s="15"/>
      <c r="C78" s="29"/>
      <c r="D78" s="13"/>
      <c r="E78" s="12"/>
      <c r="F78" s="18"/>
      <c r="G78" s="28"/>
      <c r="H78" s="27"/>
      <c r="I78" s="26"/>
      <c r="J78" s="26"/>
      <c r="K78" s="2"/>
      <c r="L78" s="80"/>
      <c r="N78" s="24"/>
      <c r="O78" s="6"/>
    </row>
    <row r="79" spans="1:15" s="23" customFormat="1" ht="12.75" customHeight="1" x14ac:dyDescent="0.2">
      <c r="A79" s="13"/>
      <c r="B79" s="15"/>
      <c r="C79" s="29"/>
      <c r="D79" s="13"/>
      <c r="E79" s="12"/>
      <c r="F79" s="18"/>
      <c r="G79" s="28"/>
      <c r="H79" s="27"/>
      <c r="I79" s="26"/>
      <c r="J79" s="26"/>
      <c r="K79" s="2"/>
      <c r="L79" s="80"/>
      <c r="N79" s="24"/>
      <c r="O79" s="6"/>
    </row>
    <row r="80" spans="1:15" s="23" customFormat="1" ht="12.75" customHeight="1" x14ac:dyDescent="0.2">
      <c r="A80" s="13"/>
      <c r="B80" s="15"/>
      <c r="C80" s="29"/>
      <c r="D80" s="13"/>
      <c r="E80" s="12"/>
      <c r="F80" s="18"/>
      <c r="G80" s="28"/>
      <c r="H80" s="27"/>
      <c r="I80" s="26"/>
      <c r="J80" s="26"/>
      <c r="K80" s="2"/>
      <c r="L80" s="80"/>
      <c r="N80" s="24"/>
      <c r="O80" s="6"/>
    </row>
    <row r="81" spans="1:15" s="23" customFormat="1" ht="12.75" customHeight="1" x14ac:dyDescent="0.2">
      <c r="A81" s="13"/>
      <c r="B81" s="15"/>
      <c r="C81" s="29"/>
      <c r="D81" s="13"/>
      <c r="E81" s="12"/>
      <c r="F81" s="18"/>
      <c r="G81" s="28"/>
      <c r="H81" s="27"/>
      <c r="I81" s="26"/>
      <c r="J81" s="26"/>
      <c r="K81" s="2"/>
      <c r="L81" s="80"/>
      <c r="N81" s="24"/>
      <c r="O81" s="6"/>
    </row>
    <row r="82" spans="1:15" s="23" customFormat="1" ht="12.75" customHeight="1" x14ac:dyDescent="0.2">
      <c r="A82" s="13"/>
      <c r="B82" s="15"/>
      <c r="C82" s="29"/>
      <c r="D82" s="13"/>
      <c r="E82" s="12"/>
      <c r="F82" s="18"/>
      <c r="G82" s="28"/>
      <c r="H82" s="27"/>
      <c r="I82" s="26"/>
      <c r="J82" s="26"/>
      <c r="K82" s="2"/>
      <c r="L82" s="80"/>
      <c r="N82" s="24"/>
      <c r="O82" s="6"/>
    </row>
    <row r="83" spans="1:15" s="23" customFormat="1" ht="12.75" customHeight="1" x14ac:dyDescent="0.2">
      <c r="A83" s="13"/>
      <c r="B83" s="15"/>
      <c r="C83" s="29"/>
      <c r="D83" s="13"/>
      <c r="E83" s="12"/>
      <c r="F83" s="18"/>
      <c r="G83" s="28"/>
      <c r="H83" s="27"/>
      <c r="I83" s="26"/>
      <c r="J83" s="26"/>
      <c r="K83" s="2"/>
      <c r="L83" s="80"/>
      <c r="N83" s="24"/>
      <c r="O83" s="6"/>
    </row>
    <row r="84" spans="1:15" s="23" customFormat="1" ht="12.75" customHeight="1" x14ac:dyDescent="0.2">
      <c r="A84" s="13"/>
      <c r="B84" s="15"/>
      <c r="C84" s="29"/>
      <c r="D84" s="13"/>
      <c r="E84" s="12"/>
      <c r="F84" s="18"/>
      <c r="G84" s="28"/>
      <c r="H84" s="27"/>
      <c r="I84" s="26"/>
      <c r="J84" s="26"/>
      <c r="K84" s="2"/>
      <c r="L84" s="80"/>
      <c r="N84" s="24"/>
      <c r="O84" s="6"/>
    </row>
    <row r="85" spans="1:15" s="23" customFormat="1" ht="12.75" customHeight="1" x14ac:dyDescent="0.2">
      <c r="A85" s="13"/>
      <c r="B85" s="15"/>
      <c r="C85" s="29"/>
      <c r="D85" s="13"/>
      <c r="E85" s="12"/>
      <c r="F85" s="18"/>
      <c r="G85" s="28"/>
      <c r="H85" s="27"/>
      <c r="I85" s="26"/>
      <c r="J85" s="26"/>
      <c r="K85" s="2"/>
      <c r="L85" s="80"/>
      <c r="N85" s="24"/>
      <c r="O85" s="6"/>
    </row>
    <row r="86" spans="1:15" s="23" customFormat="1" ht="12.75" customHeight="1" x14ac:dyDescent="0.2">
      <c r="A86" s="13"/>
      <c r="B86" s="15"/>
      <c r="C86" s="29"/>
      <c r="D86" s="13"/>
      <c r="E86" s="12"/>
      <c r="F86" s="18"/>
      <c r="G86" s="28"/>
      <c r="H86" s="27"/>
      <c r="I86" s="26"/>
      <c r="J86" s="26"/>
      <c r="K86" s="2"/>
      <c r="L86" s="80"/>
      <c r="N86" s="24"/>
      <c r="O86" s="6"/>
    </row>
    <row r="87" spans="1:15" s="23" customFormat="1" ht="12.75" customHeight="1" x14ac:dyDescent="0.2">
      <c r="A87" s="13"/>
      <c r="B87" s="15"/>
      <c r="C87" s="29"/>
      <c r="D87" s="13"/>
      <c r="E87" s="12"/>
      <c r="F87" s="18"/>
      <c r="G87" s="28"/>
      <c r="H87" s="27"/>
      <c r="I87" s="26"/>
      <c r="J87" s="26"/>
      <c r="K87" s="2"/>
      <c r="L87" s="80"/>
      <c r="N87" s="24"/>
      <c r="O87" s="6"/>
    </row>
    <row r="88" spans="1:15" s="23" customFormat="1" ht="12.75" customHeight="1" x14ac:dyDescent="0.2">
      <c r="A88" s="13"/>
      <c r="B88" s="15"/>
      <c r="C88" s="29"/>
      <c r="D88" s="13"/>
      <c r="E88" s="12"/>
      <c r="F88" s="18"/>
      <c r="G88" s="28"/>
      <c r="H88" s="27"/>
      <c r="I88" s="26"/>
      <c r="J88" s="26"/>
      <c r="K88" s="2"/>
      <c r="L88" s="80"/>
      <c r="N88" s="24"/>
      <c r="O88" s="6"/>
    </row>
    <row r="89" spans="1:15" s="23" customFormat="1" ht="12.75" customHeight="1" x14ac:dyDescent="0.2">
      <c r="A89" s="13"/>
      <c r="B89" s="15"/>
      <c r="C89" s="29"/>
      <c r="D89" s="13"/>
      <c r="E89" s="12"/>
      <c r="F89" s="18"/>
      <c r="G89" s="28"/>
      <c r="H89" s="27"/>
      <c r="I89" s="26"/>
      <c r="J89" s="26"/>
      <c r="K89" s="2"/>
      <c r="L89" s="80"/>
      <c r="N89" s="24"/>
      <c r="O89" s="6"/>
    </row>
    <row r="90" spans="1:15" s="23" customFormat="1" ht="12.75" customHeight="1" x14ac:dyDescent="0.2">
      <c r="A90" s="13"/>
      <c r="B90" s="15"/>
      <c r="C90" s="29"/>
      <c r="D90" s="13"/>
      <c r="E90" s="12"/>
      <c r="F90" s="18"/>
      <c r="G90" s="28"/>
      <c r="H90" s="27"/>
      <c r="I90" s="26"/>
      <c r="J90" s="26"/>
      <c r="K90" s="2"/>
      <c r="L90" s="80"/>
      <c r="N90" s="24"/>
      <c r="O90" s="6"/>
    </row>
    <row r="91" spans="1:15" s="23" customFormat="1" ht="12.75" customHeight="1" x14ac:dyDescent="0.2">
      <c r="A91" s="13"/>
      <c r="B91" s="15"/>
      <c r="C91" s="29"/>
      <c r="D91" s="13"/>
      <c r="E91" s="12"/>
      <c r="F91" s="18"/>
      <c r="G91" s="28"/>
      <c r="H91" s="27"/>
      <c r="I91" s="26"/>
      <c r="J91" s="26"/>
      <c r="K91" s="2"/>
      <c r="L91" s="80"/>
      <c r="N91" s="24"/>
      <c r="O91" s="6"/>
    </row>
    <row r="92" spans="1:15" s="23" customFormat="1" ht="12.75" customHeight="1" x14ac:dyDescent="0.2">
      <c r="A92" s="13"/>
      <c r="B92" s="15"/>
      <c r="C92" s="29"/>
      <c r="D92" s="13"/>
      <c r="E92" s="12"/>
      <c r="F92" s="18"/>
      <c r="G92" s="28"/>
      <c r="H92" s="27"/>
      <c r="I92" s="26"/>
      <c r="J92" s="26"/>
      <c r="K92" s="2"/>
      <c r="L92" s="80"/>
      <c r="N92" s="24"/>
      <c r="O92" s="6"/>
    </row>
    <row r="93" spans="1:15" s="23" customFormat="1" ht="12.75" customHeight="1" x14ac:dyDescent="0.2">
      <c r="A93" s="13"/>
      <c r="B93" s="15"/>
      <c r="C93" s="29"/>
      <c r="D93" s="13"/>
      <c r="E93" s="12"/>
      <c r="F93" s="18"/>
      <c r="G93" s="28"/>
      <c r="H93" s="27"/>
      <c r="I93" s="26"/>
      <c r="J93" s="26"/>
      <c r="K93" s="2"/>
      <c r="L93" s="80"/>
      <c r="N93" s="24"/>
      <c r="O93" s="6"/>
    </row>
    <row r="94" spans="1:15" s="23" customFormat="1" ht="12.75" customHeight="1" x14ac:dyDescent="0.2">
      <c r="A94" s="13"/>
      <c r="B94" s="15"/>
      <c r="C94" s="29"/>
      <c r="D94" s="13"/>
      <c r="E94" s="12"/>
      <c r="F94" s="18"/>
      <c r="G94" s="28"/>
      <c r="H94" s="27"/>
      <c r="I94" s="26"/>
      <c r="J94" s="26"/>
      <c r="K94" s="2"/>
      <c r="L94" s="80"/>
      <c r="N94" s="24"/>
      <c r="O94" s="6"/>
    </row>
    <row r="95" spans="1:15" s="23" customFormat="1" ht="12.75" customHeight="1" x14ac:dyDescent="0.2">
      <c r="A95" s="13"/>
      <c r="B95" s="15"/>
      <c r="C95" s="29"/>
      <c r="D95" s="13"/>
      <c r="E95" s="12"/>
      <c r="F95" s="18"/>
      <c r="G95" s="28"/>
      <c r="H95" s="27"/>
      <c r="I95" s="26"/>
      <c r="J95" s="26"/>
      <c r="K95" s="2"/>
      <c r="L95" s="80"/>
      <c r="N95" s="24"/>
      <c r="O95" s="6"/>
    </row>
    <row r="96" spans="1:15" s="23" customFormat="1" ht="12.75" customHeight="1" x14ac:dyDescent="0.2">
      <c r="A96" s="13"/>
      <c r="B96" s="15"/>
      <c r="C96" s="29"/>
      <c r="D96" s="13"/>
      <c r="E96" s="12"/>
      <c r="F96" s="18"/>
      <c r="G96" s="28"/>
      <c r="H96" s="27"/>
      <c r="I96" s="26"/>
      <c r="J96" s="26"/>
      <c r="K96" s="2"/>
      <c r="L96" s="80"/>
      <c r="N96" s="24"/>
      <c r="O96" s="6"/>
    </row>
    <row r="97" spans="1:15" s="23" customFormat="1" ht="12.75" customHeight="1" x14ac:dyDescent="0.2">
      <c r="A97" s="13"/>
      <c r="B97" s="15"/>
      <c r="C97" s="29"/>
      <c r="D97" s="13"/>
      <c r="E97" s="12"/>
      <c r="F97" s="18"/>
      <c r="G97" s="28"/>
      <c r="H97" s="27"/>
      <c r="I97" s="26"/>
      <c r="J97" s="26"/>
      <c r="K97" s="2"/>
      <c r="L97" s="80"/>
      <c r="N97" s="24"/>
      <c r="O97" s="6"/>
    </row>
    <row r="98" spans="1:15" s="23" customFormat="1" ht="12.75" customHeight="1" x14ac:dyDescent="0.2">
      <c r="A98" s="13"/>
      <c r="B98" s="15"/>
      <c r="C98" s="29"/>
      <c r="D98" s="13"/>
      <c r="E98" s="12"/>
      <c r="F98" s="18"/>
      <c r="G98" s="28"/>
      <c r="H98" s="27"/>
      <c r="I98" s="26"/>
      <c r="J98" s="26"/>
      <c r="K98" s="2"/>
      <c r="L98" s="80"/>
      <c r="N98" s="24"/>
      <c r="O98" s="6"/>
    </row>
    <row r="99" spans="1:15" s="23" customFormat="1" ht="12.75" customHeight="1" x14ac:dyDescent="0.2">
      <c r="A99" s="13"/>
      <c r="B99" s="15"/>
      <c r="C99" s="29"/>
      <c r="D99" s="13"/>
      <c r="E99" s="12"/>
      <c r="F99" s="18"/>
      <c r="G99" s="28"/>
      <c r="H99" s="27"/>
      <c r="I99" s="26"/>
      <c r="J99" s="26"/>
      <c r="K99" s="2"/>
      <c r="L99" s="80"/>
      <c r="N99" s="24"/>
      <c r="O99" s="6"/>
    </row>
    <row r="100" spans="1:15" s="23" customFormat="1" ht="12.75" customHeight="1" x14ac:dyDescent="0.2">
      <c r="A100" s="13"/>
      <c r="B100" s="15"/>
      <c r="C100" s="29"/>
      <c r="D100" s="13"/>
      <c r="E100" s="12"/>
      <c r="F100" s="18"/>
      <c r="G100" s="28"/>
      <c r="H100" s="27"/>
      <c r="I100" s="26"/>
      <c r="J100" s="26"/>
      <c r="K100" s="2"/>
      <c r="L100" s="80"/>
      <c r="N100" s="24"/>
      <c r="O100" s="6"/>
    </row>
    <row r="101" spans="1:15" s="23" customFormat="1" ht="12.75" customHeight="1" x14ac:dyDescent="0.2">
      <c r="A101" s="11"/>
      <c r="B101" s="21"/>
      <c r="C101" s="20"/>
      <c r="D101" s="11"/>
      <c r="E101" s="19"/>
      <c r="F101" s="22"/>
      <c r="G101" s="25"/>
      <c r="H101" s="17"/>
      <c r="I101" s="16"/>
      <c r="J101" s="16"/>
      <c r="K101" s="2"/>
      <c r="L101" s="80"/>
      <c r="N101" s="24"/>
      <c r="O101" s="6"/>
    </row>
    <row r="102" spans="1:15" s="23" customFormat="1" ht="12.75" customHeight="1" x14ac:dyDescent="0.2">
      <c r="A102" s="11"/>
      <c r="B102" s="21"/>
      <c r="C102" s="20"/>
      <c r="D102" s="11"/>
      <c r="E102" s="19"/>
      <c r="F102" s="22"/>
      <c r="G102" s="25"/>
      <c r="H102" s="17"/>
      <c r="I102" s="16"/>
      <c r="J102" s="16"/>
      <c r="K102" s="2"/>
      <c r="L102" s="80"/>
      <c r="N102" s="24"/>
      <c r="O102" s="6"/>
    </row>
    <row r="103" spans="1:15" s="23" customFormat="1" ht="12.75" customHeight="1" x14ac:dyDescent="0.2">
      <c r="A103" s="11"/>
      <c r="B103" s="21"/>
      <c r="C103" s="20"/>
      <c r="D103" s="11"/>
      <c r="E103" s="19"/>
      <c r="F103" s="22"/>
      <c r="G103" s="25"/>
      <c r="H103" s="17"/>
      <c r="I103" s="16"/>
      <c r="J103" s="16"/>
      <c r="K103" s="2"/>
      <c r="L103" s="80"/>
      <c r="N103" s="24"/>
      <c r="O103" s="6"/>
    </row>
    <row r="104" spans="1:15" s="23" customFormat="1" ht="12.75" customHeight="1" x14ac:dyDescent="0.2">
      <c r="A104" s="11"/>
      <c r="B104" s="21"/>
      <c r="C104" s="20"/>
      <c r="D104" s="11"/>
      <c r="E104" s="19"/>
      <c r="F104" s="22"/>
      <c r="G104" s="25"/>
      <c r="H104" s="17"/>
      <c r="I104" s="16"/>
      <c r="J104" s="16"/>
      <c r="K104" s="2"/>
      <c r="L104" s="80"/>
      <c r="N104" s="24"/>
      <c r="O104" s="6"/>
    </row>
    <row r="105" spans="1:15" s="23" customFormat="1" ht="12.75" customHeight="1" x14ac:dyDescent="0.2">
      <c r="A105" s="11"/>
      <c r="B105" s="21"/>
      <c r="C105" s="20"/>
      <c r="D105" s="11"/>
      <c r="E105" s="19"/>
      <c r="F105" s="22"/>
      <c r="G105" s="25"/>
      <c r="H105" s="17"/>
      <c r="I105" s="16"/>
      <c r="J105" s="16"/>
      <c r="K105" s="2"/>
      <c r="L105" s="80"/>
      <c r="N105" s="24"/>
      <c r="O105" s="6"/>
    </row>
    <row r="106" spans="1:15" s="23" customFormat="1" ht="12.75" customHeight="1" x14ac:dyDescent="0.2">
      <c r="A106" s="11"/>
      <c r="B106" s="21"/>
      <c r="C106" s="20"/>
      <c r="D106" s="11"/>
      <c r="E106" s="19"/>
      <c r="F106" s="22"/>
      <c r="G106" s="25"/>
      <c r="H106" s="17"/>
      <c r="I106" s="16"/>
      <c r="J106" s="16"/>
      <c r="K106" s="2"/>
      <c r="L106" s="80"/>
      <c r="N106" s="24"/>
      <c r="O106" s="6"/>
    </row>
    <row r="107" spans="1:15" s="23" customFormat="1" ht="12.75" customHeight="1" x14ac:dyDescent="0.2">
      <c r="A107" s="11"/>
      <c r="B107" s="21"/>
      <c r="C107" s="20"/>
      <c r="D107" s="11"/>
      <c r="E107" s="19"/>
      <c r="F107" s="22"/>
      <c r="G107" s="25"/>
      <c r="H107" s="17"/>
      <c r="I107" s="16"/>
      <c r="J107" s="16"/>
      <c r="K107" s="2"/>
      <c r="L107" s="80"/>
      <c r="N107" s="24"/>
      <c r="O107" s="6"/>
    </row>
    <row r="108" spans="1:15" s="23" customFormat="1" ht="12.75" customHeight="1" x14ac:dyDescent="0.2">
      <c r="A108" s="11"/>
      <c r="B108" s="21"/>
      <c r="C108" s="20"/>
      <c r="D108" s="11"/>
      <c r="E108" s="19"/>
      <c r="F108" s="22"/>
      <c r="G108" s="25"/>
      <c r="H108" s="17"/>
      <c r="I108" s="16"/>
      <c r="J108" s="16"/>
      <c r="K108" s="2"/>
      <c r="L108" s="80"/>
      <c r="N108" s="24"/>
      <c r="O108" s="6"/>
    </row>
    <row r="109" spans="1:15" s="23" customFormat="1" ht="12.75" customHeight="1" x14ac:dyDescent="0.2">
      <c r="A109" s="11"/>
      <c r="B109" s="21"/>
      <c r="C109" s="20"/>
      <c r="D109" s="11"/>
      <c r="E109" s="19"/>
      <c r="F109" s="22"/>
      <c r="G109" s="25"/>
      <c r="H109" s="17"/>
      <c r="I109" s="16"/>
      <c r="J109" s="16"/>
      <c r="K109" s="2"/>
      <c r="L109" s="80"/>
      <c r="N109" s="24"/>
      <c r="O109" s="6"/>
    </row>
    <row r="110" spans="1:15" s="23" customFormat="1" ht="12.75" customHeight="1" x14ac:dyDescent="0.2">
      <c r="A110" s="11"/>
      <c r="B110" s="21"/>
      <c r="C110" s="20"/>
      <c r="D110" s="11"/>
      <c r="E110" s="19"/>
      <c r="F110" s="22"/>
      <c r="G110" s="25"/>
      <c r="H110" s="17"/>
      <c r="I110" s="16"/>
      <c r="J110" s="16"/>
      <c r="K110" s="2"/>
      <c r="L110" s="80"/>
      <c r="N110" s="24"/>
      <c r="O110" s="6"/>
    </row>
    <row r="111" spans="1:15" s="23" customFormat="1" ht="12.75" customHeight="1" x14ac:dyDescent="0.2">
      <c r="A111" s="11"/>
      <c r="B111" s="21"/>
      <c r="C111" s="20"/>
      <c r="D111" s="11"/>
      <c r="E111" s="19"/>
      <c r="F111" s="22"/>
      <c r="G111" s="25"/>
      <c r="H111" s="17"/>
      <c r="I111" s="16"/>
      <c r="J111" s="16"/>
      <c r="K111" s="2"/>
      <c r="L111" s="80"/>
      <c r="N111" s="24"/>
      <c r="O111" s="6"/>
    </row>
    <row r="112" spans="1:15" s="23" customFormat="1" ht="12.75" customHeight="1" x14ac:dyDescent="0.2">
      <c r="A112" s="11"/>
      <c r="B112" s="21"/>
      <c r="C112" s="20"/>
      <c r="D112" s="11"/>
      <c r="E112" s="19"/>
      <c r="F112" s="22"/>
      <c r="G112" s="25"/>
      <c r="H112" s="17"/>
      <c r="I112" s="16"/>
      <c r="J112" s="16"/>
      <c r="K112" s="2"/>
      <c r="L112" s="80"/>
      <c r="N112" s="24"/>
      <c r="O112" s="6"/>
    </row>
    <row r="113" spans="1:15" s="23" customFormat="1" ht="12.75" customHeight="1" x14ac:dyDescent="0.2">
      <c r="A113" s="11"/>
      <c r="B113" s="21"/>
      <c r="C113" s="20"/>
      <c r="D113" s="11"/>
      <c r="E113" s="19"/>
      <c r="F113" s="22"/>
      <c r="G113" s="25"/>
      <c r="H113" s="17"/>
      <c r="I113" s="16"/>
      <c r="J113" s="16"/>
      <c r="K113" s="2"/>
      <c r="L113" s="80"/>
      <c r="N113" s="24"/>
      <c r="O113" s="6"/>
    </row>
    <row r="114" spans="1:15" s="23" customFormat="1" ht="12.75" customHeight="1" x14ac:dyDescent="0.2">
      <c r="A114" s="11"/>
      <c r="B114" s="21"/>
      <c r="C114" s="20"/>
      <c r="D114" s="11"/>
      <c r="E114" s="19"/>
      <c r="F114" s="22"/>
      <c r="G114" s="25"/>
      <c r="H114" s="17"/>
      <c r="I114" s="16"/>
      <c r="J114" s="16"/>
      <c r="K114" s="2"/>
      <c r="L114" s="80"/>
      <c r="N114" s="24"/>
      <c r="O114" s="6"/>
    </row>
    <row r="115" spans="1:15" s="23" customFormat="1" ht="12.75" customHeight="1" x14ac:dyDescent="0.2">
      <c r="A115" s="11"/>
      <c r="B115" s="21"/>
      <c r="C115" s="20"/>
      <c r="D115" s="11"/>
      <c r="E115" s="19"/>
      <c r="F115" s="22"/>
      <c r="G115" s="25"/>
      <c r="H115" s="17"/>
      <c r="I115" s="16"/>
      <c r="J115" s="16"/>
      <c r="K115" s="2"/>
      <c r="L115" s="80"/>
      <c r="N115" s="24"/>
      <c r="O115" s="6"/>
    </row>
    <row r="116" spans="1:15" s="23" customFormat="1" ht="12.75" customHeight="1" x14ac:dyDescent="0.2">
      <c r="A116" s="11"/>
      <c r="B116" s="21"/>
      <c r="C116" s="20"/>
      <c r="D116" s="11"/>
      <c r="E116" s="19"/>
      <c r="F116" s="22"/>
      <c r="G116" s="25"/>
      <c r="H116" s="17"/>
      <c r="I116" s="16"/>
      <c r="J116" s="16"/>
      <c r="K116" s="2"/>
      <c r="L116" s="80"/>
      <c r="N116" s="24"/>
      <c r="O116" s="6"/>
    </row>
    <row r="117" spans="1:15" s="23" customFormat="1" ht="12.75" customHeight="1" x14ac:dyDescent="0.2">
      <c r="A117" s="11"/>
      <c r="B117" s="21"/>
      <c r="C117" s="20"/>
      <c r="D117" s="11"/>
      <c r="E117" s="19"/>
      <c r="F117" s="22"/>
      <c r="G117" s="25"/>
      <c r="H117" s="17"/>
      <c r="I117" s="16"/>
      <c r="J117" s="16"/>
      <c r="K117" s="2"/>
      <c r="L117" s="80"/>
      <c r="N117" s="24"/>
      <c r="O117" s="6"/>
    </row>
    <row r="118" spans="1:15" s="23" customFormat="1" ht="12.75" customHeight="1" x14ac:dyDescent="0.2">
      <c r="A118" s="11"/>
      <c r="B118" s="21"/>
      <c r="C118" s="20"/>
      <c r="D118" s="11"/>
      <c r="E118" s="19"/>
      <c r="F118" s="22"/>
      <c r="G118" s="25"/>
      <c r="H118" s="17"/>
      <c r="I118" s="16"/>
      <c r="J118" s="16"/>
      <c r="K118" s="2"/>
      <c r="L118" s="80"/>
      <c r="N118" s="24"/>
      <c r="O118" s="6"/>
    </row>
    <row r="119" spans="1:15" s="23" customFormat="1" ht="12.75" customHeight="1" x14ac:dyDescent="0.2">
      <c r="A119" s="11"/>
      <c r="B119" s="21"/>
      <c r="C119" s="20"/>
      <c r="D119" s="11"/>
      <c r="E119" s="19"/>
      <c r="F119" s="22"/>
      <c r="G119" s="25"/>
      <c r="H119" s="17"/>
      <c r="I119" s="16"/>
      <c r="J119" s="16"/>
      <c r="K119" s="2"/>
      <c r="L119" s="80"/>
      <c r="N119" s="24"/>
      <c r="O119" s="6"/>
    </row>
    <row r="120" spans="1:15" s="23" customFormat="1" ht="12.75" customHeight="1" x14ac:dyDescent="0.2">
      <c r="A120" s="11"/>
      <c r="B120" s="21"/>
      <c r="C120" s="20"/>
      <c r="D120" s="11"/>
      <c r="E120" s="19"/>
      <c r="F120" s="22"/>
      <c r="G120" s="25"/>
      <c r="H120" s="17"/>
      <c r="I120" s="16"/>
      <c r="J120" s="16"/>
      <c r="K120" s="2"/>
      <c r="L120" s="80"/>
      <c r="N120" s="24"/>
      <c r="O120" s="6"/>
    </row>
    <row r="121" spans="1:15" s="23" customFormat="1" ht="12.75" customHeight="1" x14ac:dyDescent="0.2">
      <c r="A121" s="11"/>
      <c r="B121" s="21"/>
      <c r="C121" s="20"/>
      <c r="D121" s="11"/>
      <c r="E121" s="19"/>
      <c r="F121" s="22"/>
      <c r="G121" s="25"/>
      <c r="H121" s="17"/>
      <c r="I121" s="16"/>
      <c r="J121" s="16"/>
      <c r="K121" s="2"/>
      <c r="L121" s="80"/>
      <c r="N121" s="24"/>
      <c r="O121" s="6"/>
    </row>
    <row r="122" spans="1:15" s="23" customFormat="1" ht="12.75" customHeight="1" x14ac:dyDescent="0.2">
      <c r="A122" s="11"/>
      <c r="B122" s="21"/>
      <c r="C122" s="20"/>
      <c r="D122" s="11"/>
      <c r="E122" s="19"/>
      <c r="F122" s="22"/>
      <c r="G122" s="25"/>
      <c r="H122" s="17"/>
      <c r="I122" s="16"/>
      <c r="J122" s="16"/>
      <c r="K122" s="2"/>
      <c r="L122" s="80"/>
      <c r="N122" s="24"/>
      <c r="O122" s="6"/>
    </row>
    <row r="123" spans="1:15" s="23" customFormat="1" ht="12.75" customHeight="1" x14ac:dyDescent="0.2">
      <c r="A123" s="11"/>
      <c r="B123" s="21"/>
      <c r="C123" s="20"/>
      <c r="D123" s="11"/>
      <c r="E123" s="19"/>
      <c r="F123" s="22"/>
      <c r="G123" s="25"/>
      <c r="H123" s="17"/>
      <c r="I123" s="16"/>
      <c r="J123" s="16"/>
      <c r="K123" s="2"/>
      <c r="L123" s="80"/>
      <c r="N123" s="24"/>
      <c r="O123" s="6"/>
    </row>
    <row r="124" spans="1:15" s="23" customFormat="1" ht="12.75" customHeight="1" x14ac:dyDescent="0.2">
      <c r="A124" s="11"/>
      <c r="B124" s="21"/>
      <c r="C124" s="20"/>
      <c r="D124" s="11"/>
      <c r="E124" s="19"/>
      <c r="F124" s="22"/>
      <c r="G124" s="25"/>
      <c r="H124" s="17"/>
      <c r="I124" s="16"/>
      <c r="J124" s="16"/>
      <c r="K124" s="2"/>
      <c r="L124" s="80"/>
      <c r="N124" s="24"/>
      <c r="O124" s="6"/>
    </row>
    <row r="125" spans="1:15" s="23" customFormat="1" ht="12.75" customHeight="1" x14ac:dyDescent="0.2">
      <c r="A125" s="11"/>
      <c r="B125" s="21"/>
      <c r="C125" s="20"/>
      <c r="D125" s="11"/>
      <c r="E125" s="19"/>
      <c r="F125" s="22"/>
      <c r="G125" s="25"/>
      <c r="H125" s="17"/>
      <c r="I125" s="16"/>
      <c r="J125" s="16"/>
      <c r="K125" s="2"/>
      <c r="L125" s="80"/>
      <c r="N125" s="24"/>
      <c r="O125" s="6"/>
    </row>
    <row r="126" spans="1:15" s="23" customFormat="1" ht="12.75" customHeight="1" x14ac:dyDescent="0.2">
      <c r="A126" s="11"/>
      <c r="B126" s="21"/>
      <c r="C126" s="20"/>
      <c r="D126" s="11"/>
      <c r="E126" s="19"/>
      <c r="F126" s="22"/>
      <c r="G126" s="25"/>
      <c r="H126" s="17"/>
      <c r="I126" s="16"/>
      <c r="J126" s="16"/>
      <c r="K126" s="2"/>
      <c r="L126" s="80"/>
      <c r="N126" s="24"/>
      <c r="O126" s="6"/>
    </row>
    <row r="127" spans="1:15" s="23" customFormat="1" ht="12.75" customHeight="1" x14ac:dyDescent="0.2">
      <c r="A127" s="11"/>
      <c r="B127" s="21"/>
      <c r="C127" s="20"/>
      <c r="D127" s="11"/>
      <c r="E127" s="19"/>
      <c r="F127" s="22"/>
      <c r="G127" s="25"/>
      <c r="H127" s="17"/>
      <c r="I127" s="16"/>
      <c r="J127" s="16"/>
      <c r="K127" s="2"/>
      <c r="L127" s="80"/>
      <c r="N127" s="24"/>
      <c r="O127" s="6"/>
    </row>
    <row r="128" spans="1:15" s="23" customFormat="1" ht="12.75" customHeight="1" x14ac:dyDescent="0.2">
      <c r="A128" s="11"/>
      <c r="B128" s="21"/>
      <c r="C128" s="20"/>
      <c r="D128" s="11"/>
      <c r="E128" s="19"/>
      <c r="F128" s="22"/>
      <c r="G128" s="25"/>
      <c r="H128" s="17"/>
      <c r="I128" s="16"/>
      <c r="J128" s="16"/>
      <c r="K128" s="2"/>
      <c r="L128" s="80"/>
      <c r="N128" s="24"/>
      <c r="O128" s="6"/>
    </row>
    <row r="129" spans="1:15" s="23" customFormat="1" ht="12.75" customHeight="1" x14ac:dyDescent="0.2">
      <c r="A129" s="11"/>
      <c r="B129" s="21"/>
      <c r="C129" s="20"/>
      <c r="D129" s="11"/>
      <c r="E129" s="19"/>
      <c r="F129" s="22"/>
      <c r="G129" s="25"/>
      <c r="H129" s="17"/>
      <c r="I129" s="16"/>
      <c r="J129" s="16"/>
      <c r="K129" s="2"/>
      <c r="L129" s="80"/>
      <c r="N129" s="24"/>
      <c r="O129" s="6"/>
    </row>
    <row r="130" spans="1:15" s="23" customFormat="1" ht="12.75" customHeight="1" x14ac:dyDescent="0.2">
      <c r="A130" s="11"/>
      <c r="B130" s="21"/>
      <c r="C130" s="20"/>
      <c r="D130" s="11"/>
      <c r="E130" s="19"/>
      <c r="F130" s="22"/>
      <c r="G130" s="25"/>
      <c r="H130" s="17"/>
      <c r="I130" s="16"/>
      <c r="J130" s="16"/>
      <c r="K130" s="2"/>
      <c r="L130" s="80"/>
      <c r="N130" s="24"/>
      <c r="O130" s="6"/>
    </row>
    <row r="131" spans="1:15" s="23" customFormat="1" ht="12.75" customHeight="1" x14ac:dyDescent="0.2">
      <c r="A131" s="11"/>
      <c r="B131" s="21"/>
      <c r="C131" s="20"/>
      <c r="D131" s="11"/>
      <c r="E131" s="19"/>
      <c r="F131" s="22"/>
      <c r="G131" s="25"/>
      <c r="H131" s="17"/>
      <c r="I131" s="16"/>
      <c r="J131" s="16"/>
      <c r="K131" s="2"/>
      <c r="L131" s="80"/>
      <c r="N131" s="24"/>
      <c r="O131" s="6"/>
    </row>
    <row r="132" spans="1:15" s="23" customFormat="1" ht="12.75" customHeight="1" x14ac:dyDescent="0.2">
      <c r="A132" s="11"/>
      <c r="B132" s="21"/>
      <c r="C132" s="20"/>
      <c r="D132" s="11"/>
      <c r="E132" s="19"/>
      <c r="F132" s="22"/>
      <c r="G132" s="25"/>
      <c r="H132" s="17"/>
      <c r="I132" s="16"/>
      <c r="J132" s="16"/>
      <c r="K132" s="2"/>
      <c r="L132" s="80"/>
      <c r="N132" s="24"/>
      <c r="O132" s="6"/>
    </row>
    <row r="133" spans="1:15" s="23" customFormat="1" ht="12.75" customHeight="1" x14ac:dyDescent="0.2">
      <c r="A133" s="11"/>
      <c r="B133" s="21"/>
      <c r="C133" s="20"/>
      <c r="D133" s="11"/>
      <c r="E133" s="19"/>
      <c r="F133" s="22"/>
      <c r="G133" s="25"/>
      <c r="H133" s="17"/>
      <c r="I133" s="16"/>
      <c r="J133" s="16"/>
      <c r="K133" s="2"/>
      <c r="L133" s="80"/>
      <c r="N133" s="24"/>
      <c r="O133" s="6"/>
    </row>
    <row r="134" spans="1:15" s="23" customFormat="1" ht="12.75" customHeight="1" x14ac:dyDescent="0.2">
      <c r="A134" s="11"/>
      <c r="B134" s="21"/>
      <c r="C134" s="20"/>
      <c r="D134" s="11"/>
      <c r="E134" s="19"/>
      <c r="F134" s="22"/>
      <c r="G134" s="25"/>
      <c r="H134" s="17"/>
      <c r="I134" s="16"/>
      <c r="J134" s="16"/>
      <c r="K134" s="2"/>
      <c r="L134" s="80"/>
      <c r="N134" s="24"/>
      <c r="O134" s="6"/>
    </row>
    <row r="135" spans="1:15" s="23" customFormat="1" ht="12.75" customHeight="1" x14ac:dyDescent="0.2">
      <c r="A135" s="11"/>
      <c r="B135" s="21"/>
      <c r="C135" s="20"/>
      <c r="D135" s="11"/>
      <c r="E135" s="19"/>
      <c r="F135" s="22"/>
      <c r="G135" s="25"/>
      <c r="H135" s="17"/>
      <c r="I135" s="16"/>
      <c r="J135" s="16"/>
      <c r="K135" s="2"/>
      <c r="L135" s="80"/>
      <c r="N135" s="24"/>
      <c r="O135" s="6"/>
    </row>
    <row r="136" spans="1:15" s="23" customFormat="1" ht="12.75" customHeight="1" x14ac:dyDescent="0.2">
      <c r="A136" s="11"/>
      <c r="B136" s="21"/>
      <c r="C136" s="20"/>
      <c r="D136" s="11"/>
      <c r="E136" s="19"/>
      <c r="F136" s="22"/>
      <c r="G136" s="25"/>
      <c r="H136" s="17"/>
      <c r="I136" s="16"/>
      <c r="J136" s="16"/>
      <c r="K136" s="2"/>
      <c r="L136" s="80"/>
      <c r="N136" s="24"/>
      <c r="O136" s="6"/>
    </row>
    <row r="137" spans="1:15" s="23" customFormat="1" ht="12.75" customHeight="1" x14ac:dyDescent="0.2">
      <c r="A137" s="11"/>
      <c r="B137" s="21"/>
      <c r="C137" s="20"/>
      <c r="D137" s="11"/>
      <c r="E137" s="19"/>
      <c r="F137" s="22"/>
      <c r="G137" s="25"/>
      <c r="H137" s="17"/>
      <c r="I137" s="16"/>
      <c r="J137" s="16"/>
      <c r="K137" s="2"/>
      <c r="L137" s="80"/>
      <c r="N137" s="24"/>
      <c r="O137" s="6"/>
    </row>
    <row r="138" spans="1:15" s="23" customFormat="1" ht="12.75" customHeight="1" x14ac:dyDescent="0.2">
      <c r="A138" s="11"/>
      <c r="B138" s="21"/>
      <c r="C138" s="20"/>
      <c r="D138" s="11"/>
      <c r="E138" s="19"/>
      <c r="F138" s="22"/>
      <c r="G138" s="25"/>
      <c r="H138" s="17"/>
      <c r="I138" s="16"/>
      <c r="J138" s="16"/>
      <c r="K138" s="2"/>
      <c r="L138" s="80"/>
      <c r="N138" s="24"/>
      <c r="O138" s="6"/>
    </row>
    <row r="139" spans="1:15" s="23" customFormat="1" ht="12.75" customHeight="1" x14ac:dyDescent="0.2">
      <c r="A139" s="11"/>
      <c r="B139" s="21"/>
      <c r="C139" s="20"/>
      <c r="D139" s="11"/>
      <c r="E139" s="19"/>
      <c r="F139" s="22"/>
      <c r="G139" s="25"/>
      <c r="H139" s="17"/>
      <c r="I139" s="16"/>
      <c r="J139" s="16"/>
      <c r="K139" s="2"/>
      <c r="L139" s="80"/>
      <c r="N139" s="24"/>
      <c r="O139" s="6"/>
    </row>
    <row r="140" spans="1:15" s="23" customFormat="1" ht="12.75" customHeight="1" x14ac:dyDescent="0.2">
      <c r="A140" s="11"/>
      <c r="B140" s="21"/>
      <c r="C140" s="20"/>
      <c r="D140" s="11"/>
      <c r="E140" s="19"/>
      <c r="F140" s="22"/>
      <c r="G140" s="25"/>
      <c r="H140" s="17"/>
      <c r="I140" s="16"/>
      <c r="J140" s="16"/>
      <c r="K140" s="2"/>
      <c r="L140" s="80"/>
      <c r="N140" s="24"/>
      <c r="O140" s="6"/>
    </row>
    <row r="141" spans="1:15" s="23" customFormat="1" ht="12.75" customHeight="1" x14ac:dyDescent="0.2">
      <c r="A141" s="11"/>
      <c r="B141" s="21"/>
      <c r="C141" s="20"/>
      <c r="D141" s="11"/>
      <c r="E141" s="19"/>
      <c r="F141" s="22"/>
      <c r="G141" s="10"/>
      <c r="H141" s="17"/>
      <c r="I141" s="16"/>
      <c r="J141" s="16"/>
      <c r="K141" s="2"/>
      <c r="L141" s="80"/>
      <c r="N141" s="24"/>
      <c r="O141" s="6"/>
    </row>
    <row r="142" spans="1:15" s="23" customFormat="1" ht="12.75" customHeight="1" x14ac:dyDescent="0.2">
      <c r="A142" s="11"/>
      <c r="B142" s="21"/>
      <c r="C142" s="20"/>
      <c r="D142" s="11"/>
      <c r="E142" s="19"/>
      <c r="F142" s="22"/>
      <c r="G142" s="10"/>
      <c r="H142" s="17"/>
      <c r="I142" s="16"/>
      <c r="J142" s="16"/>
      <c r="K142" s="2"/>
      <c r="L142" s="80"/>
      <c r="N142" s="24"/>
      <c r="O142" s="6"/>
    </row>
    <row r="143" spans="1:15" s="23" customFormat="1" ht="12.75" customHeight="1" x14ac:dyDescent="0.2">
      <c r="A143" s="11"/>
      <c r="B143" s="21"/>
      <c r="C143" s="20"/>
      <c r="D143" s="11"/>
      <c r="E143" s="19"/>
      <c r="F143" s="22"/>
      <c r="G143" s="10"/>
      <c r="H143" s="17"/>
      <c r="I143" s="16"/>
      <c r="J143" s="16"/>
      <c r="K143" s="2"/>
      <c r="L143" s="80"/>
      <c r="N143" s="24"/>
      <c r="O143" s="6"/>
    </row>
    <row r="144" spans="1:15" s="23" customFormat="1" ht="12.75" customHeight="1" x14ac:dyDescent="0.2">
      <c r="A144" s="11"/>
      <c r="B144" s="21"/>
      <c r="C144" s="20"/>
      <c r="D144" s="11"/>
      <c r="E144" s="19"/>
      <c r="F144" s="22"/>
      <c r="G144" s="10"/>
      <c r="H144" s="17"/>
      <c r="I144" s="16"/>
      <c r="J144" s="16"/>
      <c r="K144" s="2"/>
      <c r="L144" s="80"/>
      <c r="N144" s="24"/>
      <c r="O144" s="6"/>
    </row>
    <row r="145" spans="1:15" s="23" customFormat="1" ht="12.75" customHeight="1" x14ac:dyDescent="0.2">
      <c r="A145" s="11"/>
      <c r="B145" s="21"/>
      <c r="C145" s="20"/>
      <c r="D145" s="11"/>
      <c r="E145" s="19"/>
      <c r="F145" s="22"/>
      <c r="G145" s="10"/>
      <c r="H145" s="17"/>
      <c r="I145" s="16"/>
      <c r="J145" s="16"/>
      <c r="K145" s="2"/>
      <c r="L145" s="80"/>
      <c r="N145" s="24"/>
      <c r="O145" s="6"/>
    </row>
    <row r="146" spans="1:15" s="23" customFormat="1" ht="12.75" customHeight="1" x14ac:dyDescent="0.2">
      <c r="A146" s="11"/>
      <c r="B146" s="21"/>
      <c r="C146" s="20"/>
      <c r="D146" s="11"/>
      <c r="E146" s="19"/>
      <c r="F146" s="22"/>
      <c r="G146" s="10"/>
      <c r="H146" s="17"/>
      <c r="I146" s="16"/>
      <c r="J146" s="16"/>
      <c r="K146" s="2"/>
      <c r="L146" s="80"/>
      <c r="N146" s="24"/>
      <c r="O146" s="6"/>
    </row>
    <row r="147" spans="1:15" s="23" customFormat="1" ht="12.75" customHeight="1" x14ac:dyDescent="0.2">
      <c r="A147" s="11"/>
      <c r="B147" s="21"/>
      <c r="C147" s="20"/>
      <c r="D147" s="11"/>
      <c r="E147" s="19"/>
      <c r="F147" s="22"/>
      <c r="G147" s="10"/>
      <c r="H147" s="17"/>
      <c r="I147" s="16"/>
      <c r="J147" s="16"/>
      <c r="K147" s="2"/>
      <c r="L147" s="80"/>
      <c r="N147" s="24"/>
      <c r="O147" s="6"/>
    </row>
    <row r="148" spans="1:15" s="23" customFormat="1" ht="12.75" customHeight="1" x14ac:dyDescent="0.2">
      <c r="A148" s="11"/>
      <c r="B148" s="21"/>
      <c r="C148" s="20"/>
      <c r="D148" s="11"/>
      <c r="E148" s="19"/>
      <c r="F148" s="22"/>
      <c r="G148" s="10"/>
      <c r="H148" s="17"/>
      <c r="I148" s="16"/>
      <c r="J148" s="16"/>
      <c r="K148" s="2"/>
      <c r="L148" s="80"/>
      <c r="N148" s="24"/>
      <c r="O148" s="6"/>
    </row>
    <row r="149" spans="1:15" s="23" customFormat="1" ht="12.75" customHeight="1" x14ac:dyDescent="0.2">
      <c r="A149" s="11"/>
      <c r="B149" s="21"/>
      <c r="C149" s="20"/>
      <c r="D149" s="11"/>
      <c r="E149" s="19"/>
      <c r="F149" s="22"/>
      <c r="G149" s="10"/>
      <c r="H149" s="17"/>
      <c r="I149" s="16"/>
      <c r="J149" s="16"/>
      <c r="K149" s="2"/>
      <c r="L149" s="80"/>
      <c r="N149" s="24"/>
      <c r="O149" s="6"/>
    </row>
    <row r="150" spans="1:15" s="23" customFormat="1" ht="12.75" customHeight="1" x14ac:dyDescent="0.2">
      <c r="A150" s="11"/>
      <c r="B150" s="21"/>
      <c r="C150" s="20"/>
      <c r="D150" s="11"/>
      <c r="E150" s="19"/>
      <c r="F150" s="22"/>
      <c r="G150" s="10"/>
      <c r="H150" s="17"/>
      <c r="I150" s="16"/>
      <c r="J150" s="16"/>
      <c r="K150" s="2"/>
      <c r="L150" s="80"/>
      <c r="N150" s="24"/>
      <c r="O150" s="6"/>
    </row>
    <row r="151" spans="1:15" s="23" customFormat="1" ht="12.75" customHeight="1" x14ac:dyDescent="0.2">
      <c r="A151" s="11"/>
      <c r="B151" s="21"/>
      <c r="C151" s="20"/>
      <c r="D151" s="11"/>
      <c r="E151" s="19"/>
      <c r="F151" s="22"/>
      <c r="G151" s="10"/>
      <c r="H151" s="17"/>
      <c r="I151" s="16"/>
      <c r="J151" s="16"/>
      <c r="K151" s="2"/>
      <c r="L151" s="80"/>
      <c r="N151" s="24"/>
      <c r="O151" s="6"/>
    </row>
    <row r="152" spans="1:15" s="23" customFormat="1" ht="12.75" customHeight="1" x14ac:dyDescent="0.2">
      <c r="A152" s="11"/>
      <c r="B152" s="21"/>
      <c r="C152" s="20"/>
      <c r="D152" s="11"/>
      <c r="E152" s="19"/>
      <c r="F152" s="22"/>
      <c r="G152" s="10"/>
      <c r="H152" s="17"/>
      <c r="I152" s="16"/>
      <c r="J152" s="16"/>
      <c r="K152" s="2"/>
      <c r="L152" s="80"/>
      <c r="N152" s="24"/>
      <c r="O152" s="6"/>
    </row>
    <row r="153" spans="1:15" s="23" customFormat="1" ht="12.75" customHeight="1" x14ac:dyDescent="0.2">
      <c r="A153" s="11"/>
      <c r="B153" s="21"/>
      <c r="C153" s="20"/>
      <c r="D153" s="11"/>
      <c r="E153" s="19"/>
      <c r="F153" s="22"/>
      <c r="G153" s="10"/>
      <c r="H153" s="17"/>
      <c r="I153" s="16"/>
      <c r="J153" s="16"/>
      <c r="K153" s="2"/>
      <c r="L153" s="80"/>
      <c r="N153" s="24"/>
      <c r="O153" s="6"/>
    </row>
    <row r="154" spans="1:15" s="23" customFormat="1" ht="12.75" customHeight="1" x14ac:dyDescent="0.2">
      <c r="A154" s="11"/>
      <c r="B154" s="21"/>
      <c r="C154" s="20"/>
      <c r="D154" s="11"/>
      <c r="E154" s="19"/>
      <c r="F154" s="22"/>
      <c r="G154" s="10"/>
      <c r="H154" s="17"/>
      <c r="I154" s="16"/>
      <c r="J154" s="16"/>
      <c r="K154" s="2"/>
      <c r="L154" s="80"/>
      <c r="N154" s="24"/>
      <c r="O154" s="6"/>
    </row>
    <row r="155" spans="1:15" s="23" customFormat="1" ht="12.75" customHeight="1" x14ac:dyDescent="0.2">
      <c r="A155" s="11"/>
      <c r="B155" s="21"/>
      <c r="C155" s="20"/>
      <c r="D155" s="11"/>
      <c r="E155" s="19"/>
      <c r="F155" s="22"/>
      <c r="G155" s="10"/>
      <c r="H155" s="17"/>
      <c r="I155" s="16"/>
      <c r="J155" s="16"/>
      <c r="K155" s="2"/>
      <c r="L155" s="80"/>
      <c r="N155" s="24"/>
      <c r="O155" s="6"/>
    </row>
    <row r="156" spans="1:15" s="23" customFormat="1" ht="12.75" customHeight="1" x14ac:dyDescent="0.2">
      <c r="A156" s="11"/>
      <c r="B156" s="21"/>
      <c r="C156" s="20"/>
      <c r="D156" s="11"/>
      <c r="E156" s="19"/>
      <c r="F156" s="22"/>
      <c r="G156" s="10"/>
      <c r="H156" s="17"/>
      <c r="I156" s="16"/>
      <c r="J156" s="16"/>
      <c r="K156" s="2"/>
      <c r="L156" s="80"/>
      <c r="N156" s="24"/>
      <c r="O156" s="6"/>
    </row>
    <row r="157" spans="1:15" s="23" customFormat="1" ht="12.75" customHeight="1" x14ac:dyDescent="0.2">
      <c r="A157" s="11"/>
      <c r="B157" s="21"/>
      <c r="C157" s="20"/>
      <c r="D157" s="11"/>
      <c r="E157" s="19"/>
      <c r="F157" s="22"/>
      <c r="G157" s="10"/>
      <c r="H157" s="17"/>
      <c r="I157" s="16"/>
      <c r="J157" s="16"/>
      <c r="K157" s="2"/>
      <c r="L157" s="80"/>
      <c r="N157" s="24"/>
      <c r="O157" s="6"/>
    </row>
    <row r="158" spans="1:15" s="23" customFormat="1" ht="12.75" customHeight="1" x14ac:dyDescent="0.2">
      <c r="A158" s="11"/>
      <c r="B158" s="21"/>
      <c r="C158" s="20"/>
      <c r="D158" s="11"/>
      <c r="E158" s="19"/>
      <c r="F158" s="22"/>
      <c r="G158" s="10"/>
      <c r="H158" s="17"/>
      <c r="I158" s="16"/>
      <c r="J158" s="16"/>
      <c r="K158" s="2"/>
      <c r="L158" s="80"/>
      <c r="N158" s="24"/>
      <c r="O158" s="6"/>
    </row>
    <row r="159" spans="1:15" s="23" customFormat="1" ht="12.75" customHeight="1" x14ac:dyDescent="0.2">
      <c r="A159" s="11"/>
      <c r="B159" s="21"/>
      <c r="C159" s="20"/>
      <c r="D159" s="11"/>
      <c r="E159" s="19"/>
      <c r="F159" s="22"/>
      <c r="G159" s="10"/>
      <c r="H159" s="17"/>
      <c r="I159" s="16"/>
      <c r="J159" s="16"/>
      <c r="K159" s="2"/>
      <c r="L159" s="80"/>
      <c r="N159" s="24"/>
      <c r="O159" s="6"/>
    </row>
    <row r="160" spans="1:15" s="23" customFormat="1" ht="12.75" customHeight="1" x14ac:dyDescent="0.2">
      <c r="A160" s="11"/>
      <c r="B160" s="21"/>
      <c r="C160" s="20"/>
      <c r="D160" s="11"/>
      <c r="E160" s="19"/>
      <c r="F160" s="22"/>
      <c r="G160" s="10"/>
      <c r="H160" s="17"/>
      <c r="I160" s="16"/>
      <c r="J160" s="16"/>
      <c r="K160" s="2"/>
      <c r="L160" s="80"/>
      <c r="N160" s="24"/>
      <c r="O160" s="6"/>
    </row>
    <row r="161" spans="1:15" s="23" customFormat="1" ht="12.75" customHeight="1" x14ac:dyDescent="0.2">
      <c r="A161" s="11"/>
      <c r="B161" s="21"/>
      <c r="C161" s="20"/>
      <c r="D161" s="11"/>
      <c r="E161" s="19"/>
      <c r="F161" s="22"/>
      <c r="G161" s="10"/>
      <c r="H161" s="17"/>
      <c r="I161" s="16"/>
      <c r="J161" s="16"/>
      <c r="K161" s="2"/>
      <c r="L161" s="80"/>
      <c r="N161" s="24"/>
      <c r="O161" s="6"/>
    </row>
    <row r="162" spans="1:15" s="23" customFormat="1" ht="12.75" customHeight="1" x14ac:dyDescent="0.2">
      <c r="A162" s="11"/>
      <c r="B162" s="21"/>
      <c r="C162" s="20"/>
      <c r="D162" s="11"/>
      <c r="E162" s="19"/>
      <c r="F162" s="22"/>
      <c r="G162" s="10"/>
      <c r="H162" s="17"/>
      <c r="I162" s="16"/>
      <c r="J162" s="16"/>
      <c r="K162" s="2"/>
      <c r="L162" s="80"/>
      <c r="N162" s="24"/>
      <c r="O162" s="6"/>
    </row>
    <row r="163" spans="1:15" s="23" customFormat="1" ht="12.75" customHeight="1" x14ac:dyDescent="0.2">
      <c r="A163" s="11"/>
      <c r="B163" s="21"/>
      <c r="C163" s="20"/>
      <c r="D163" s="11"/>
      <c r="E163" s="19"/>
      <c r="F163" s="22"/>
      <c r="G163" s="10"/>
      <c r="H163" s="17"/>
      <c r="I163" s="16"/>
      <c r="J163" s="16"/>
      <c r="K163" s="2"/>
      <c r="L163" s="80"/>
      <c r="N163" s="24"/>
      <c r="O163" s="6"/>
    </row>
    <row r="164" spans="1:15" s="23" customFormat="1" ht="12.75" customHeight="1" x14ac:dyDescent="0.2">
      <c r="A164" s="11"/>
      <c r="B164" s="21"/>
      <c r="C164" s="20"/>
      <c r="D164" s="11"/>
      <c r="E164" s="19"/>
      <c r="F164" s="22"/>
      <c r="G164" s="10"/>
      <c r="H164" s="17"/>
      <c r="I164" s="16"/>
      <c r="J164" s="16"/>
      <c r="K164" s="2"/>
      <c r="L164" s="80"/>
      <c r="N164" s="24"/>
      <c r="O164" s="6"/>
    </row>
    <row r="165" spans="1:15" s="23" customFormat="1" ht="12.75" customHeight="1" x14ac:dyDescent="0.2">
      <c r="A165" s="11"/>
      <c r="B165" s="21"/>
      <c r="C165" s="20"/>
      <c r="D165" s="11"/>
      <c r="E165" s="19"/>
      <c r="F165" s="22"/>
      <c r="G165" s="10"/>
      <c r="H165" s="17"/>
      <c r="I165" s="16"/>
      <c r="J165" s="16"/>
      <c r="K165" s="2"/>
      <c r="L165" s="80"/>
      <c r="N165" s="24"/>
      <c r="O165" s="6"/>
    </row>
    <row r="166" spans="1:15" s="23" customFormat="1" ht="12.75" customHeight="1" x14ac:dyDescent="0.2">
      <c r="A166" s="11"/>
      <c r="B166" s="21"/>
      <c r="C166" s="20"/>
      <c r="D166" s="11"/>
      <c r="E166" s="19"/>
      <c r="F166" s="22"/>
      <c r="G166" s="10"/>
      <c r="H166" s="17"/>
      <c r="I166" s="16"/>
      <c r="J166" s="16"/>
      <c r="K166" s="2"/>
      <c r="L166" s="80"/>
      <c r="N166" s="24"/>
      <c r="O166" s="6"/>
    </row>
    <row r="167" spans="1:15" s="23" customFormat="1" ht="12.75" customHeight="1" x14ac:dyDescent="0.2">
      <c r="A167" s="11"/>
      <c r="B167" s="21"/>
      <c r="C167" s="20"/>
      <c r="D167" s="11"/>
      <c r="E167" s="19"/>
      <c r="F167" s="22"/>
      <c r="G167" s="10"/>
      <c r="H167" s="17"/>
      <c r="I167" s="16"/>
      <c r="J167" s="16"/>
      <c r="K167" s="2"/>
      <c r="L167" s="80"/>
      <c r="N167" s="24"/>
      <c r="O167" s="6"/>
    </row>
    <row r="168" spans="1:15" s="23" customFormat="1" ht="12.75" customHeight="1" x14ac:dyDescent="0.2">
      <c r="A168" s="11"/>
      <c r="B168" s="21"/>
      <c r="C168" s="20"/>
      <c r="D168" s="11"/>
      <c r="E168" s="19"/>
      <c r="F168" s="22"/>
      <c r="G168" s="10"/>
      <c r="H168" s="17"/>
      <c r="I168" s="16"/>
      <c r="J168" s="16"/>
      <c r="K168" s="2"/>
      <c r="L168" s="80"/>
      <c r="N168" s="24"/>
      <c r="O168" s="6"/>
    </row>
    <row r="169" spans="1:15" s="23" customFormat="1" ht="12.75" customHeight="1" x14ac:dyDescent="0.2">
      <c r="A169" s="11"/>
      <c r="B169" s="21"/>
      <c r="C169" s="20"/>
      <c r="D169" s="11"/>
      <c r="E169" s="19"/>
      <c r="F169" s="22"/>
      <c r="G169" s="10"/>
      <c r="H169" s="17"/>
      <c r="I169" s="16"/>
      <c r="J169" s="16"/>
      <c r="K169" s="2"/>
      <c r="L169" s="80"/>
      <c r="N169" s="24"/>
      <c r="O169" s="6"/>
    </row>
    <row r="170" spans="1:15" s="23" customFormat="1" ht="12.75" customHeight="1" x14ac:dyDescent="0.2">
      <c r="A170" s="11"/>
      <c r="B170" s="21"/>
      <c r="C170" s="20"/>
      <c r="D170" s="11"/>
      <c r="E170" s="19"/>
      <c r="F170" s="22"/>
      <c r="G170" s="10"/>
      <c r="H170" s="17"/>
      <c r="I170" s="16"/>
      <c r="J170" s="16"/>
      <c r="K170" s="2"/>
      <c r="L170" s="80"/>
      <c r="N170" s="24"/>
      <c r="O170" s="6"/>
    </row>
    <row r="171" spans="1:15" s="23" customFormat="1" ht="12.75" customHeight="1" x14ac:dyDescent="0.2">
      <c r="A171" s="11"/>
      <c r="B171" s="21"/>
      <c r="C171" s="20"/>
      <c r="D171" s="11"/>
      <c r="E171" s="19"/>
      <c r="F171" s="22"/>
      <c r="G171" s="10"/>
      <c r="H171" s="17"/>
      <c r="I171" s="16"/>
      <c r="J171" s="16"/>
      <c r="K171" s="2"/>
      <c r="L171" s="80"/>
      <c r="N171" s="24"/>
      <c r="O171" s="6"/>
    </row>
    <row r="172" spans="1:15" s="23" customFormat="1" ht="12.75" customHeight="1" x14ac:dyDescent="0.2">
      <c r="A172" s="11"/>
      <c r="B172" s="21"/>
      <c r="C172" s="20"/>
      <c r="D172" s="11"/>
      <c r="E172" s="19"/>
      <c r="F172" s="22"/>
      <c r="G172" s="10"/>
      <c r="H172" s="17"/>
      <c r="I172" s="16"/>
      <c r="J172" s="16"/>
      <c r="K172" s="2"/>
      <c r="L172" s="80"/>
      <c r="N172" s="24"/>
      <c r="O172" s="6"/>
    </row>
    <row r="173" spans="1:15" s="23" customFormat="1" ht="12.75" customHeight="1" x14ac:dyDescent="0.2">
      <c r="A173" s="11"/>
      <c r="B173" s="21"/>
      <c r="C173" s="20"/>
      <c r="D173" s="11"/>
      <c r="E173" s="19"/>
      <c r="F173" s="22"/>
      <c r="G173" s="10"/>
      <c r="H173" s="17"/>
      <c r="I173" s="16"/>
      <c r="J173" s="16"/>
      <c r="K173" s="2"/>
      <c r="L173" s="80"/>
      <c r="N173" s="24"/>
      <c r="O173" s="6"/>
    </row>
    <row r="174" spans="1:15" s="23" customFormat="1" ht="12.75" customHeight="1" x14ac:dyDescent="0.2">
      <c r="A174" s="11"/>
      <c r="B174" s="21"/>
      <c r="C174" s="20"/>
      <c r="D174" s="11"/>
      <c r="E174" s="19"/>
      <c r="F174" s="22"/>
      <c r="G174" s="10"/>
      <c r="H174" s="17"/>
      <c r="I174" s="16"/>
      <c r="J174" s="16"/>
      <c r="K174" s="2"/>
      <c r="L174" s="80"/>
      <c r="N174" s="24"/>
      <c r="O174" s="6"/>
    </row>
    <row r="175" spans="1:15" s="23" customFormat="1" ht="12.75" customHeight="1" x14ac:dyDescent="0.2">
      <c r="A175" s="11"/>
      <c r="B175" s="21"/>
      <c r="C175" s="20"/>
      <c r="D175" s="11"/>
      <c r="E175" s="19"/>
      <c r="F175" s="22"/>
      <c r="G175" s="10"/>
      <c r="H175" s="17"/>
      <c r="I175" s="16"/>
      <c r="J175" s="16"/>
      <c r="K175" s="2"/>
      <c r="L175" s="80"/>
      <c r="N175" s="24"/>
      <c r="O175" s="6"/>
    </row>
    <row r="176" spans="1:15" s="23" customFormat="1" ht="12.75" customHeight="1" x14ac:dyDescent="0.2">
      <c r="A176" s="11"/>
      <c r="B176" s="21"/>
      <c r="C176" s="20"/>
      <c r="D176" s="11"/>
      <c r="E176" s="19"/>
      <c r="F176" s="22"/>
      <c r="G176" s="10"/>
      <c r="H176" s="17"/>
      <c r="I176" s="16"/>
      <c r="J176" s="16"/>
      <c r="K176" s="2"/>
      <c r="L176" s="80"/>
      <c r="N176" s="24"/>
      <c r="O176" s="6"/>
    </row>
    <row r="177" spans="1:15" s="23" customFormat="1" ht="12.75" customHeight="1" x14ac:dyDescent="0.2">
      <c r="A177" s="11"/>
      <c r="B177" s="21"/>
      <c r="C177" s="20"/>
      <c r="D177" s="11"/>
      <c r="E177" s="19"/>
      <c r="F177" s="22"/>
      <c r="G177" s="10"/>
      <c r="H177" s="17"/>
      <c r="I177" s="16"/>
      <c r="J177" s="16"/>
      <c r="K177" s="2"/>
      <c r="L177" s="80"/>
      <c r="N177" s="24"/>
      <c r="O177" s="6"/>
    </row>
    <row r="178" spans="1:15" s="23" customFormat="1" ht="12.75" customHeight="1" x14ac:dyDescent="0.2">
      <c r="A178" s="11"/>
      <c r="B178" s="21"/>
      <c r="C178" s="20"/>
      <c r="D178" s="11"/>
      <c r="E178" s="19"/>
      <c r="F178" s="22"/>
      <c r="G178" s="10"/>
      <c r="H178" s="17"/>
      <c r="I178" s="16"/>
      <c r="J178" s="16"/>
      <c r="K178" s="2"/>
      <c r="L178" s="80"/>
      <c r="N178" s="24"/>
      <c r="O178" s="6"/>
    </row>
    <row r="179" spans="1:15" s="23" customFormat="1" ht="12.75" customHeight="1" x14ac:dyDescent="0.2">
      <c r="A179" s="11"/>
      <c r="B179" s="21"/>
      <c r="C179" s="20"/>
      <c r="D179" s="11"/>
      <c r="E179" s="19"/>
      <c r="F179" s="22"/>
      <c r="G179" s="10"/>
      <c r="H179" s="17"/>
      <c r="I179" s="16"/>
      <c r="J179" s="16"/>
      <c r="K179" s="2"/>
      <c r="L179" s="80"/>
      <c r="N179" s="24"/>
      <c r="O179" s="6"/>
    </row>
    <row r="180" spans="1:15" s="23" customFormat="1" ht="12.75" customHeight="1" x14ac:dyDescent="0.2">
      <c r="A180" s="11"/>
      <c r="B180" s="21"/>
      <c r="C180" s="20"/>
      <c r="D180" s="11"/>
      <c r="E180" s="19"/>
      <c r="F180" s="22"/>
      <c r="G180" s="10"/>
      <c r="H180" s="17"/>
      <c r="I180" s="16"/>
      <c r="J180" s="16"/>
      <c r="K180" s="2"/>
      <c r="L180" s="80"/>
      <c r="N180" s="24"/>
      <c r="O180" s="6"/>
    </row>
    <row r="181" spans="1:15" s="23" customFormat="1" ht="12.75" customHeight="1" x14ac:dyDescent="0.2">
      <c r="A181" s="11"/>
      <c r="B181" s="21"/>
      <c r="C181" s="20"/>
      <c r="D181" s="11"/>
      <c r="E181" s="19"/>
      <c r="F181" s="22"/>
      <c r="G181" s="10"/>
      <c r="H181" s="17"/>
      <c r="I181" s="16"/>
      <c r="J181" s="16"/>
      <c r="K181" s="2"/>
      <c r="L181" s="80"/>
      <c r="N181" s="24"/>
      <c r="O181" s="6"/>
    </row>
    <row r="182" spans="1:15" s="23" customFormat="1" ht="12.75" customHeight="1" x14ac:dyDescent="0.2">
      <c r="A182" s="11"/>
      <c r="B182" s="21"/>
      <c r="C182" s="20"/>
      <c r="D182" s="11"/>
      <c r="E182" s="19"/>
      <c r="F182" s="22"/>
      <c r="G182" s="10"/>
      <c r="H182" s="17"/>
      <c r="I182" s="16"/>
      <c r="J182" s="16"/>
      <c r="K182" s="2"/>
      <c r="L182" s="80"/>
      <c r="N182" s="24"/>
      <c r="O182" s="6"/>
    </row>
    <row r="183" spans="1:15" s="23" customFormat="1" ht="12.75" customHeight="1" x14ac:dyDescent="0.2">
      <c r="A183" s="11"/>
      <c r="B183" s="21"/>
      <c r="C183" s="20"/>
      <c r="D183" s="11"/>
      <c r="E183" s="19"/>
      <c r="F183" s="22"/>
      <c r="G183" s="10"/>
      <c r="H183" s="17"/>
      <c r="I183" s="16"/>
      <c r="J183" s="16"/>
      <c r="K183" s="2"/>
      <c r="L183" s="80"/>
      <c r="N183" s="24"/>
      <c r="O183" s="6"/>
    </row>
    <row r="184" spans="1:15" s="23" customFormat="1" ht="12.75" customHeight="1" x14ac:dyDescent="0.2">
      <c r="A184" s="11"/>
      <c r="B184" s="21"/>
      <c r="C184" s="20"/>
      <c r="D184" s="11"/>
      <c r="E184" s="19"/>
      <c r="F184" s="22"/>
      <c r="G184" s="10"/>
      <c r="H184" s="17"/>
      <c r="I184" s="16"/>
      <c r="J184" s="16"/>
      <c r="K184" s="2"/>
      <c r="L184" s="80"/>
      <c r="N184" s="24"/>
      <c r="O184" s="6"/>
    </row>
    <row r="185" spans="1:15" s="23" customFormat="1" ht="12.75" customHeight="1" x14ac:dyDescent="0.2">
      <c r="A185" s="11"/>
      <c r="B185" s="21"/>
      <c r="C185" s="20"/>
      <c r="D185" s="11"/>
      <c r="E185" s="19"/>
      <c r="F185" s="22"/>
      <c r="G185" s="10"/>
      <c r="H185" s="17"/>
      <c r="I185" s="16"/>
      <c r="J185" s="16"/>
      <c r="K185" s="2"/>
      <c r="L185" s="80"/>
      <c r="N185" s="24"/>
      <c r="O185" s="6"/>
    </row>
    <row r="186" spans="1:15" s="23" customFormat="1" ht="12.75" customHeight="1" x14ac:dyDescent="0.2">
      <c r="A186" s="11"/>
      <c r="B186" s="21"/>
      <c r="C186" s="20"/>
      <c r="D186" s="11"/>
      <c r="E186" s="19"/>
      <c r="F186" s="22"/>
      <c r="G186" s="10"/>
      <c r="H186" s="17"/>
      <c r="I186" s="16"/>
      <c r="J186" s="16"/>
      <c r="K186" s="2"/>
      <c r="L186" s="80"/>
      <c r="N186" s="24"/>
      <c r="O186" s="6"/>
    </row>
    <row r="187" spans="1:15" s="23" customFormat="1" ht="12.75" customHeight="1" x14ac:dyDescent="0.2">
      <c r="A187" s="11"/>
      <c r="B187" s="21"/>
      <c r="C187" s="20"/>
      <c r="D187" s="11"/>
      <c r="E187" s="19"/>
      <c r="F187" s="22"/>
      <c r="G187" s="10"/>
      <c r="H187" s="17"/>
      <c r="I187" s="16"/>
      <c r="J187" s="16"/>
      <c r="K187" s="2"/>
      <c r="L187" s="80"/>
      <c r="N187" s="24"/>
      <c r="O187" s="6"/>
    </row>
    <row r="188" spans="1:15" s="23" customFormat="1" ht="12.75" customHeight="1" x14ac:dyDescent="0.2">
      <c r="A188" s="11"/>
      <c r="B188" s="21"/>
      <c r="C188" s="20"/>
      <c r="D188" s="11"/>
      <c r="E188" s="19"/>
      <c r="F188" s="22"/>
      <c r="G188" s="10"/>
      <c r="H188" s="17"/>
      <c r="I188" s="16"/>
      <c r="J188" s="16"/>
      <c r="K188" s="2"/>
      <c r="L188" s="80"/>
      <c r="N188" s="24"/>
      <c r="O188" s="6"/>
    </row>
    <row r="189" spans="1:15" s="23" customFormat="1" ht="12.75" customHeight="1" x14ac:dyDescent="0.2">
      <c r="A189" s="11"/>
      <c r="B189" s="21"/>
      <c r="C189" s="20"/>
      <c r="D189" s="11"/>
      <c r="E189" s="19"/>
      <c r="F189" s="22"/>
      <c r="G189" s="10"/>
      <c r="H189" s="17"/>
      <c r="I189" s="16"/>
      <c r="J189" s="16"/>
      <c r="K189" s="2"/>
      <c r="L189" s="80"/>
      <c r="N189" s="24"/>
      <c r="O189" s="6"/>
    </row>
    <row r="190" spans="1:15" s="23" customFormat="1" ht="12.75" customHeight="1" x14ac:dyDescent="0.2">
      <c r="A190" s="11"/>
      <c r="B190" s="21"/>
      <c r="C190" s="20"/>
      <c r="D190" s="11"/>
      <c r="E190" s="19"/>
      <c r="F190" s="22"/>
      <c r="G190" s="10"/>
      <c r="H190" s="17"/>
      <c r="I190" s="16"/>
      <c r="J190" s="16"/>
      <c r="K190" s="2"/>
      <c r="L190" s="80"/>
      <c r="N190" s="24"/>
      <c r="O190" s="6"/>
    </row>
    <row r="191" spans="1:15" s="23" customFormat="1" ht="12.75" customHeight="1" x14ac:dyDescent="0.2">
      <c r="A191" s="11"/>
      <c r="B191" s="21"/>
      <c r="C191" s="20"/>
      <c r="D191" s="11"/>
      <c r="E191" s="19"/>
      <c r="F191" s="22"/>
      <c r="G191" s="10"/>
      <c r="H191" s="17"/>
      <c r="I191" s="16"/>
      <c r="J191" s="16"/>
      <c r="K191" s="2"/>
      <c r="L191" s="80"/>
      <c r="N191" s="24"/>
      <c r="O191" s="6"/>
    </row>
    <row r="192" spans="1:15" s="23" customFormat="1" ht="12.75" customHeight="1" x14ac:dyDescent="0.2">
      <c r="A192" s="11"/>
      <c r="B192" s="21"/>
      <c r="C192" s="20"/>
      <c r="D192" s="11"/>
      <c r="E192" s="19"/>
      <c r="F192" s="22"/>
      <c r="G192" s="10"/>
      <c r="H192" s="17"/>
      <c r="I192" s="16"/>
      <c r="J192" s="16"/>
      <c r="K192" s="2"/>
      <c r="L192" s="80"/>
      <c r="N192" s="24"/>
      <c r="O192" s="6"/>
    </row>
    <row r="193" spans="1:15" s="23" customFormat="1" ht="12.75" customHeight="1" x14ac:dyDescent="0.2">
      <c r="A193" s="11"/>
      <c r="B193" s="21"/>
      <c r="C193" s="20"/>
      <c r="D193" s="11"/>
      <c r="E193" s="19"/>
      <c r="F193" s="22"/>
      <c r="G193" s="10"/>
      <c r="H193" s="17"/>
      <c r="I193" s="16"/>
      <c r="J193" s="16"/>
      <c r="K193" s="2"/>
      <c r="L193" s="80"/>
      <c r="N193" s="24"/>
      <c r="O193" s="6"/>
    </row>
    <row r="194" spans="1:15" s="23" customFormat="1" ht="12.75" customHeight="1" x14ac:dyDescent="0.2">
      <c r="A194" s="11"/>
      <c r="B194" s="21"/>
      <c r="C194" s="20"/>
      <c r="D194" s="11"/>
      <c r="E194" s="19"/>
      <c r="F194" s="22"/>
      <c r="G194" s="10"/>
      <c r="H194" s="17"/>
      <c r="I194" s="16"/>
      <c r="J194" s="16"/>
      <c r="K194" s="2"/>
      <c r="L194" s="80"/>
      <c r="N194" s="24"/>
      <c r="O194" s="6"/>
    </row>
    <row r="195" spans="1:15" s="23" customFormat="1" ht="12.75" customHeight="1" x14ac:dyDescent="0.2">
      <c r="A195" s="11"/>
      <c r="B195" s="21"/>
      <c r="C195" s="20"/>
      <c r="D195" s="11"/>
      <c r="E195" s="19"/>
      <c r="F195" s="22"/>
      <c r="G195" s="10"/>
      <c r="H195" s="17"/>
      <c r="I195" s="16"/>
      <c r="J195" s="16"/>
      <c r="K195" s="2"/>
      <c r="L195" s="80"/>
      <c r="N195" s="24"/>
      <c r="O195" s="6"/>
    </row>
    <row r="196" spans="1:15" s="23" customFormat="1" ht="12.75" customHeight="1" x14ac:dyDescent="0.2">
      <c r="A196" s="11"/>
      <c r="B196" s="21"/>
      <c r="C196" s="20"/>
      <c r="D196" s="11"/>
      <c r="E196" s="19"/>
      <c r="F196" s="22"/>
      <c r="G196" s="10"/>
      <c r="H196" s="17"/>
      <c r="I196" s="16"/>
      <c r="J196" s="16"/>
      <c r="K196" s="2"/>
      <c r="L196" s="80"/>
      <c r="N196" s="24"/>
      <c r="O196" s="6"/>
    </row>
    <row r="197" spans="1:15" s="23" customFormat="1" ht="12.75" customHeight="1" x14ac:dyDescent="0.2">
      <c r="A197" s="11"/>
      <c r="B197" s="21"/>
      <c r="C197" s="20"/>
      <c r="D197" s="11"/>
      <c r="E197" s="19"/>
      <c r="F197" s="22"/>
      <c r="G197" s="10"/>
      <c r="H197" s="17"/>
      <c r="I197" s="16"/>
      <c r="J197" s="16"/>
      <c r="K197" s="2"/>
      <c r="L197" s="80"/>
      <c r="N197" s="24"/>
      <c r="O197" s="6"/>
    </row>
    <row r="198" spans="1:15" s="23" customFormat="1" ht="12.75" customHeight="1" x14ac:dyDescent="0.2">
      <c r="A198" s="11"/>
      <c r="B198" s="21"/>
      <c r="C198" s="20"/>
      <c r="D198" s="11"/>
      <c r="E198" s="19"/>
      <c r="F198" s="22"/>
      <c r="G198" s="10"/>
      <c r="H198" s="17"/>
      <c r="I198" s="16"/>
      <c r="J198" s="16"/>
      <c r="K198" s="2"/>
      <c r="L198" s="80"/>
      <c r="N198" s="24"/>
      <c r="O198" s="6"/>
    </row>
    <row r="199" spans="1:15" s="23" customFormat="1" ht="12.75" customHeight="1" x14ac:dyDescent="0.2">
      <c r="A199" s="11"/>
      <c r="B199" s="21"/>
      <c r="C199" s="20"/>
      <c r="D199" s="11"/>
      <c r="E199" s="19"/>
      <c r="F199" s="22"/>
      <c r="G199" s="10"/>
      <c r="H199" s="17"/>
      <c r="I199" s="16"/>
      <c r="J199" s="16"/>
      <c r="K199" s="2"/>
      <c r="L199" s="80"/>
      <c r="N199" s="24"/>
      <c r="O199" s="6"/>
    </row>
    <row r="200" spans="1:15" s="23" customFormat="1" ht="12.75" customHeight="1" x14ac:dyDescent="0.2">
      <c r="A200" s="11"/>
      <c r="B200" s="21"/>
      <c r="C200" s="20"/>
      <c r="D200" s="11"/>
      <c r="E200" s="19"/>
      <c r="F200" s="22"/>
      <c r="G200" s="10"/>
      <c r="H200" s="17"/>
      <c r="I200" s="16"/>
      <c r="J200" s="16"/>
      <c r="K200" s="2"/>
      <c r="L200" s="80"/>
      <c r="N200" s="24"/>
      <c r="O200" s="6"/>
    </row>
    <row r="201" spans="1:15" s="23" customFormat="1" ht="12.75" customHeight="1" x14ac:dyDescent="0.2">
      <c r="A201" s="11"/>
      <c r="B201" s="21"/>
      <c r="C201" s="20"/>
      <c r="D201" s="11"/>
      <c r="E201" s="19"/>
      <c r="F201" s="22"/>
      <c r="G201" s="10"/>
      <c r="H201" s="17"/>
      <c r="I201" s="16"/>
      <c r="J201" s="16"/>
      <c r="K201" s="2"/>
      <c r="L201" s="80"/>
      <c r="N201" s="24"/>
      <c r="O201" s="6"/>
    </row>
    <row r="202" spans="1:15" s="23" customFormat="1" ht="12.75" customHeight="1" x14ac:dyDescent="0.2">
      <c r="A202" s="11"/>
      <c r="B202" s="21"/>
      <c r="C202" s="20"/>
      <c r="D202" s="11"/>
      <c r="E202" s="19"/>
      <c r="F202" s="22"/>
      <c r="G202" s="10"/>
      <c r="H202" s="17"/>
      <c r="I202" s="16"/>
      <c r="J202" s="16"/>
      <c r="K202" s="2"/>
      <c r="L202" s="80"/>
      <c r="N202" s="24"/>
      <c r="O202" s="6"/>
    </row>
    <row r="203" spans="1:15" s="23" customFormat="1" ht="12.75" customHeight="1" x14ac:dyDescent="0.2">
      <c r="A203" s="11"/>
      <c r="B203" s="21"/>
      <c r="C203" s="20"/>
      <c r="D203" s="11"/>
      <c r="E203" s="19"/>
      <c r="F203" s="22"/>
      <c r="G203" s="10"/>
      <c r="H203" s="17"/>
      <c r="I203" s="16"/>
      <c r="J203" s="16"/>
      <c r="K203" s="2"/>
      <c r="L203" s="80"/>
      <c r="N203" s="24"/>
      <c r="O203" s="6"/>
    </row>
    <row r="204" spans="1:15" s="23" customFormat="1" ht="12.75" customHeight="1" x14ac:dyDescent="0.2">
      <c r="A204" s="11"/>
      <c r="B204" s="21"/>
      <c r="C204" s="20"/>
      <c r="D204" s="11"/>
      <c r="E204" s="19"/>
      <c r="F204" s="22"/>
      <c r="G204" s="10"/>
      <c r="H204" s="17"/>
      <c r="I204" s="16"/>
      <c r="J204" s="16"/>
      <c r="K204" s="2"/>
      <c r="L204" s="80"/>
      <c r="N204" s="24"/>
      <c r="O204" s="6"/>
    </row>
    <row r="205" spans="1:15" s="23" customFormat="1" ht="12.75" customHeight="1" x14ac:dyDescent="0.2">
      <c r="A205" s="11"/>
      <c r="B205" s="21"/>
      <c r="C205" s="20"/>
      <c r="D205" s="11"/>
      <c r="E205" s="19"/>
      <c r="F205" s="22"/>
      <c r="G205" s="10"/>
      <c r="H205" s="17"/>
      <c r="I205" s="16"/>
      <c r="J205" s="16"/>
      <c r="K205" s="2"/>
      <c r="L205" s="80"/>
      <c r="N205" s="24"/>
      <c r="O205" s="6"/>
    </row>
    <row r="206" spans="1:15" s="23" customFormat="1" ht="12.75" customHeight="1" x14ac:dyDescent="0.2">
      <c r="A206" s="11"/>
      <c r="B206" s="21"/>
      <c r="C206" s="20"/>
      <c r="D206" s="11"/>
      <c r="E206" s="19"/>
      <c r="F206" s="22"/>
      <c r="G206" s="10"/>
      <c r="H206" s="17"/>
      <c r="I206" s="16"/>
      <c r="J206" s="16"/>
      <c r="K206" s="2"/>
      <c r="L206" s="80"/>
      <c r="N206" s="24"/>
      <c r="O206" s="6"/>
    </row>
    <row r="207" spans="1:15" s="23" customFormat="1" ht="12.75" customHeight="1" x14ac:dyDescent="0.2">
      <c r="A207" s="11"/>
      <c r="B207" s="21"/>
      <c r="C207" s="20"/>
      <c r="D207" s="11"/>
      <c r="E207" s="19"/>
      <c r="F207" s="22"/>
      <c r="G207" s="10"/>
      <c r="H207" s="17"/>
      <c r="I207" s="16"/>
      <c r="J207" s="16"/>
      <c r="K207" s="2"/>
      <c r="L207" s="80"/>
      <c r="N207" s="24"/>
      <c r="O207" s="6"/>
    </row>
    <row r="208" spans="1:15" s="23" customFormat="1" ht="12.75" customHeight="1" x14ac:dyDescent="0.2">
      <c r="A208" s="11"/>
      <c r="B208" s="21"/>
      <c r="C208" s="20"/>
      <c r="D208" s="11"/>
      <c r="E208" s="19"/>
      <c r="F208" s="22"/>
      <c r="G208" s="10"/>
      <c r="H208" s="17"/>
      <c r="I208" s="16"/>
      <c r="J208" s="16"/>
      <c r="K208" s="2"/>
      <c r="L208" s="80"/>
      <c r="N208" s="24"/>
      <c r="O208" s="6"/>
    </row>
    <row r="209" spans="1:15" s="23" customFormat="1" ht="12.75" customHeight="1" x14ac:dyDescent="0.2">
      <c r="A209" s="11"/>
      <c r="B209" s="21"/>
      <c r="C209" s="20"/>
      <c r="D209" s="11"/>
      <c r="E209" s="19"/>
      <c r="F209" s="22"/>
      <c r="G209" s="10"/>
      <c r="H209" s="17"/>
      <c r="I209" s="16"/>
      <c r="J209" s="16"/>
      <c r="K209" s="2"/>
      <c r="L209" s="80"/>
      <c r="N209" s="24"/>
      <c r="O209" s="6"/>
    </row>
    <row r="210" spans="1:15" s="23" customFormat="1" ht="12.75" customHeight="1" x14ac:dyDescent="0.2">
      <c r="A210" s="11"/>
      <c r="B210" s="21"/>
      <c r="C210" s="20"/>
      <c r="D210" s="11"/>
      <c r="E210" s="19"/>
      <c r="F210" s="22"/>
      <c r="G210" s="10"/>
      <c r="H210" s="17"/>
      <c r="I210" s="16"/>
      <c r="J210" s="16"/>
      <c r="K210" s="2"/>
      <c r="L210" s="80"/>
      <c r="N210" s="24"/>
      <c r="O210" s="6"/>
    </row>
    <row r="211" spans="1:15" s="23" customFormat="1" ht="12.75" customHeight="1" x14ac:dyDescent="0.2">
      <c r="A211" s="11"/>
      <c r="B211" s="21"/>
      <c r="C211" s="20"/>
      <c r="D211" s="11"/>
      <c r="E211" s="19"/>
      <c r="F211" s="22"/>
      <c r="G211" s="10"/>
      <c r="H211" s="17"/>
      <c r="I211" s="16"/>
      <c r="J211" s="16"/>
      <c r="K211" s="2"/>
      <c r="L211" s="80"/>
      <c r="O211" s="6"/>
    </row>
    <row r="212" spans="1:15" s="23" customFormat="1" ht="12.75" customHeight="1" x14ac:dyDescent="0.2">
      <c r="A212" s="11"/>
      <c r="B212" s="21"/>
      <c r="C212" s="20"/>
      <c r="D212" s="11"/>
      <c r="E212" s="19"/>
      <c r="F212" s="22"/>
      <c r="G212" s="10"/>
      <c r="H212" s="17"/>
      <c r="I212" s="16"/>
      <c r="J212" s="16"/>
      <c r="K212" s="2"/>
      <c r="L212" s="80"/>
      <c r="O212" s="6"/>
    </row>
    <row r="213" spans="1:15" s="23" customFormat="1" ht="12.75" customHeight="1" x14ac:dyDescent="0.2">
      <c r="A213" s="11"/>
      <c r="B213" s="21"/>
      <c r="C213" s="20"/>
      <c r="D213" s="11"/>
      <c r="E213" s="19"/>
      <c r="F213" s="22"/>
      <c r="G213" s="10"/>
      <c r="H213" s="17"/>
      <c r="I213" s="16"/>
      <c r="J213" s="16"/>
      <c r="K213" s="2"/>
      <c r="L213" s="80"/>
      <c r="O213" s="6"/>
    </row>
    <row r="214" spans="1:15" s="23" customFormat="1" ht="12.75" customHeight="1" x14ac:dyDescent="0.2">
      <c r="A214" s="11"/>
      <c r="B214" s="21"/>
      <c r="C214" s="20"/>
      <c r="D214" s="11"/>
      <c r="E214" s="19"/>
      <c r="F214" s="22"/>
      <c r="G214" s="10"/>
      <c r="H214" s="17"/>
      <c r="I214" s="16"/>
      <c r="J214" s="16"/>
      <c r="K214" s="2"/>
      <c r="L214" s="80"/>
      <c r="O214" s="6"/>
    </row>
    <row r="215" spans="1:15" s="23" customFormat="1" ht="12.75" customHeight="1" x14ac:dyDescent="0.2">
      <c r="A215" s="11"/>
      <c r="B215" s="21"/>
      <c r="C215" s="20"/>
      <c r="D215" s="11"/>
      <c r="E215" s="19"/>
      <c r="F215" s="22"/>
      <c r="G215" s="10"/>
      <c r="H215" s="17"/>
      <c r="I215" s="16"/>
      <c r="J215" s="16"/>
      <c r="K215" s="2"/>
      <c r="L215" s="80"/>
      <c r="O215" s="6"/>
    </row>
    <row r="216" spans="1:15" s="23" customFormat="1" ht="12.75" customHeight="1" x14ac:dyDescent="0.2">
      <c r="A216" s="11"/>
      <c r="B216" s="21"/>
      <c r="C216" s="20"/>
      <c r="D216" s="11"/>
      <c r="E216" s="19"/>
      <c r="F216" s="22"/>
      <c r="G216" s="10"/>
      <c r="H216" s="17"/>
      <c r="I216" s="16"/>
      <c r="J216" s="16"/>
      <c r="K216" s="2"/>
      <c r="L216" s="80"/>
      <c r="O216" s="6"/>
    </row>
    <row r="217" spans="1:15" s="23" customFormat="1" ht="12.75" customHeight="1" x14ac:dyDescent="0.2">
      <c r="A217" s="11"/>
      <c r="B217" s="21"/>
      <c r="C217" s="20"/>
      <c r="D217" s="11"/>
      <c r="E217" s="19"/>
      <c r="F217" s="22"/>
      <c r="G217" s="10"/>
      <c r="H217" s="17"/>
      <c r="I217" s="16"/>
      <c r="J217" s="16"/>
      <c r="K217" s="2"/>
      <c r="L217" s="80"/>
      <c r="O217" s="6"/>
    </row>
    <row r="218" spans="1:15" s="23" customFormat="1" ht="12.75" customHeight="1" x14ac:dyDescent="0.2">
      <c r="A218" s="11"/>
      <c r="B218" s="21"/>
      <c r="C218" s="20"/>
      <c r="D218" s="11"/>
      <c r="E218" s="19"/>
      <c r="F218" s="22"/>
      <c r="G218" s="10"/>
      <c r="H218" s="17"/>
      <c r="I218" s="16"/>
      <c r="J218" s="16"/>
      <c r="K218" s="2"/>
      <c r="L218" s="80"/>
      <c r="O218" s="6"/>
    </row>
    <row r="219" spans="1:15" s="23" customFormat="1" ht="12.75" customHeight="1" x14ac:dyDescent="0.2">
      <c r="A219" s="11"/>
      <c r="B219" s="21"/>
      <c r="C219" s="20"/>
      <c r="D219" s="11"/>
      <c r="E219" s="19"/>
      <c r="F219" s="22"/>
      <c r="G219" s="10"/>
      <c r="H219" s="17"/>
      <c r="I219" s="16"/>
      <c r="J219" s="16"/>
      <c r="K219" s="2"/>
      <c r="L219" s="80"/>
      <c r="O219" s="6"/>
    </row>
    <row r="220" spans="1:15" s="23" customFormat="1" ht="12.75" customHeight="1" x14ac:dyDescent="0.2">
      <c r="A220" s="11"/>
      <c r="B220" s="21"/>
      <c r="C220" s="20"/>
      <c r="D220" s="11"/>
      <c r="E220" s="19"/>
      <c r="F220" s="22"/>
      <c r="G220" s="10"/>
      <c r="H220" s="17"/>
      <c r="I220" s="16"/>
      <c r="J220" s="16"/>
      <c r="K220" s="2"/>
      <c r="L220" s="80"/>
      <c r="O220" s="6"/>
    </row>
    <row r="221" spans="1:15" s="23" customFormat="1" ht="12.75" customHeight="1" x14ac:dyDescent="0.2">
      <c r="A221" s="11"/>
      <c r="B221" s="21"/>
      <c r="C221" s="20"/>
      <c r="D221" s="11"/>
      <c r="E221" s="19"/>
      <c r="F221" s="22"/>
      <c r="G221" s="10"/>
      <c r="H221" s="17"/>
      <c r="I221" s="16"/>
      <c r="J221" s="16"/>
      <c r="K221" s="2"/>
      <c r="L221" s="80"/>
      <c r="O221" s="6"/>
    </row>
    <row r="222" spans="1:15" s="23" customFormat="1" ht="12.75" customHeight="1" x14ac:dyDescent="0.2">
      <c r="A222" s="11"/>
      <c r="B222" s="21"/>
      <c r="C222" s="20"/>
      <c r="D222" s="11"/>
      <c r="E222" s="19"/>
      <c r="F222" s="22"/>
      <c r="G222" s="10"/>
      <c r="H222" s="17"/>
      <c r="I222" s="16"/>
      <c r="J222" s="16"/>
      <c r="K222" s="2"/>
      <c r="L222" s="80"/>
      <c r="O222" s="6"/>
    </row>
    <row r="223" spans="1:15" s="23" customFormat="1" ht="12.75" customHeight="1" x14ac:dyDescent="0.2">
      <c r="A223" s="11"/>
      <c r="B223" s="21"/>
      <c r="C223" s="20"/>
      <c r="D223" s="11"/>
      <c r="E223" s="19"/>
      <c r="F223" s="22"/>
      <c r="G223" s="10"/>
      <c r="H223" s="17"/>
      <c r="I223" s="16"/>
      <c r="J223" s="16"/>
      <c r="K223" s="2"/>
      <c r="L223" s="80"/>
      <c r="O223" s="6"/>
    </row>
    <row r="224" spans="1:15" s="23" customFormat="1" ht="12.75" customHeight="1" x14ac:dyDescent="0.2">
      <c r="A224" s="11"/>
      <c r="B224" s="21"/>
      <c r="C224" s="20"/>
      <c r="D224" s="11"/>
      <c r="E224" s="19"/>
      <c r="F224" s="22"/>
      <c r="G224" s="10"/>
      <c r="H224" s="17"/>
      <c r="I224" s="16"/>
      <c r="J224" s="16"/>
      <c r="K224" s="2"/>
      <c r="L224" s="80"/>
      <c r="O224" s="6"/>
    </row>
    <row r="225" spans="1:15" s="23" customFormat="1" ht="12.75" customHeight="1" x14ac:dyDescent="0.2">
      <c r="A225" s="11"/>
      <c r="B225" s="21"/>
      <c r="C225" s="20"/>
      <c r="D225" s="11"/>
      <c r="E225" s="19"/>
      <c r="F225" s="22"/>
      <c r="G225" s="10"/>
      <c r="H225" s="17"/>
      <c r="I225" s="16"/>
      <c r="J225" s="16"/>
      <c r="K225" s="2"/>
      <c r="L225" s="80"/>
      <c r="O225" s="6"/>
    </row>
    <row r="226" spans="1:15" s="23" customFormat="1" ht="12.75" customHeight="1" x14ac:dyDescent="0.2">
      <c r="A226" s="11"/>
      <c r="B226" s="21"/>
      <c r="C226" s="20"/>
      <c r="D226" s="11"/>
      <c r="E226" s="19"/>
      <c r="F226" s="22"/>
      <c r="G226" s="10"/>
      <c r="H226" s="17"/>
      <c r="I226" s="16"/>
      <c r="J226" s="16"/>
      <c r="K226" s="2"/>
      <c r="L226" s="80"/>
      <c r="O226" s="6"/>
    </row>
    <row r="227" spans="1:15" s="23" customFormat="1" ht="12.75" customHeight="1" x14ac:dyDescent="0.2">
      <c r="A227" s="11"/>
      <c r="B227" s="21"/>
      <c r="C227" s="20"/>
      <c r="D227" s="11"/>
      <c r="E227" s="19"/>
      <c r="F227" s="22"/>
      <c r="G227" s="10"/>
      <c r="H227" s="17"/>
      <c r="I227" s="16"/>
      <c r="J227" s="16"/>
      <c r="K227" s="2"/>
      <c r="L227" s="80"/>
      <c r="O227" s="6"/>
    </row>
    <row r="228" spans="1:15" s="23" customFormat="1" ht="12.75" customHeight="1" x14ac:dyDescent="0.2">
      <c r="A228" s="11"/>
      <c r="B228" s="21"/>
      <c r="C228" s="20"/>
      <c r="D228" s="11"/>
      <c r="E228" s="19"/>
      <c r="F228" s="22"/>
      <c r="G228" s="10"/>
      <c r="H228" s="17"/>
      <c r="I228" s="16"/>
      <c r="J228" s="16"/>
      <c r="K228" s="2"/>
      <c r="L228" s="80"/>
      <c r="O228" s="6"/>
    </row>
    <row r="229" spans="1:15" s="23" customFormat="1" ht="12.75" customHeight="1" x14ac:dyDescent="0.2">
      <c r="A229" s="11"/>
      <c r="B229" s="21"/>
      <c r="C229" s="20"/>
      <c r="D229" s="11"/>
      <c r="E229" s="19"/>
      <c r="F229" s="22"/>
      <c r="G229" s="10"/>
      <c r="H229" s="17"/>
      <c r="I229" s="16"/>
      <c r="J229" s="16"/>
      <c r="K229" s="2"/>
      <c r="L229" s="80"/>
      <c r="O229" s="6"/>
    </row>
    <row r="230" spans="1:15" s="23" customFormat="1" ht="12.75" customHeight="1" x14ac:dyDescent="0.2">
      <c r="A230" s="11"/>
      <c r="B230" s="21"/>
      <c r="C230" s="20"/>
      <c r="D230" s="11"/>
      <c r="E230" s="19"/>
      <c r="F230" s="22"/>
      <c r="G230" s="10"/>
      <c r="H230" s="17"/>
      <c r="I230" s="16"/>
      <c r="J230" s="16"/>
      <c r="K230" s="2"/>
      <c r="L230" s="80"/>
      <c r="O230" s="6"/>
    </row>
    <row r="231" spans="1:15" s="23" customFormat="1" ht="12.75" customHeight="1" x14ac:dyDescent="0.2">
      <c r="A231" s="11"/>
      <c r="B231" s="21"/>
      <c r="C231" s="20"/>
      <c r="D231" s="11"/>
      <c r="E231" s="19"/>
      <c r="F231" s="22"/>
      <c r="G231" s="10"/>
      <c r="H231" s="17"/>
      <c r="I231" s="16"/>
      <c r="J231" s="16"/>
      <c r="K231" s="2"/>
      <c r="L231" s="80"/>
      <c r="O231" s="6"/>
    </row>
    <row r="232" spans="1:15" s="23" customFormat="1" ht="12.75" customHeight="1" x14ac:dyDescent="0.2">
      <c r="A232" s="11"/>
      <c r="B232" s="21"/>
      <c r="C232" s="20"/>
      <c r="D232" s="11"/>
      <c r="E232" s="19"/>
      <c r="F232" s="22"/>
      <c r="G232" s="10"/>
      <c r="H232" s="17"/>
      <c r="I232" s="16"/>
      <c r="J232" s="16"/>
      <c r="K232" s="2"/>
      <c r="L232" s="80"/>
      <c r="O232" s="6"/>
    </row>
    <row r="233" spans="1:15" s="23" customFormat="1" ht="12.75" customHeight="1" x14ac:dyDescent="0.2">
      <c r="A233" s="11"/>
      <c r="B233" s="21"/>
      <c r="C233" s="20"/>
      <c r="D233" s="11"/>
      <c r="E233" s="19"/>
      <c r="F233" s="22"/>
      <c r="G233" s="10"/>
      <c r="H233" s="17"/>
      <c r="I233" s="16"/>
      <c r="J233" s="16"/>
      <c r="K233" s="2"/>
      <c r="L233" s="80"/>
      <c r="O233" s="6"/>
    </row>
    <row r="234" spans="1:15" s="23" customFormat="1" ht="12.75" customHeight="1" x14ac:dyDescent="0.2">
      <c r="A234" s="11"/>
      <c r="B234" s="21"/>
      <c r="C234" s="20"/>
      <c r="D234" s="11"/>
      <c r="E234" s="19"/>
      <c r="F234" s="22"/>
      <c r="G234" s="10"/>
      <c r="H234" s="17"/>
      <c r="I234" s="16"/>
      <c r="J234" s="16"/>
      <c r="K234" s="2"/>
      <c r="L234" s="80"/>
      <c r="O234" s="6"/>
    </row>
    <row r="235" spans="1:15" s="23" customFormat="1" ht="12.75" customHeight="1" x14ac:dyDescent="0.2">
      <c r="A235" s="11"/>
      <c r="B235" s="21"/>
      <c r="C235" s="20"/>
      <c r="D235" s="11"/>
      <c r="E235" s="19"/>
      <c r="F235" s="22"/>
      <c r="G235" s="10"/>
      <c r="H235" s="17"/>
      <c r="I235" s="16"/>
      <c r="J235" s="16"/>
      <c r="K235" s="2"/>
      <c r="L235" s="80"/>
      <c r="O235" s="6"/>
    </row>
    <row r="236" spans="1:15" s="23" customFormat="1" ht="12.75" customHeight="1" x14ac:dyDescent="0.2">
      <c r="A236" s="11"/>
      <c r="B236" s="21"/>
      <c r="C236" s="20"/>
      <c r="D236" s="11"/>
      <c r="E236" s="19"/>
      <c r="F236" s="22"/>
      <c r="G236" s="10"/>
      <c r="H236" s="17"/>
      <c r="I236" s="16"/>
      <c r="J236" s="16"/>
      <c r="K236" s="2"/>
      <c r="L236" s="80"/>
      <c r="O236" s="6"/>
    </row>
    <row r="237" spans="1:15" s="23" customFormat="1" ht="12.75" customHeight="1" x14ac:dyDescent="0.2">
      <c r="A237" s="11"/>
      <c r="B237" s="21"/>
      <c r="C237" s="20"/>
      <c r="D237" s="11"/>
      <c r="E237" s="19"/>
      <c r="F237" s="22"/>
      <c r="G237" s="10"/>
      <c r="H237" s="17"/>
      <c r="I237" s="16"/>
      <c r="J237" s="16"/>
      <c r="K237" s="2"/>
      <c r="L237" s="80"/>
      <c r="O237" s="6"/>
    </row>
    <row r="238" spans="1:15" s="23" customFormat="1" ht="12.75" customHeight="1" x14ac:dyDescent="0.2">
      <c r="A238" s="11"/>
      <c r="B238" s="21"/>
      <c r="C238" s="20"/>
      <c r="D238" s="11"/>
      <c r="E238" s="19"/>
      <c r="F238" s="22"/>
      <c r="G238" s="10"/>
      <c r="H238" s="17"/>
      <c r="I238" s="16"/>
      <c r="J238" s="16"/>
      <c r="K238" s="2"/>
      <c r="L238" s="80"/>
      <c r="O238" s="6"/>
    </row>
    <row r="239" spans="1:15" s="23" customFormat="1" ht="12.75" customHeight="1" x14ac:dyDescent="0.2">
      <c r="A239" s="11"/>
      <c r="B239" s="21"/>
      <c r="C239" s="20"/>
      <c r="D239" s="11"/>
      <c r="E239" s="19"/>
      <c r="F239" s="22"/>
      <c r="G239" s="10"/>
      <c r="H239" s="17"/>
      <c r="I239" s="16"/>
      <c r="J239" s="16"/>
      <c r="K239" s="2"/>
      <c r="L239" s="80"/>
      <c r="O239" s="6"/>
    </row>
    <row r="240" spans="1:15" s="23" customFormat="1" ht="12.75" customHeight="1" x14ac:dyDescent="0.2">
      <c r="A240" s="11"/>
      <c r="B240" s="21"/>
      <c r="C240" s="20"/>
      <c r="D240" s="11"/>
      <c r="E240" s="19"/>
      <c r="F240" s="22"/>
      <c r="G240" s="10"/>
      <c r="H240" s="17"/>
      <c r="I240" s="16"/>
      <c r="J240" s="16"/>
      <c r="K240" s="2"/>
      <c r="L240" s="80"/>
      <c r="O240" s="6"/>
    </row>
    <row r="241" spans="1:15" s="23" customFormat="1" ht="12.75" customHeight="1" x14ac:dyDescent="0.2">
      <c r="A241" s="11"/>
      <c r="B241" s="21"/>
      <c r="C241" s="20"/>
      <c r="D241" s="11"/>
      <c r="E241" s="19"/>
      <c r="F241" s="22"/>
      <c r="G241" s="10"/>
      <c r="H241" s="17"/>
      <c r="I241" s="16"/>
      <c r="J241" s="16"/>
      <c r="K241" s="2"/>
      <c r="L241" s="80"/>
      <c r="O241" s="6"/>
    </row>
    <row r="242" spans="1:15" s="23" customFormat="1" ht="12.75" customHeight="1" x14ac:dyDescent="0.2">
      <c r="A242" s="11"/>
      <c r="B242" s="21"/>
      <c r="C242" s="20"/>
      <c r="D242" s="11"/>
      <c r="E242" s="19"/>
      <c r="F242" s="22"/>
      <c r="G242" s="10"/>
      <c r="H242" s="17"/>
      <c r="I242" s="16"/>
      <c r="J242" s="16"/>
      <c r="K242" s="2"/>
      <c r="L242" s="80"/>
      <c r="O242" s="6"/>
    </row>
    <row r="243" spans="1:15" s="23" customFormat="1" ht="12.75" customHeight="1" x14ac:dyDescent="0.2">
      <c r="A243" s="11"/>
      <c r="B243" s="21"/>
      <c r="C243" s="20"/>
      <c r="D243" s="11"/>
      <c r="E243" s="19"/>
      <c r="F243" s="22"/>
      <c r="G243" s="10"/>
      <c r="H243" s="17"/>
      <c r="I243" s="16"/>
      <c r="J243" s="16"/>
      <c r="K243" s="2"/>
      <c r="L243" s="80"/>
      <c r="O243" s="6"/>
    </row>
    <row r="244" spans="1:15" s="23" customFormat="1" ht="12.75" customHeight="1" x14ac:dyDescent="0.2">
      <c r="A244" s="11"/>
      <c r="B244" s="21"/>
      <c r="C244" s="20"/>
      <c r="D244" s="11"/>
      <c r="E244" s="19"/>
      <c r="F244" s="22"/>
      <c r="G244" s="10"/>
      <c r="H244" s="17"/>
      <c r="I244" s="16"/>
      <c r="J244" s="16"/>
      <c r="K244" s="2"/>
      <c r="L244" s="80"/>
      <c r="O244" s="6"/>
    </row>
    <row r="245" spans="1:15" s="23" customFormat="1" ht="12.75" customHeight="1" x14ac:dyDescent="0.2">
      <c r="A245" s="11"/>
      <c r="B245" s="21"/>
      <c r="C245" s="20"/>
      <c r="D245" s="11"/>
      <c r="E245" s="19"/>
      <c r="F245" s="22"/>
      <c r="G245" s="10"/>
      <c r="H245" s="17"/>
      <c r="I245" s="16"/>
      <c r="J245" s="16"/>
      <c r="K245" s="2"/>
      <c r="L245" s="80"/>
      <c r="O245" s="6"/>
    </row>
    <row r="246" spans="1:15" s="23" customFormat="1" ht="12.75" customHeight="1" x14ac:dyDescent="0.2">
      <c r="A246" s="11"/>
      <c r="B246" s="21"/>
      <c r="C246" s="20"/>
      <c r="D246" s="11"/>
      <c r="E246" s="19"/>
      <c r="F246" s="22"/>
      <c r="G246" s="10"/>
      <c r="H246" s="17"/>
      <c r="I246" s="16"/>
      <c r="J246" s="16"/>
      <c r="K246" s="2"/>
      <c r="L246" s="80"/>
      <c r="O246" s="6"/>
    </row>
    <row r="247" spans="1:15" s="23" customFormat="1" ht="12.75" customHeight="1" x14ac:dyDescent="0.2">
      <c r="A247" s="11"/>
      <c r="B247" s="21"/>
      <c r="C247" s="20"/>
      <c r="D247" s="11"/>
      <c r="E247" s="19"/>
      <c r="F247" s="22"/>
      <c r="G247" s="10"/>
      <c r="H247" s="17"/>
      <c r="I247" s="16"/>
      <c r="J247" s="16"/>
      <c r="K247" s="2"/>
      <c r="L247" s="80"/>
      <c r="O247" s="6"/>
    </row>
    <row r="248" spans="1:15" s="23" customFormat="1" ht="12.75" customHeight="1" x14ac:dyDescent="0.2">
      <c r="A248" s="11"/>
      <c r="B248" s="21"/>
      <c r="C248" s="20"/>
      <c r="D248" s="11"/>
      <c r="E248" s="19"/>
      <c r="F248" s="22"/>
      <c r="G248" s="10"/>
      <c r="H248" s="17"/>
      <c r="I248" s="16"/>
      <c r="J248" s="16"/>
      <c r="K248" s="2"/>
      <c r="L248" s="80"/>
      <c r="O248" s="6"/>
    </row>
    <row r="249" spans="1:15" s="23" customFormat="1" ht="12.75" customHeight="1" x14ac:dyDescent="0.2">
      <c r="A249" s="11"/>
      <c r="B249" s="21"/>
      <c r="C249" s="20"/>
      <c r="D249" s="11"/>
      <c r="E249" s="19"/>
      <c r="F249" s="22"/>
      <c r="G249" s="10"/>
      <c r="H249" s="17"/>
      <c r="I249" s="16"/>
      <c r="J249" s="16"/>
      <c r="K249" s="2"/>
      <c r="L249" s="80"/>
      <c r="O249" s="6"/>
    </row>
    <row r="250" spans="1:15" s="23" customFormat="1" ht="12.75" customHeight="1" x14ac:dyDescent="0.2">
      <c r="A250" s="11"/>
      <c r="B250" s="21"/>
      <c r="C250" s="20"/>
      <c r="D250" s="11"/>
      <c r="E250" s="19"/>
      <c r="F250" s="22"/>
      <c r="G250" s="10"/>
      <c r="H250" s="17"/>
      <c r="I250" s="16"/>
      <c r="J250" s="16"/>
      <c r="K250" s="2"/>
      <c r="L250" s="80"/>
      <c r="O250" s="6"/>
    </row>
    <row r="251" spans="1:15" s="23" customFormat="1" ht="12.75" customHeight="1" x14ac:dyDescent="0.2">
      <c r="A251" s="11"/>
      <c r="B251" s="21"/>
      <c r="C251" s="20"/>
      <c r="D251" s="11"/>
      <c r="E251" s="19"/>
      <c r="F251" s="22"/>
      <c r="G251" s="10"/>
      <c r="H251" s="17"/>
      <c r="I251" s="16"/>
      <c r="J251" s="16"/>
      <c r="K251" s="2"/>
      <c r="L251" s="80"/>
      <c r="O251" s="6"/>
    </row>
    <row r="252" spans="1:15" s="23" customFormat="1" ht="12.75" customHeight="1" x14ac:dyDescent="0.2">
      <c r="A252" s="11"/>
      <c r="B252" s="21"/>
      <c r="C252" s="20"/>
      <c r="D252" s="11"/>
      <c r="E252" s="19"/>
      <c r="F252" s="22"/>
      <c r="G252" s="10"/>
      <c r="H252" s="17"/>
      <c r="I252" s="16"/>
      <c r="J252" s="16"/>
      <c r="K252" s="2"/>
      <c r="L252" s="80"/>
      <c r="O252" s="6"/>
    </row>
    <row r="253" spans="1:15" s="23" customFormat="1" ht="12.75" customHeight="1" x14ac:dyDescent="0.2">
      <c r="A253" s="11"/>
      <c r="B253" s="21"/>
      <c r="C253" s="20"/>
      <c r="D253" s="11"/>
      <c r="E253" s="19"/>
      <c r="F253" s="22"/>
      <c r="G253" s="10"/>
      <c r="H253" s="17"/>
      <c r="I253" s="16"/>
      <c r="J253" s="16"/>
      <c r="K253" s="2"/>
      <c r="L253" s="80"/>
      <c r="O253" s="6"/>
    </row>
    <row r="254" spans="1:15" s="23" customFormat="1" ht="12.75" customHeight="1" x14ac:dyDescent="0.2">
      <c r="A254" s="11"/>
      <c r="B254" s="21"/>
      <c r="C254" s="20"/>
      <c r="D254" s="11"/>
      <c r="E254" s="19"/>
      <c r="F254" s="22"/>
      <c r="G254" s="10"/>
      <c r="H254" s="17"/>
      <c r="I254" s="16"/>
      <c r="J254" s="16"/>
      <c r="K254" s="2"/>
      <c r="L254" s="80"/>
      <c r="O254" s="6"/>
    </row>
    <row r="255" spans="1:15" s="23" customFormat="1" ht="12.75" customHeight="1" x14ac:dyDescent="0.2">
      <c r="A255" s="11"/>
      <c r="B255" s="21"/>
      <c r="C255" s="20"/>
      <c r="D255" s="11"/>
      <c r="E255" s="19"/>
      <c r="F255" s="22"/>
      <c r="G255" s="10"/>
      <c r="H255" s="17"/>
      <c r="I255" s="16"/>
      <c r="J255" s="16"/>
      <c r="K255" s="2"/>
      <c r="L255" s="80"/>
      <c r="O255" s="6"/>
    </row>
    <row r="256" spans="1:15" s="23" customFormat="1" ht="12.75" customHeight="1" x14ac:dyDescent="0.2">
      <c r="A256" s="11"/>
      <c r="B256" s="21"/>
      <c r="C256" s="20"/>
      <c r="D256" s="11"/>
      <c r="E256" s="19"/>
      <c r="F256" s="22"/>
      <c r="G256" s="10"/>
      <c r="H256" s="17"/>
      <c r="I256" s="16"/>
      <c r="J256" s="16"/>
      <c r="K256" s="6"/>
      <c r="L256" s="80"/>
      <c r="O256" s="6"/>
    </row>
    <row r="257" spans="1:15" s="23" customFormat="1" ht="12.75" customHeight="1" x14ac:dyDescent="0.2">
      <c r="A257" s="11"/>
      <c r="B257" s="21"/>
      <c r="C257" s="20"/>
      <c r="D257" s="11"/>
      <c r="E257" s="19"/>
      <c r="F257" s="22"/>
      <c r="G257" s="10"/>
      <c r="H257" s="17"/>
      <c r="I257" s="16"/>
      <c r="J257" s="16"/>
      <c r="K257" s="6"/>
      <c r="L257" s="80"/>
      <c r="O257" s="6"/>
    </row>
    <row r="258" spans="1:15" s="23" customFormat="1" ht="12.75" customHeight="1" x14ac:dyDescent="0.2">
      <c r="A258" s="11"/>
      <c r="B258" s="21"/>
      <c r="C258" s="20"/>
      <c r="D258" s="11"/>
      <c r="E258" s="19"/>
      <c r="F258" s="22"/>
      <c r="G258" s="10"/>
      <c r="H258" s="17"/>
      <c r="I258" s="16"/>
      <c r="J258" s="16"/>
      <c r="K258" s="6"/>
      <c r="L258" s="80"/>
      <c r="O258" s="6"/>
    </row>
    <row r="259" spans="1:15" s="23" customFormat="1" ht="12.75" customHeight="1" x14ac:dyDescent="0.2">
      <c r="A259" s="11"/>
      <c r="B259" s="21"/>
      <c r="C259" s="20"/>
      <c r="D259" s="11"/>
      <c r="E259" s="19"/>
      <c r="F259" s="22"/>
      <c r="G259" s="10"/>
      <c r="H259" s="17"/>
      <c r="I259" s="16"/>
      <c r="J259" s="16"/>
      <c r="K259" s="6"/>
      <c r="L259" s="80"/>
      <c r="O259" s="6"/>
    </row>
    <row r="260" spans="1:15" s="23" customFormat="1" ht="12.75" customHeight="1" x14ac:dyDescent="0.2">
      <c r="A260" s="11"/>
      <c r="B260" s="21"/>
      <c r="C260" s="20"/>
      <c r="D260" s="11"/>
      <c r="E260" s="19"/>
      <c r="F260" s="22"/>
      <c r="G260" s="10"/>
      <c r="H260" s="17"/>
      <c r="I260" s="16"/>
      <c r="J260" s="16"/>
      <c r="K260" s="6"/>
      <c r="L260" s="80"/>
      <c r="O260" s="6"/>
    </row>
    <row r="261" spans="1:15" s="23" customFormat="1" ht="12.75" customHeight="1" x14ac:dyDescent="0.2">
      <c r="A261" s="11"/>
      <c r="B261" s="21"/>
      <c r="C261" s="20"/>
      <c r="D261" s="11"/>
      <c r="E261" s="19"/>
      <c r="F261" s="22"/>
      <c r="G261" s="10"/>
      <c r="H261" s="17"/>
      <c r="I261" s="16"/>
      <c r="J261" s="16"/>
      <c r="K261" s="6"/>
      <c r="L261" s="80"/>
      <c r="O261" s="6"/>
    </row>
    <row r="262" spans="1:15" s="23" customFormat="1" ht="12.75" customHeight="1" x14ac:dyDescent="0.2">
      <c r="A262" s="11"/>
      <c r="B262" s="21"/>
      <c r="C262" s="20"/>
      <c r="D262" s="11"/>
      <c r="E262" s="19"/>
      <c r="F262" s="22"/>
      <c r="G262" s="10"/>
      <c r="H262" s="17"/>
      <c r="I262" s="16"/>
      <c r="J262" s="16"/>
      <c r="K262" s="6"/>
      <c r="L262" s="80"/>
      <c r="O262" s="6"/>
    </row>
    <row r="263" spans="1:15" s="23" customFormat="1" ht="12.75" customHeight="1" x14ac:dyDescent="0.2">
      <c r="A263" s="11"/>
      <c r="B263" s="21"/>
      <c r="C263" s="20"/>
      <c r="D263" s="11"/>
      <c r="E263" s="19"/>
      <c r="F263" s="22"/>
      <c r="G263" s="10"/>
      <c r="H263" s="17"/>
      <c r="I263" s="16"/>
      <c r="J263" s="16"/>
      <c r="K263" s="6"/>
      <c r="L263" s="80"/>
      <c r="O263" s="6"/>
    </row>
    <row r="264" spans="1:15" s="23" customFormat="1" ht="12.75" customHeight="1" x14ac:dyDescent="0.2">
      <c r="A264" s="11"/>
      <c r="B264" s="21"/>
      <c r="C264" s="20"/>
      <c r="D264" s="11"/>
      <c r="E264" s="19"/>
      <c r="F264" s="22"/>
      <c r="G264" s="10"/>
      <c r="H264" s="17"/>
      <c r="I264" s="16"/>
      <c r="J264" s="16"/>
      <c r="K264" s="6"/>
      <c r="L264" s="80"/>
      <c r="O264" s="6"/>
    </row>
    <row r="265" spans="1:15" s="23" customFormat="1" ht="12.75" customHeight="1" x14ac:dyDescent="0.2">
      <c r="A265" s="11"/>
      <c r="B265" s="21"/>
      <c r="C265" s="20"/>
      <c r="D265" s="11"/>
      <c r="E265" s="19"/>
      <c r="F265" s="22"/>
      <c r="G265" s="10"/>
      <c r="H265" s="17"/>
      <c r="I265" s="16"/>
      <c r="J265" s="16"/>
      <c r="K265" s="6"/>
      <c r="L265" s="80"/>
      <c r="O265" s="6"/>
    </row>
    <row r="266" spans="1:15" s="23" customFormat="1" ht="12.75" customHeight="1" x14ac:dyDescent="0.2">
      <c r="A266" s="11"/>
      <c r="B266" s="21"/>
      <c r="C266" s="20"/>
      <c r="D266" s="11"/>
      <c r="E266" s="19"/>
      <c r="F266" s="22"/>
      <c r="G266" s="10"/>
      <c r="H266" s="17"/>
      <c r="I266" s="16"/>
      <c r="J266" s="16"/>
      <c r="K266" s="6"/>
      <c r="L266" s="80"/>
      <c r="O266" s="6"/>
    </row>
    <row r="267" spans="1:15" s="23" customFormat="1" ht="12.75" customHeight="1" x14ac:dyDescent="0.2">
      <c r="A267" s="11"/>
      <c r="B267" s="21"/>
      <c r="C267" s="20"/>
      <c r="D267" s="11"/>
      <c r="E267" s="19"/>
      <c r="F267" s="22"/>
      <c r="G267" s="10"/>
      <c r="H267" s="17"/>
      <c r="I267" s="16"/>
      <c r="J267" s="16"/>
      <c r="K267" s="6"/>
      <c r="L267" s="80"/>
      <c r="O267" s="6"/>
    </row>
    <row r="268" spans="1:15" s="23" customFormat="1" ht="12.75" customHeight="1" x14ac:dyDescent="0.2">
      <c r="A268" s="11"/>
      <c r="B268" s="21"/>
      <c r="C268" s="20"/>
      <c r="D268" s="11"/>
      <c r="E268" s="19"/>
      <c r="F268" s="22"/>
      <c r="G268" s="10"/>
      <c r="H268" s="17"/>
      <c r="I268" s="16"/>
      <c r="J268" s="16"/>
      <c r="K268" s="6"/>
      <c r="L268" s="80"/>
      <c r="O268" s="6"/>
    </row>
    <row r="269" spans="1:15" s="23" customFormat="1" ht="12.75" customHeight="1" x14ac:dyDescent="0.2">
      <c r="A269" s="11"/>
      <c r="B269" s="21"/>
      <c r="C269" s="20"/>
      <c r="D269" s="11"/>
      <c r="E269" s="19"/>
      <c r="F269" s="22"/>
      <c r="G269" s="10"/>
      <c r="H269" s="17"/>
      <c r="I269" s="16"/>
      <c r="J269" s="16"/>
      <c r="K269" s="6"/>
      <c r="L269" s="80"/>
      <c r="O269" s="6"/>
    </row>
    <row r="270" spans="1:15" s="23" customFormat="1" ht="12.75" customHeight="1" x14ac:dyDescent="0.2">
      <c r="A270" s="11"/>
      <c r="B270" s="21"/>
      <c r="C270" s="20"/>
      <c r="D270" s="11"/>
      <c r="E270" s="19"/>
      <c r="F270" s="22"/>
      <c r="G270" s="10"/>
      <c r="H270" s="17"/>
      <c r="I270" s="16"/>
      <c r="J270" s="16"/>
      <c r="K270" s="6"/>
      <c r="L270" s="80"/>
      <c r="O270" s="6"/>
    </row>
    <row r="271" spans="1:15" s="23" customFormat="1" ht="12.75" customHeight="1" x14ac:dyDescent="0.2">
      <c r="A271" s="11"/>
      <c r="B271" s="21"/>
      <c r="C271" s="20"/>
      <c r="D271" s="11"/>
      <c r="E271" s="19"/>
      <c r="F271" s="22"/>
      <c r="G271" s="10"/>
      <c r="H271" s="17"/>
      <c r="I271" s="16"/>
      <c r="J271" s="16"/>
      <c r="K271" s="6"/>
      <c r="L271" s="80"/>
      <c r="O271" s="6"/>
    </row>
    <row r="272" spans="1:15" s="23" customFormat="1" ht="12.75" customHeight="1" x14ac:dyDescent="0.2">
      <c r="A272" s="11"/>
      <c r="B272" s="21"/>
      <c r="C272" s="20"/>
      <c r="D272" s="11"/>
      <c r="E272" s="19"/>
      <c r="F272" s="22"/>
      <c r="G272" s="10"/>
      <c r="H272" s="17"/>
      <c r="I272" s="16"/>
      <c r="J272" s="16"/>
      <c r="K272" s="6"/>
      <c r="L272" s="80"/>
      <c r="O272" s="6"/>
    </row>
    <row r="273" spans="1:15" s="23" customFormat="1" ht="12.75" customHeight="1" x14ac:dyDescent="0.2">
      <c r="A273" s="11"/>
      <c r="B273" s="21"/>
      <c r="C273" s="20"/>
      <c r="D273" s="11"/>
      <c r="E273" s="19"/>
      <c r="F273" s="22"/>
      <c r="G273" s="10"/>
      <c r="H273" s="17"/>
      <c r="I273" s="16"/>
      <c r="J273" s="16"/>
      <c r="K273" s="6"/>
      <c r="L273" s="80"/>
      <c r="O273" s="6"/>
    </row>
    <row r="274" spans="1:15" s="23" customFormat="1" ht="12.75" customHeight="1" x14ac:dyDescent="0.2">
      <c r="A274" s="11"/>
      <c r="B274" s="21"/>
      <c r="C274" s="20"/>
      <c r="D274" s="11"/>
      <c r="E274" s="19"/>
      <c r="F274" s="22"/>
      <c r="G274" s="10"/>
      <c r="H274" s="17"/>
      <c r="I274" s="16"/>
      <c r="J274" s="16"/>
      <c r="K274" s="6"/>
      <c r="L274" s="80"/>
      <c r="O274" s="6"/>
    </row>
    <row r="275" spans="1:15" s="23" customFormat="1" ht="12.75" customHeight="1" x14ac:dyDescent="0.2">
      <c r="A275" s="11"/>
      <c r="B275" s="21"/>
      <c r="C275" s="20"/>
      <c r="D275" s="11"/>
      <c r="E275" s="19"/>
      <c r="F275" s="22"/>
      <c r="G275" s="10"/>
      <c r="H275" s="17"/>
      <c r="I275" s="16"/>
      <c r="J275" s="16"/>
      <c r="K275" s="6"/>
      <c r="L275" s="80"/>
      <c r="O275" s="6"/>
    </row>
    <row r="276" spans="1:15" s="23" customFormat="1" ht="12.75" customHeight="1" x14ac:dyDescent="0.2">
      <c r="A276" s="11"/>
      <c r="B276" s="21"/>
      <c r="C276" s="20"/>
      <c r="D276" s="11"/>
      <c r="E276" s="19"/>
      <c r="F276" s="22"/>
      <c r="G276" s="10"/>
      <c r="H276" s="17"/>
      <c r="I276" s="16"/>
      <c r="J276" s="16"/>
      <c r="K276" s="6"/>
      <c r="L276" s="80"/>
      <c r="O276" s="6"/>
    </row>
    <row r="277" spans="1:15" s="23" customFormat="1" ht="12.75" customHeight="1" x14ac:dyDescent="0.2">
      <c r="A277" s="11"/>
      <c r="B277" s="21"/>
      <c r="C277" s="20"/>
      <c r="D277" s="11"/>
      <c r="E277" s="19"/>
      <c r="F277" s="22"/>
      <c r="G277" s="10"/>
      <c r="H277" s="17"/>
      <c r="I277" s="16"/>
      <c r="J277" s="16"/>
      <c r="K277" s="6"/>
      <c r="L277" s="80"/>
      <c r="O277" s="6"/>
    </row>
    <row r="278" spans="1:15" s="23" customFormat="1" ht="12.75" customHeight="1" x14ac:dyDescent="0.2">
      <c r="A278" s="11"/>
      <c r="B278" s="21"/>
      <c r="C278" s="20"/>
      <c r="D278" s="11"/>
      <c r="E278" s="19"/>
      <c r="F278" s="22"/>
      <c r="G278" s="10"/>
      <c r="H278" s="17"/>
      <c r="I278" s="16"/>
      <c r="J278" s="16"/>
      <c r="K278" s="6"/>
      <c r="L278" s="80"/>
      <c r="O278" s="6"/>
    </row>
    <row r="279" spans="1:15" s="23" customFormat="1" ht="12.75" customHeight="1" x14ac:dyDescent="0.2">
      <c r="A279" s="11"/>
      <c r="B279" s="21"/>
      <c r="C279" s="20"/>
      <c r="D279" s="11"/>
      <c r="E279" s="19"/>
      <c r="F279" s="22"/>
      <c r="G279" s="10"/>
      <c r="H279" s="17"/>
      <c r="I279" s="16"/>
      <c r="J279" s="16"/>
      <c r="K279" s="6"/>
      <c r="L279" s="80"/>
      <c r="O279" s="6"/>
    </row>
    <row r="280" spans="1:15" s="23" customFormat="1" ht="12.75" customHeight="1" x14ac:dyDescent="0.2">
      <c r="A280" s="11"/>
      <c r="B280" s="21"/>
      <c r="C280" s="20"/>
      <c r="D280" s="11"/>
      <c r="E280" s="19"/>
      <c r="F280" s="22"/>
      <c r="G280" s="10"/>
      <c r="H280" s="17"/>
      <c r="I280" s="16"/>
      <c r="J280" s="16"/>
      <c r="K280" s="6"/>
      <c r="L280" s="80"/>
      <c r="O280" s="6"/>
    </row>
    <row r="281" spans="1:15" s="23" customFormat="1" ht="12.75" customHeight="1" x14ac:dyDescent="0.2">
      <c r="A281" s="11"/>
      <c r="B281" s="21"/>
      <c r="C281" s="20"/>
      <c r="D281" s="11"/>
      <c r="E281" s="19"/>
      <c r="F281" s="22"/>
      <c r="G281" s="10"/>
      <c r="H281" s="17"/>
      <c r="I281" s="16"/>
      <c r="J281" s="16"/>
      <c r="K281" s="6"/>
      <c r="L281" s="80"/>
      <c r="O281" s="6"/>
    </row>
    <row r="282" spans="1:15" s="23" customFormat="1" ht="12.75" customHeight="1" x14ac:dyDescent="0.2">
      <c r="A282" s="11"/>
      <c r="B282" s="21"/>
      <c r="C282" s="20"/>
      <c r="D282" s="11"/>
      <c r="E282" s="19"/>
      <c r="F282" s="22"/>
      <c r="G282" s="10"/>
      <c r="H282" s="17"/>
      <c r="I282" s="16"/>
      <c r="J282" s="16"/>
      <c r="K282" s="6"/>
      <c r="L282" s="80"/>
      <c r="O282" s="6"/>
    </row>
    <row r="283" spans="1:15" s="23" customFormat="1" ht="12.75" customHeight="1" x14ac:dyDescent="0.2">
      <c r="A283" s="11"/>
      <c r="B283" s="21"/>
      <c r="C283" s="20"/>
      <c r="D283" s="11"/>
      <c r="E283" s="19"/>
      <c r="F283" s="22"/>
      <c r="G283" s="10"/>
      <c r="H283" s="17"/>
      <c r="I283" s="16"/>
      <c r="J283" s="16"/>
      <c r="K283" s="6"/>
      <c r="L283" s="80"/>
      <c r="O283" s="6"/>
    </row>
    <row r="284" spans="1:15" s="23" customFormat="1" ht="12.75" customHeight="1" x14ac:dyDescent="0.2">
      <c r="A284" s="11"/>
      <c r="B284" s="21"/>
      <c r="C284" s="20"/>
      <c r="D284" s="11"/>
      <c r="E284" s="19"/>
      <c r="F284" s="22"/>
      <c r="G284" s="10"/>
      <c r="H284" s="17"/>
      <c r="I284" s="16"/>
      <c r="J284" s="16"/>
      <c r="K284" s="6"/>
      <c r="L284" s="80"/>
      <c r="O284" s="6"/>
    </row>
    <row r="285" spans="1:15" s="23" customFormat="1" ht="12.75" customHeight="1" x14ac:dyDescent="0.2">
      <c r="A285" s="11"/>
      <c r="B285" s="21"/>
      <c r="C285" s="20"/>
      <c r="D285" s="11"/>
      <c r="E285" s="19"/>
      <c r="F285" s="22"/>
      <c r="G285" s="10"/>
      <c r="H285" s="17"/>
      <c r="I285" s="16"/>
      <c r="J285" s="16"/>
      <c r="K285" s="6"/>
      <c r="L285" s="80"/>
      <c r="O285" s="6"/>
    </row>
    <row r="286" spans="1:15" s="23" customFormat="1" ht="12.75" customHeight="1" x14ac:dyDescent="0.2">
      <c r="A286" s="11"/>
      <c r="B286" s="21"/>
      <c r="C286" s="20"/>
      <c r="D286" s="11"/>
      <c r="E286" s="19"/>
      <c r="F286" s="22"/>
      <c r="G286" s="10"/>
      <c r="H286" s="17"/>
      <c r="I286" s="16"/>
      <c r="J286" s="16"/>
      <c r="K286" s="6"/>
      <c r="L286" s="80"/>
      <c r="O286" s="6"/>
    </row>
    <row r="287" spans="1:15" s="23" customFormat="1" ht="12.75" customHeight="1" x14ac:dyDescent="0.2">
      <c r="A287" s="11"/>
      <c r="B287" s="21"/>
      <c r="C287" s="20"/>
      <c r="D287" s="11"/>
      <c r="E287" s="19"/>
      <c r="F287" s="22"/>
      <c r="G287" s="10"/>
      <c r="H287" s="17"/>
      <c r="I287" s="16"/>
      <c r="J287" s="16"/>
      <c r="K287" s="6"/>
      <c r="L287" s="80"/>
      <c r="O287" s="6"/>
    </row>
    <row r="288" spans="1:15" s="23" customFormat="1" ht="12.75" customHeight="1" x14ac:dyDescent="0.2">
      <c r="A288" s="11"/>
      <c r="B288" s="21"/>
      <c r="C288" s="20"/>
      <c r="D288" s="11"/>
      <c r="E288" s="19"/>
      <c r="F288" s="22"/>
      <c r="G288" s="10"/>
      <c r="H288" s="17"/>
      <c r="I288" s="16"/>
      <c r="J288" s="16"/>
      <c r="K288" s="6"/>
      <c r="L288" s="80"/>
      <c r="O288" s="6"/>
    </row>
    <row r="289" spans="1:15" s="23" customFormat="1" ht="12.75" customHeight="1" x14ac:dyDescent="0.2">
      <c r="A289" s="11"/>
      <c r="B289" s="21"/>
      <c r="C289" s="20"/>
      <c r="D289" s="11"/>
      <c r="E289" s="19"/>
      <c r="F289" s="22"/>
      <c r="G289" s="10"/>
      <c r="H289" s="17"/>
      <c r="I289" s="16"/>
      <c r="J289" s="16"/>
      <c r="K289" s="6"/>
      <c r="L289" s="80"/>
      <c r="O289" s="6"/>
    </row>
    <row r="290" spans="1:15" s="23" customFormat="1" ht="12.75" customHeight="1" x14ac:dyDescent="0.2">
      <c r="A290" s="11"/>
      <c r="B290" s="21"/>
      <c r="C290" s="20"/>
      <c r="D290" s="11"/>
      <c r="E290" s="19"/>
      <c r="F290" s="22"/>
      <c r="G290" s="10"/>
      <c r="H290" s="17"/>
      <c r="I290" s="16"/>
      <c r="J290" s="16"/>
      <c r="K290" s="6"/>
      <c r="L290" s="80"/>
      <c r="O290" s="6"/>
    </row>
    <row r="291" spans="1:15" s="23" customFormat="1" ht="12.75" customHeight="1" x14ac:dyDescent="0.2">
      <c r="A291" s="11"/>
      <c r="B291" s="21"/>
      <c r="C291" s="20"/>
      <c r="D291" s="11"/>
      <c r="E291" s="19"/>
      <c r="F291" s="22"/>
      <c r="G291" s="10"/>
      <c r="H291" s="17"/>
      <c r="I291" s="16"/>
      <c r="J291" s="16"/>
      <c r="K291" s="6"/>
      <c r="L291" s="80"/>
      <c r="O291" s="6"/>
    </row>
    <row r="292" spans="1:15" s="23" customFormat="1" ht="12.75" customHeight="1" x14ac:dyDescent="0.2">
      <c r="A292" s="11"/>
      <c r="B292" s="21"/>
      <c r="C292" s="20"/>
      <c r="D292" s="11"/>
      <c r="E292" s="19"/>
      <c r="F292" s="22"/>
      <c r="G292" s="10"/>
      <c r="H292" s="17"/>
      <c r="I292" s="16"/>
      <c r="J292" s="16"/>
      <c r="K292" s="6"/>
      <c r="L292" s="80"/>
      <c r="O292" s="6"/>
    </row>
    <row r="293" spans="1:15" s="23" customFormat="1" ht="12.75" customHeight="1" x14ac:dyDescent="0.2">
      <c r="A293" s="11"/>
      <c r="B293" s="21"/>
      <c r="C293" s="20"/>
      <c r="D293" s="11"/>
      <c r="E293" s="19"/>
      <c r="F293" s="22"/>
      <c r="G293" s="10"/>
      <c r="H293" s="17"/>
      <c r="I293" s="16"/>
      <c r="J293" s="16"/>
      <c r="K293" s="6"/>
      <c r="L293" s="80"/>
      <c r="O293" s="6"/>
    </row>
    <row r="294" spans="1:15" s="23" customFormat="1" ht="12.75" customHeight="1" x14ac:dyDescent="0.2">
      <c r="A294" s="11"/>
      <c r="B294" s="21"/>
      <c r="C294" s="20"/>
      <c r="D294" s="11"/>
      <c r="E294" s="19"/>
      <c r="F294" s="22"/>
      <c r="G294" s="10"/>
      <c r="H294" s="17"/>
      <c r="I294" s="16"/>
      <c r="J294" s="16"/>
      <c r="K294" s="6"/>
      <c r="L294" s="80"/>
      <c r="O294" s="6"/>
    </row>
    <row r="295" spans="1:15" s="23" customFormat="1" ht="12.75" customHeight="1" x14ac:dyDescent="0.2">
      <c r="A295" s="11"/>
      <c r="B295" s="21"/>
      <c r="C295" s="20"/>
      <c r="D295" s="11"/>
      <c r="E295" s="19"/>
      <c r="F295" s="22"/>
      <c r="G295" s="10"/>
      <c r="H295" s="17"/>
      <c r="I295" s="16"/>
      <c r="J295" s="16"/>
      <c r="K295" s="6"/>
      <c r="L295" s="80"/>
      <c r="O295" s="6"/>
    </row>
    <row r="296" spans="1:15" s="23" customFormat="1" ht="12.75" customHeight="1" x14ac:dyDescent="0.2">
      <c r="A296" s="11"/>
      <c r="B296" s="21"/>
      <c r="C296" s="20"/>
      <c r="D296" s="11"/>
      <c r="E296" s="19"/>
      <c r="F296" s="22"/>
      <c r="G296" s="10"/>
      <c r="H296" s="17"/>
      <c r="I296" s="16"/>
      <c r="J296" s="16"/>
      <c r="K296" s="6"/>
      <c r="L296" s="80"/>
      <c r="O296" s="6"/>
    </row>
    <row r="297" spans="1:15" s="23" customFormat="1" ht="12.75" customHeight="1" x14ac:dyDescent="0.2">
      <c r="A297" s="11"/>
      <c r="B297" s="21"/>
      <c r="C297" s="20"/>
      <c r="D297" s="11"/>
      <c r="E297" s="19"/>
      <c r="F297" s="22"/>
      <c r="G297" s="10"/>
      <c r="H297" s="17"/>
      <c r="I297" s="16"/>
      <c r="J297" s="16"/>
      <c r="K297" s="6"/>
      <c r="L297" s="80"/>
      <c r="O297" s="6"/>
    </row>
    <row r="298" spans="1:15" s="23" customFormat="1" ht="12.75" customHeight="1" x14ac:dyDescent="0.2">
      <c r="A298" s="11"/>
      <c r="B298" s="21"/>
      <c r="C298" s="20"/>
      <c r="D298" s="11"/>
      <c r="E298" s="19"/>
      <c r="F298" s="22"/>
      <c r="G298" s="10"/>
      <c r="H298" s="17"/>
      <c r="I298" s="16"/>
      <c r="J298" s="16"/>
      <c r="K298" s="6"/>
      <c r="L298" s="80"/>
      <c r="O298" s="6"/>
    </row>
    <row r="299" spans="1:15" s="23" customFormat="1" ht="12.75" customHeight="1" x14ac:dyDescent="0.2">
      <c r="A299" s="11"/>
      <c r="B299" s="21"/>
      <c r="C299" s="20"/>
      <c r="D299" s="11"/>
      <c r="E299" s="19"/>
      <c r="F299" s="22"/>
      <c r="G299" s="10"/>
      <c r="H299" s="17"/>
      <c r="I299" s="16"/>
      <c r="J299" s="16"/>
      <c r="K299" s="6"/>
      <c r="L299" s="80"/>
      <c r="O299" s="6"/>
    </row>
    <row r="300" spans="1:15" s="23" customFormat="1" ht="12.75" customHeight="1" x14ac:dyDescent="0.2">
      <c r="A300" s="11"/>
      <c r="B300" s="21"/>
      <c r="C300" s="20"/>
      <c r="D300" s="11"/>
      <c r="E300" s="19"/>
      <c r="F300" s="22"/>
      <c r="G300" s="10"/>
      <c r="H300" s="17"/>
      <c r="I300" s="16"/>
      <c r="J300" s="16"/>
      <c r="K300" s="6"/>
      <c r="L300" s="80"/>
      <c r="O300" s="6"/>
    </row>
    <row r="301" spans="1:15" s="23" customFormat="1" ht="12.75" customHeight="1" x14ac:dyDescent="0.2">
      <c r="A301" s="11"/>
      <c r="B301" s="21"/>
      <c r="C301" s="20"/>
      <c r="D301" s="11"/>
      <c r="E301" s="19"/>
      <c r="F301" s="22"/>
      <c r="G301" s="10"/>
      <c r="H301" s="17"/>
      <c r="I301" s="16"/>
      <c r="J301" s="16"/>
      <c r="K301" s="6"/>
      <c r="L301" s="80"/>
      <c r="O301" s="6"/>
    </row>
    <row r="302" spans="1:15" s="23" customFormat="1" ht="12.75" customHeight="1" x14ac:dyDescent="0.2">
      <c r="A302" s="11"/>
      <c r="B302" s="21"/>
      <c r="C302" s="20"/>
      <c r="D302" s="11"/>
      <c r="E302" s="19"/>
      <c r="F302" s="22"/>
      <c r="G302" s="10"/>
      <c r="H302" s="17"/>
      <c r="I302" s="16"/>
      <c r="J302" s="16"/>
      <c r="K302" s="6"/>
      <c r="L302" s="80"/>
      <c r="O302" s="6"/>
    </row>
    <row r="303" spans="1:15" s="23" customFormat="1" ht="12.75" customHeight="1" x14ac:dyDescent="0.2">
      <c r="A303" s="11"/>
      <c r="B303" s="21"/>
      <c r="C303" s="20"/>
      <c r="D303" s="11"/>
      <c r="E303" s="19"/>
      <c r="F303" s="22"/>
      <c r="G303" s="10"/>
      <c r="H303" s="17"/>
      <c r="I303" s="16"/>
      <c r="J303" s="16"/>
      <c r="K303" s="6"/>
      <c r="L303" s="80"/>
      <c r="O303" s="6"/>
    </row>
    <row r="304" spans="1:15" s="23" customFormat="1" ht="12.75" customHeight="1" x14ac:dyDescent="0.2">
      <c r="A304" s="11"/>
      <c r="B304" s="21"/>
      <c r="C304" s="20"/>
      <c r="D304" s="11"/>
      <c r="E304" s="19"/>
      <c r="F304" s="22"/>
      <c r="G304" s="10"/>
      <c r="H304" s="17"/>
      <c r="I304" s="16"/>
      <c r="J304" s="16"/>
      <c r="K304" s="6"/>
      <c r="L304" s="80"/>
      <c r="O304" s="6"/>
    </row>
    <row r="305" spans="1:15" s="23" customFormat="1" ht="12.75" customHeight="1" x14ac:dyDescent="0.2">
      <c r="A305" s="11"/>
      <c r="B305" s="21"/>
      <c r="C305" s="20"/>
      <c r="D305" s="11"/>
      <c r="E305" s="19"/>
      <c r="F305" s="22"/>
      <c r="G305" s="10"/>
      <c r="H305" s="17"/>
      <c r="I305" s="16"/>
      <c r="J305" s="16"/>
      <c r="K305" s="6"/>
      <c r="L305" s="80"/>
      <c r="O305" s="6"/>
    </row>
    <row r="306" spans="1:15" s="23" customFormat="1" ht="12.75" customHeight="1" x14ac:dyDescent="0.2">
      <c r="A306" s="11"/>
      <c r="B306" s="21"/>
      <c r="C306" s="20"/>
      <c r="D306" s="11"/>
      <c r="E306" s="19"/>
      <c r="F306" s="22"/>
      <c r="G306" s="10"/>
      <c r="H306" s="17"/>
      <c r="I306" s="16"/>
      <c r="J306" s="16"/>
      <c r="K306" s="6"/>
      <c r="L306" s="80"/>
      <c r="O306" s="6"/>
    </row>
    <row r="307" spans="1:15" s="23" customFormat="1" ht="12.75" customHeight="1" x14ac:dyDescent="0.2">
      <c r="A307" s="11"/>
      <c r="B307" s="21"/>
      <c r="C307" s="20"/>
      <c r="D307" s="11"/>
      <c r="E307" s="19"/>
      <c r="F307" s="22"/>
      <c r="G307" s="10"/>
      <c r="H307" s="17"/>
      <c r="I307" s="16"/>
      <c r="J307" s="16"/>
      <c r="K307" s="6"/>
      <c r="L307" s="80"/>
      <c r="O307" s="6"/>
    </row>
    <row r="308" spans="1:15" s="23" customFormat="1" ht="12.75" customHeight="1" x14ac:dyDescent="0.2">
      <c r="A308" s="11"/>
      <c r="B308" s="21"/>
      <c r="C308" s="20"/>
      <c r="D308" s="11"/>
      <c r="E308" s="19"/>
      <c r="F308" s="22"/>
      <c r="G308" s="10"/>
      <c r="H308" s="17"/>
      <c r="I308" s="16"/>
      <c r="J308" s="16"/>
      <c r="K308" s="6"/>
      <c r="L308" s="80"/>
      <c r="O308" s="6"/>
    </row>
    <row r="309" spans="1:15" s="23" customFormat="1" ht="12.75" customHeight="1" x14ac:dyDescent="0.2">
      <c r="A309" s="11"/>
      <c r="B309" s="21"/>
      <c r="C309" s="20"/>
      <c r="D309" s="11"/>
      <c r="E309" s="19"/>
      <c r="F309" s="22"/>
      <c r="G309" s="10"/>
      <c r="H309" s="17"/>
      <c r="I309" s="16"/>
      <c r="J309" s="16"/>
      <c r="K309" s="6"/>
      <c r="L309" s="80"/>
      <c r="O309" s="6"/>
    </row>
    <row r="310" spans="1:15" s="23" customFormat="1" ht="12.75" customHeight="1" x14ac:dyDescent="0.2">
      <c r="A310" s="11"/>
      <c r="B310" s="21"/>
      <c r="C310" s="20"/>
      <c r="D310" s="11"/>
      <c r="E310" s="19"/>
      <c r="F310" s="22"/>
      <c r="G310" s="10"/>
      <c r="H310" s="17"/>
      <c r="I310" s="16"/>
      <c r="J310" s="16"/>
      <c r="K310" s="6"/>
      <c r="L310" s="80"/>
      <c r="O310" s="6"/>
    </row>
    <row r="311" spans="1:15" s="23" customFormat="1" ht="12.75" customHeight="1" x14ac:dyDescent="0.2">
      <c r="A311" s="11"/>
      <c r="B311" s="21"/>
      <c r="C311" s="20"/>
      <c r="D311" s="11"/>
      <c r="E311" s="19"/>
      <c r="F311" s="22"/>
      <c r="G311" s="10"/>
      <c r="H311" s="17"/>
      <c r="I311" s="16"/>
      <c r="J311" s="16"/>
      <c r="K311" s="6"/>
      <c r="L311" s="80"/>
      <c r="O311" s="6"/>
    </row>
    <row r="312" spans="1:15" s="23" customFormat="1" ht="12.75" customHeight="1" x14ac:dyDescent="0.2">
      <c r="A312" s="11"/>
      <c r="B312" s="21"/>
      <c r="C312" s="20"/>
      <c r="D312" s="11"/>
      <c r="E312" s="19"/>
      <c r="F312" s="22"/>
      <c r="G312" s="10"/>
      <c r="H312" s="17"/>
      <c r="I312" s="16"/>
      <c r="J312" s="16"/>
      <c r="K312" s="6"/>
      <c r="L312" s="80"/>
      <c r="O312" s="6"/>
    </row>
    <row r="313" spans="1:15" s="23" customFormat="1" ht="12.75" customHeight="1" x14ac:dyDescent="0.2">
      <c r="A313" s="11"/>
      <c r="B313" s="21"/>
      <c r="C313" s="20"/>
      <c r="D313" s="11"/>
      <c r="E313" s="19"/>
      <c r="F313" s="22"/>
      <c r="G313" s="10"/>
      <c r="H313" s="17"/>
      <c r="I313" s="16"/>
      <c r="J313" s="16"/>
      <c r="K313" s="6"/>
      <c r="L313" s="80"/>
      <c r="O313" s="6"/>
    </row>
    <row r="314" spans="1:15" s="23" customFormat="1" ht="12.75" customHeight="1" x14ac:dyDescent="0.2">
      <c r="A314" s="11"/>
      <c r="B314" s="21"/>
      <c r="C314" s="20"/>
      <c r="D314" s="11"/>
      <c r="E314" s="19"/>
      <c r="F314" s="22"/>
      <c r="G314" s="10"/>
      <c r="H314" s="17"/>
      <c r="I314" s="16"/>
      <c r="J314" s="16"/>
      <c r="K314" s="6"/>
      <c r="L314" s="80"/>
      <c r="O314" s="6"/>
    </row>
    <row r="315" spans="1:15" s="23" customFormat="1" ht="12.75" customHeight="1" x14ac:dyDescent="0.2">
      <c r="A315" s="11"/>
      <c r="B315" s="21"/>
      <c r="C315" s="20"/>
      <c r="D315" s="11"/>
      <c r="E315" s="19"/>
      <c r="F315" s="22"/>
      <c r="G315" s="10"/>
      <c r="H315" s="17"/>
      <c r="I315" s="16"/>
      <c r="J315" s="16"/>
      <c r="K315" s="6"/>
      <c r="L315" s="80"/>
      <c r="O315" s="6"/>
    </row>
    <row r="316" spans="1:15" s="23" customFormat="1" ht="12.75" customHeight="1" x14ac:dyDescent="0.2">
      <c r="A316" s="11"/>
      <c r="B316" s="21"/>
      <c r="C316" s="20"/>
      <c r="D316" s="11"/>
      <c r="E316" s="19"/>
      <c r="F316" s="22"/>
      <c r="G316" s="10"/>
      <c r="H316" s="17"/>
      <c r="I316" s="16"/>
      <c r="J316" s="16"/>
      <c r="K316" s="6"/>
      <c r="L316" s="80"/>
      <c r="M316" s="6"/>
      <c r="O316" s="6"/>
    </row>
    <row r="317" spans="1:15" s="23" customFormat="1" ht="12.75" customHeight="1" x14ac:dyDescent="0.2">
      <c r="A317" s="11"/>
      <c r="B317" s="21"/>
      <c r="C317" s="20"/>
      <c r="D317" s="11"/>
      <c r="E317" s="19"/>
      <c r="F317" s="22"/>
      <c r="G317" s="10"/>
      <c r="H317" s="17"/>
      <c r="I317" s="16"/>
      <c r="J317" s="16"/>
      <c r="K317" s="6"/>
      <c r="L317" s="80"/>
      <c r="M317" s="6"/>
      <c r="O317" s="6"/>
    </row>
    <row r="318" spans="1:15" s="23" customFormat="1" ht="12.75" customHeight="1" x14ac:dyDescent="0.2">
      <c r="A318" s="11"/>
      <c r="B318" s="21"/>
      <c r="C318" s="20"/>
      <c r="D318" s="11"/>
      <c r="E318" s="19"/>
      <c r="F318" s="22"/>
      <c r="G318" s="10"/>
      <c r="H318" s="17"/>
      <c r="I318" s="16"/>
      <c r="J318" s="16"/>
      <c r="K318" s="6"/>
      <c r="L318" s="80"/>
      <c r="M318" s="6"/>
      <c r="O318" s="6"/>
    </row>
    <row r="319" spans="1:15" s="23" customFormat="1" ht="12.75" customHeight="1" x14ac:dyDescent="0.2">
      <c r="A319" s="11"/>
      <c r="B319" s="21"/>
      <c r="C319" s="20"/>
      <c r="D319" s="11"/>
      <c r="E319" s="19"/>
      <c r="F319" s="22"/>
      <c r="G319" s="10"/>
      <c r="H319" s="17"/>
      <c r="I319" s="16"/>
      <c r="J319" s="16"/>
      <c r="K319" s="6"/>
      <c r="L319" s="80"/>
      <c r="M319" s="6"/>
      <c r="O319" s="6"/>
    </row>
    <row r="320" spans="1:15" s="23" customFormat="1" ht="12.75" customHeight="1" x14ac:dyDescent="0.2">
      <c r="A320" s="11"/>
      <c r="B320" s="21"/>
      <c r="C320" s="20"/>
      <c r="D320" s="11"/>
      <c r="E320" s="19"/>
      <c r="F320" s="22"/>
      <c r="G320" s="10"/>
      <c r="H320" s="17"/>
      <c r="I320" s="16"/>
      <c r="J320" s="16"/>
      <c r="K320" s="6"/>
      <c r="L320" s="80"/>
      <c r="M320" s="6"/>
      <c r="O320" s="6"/>
    </row>
    <row r="321" spans="1:15" s="23" customFormat="1" ht="12.75" customHeight="1" x14ac:dyDescent="0.2">
      <c r="A321" s="11"/>
      <c r="B321" s="21"/>
      <c r="C321" s="20"/>
      <c r="D321" s="11"/>
      <c r="E321" s="19"/>
      <c r="F321" s="22"/>
      <c r="G321" s="10"/>
      <c r="H321" s="17"/>
      <c r="I321" s="16"/>
      <c r="J321" s="16"/>
      <c r="K321" s="6"/>
      <c r="L321" s="80"/>
      <c r="M321" s="6"/>
      <c r="O321" s="6"/>
    </row>
    <row r="322" spans="1:15" s="23" customFormat="1" ht="12.75" customHeight="1" x14ac:dyDescent="0.2">
      <c r="A322" s="11"/>
      <c r="B322" s="21"/>
      <c r="C322" s="20"/>
      <c r="D322" s="11"/>
      <c r="E322" s="19"/>
      <c r="F322" s="22"/>
      <c r="G322" s="10"/>
      <c r="H322" s="17"/>
      <c r="I322" s="16"/>
      <c r="J322" s="16"/>
      <c r="K322" s="6"/>
      <c r="L322" s="80"/>
      <c r="M322" s="6"/>
      <c r="O322" s="6"/>
    </row>
    <row r="323" spans="1:15" s="23" customFormat="1" ht="12.75" customHeight="1" x14ac:dyDescent="0.2">
      <c r="A323" s="11"/>
      <c r="B323" s="21"/>
      <c r="C323" s="20"/>
      <c r="D323" s="11"/>
      <c r="E323" s="19"/>
      <c r="F323" s="22"/>
      <c r="G323" s="10"/>
      <c r="H323" s="17"/>
      <c r="I323" s="16"/>
      <c r="J323" s="16"/>
      <c r="K323" s="6"/>
      <c r="L323" s="80"/>
      <c r="M323" s="6"/>
      <c r="O323" s="6"/>
    </row>
    <row r="324" spans="1:15" s="23" customFormat="1" ht="12.75" customHeight="1" x14ac:dyDescent="0.2">
      <c r="A324" s="11"/>
      <c r="B324" s="21"/>
      <c r="C324" s="20"/>
      <c r="D324" s="11"/>
      <c r="E324" s="19"/>
      <c r="F324" s="22"/>
      <c r="G324" s="10"/>
      <c r="H324" s="17"/>
      <c r="I324" s="16"/>
      <c r="J324" s="16"/>
      <c r="K324" s="6"/>
      <c r="L324" s="80"/>
      <c r="M324" s="6"/>
      <c r="O324" s="6"/>
    </row>
    <row r="325" spans="1:15" s="23" customFormat="1" ht="12.75" customHeight="1" x14ac:dyDescent="0.2">
      <c r="A325" s="11"/>
      <c r="B325" s="21"/>
      <c r="C325" s="20"/>
      <c r="D325" s="11"/>
      <c r="E325" s="19"/>
      <c r="F325" s="22"/>
      <c r="G325" s="10"/>
      <c r="H325" s="17"/>
      <c r="I325" s="16"/>
      <c r="J325" s="16"/>
      <c r="K325" s="6"/>
      <c r="L325" s="80"/>
      <c r="M325" s="6"/>
      <c r="O325" s="6"/>
    </row>
    <row r="326" spans="1:15" ht="12.75" customHeight="1" x14ac:dyDescent="0.2">
      <c r="A326" s="11"/>
      <c r="B326" s="21"/>
      <c r="C326" s="20"/>
      <c r="D326" s="11"/>
      <c r="E326" s="19"/>
      <c r="F326" s="22"/>
      <c r="H326" s="17"/>
      <c r="I326" s="16"/>
      <c r="J326" s="16"/>
      <c r="L326" s="80"/>
    </row>
    <row r="327" spans="1:15" ht="12.75" customHeight="1" x14ac:dyDescent="0.2">
      <c r="A327" s="11"/>
      <c r="B327" s="21"/>
      <c r="C327" s="20"/>
      <c r="D327" s="11"/>
      <c r="E327" s="19"/>
      <c r="F327" s="22"/>
      <c r="H327" s="17"/>
      <c r="I327" s="16"/>
      <c r="J327" s="16"/>
      <c r="L327" s="80"/>
    </row>
    <row r="328" spans="1:15" ht="12.75" customHeight="1" x14ac:dyDescent="0.2">
      <c r="A328" s="11"/>
      <c r="B328" s="21"/>
      <c r="C328" s="20"/>
      <c r="D328" s="11"/>
      <c r="E328" s="19"/>
      <c r="F328" s="22"/>
      <c r="H328" s="17"/>
      <c r="I328" s="16"/>
      <c r="J328" s="16"/>
      <c r="L328" s="80"/>
    </row>
    <row r="329" spans="1:15" ht="12.75" customHeight="1" x14ac:dyDescent="0.2">
      <c r="A329" s="11"/>
      <c r="B329" s="21"/>
      <c r="C329" s="20"/>
      <c r="D329" s="11"/>
      <c r="E329" s="19"/>
      <c r="F329" s="22"/>
      <c r="H329" s="17"/>
      <c r="I329" s="16"/>
      <c r="J329" s="16"/>
      <c r="L329" s="80"/>
    </row>
    <row r="330" spans="1:15" ht="12.75" customHeight="1" x14ac:dyDescent="0.2">
      <c r="A330" s="11"/>
      <c r="B330" s="21"/>
      <c r="C330" s="20"/>
      <c r="D330" s="11"/>
      <c r="E330" s="19"/>
      <c r="F330" s="22"/>
      <c r="H330" s="17"/>
      <c r="I330" s="16"/>
      <c r="J330" s="16"/>
      <c r="L330" s="80"/>
    </row>
    <row r="331" spans="1:15" ht="12.75" customHeight="1" x14ac:dyDescent="0.2">
      <c r="A331" s="11"/>
      <c r="B331" s="21"/>
      <c r="C331" s="20"/>
      <c r="D331" s="11"/>
      <c r="E331" s="19"/>
      <c r="F331" s="22"/>
      <c r="H331" s="17"/>
      <c r="I331" s="16"/>
      <c r="J331" s="16"/>
      <c r="L331" s="80"/>
    </row>
    <row r="332" spans="1:15" ht="12.75" customHeight="1" x14ac:dyDescent="0.2">
      <c r="A332" s="11"/>
      <c r="B332" s="21"/>
      <c r="C332" s="20"/>
      <c r="D332" s="11"/>
      <c r="E332" s="19"/>
      <c r="F332" s="22"/>
      <c r="H332" s="17"/>
      <c r="I332" s="16"/>
      <c r="J332" s="16"/>
      <c r="L332" s="80"/>
    </row>
    <row r="333" spans="1:15" ht="12.75" customHeight="1" x14ac:dyDescent="0.2">
      <c r="A333" s="11"/>
      <c r="B333" s="21"/>
      <c r="C333" s="20"/>
      <c r="D333" s="11"/>
      <c r="E333" s="19"/>
      <c r="F333" s="22"/>
      <c r="H333" s="17"/>
      <c r="I333" s="16"/>
      <c r="J333" s="16"/>
      <c r="L333" s="80"/>
    </row>
    <row r="334" spans="1:15" ht="12.75" customHeight="1" x14ac:dyDescent="0.2">
      <c r="A334" s="11"/>
      <c r="B334" s="21"/>
      <c r="C334" s="20"/>
      <c r="D334" s="11"/>
      <c r="E334" s="19"/>
      <c r="F334" s="22"/>
      <c r="H334" s="17"/>
      <c r="I334" s="16"/>
      <c r="J334" s="16"/>
      <c r="L334" s="80"/>
    </row>
    <row r="335" spans="1:15" ht="12.75" customHeight="1" x14ac:dyDescent="0.2">
      <c r="A335" s="11"/>
      <c r="B335" s="21"/>
      <c r="C335" s="20"/>
      <c r="D335" s="11"/>
      <c r="E335" s="19"/>
      <c r="F335" s="22"/>
      <c r="H335" s="17"/>
      <c r="I335" s="16"/>
      <c r="J335" s="16"/>
      <c r="L335" s="80"/>
    </row>
    <row r="336" spans="1:15" ht="12.75" customHeight="1" x14ac:dyDescent="0.2">
      <c r="A336" s="11"/>
      <c r="B336" s="21"/>
      <c r="C336" s="20"/>
      <c r="D336" s="11"/>
      <c r="E336" s="19"/>
      <c r="F336" s="22"/>
      <c r="H336" s="17"/>
      <c r="I336" s="16"/>
      <c r="J336" s="16"/>
      <c r="L336" s="80"/>
    </row>
    <row r="337" spans="1:12" ht="12.75" customHeight="1" x14ac:dyDescent="0.2">
      <c r="A337" s="11"/>
      <c r="B337" s="21"/>
      <c r="C337" s="20"/>
      <c r="D337" s="11"/>
      <c r="E337" s="19"/>
      <c r="F337" s="22"/>
      <c r="H337" s="17"/>
      <c r="I337" s="16"/>
      <c r="J337" s="16"/>
      <c r="L337" s="80"/>
    </row>
    <row r="338" spans="1:12" ht="12.75" customHeight="1" x14ac:dyDescent="0.2">
      <c r="A338" s="11"/>
      <c r="B338" s="21"/>
      <c r="C338" s="20"/>
      <c r="D338" s="11"/>
      <c r="E338" s="19"/>
      <c r="F338" s="22"/>
      <c r="H338" s="17"/>
      <c r="I338" s="16"/>
      <c r="J338" s="16"/>
      <c r="L338" s="80"/>
    </row>
    <row r="339" spans="1:12" ht="12.75" customHeight="1" x14ac:dyDescent="0.2">
      <c r="A339" s="11"/>
      <c r="B339" s="21"/>
      <c r="C339" s="20"/>
      <c r="D339" s="11"/>
      <c r="E339" s="19"/>
      <c r="F339" s="22"/>
      <c r="H339" s="17"/>
      <c r="I339" s="16"/>
      <c r="J339" s="16"/>
      <c r="L339" s="80"/>
    </row>
    <row r="340" spans="1:12" ht="12.75" customHeight="1" x14ac:dyDescent="0.2">
      <c r="A340" s="11"/>
      <c r="B340" s="21"/>
      <c r="C340" s="20"/>
      <c r="D340" s="11"/>
      <c r="E340" s="19"/>
      <c r="F340" s="22"/>
      <c r="H340" s="17"/>
      <c r="I340" s="16"/>
      <c r="J340" s="16"/>
      <c r="L340" s="80"/>
    </row>
    <row r="341" spans="1:12" ht="12.75" customHeight="1" x14ac:dyDescent="0.2">
      <c r="A341" s="11"/>
      <c r="B341" s="21"/>
      <c r="C341" s="20"/>
      <c r="D341" s="11"/>
      <c r="E341" s="19"/>
      <c r="F341" s="22"/>
      <c r="H341" s="17"/>
      <c r="I341" s="16"/>
      <c r="J341" s="16"/>
      <c r="L341" s="80"/>
    </row>
    <row r="342" spans="1:12" ht="12.75" customHeight="1" x14ac:dyDescent="0.2">
      <c r="A342" s="11"/>
      <c r="B342" s="21"/>
      <c r="C342" s="20"/>
      <c r="D342" s="11"/>
      <c r="E342" s="19"/>
      <c r="F342" s="22"/>
      <c r="H342" s="17"/>
      <c r="I342" s="16"/>
      <c r="J342" s="16"/>
      <c r="L342" s="80"/>
    </row>
    <row r="343" spans="1:12" ht="12.75" customHeight="1" x14ac:dyDescent="0.2">
      <c r="A343" s="11"/>
      <c r="B343" s="21"/>
      <c r="C343" s="20"/>
      <c r="D343" s="11"/>
      <c r="E343" s="19"/>
      <c r="F343" s="22"/>
      <c r="H343" s="17"/>
      <c r="I343" s="16"/>
      <c r="J343" s="16"/>
      <c r="L343" s="80"/>
    </row>
    <row r="344" spans="1:12" ht="12.75" customHeight="1" x14ac:dyDescent="0.2">
      <c r="A344" s="11"/>
      <c r="B344" s="21"/>
      <c r="C344" s="20"/>
      <c r="D344" s="11"/>
      <c r="E344" s="19"/>
      <c r="F344" s="22"/>
      <c r="H344" s="17"/>
      <c r="I344" s="16"/>
      <c r="J344" s="16"/>
      <c r="L344" s="80"/>
    </row>
    <row r="345" spans="1:12" ht="12.75" customHeight="1" x14ac:dyDescent="0.2">
      <c r="A345" s="11"/>
      <c r="B345" s="21"/>
      <c r="C345" s="20"/>
      <c r="D345" s="11"/>
      <c r="E345" s="19"/>
      <c r="F345" s="22"/>
      <c r="H345" s="17"/>
      <c r="I345" s="16"/>
      <c r="J345" s="16"/>
      <c r="L345" s="80"/>
    </row>
    <row r="346" spans="1:12" ht="12.75" customHeight="1" x14ac:dyDescent="0.2">
      <c r="A346" s="11"/>
      <c r="B346" s="21"/>
      <c r="C346" s="20"/>
      <c r="D346" s="11"/>
      <c r="E346" s="19"/>
      <c r="F346" s="22"/>
      <c r="H346" s="17"/>
      <c r="I346" s="16"/>
      <c r="J346" s="16"/>
      <c r="L346" s="80"/>
    </row>
    <row r="347" spans="1:12" ht="12.75" customHeight="1" x14ac:dyDescent="0.2">
      <c r="A347" s="11"/>
      <c r="B347" s="21"/>
      <c r="C347" s="20"/>
      <c r="D347" s="11"/>
      <c r="E347" s="19"/>
      <c r="F347" s="22"/>
      <c r="H347" s="17"/>
      <c r="I347" s="16"/>
      <c r="J347" s="16"/>
    </row>
    <row r="348" spans="1:12" ht="12.75" customHeight="1" x14ac:dyDescent="0.2">
      <c r="A348" s="11"/>
      <c r="B348" s="21"/>
      <c r="C348" s="20"/>
      <c r="D348" s="11"/>
      <c r="E348" s="19"/>
      <c r="F348" s="22"/>
      <c r="H348" s="17"/>
      <c r="I348" s="16"/>
      <c r="J348" s="16"/>
    </row>
    <row r="349" spans="1:12" ht="12.75" customHeight="1" x14ac:dyDescent="0.2">
      <c r="A349" s="11"/>
      <c r="B349" s="21"/>
      <c r="C349" s="20"/>
      <c r="D349" s="11"/>
      <c r="E349" s="19"/>
      <c r="F349" s="22"/>
      <c r="H349" s="17"/>
      <c r="I349" s="16"/>
      <c r="J349" s="16"/>
    </row>
    <row r="350" spans="1:12" ht="12.75" customHeight="1" x14ac:dyDescent="0.2">
      <c r="A350" s="11"/>
      <c r="B350" s="21"/>
      <c r="C350" s="20"/>
      <c r="D350" s="11"/>
      <c r="E350" s="19"/>
      <c r="F350" s="22"/>
      <c r="H350" s="17"/>
      <c r="I350" s="16"/>
      <c r="J350" s="16"/>
    </row>
    <row r="351" spans="1:12" ht="12.75" customHeight="1" x14ac:dyDescent="0.2">
      <c r="A351" s="11"/>
      <c r="B351" s="21"/>
      <c r="C351" s="20"/>
      <c r="D351" s="11"/>
      <c r="E351" s="19"/>
      <c r="F351" s="22"/>
      <c r="H351" s="17"/>
      <c r="I351" s="16"/>
      <c r="J351" s="16"/>
    </row>
    <row r="352" spans="1:12" ht="12.75" customHeight="1" x14ac:dyDescent="0.2">
      <c r="A352" s="11"/>
      <c r="B352" s="21"/>
      <c r="C352" s="20"/>
      <c r="D352" s="11"/>
      <c r="E352" s="19"/>
      <c r="F352" s="22"/>
      <c r="H352" s="17"/>
      <c r="I352" s="16"/>
      <c r="J352" s="16"/>
    </row>
    <row r="353" spans="1:10" ht="12.75" customHeight="1" x14ac:dyDescent="0.2">
      <c r="A353" s="11"/>
      <c r="B353" s="21"/>
      <c r="C353" s="20"/>
      <c r="D353" s="11"/>
      <c r="E353" s="19"/>
      <c r="F353" s="22"/>
      <c r="H353" s="17"/>
      <c r="I353" s="16"/>
      <c r="J353" s="16"/>
    </row>
    <row r="354" spans="1:10" ht="12.75" customHeight="1" x14ac:dyDescent="0.2">
      <c r="A354" s="11"/>
      <c r="B354" s="21"/>
      <c r="C354" s="20"/>
      <c r="D354" s="11"/>
      <c r="E354" s="19"/>
      <c r="F354" s="22"/>
      <c r="H354" s="17"/>
      <c r="I354" s="16"/>
      <c r="J354" s="16"/>
    </row>
    <row r="355" spans="1:10" ht="12.75" customHeight="1" x14ac:dyDescent="0.2">
      <c r="A355" s="11"/>
      <c r="B355" s="21"/>
      <c r="C355" s="20"/>
      <c r="D355" s="11"/>
      <c r="E355" s="19"/>
      <c r="F355" s="22"/>
      <c r="H355" s="17"/>
      <c r="I355" s="16"/>
      <c r="J355" s="16"/>
    </row>
    <row r="356" spans="1:10" ht="12.75" customHeight="1" x14ac:dyDescent="0.2">
      <c r="A356" s="11"/>
      <c r="B356" s="21"/>
      <c r="C356" s="20"/>
      <c r="D356" s="11"/>
      <c r="E356" s="19"/>
      <c r="F356" s="22"/>
      <c r="H356" s="17"/>
      <c r="I356" s="16"/>
      <c r="J356" s="16"/>
    </row>
    <row r="357" spans="1:10" ht="12.75" customHeight="1" x14ac:dyDescent="0.2">
      <c r="A357" s="11"/>
      <c r="B357" s="21"/>
      <c r="C357" s="20"/>
      <c r="D357" s="11"/>
      <c r="E357" s="19"/>
      <c r="F357" s="22"/>
      <c r="H357" s="17"/>
      <c r="I357" s="16"/>
      <c r="J357" s="16"/>
    </row>
    <row r="358" spans="1:10" ht="12.75" customHeight="1" x14ac:dyDescent="0.2">
      <c r="A358" s="11"/>
      <c r="B358" s="21"/>
      <c r="C358" s="20"/>
      <c r="D358" s="11"/>
      <c r="E358" s="19"/>
      <c r="F358" s="22"/>
      <c r="H358" s="17"/>
      <c r="I358" s="16"/>
      <c r="J358" s="16"/>
    </row>
    <row r="359" spans="1:10" ht="12.75" customHeight="1" x14ac:dyDescent="0.2">
      <c r="A359" s="11"/>
      <c r="B359" s="21"/>
      <c r="C359" s="20"/>
      <c r="D359" s="11"/>
      <c r="E359" s="19"/>
      <c r="F359" s="22"/>
      <c r="H359" s="17"/>
      <c r="I359" s="16"/>
      <c r="J359" s="16"/>
    </row>
    <row r="360" spans="1:10" ht="12.75" customHeight="1" x14ac:dyDescent="0.2">
      <c r="A360" s="11"/>
      <c r="B360" s="21"/>
      <c r="C360" s="20"/>
      <c r="D360" s="11"/>
      <c r="E360" s="19"/>
      <c r="F360" s="22"/>
      <c r="H360" s="17"/>
      <c r="I360" s="16"/>
      <c r="J360" s="16"/>
    </row>
    <row r="361" spans="1:10" ht="12.75" customHeight="1" x14ac:dyDescent="0.2">
      <c r="A361" s="11"/>
      <c r="B361" s="21"/>
      <c r="C361" s="20"/>
      <c r="D361" s="11"/>
      <c r="E361" s="19"/>
      <c r="F361" s="22"/>
      <c r="H361" s="17"/>
      <c r="I361" s="16"/>
      <c r="J361" s="16"/>
    </row>
    <row r="362" spans="1:10" ht="12.75" customHeight="1" x14ac:dyDescent="0.2">
      <c r="A362" s="11"/>
      <c r="B362" s="21"/>
      <c r="C362" s="20"/>
      <c r="D362" s="11"/>
      <c r="E362" s="19"/>
      <c r="F362" s="22"/>
      <c r="H362" s="17"/>
      <c r="I362" s="16"/>
      <c r="J362" s="16"/>
    </row>
    <row r="363" spans="1:10" ht="12.75" customHeight="1" x14ac:dyDescent="0.2">
      <c r="A363" s="11"/>
      <c r="B363" s="21"/>
      <c r="C363" s="20"/>
      <c r="D363" s="11"/>
      <c r="E363" s="19"/>
      <c r="F363" s="22"/>
      <c r="H363" s="17"/>
      <c r="I363" s="16"/>
      <c r="J363" s="16"/>
    </row>
    <row r="364" spans="1:10" ht="12.75" customHeight="1" x14ac:dyDescent="0.2">
      <c r="A364" s="11"/>
      <c r="B364" s="21"/>
      <c r="C364" s="20"/>
      <c r="D364" s="11"/>
      <c r="E364" s="19"/>
      <c r="F364" s="22"/>
      <c r="H364" s="17"/>
      <c r="I364" s="16"/>
      <c r="J364" s="16"/>
    </row>
    <row r="365" spans="1:10" ht="12.75" customHeight="1" x14ac:dyDescent="0.2">
      <c r="A365" s="11"/>
      <c r="B365" s="21"/>
      <c r="C365" s="20"/>
      <c r="D365" s="11"/>
      <c r="E365" s="19"/>
      <c r="F365" s="22"/>
      <c r="H365" s="17"/>
      <c r="I365" s="16"/>
      <c r="J365" s="16"/>
    </row>
    <row r="366" spans="1:10" ht="12.75" customHeight="1" x14ac:dyDescent="0.2">
      <c r="A366" s="11"/>
      <c r="B366" s="21"/>
      <c r="C366" s="20"/>
      <c r="D366" s="11"/>
      <c r="E366" s="19"/>
      <c r="F366" s="22"/>
      <c r="H366" s="17"/>
      <c r="I366" s="16"/>
      <c r="J366" s="16"/>
    </row>
    <row r="367" spans="1:10" ht="12.75" customHeight="1" x14ac:dyDescent="0.2">
      <c r="A367" s="11"/>
      <c r="B367" s="21"/>
      <c r="C367" s="20"/>
      <c r="D367" s="11"/>
      <c r="E367" s="19"/>
      <c r="F367" s="22"/>
      <c r="H367" s="17"/>
      <c r="I367" s="16"/>
      <c r="J367" s="16"/>
    </row>
    <row r="368" spans="1:10" ht="12.75" customHeight="1" x14ac:dyDescent="0.2">
      <c r="A368" s="11"/>
      <c r="B368" s="21"/>
      <c r="C368" s="20"/>
      <c r="D368" s="11"/>
      <c r="E368" s="19"/>
      <c r="F368" s="22"/>
      <c r="H368" s="17"/>
      <c r="I368" s="16"/>
      <c r="J368" s="16"/>
    </row>
    <row r="369" spans="1:10" ht="12.75" customHeight="1" x14ac:dyDescent="0.2">
      <c r="A369" s="11"/>
      <c r="B369" s="21"/>
      <c r="C369" s="20"/>
      <c r="D369" s="11"/>
      <c r="E369" s="19"/>
      <c r="F369" s="22"/>
      <c r="H369" s="17"/>
      <c r="I369" s="16"/>
      <c r="J369" s="16"/>
    </row>
    <row r="370" spans="1:10" ht="12.75" customHeight="1" x14ac:dyDescent="0.2">
      <c r="A370" s="11"/>
      <c r="B370" s="21"/>
      <c r="C370" s="20"/>
      <c r="D370" s="11"/>
      <c r="E370" s="19"/>
      <c r="F370" s="22"/>
      <c r="H370" s="17"/>
      <c r="I370" s="16"/>
      <c r="J370" s="16"/>
    </row>
    <row r="371" spans="1:10" ht="12.75" customHeight="1" x14ac:dyDescent="0.2">
      <c r="A371" s="11"/>
      <c r="B371" s="21"/>
      <c r="C371" s="20"/>
      <c r="D371" s="11"/>
      <c r="E371" s="19"/>
      <c r="F371" s="22"/>
      <c r="H371" s="17"/>
      <c r="I371" s="16"/>
      <c r="J371" s="16"/>
    </row>
    <row r="372" spans="1:10" ht="12.75" customHeight="1" x14ac:dyDescent="0.2">
      <c r="A372" s="11"/>
      <c r="B372" s="21"/>
      <c r="C372" s="20"/>
      <c r="D372" s="11"/>
      <c r="E372" s="19"/>
      <c r="F372" s="22"/>
      <c r="H372" s="17"/>
      <c r="I372" s="16"/>
      <c r="J372" s="16"/>
    </row>
    <row r="373" spans="1:10" ht="12.75" customHeight="1" x14ac:dyDescent="0.2">
      <c r="A373" s="11"/>
      <c r="B373" s="21"/>
      <c r="C373" s="20"/>
      <c r="D373" s="11"/>
      <c r="E373" s="19"/>
      <c r="F373" s="22"/>
      <c r="H373" s="17"/>
      <c r="I373" s="16"/>
      <c r="J373" s="16"/>
    </row>
    <row r="374" spans="1:10" ht="12.75" customHeight="1" x14ac:dyDescent="0.2">
      <c r="A374" s="11"/>
      <c r="B374" s="21"/>
      <c r="C374" s="20"/>
      <c r="D374" s="11"/>
      <c r="E374" s="19"/>
      <c r="F374" s="22"/>
      <c r="H374" s="17"/>
      <c r="I374" s="16"/>
      <c r="J374" s="16"/>
    </row>
    <row r="375" spans="1:10" ht="12.75" customHeight="1" x14ac:dyDescent="0.2">
      <c r="A375" s="11"/>
      <c r="B375" s="21"/>
      <c r="C375" s="20"/>
      <c r="D375" s="11"/>
      <c r="E375" s="19"/>
      <c r="F375" s="22"/>
      <c r="H375" s="17"/>
      <c r="I375" s="16"/>
      <c r="J375" s="16"/>
    </row>
    <row r="376" spans="1:10" ht="12.75" customHeight="1" x14ac:dyDescent="0.2">
      <c r="A376" s="11"/>
      <c r="B376" s="21"/>
      <c r="C376" s="20"/>
      <c r="D376" s="11"/>
      <c r="E376" s="19"/>
      <c r="F376" s="22"/>
      <c r="H376" s="17"/>
      <c r="I376" s="16"/>
      <c r="J376" s="16"/>
    </row>
    <row r="377" spans="1:10" ht="12.75" customHeight="1" x14ac:dyDescent="0.2">
      <c r="A377" s="11"/>
      <c r="B377" s="21"/>
      <c r="C377" s="20"/>
      <c r="D377" s="11"/>
      <c r="E377" s="19"/>
      <c r="F377" s="22"/>
      <c r="H377" s="17"/>
      <c r="I377" s="16"/>
      <c r="J377" s="16"/>
    </row>
    <row r="378" spans="1:10" ht="12.75" customHeight="1" x14ac:dyDescent="0.2">
      <c r="A378" s="11"/>
      <c r="B378" s="21"/>
      <c r="C378" s="20"/>
      <c r="D378" s="11"/>
      <c r="E378" s="19"/>
      <c r="F378" s="22"/>
      <c r="H378" s="17"/>
      <c r="I378" s="16"/>
      <c r="J378" s="16"/>
    </row>
    <row r="379" spans="1:10" ht="12.75" customHeight="1" x14ac:dyDescent="0.2">
      <c r="A379" s="11"/>
      <c r="B379" s="21"/>
      <c r="C379" s="20"/>
      <c r="D379" s="11"/>
      <c r="E379" s="19"/>
      <c r="F379" s="22"/>
      <c r="H379" s="17"/>
      <c r="I379" s="16"/>
      <c r="J379" s="16"/>
    </row>
    <row r="380" spans="1:10" ht="12.75" customHeight="1" x14ac:dyDescent="0.2">
      <c r="A380" s="11"/>
      <c r="B380" s="21"/>
      <c r="C380" s="20"/>
      <c r="D380" s="11"/>
      <c r="E380" s="19"/>
      <c r="F380" s="22"/>
      <c r="H380" s="17"/>
      <c r="I380" s="16"/>
      <c r="J380" s="16"/>
    </row>
    <row r="381" spans="1:10" ht="12.75" customHeight="1" x14ac:dyDescent="0.2">
      <c r="A381" s="11"/>
      <c r="B381" s="21"/>
      <c r="C381" s="20"/>
      <c r="D381" s="11"/>
      <c r="E381" s="19"/>
      <c r="F381" s="22"/>
      <c r="H381" s="17"/>
      <c r="I381" s="16"/>
      <c r="J381" s="16"/>
    </row>
    <row r="382" spans="1:10" ht="12.75" customHeight="1" x14ac:dyDescent="0.2">
      <c r="A382" s="11"/>
      <c r="B382" s="21"/>
      <c r="C382" s="20"/>
      <c r="D382" s="11"/>
      <c r="E382" s="19"/>
      <c r="F382" s="22"/>
      <c r="H382" s="17"/>
      <c r="I382" s="16"/>
      <c r="J382" s="16"/>
    </row>
    <row r="383" spans="1:10" ht="12.75" customHeight="1" x14ac:dyDescent="0.2">
      <c r="A383" s="11"/>
      <c r="B383" s="21"/>
      <c r="C383" s="20"/>
      <c r="D383" s="11"/>
      <c r="E383" s="19"/>
      <c r="F383" s="22"/>
      <c r="H383" s="17"/>
      <c r="I383" s="16"/>
      <c r="J383" s="16"/>
    </row>
    <row r="384" spans="1:10" ht="12.75" customHeight="1" x14ac:dyDescent="0.2">
      <c r="A384" s="11"/>
      <c r="B384" s="21"/>
      <c r="C384" s="20"/>
      <c r="D384" s="11"/>
      <c r="E384" s="19"/>
      <c r="F384" s="22"/>
      <c r="H384" s="17"/>
      <c r="I384" s="16"/>
      <c r="J384" s="16"/>
    </row>
    <row r="385" spans="1:10" ht="12.75" customHeight="1" x14ac:dyDescent="0.2">
      <c r="A385" s="11"/>
      <c r="B385" s="21"/>
      <c r="C385" s="20"/>
      <c r="D385" s="11"/>
      <c r="E385" s="19"/>
      <c r="F385" s="22"/>
      <c r="H385" s="17"/>
      <c r="I385" s="16"/>
      <c r="J385" s="16"/>
    </row>
    <row r="386" spans="1:10" ht="12.75" customHeight="1" x14ac:dyDescent="0.2">
      <c r="A386" s="11"/>
      <c r="B386" s="21"/>
      <c r="C386" s="20"/>
      <c r="D386" s="11"/>
      <c r="E386" s="19"/>
      <c r="F386" s="22"/>
      <c r="H386" s="17"/>
      <c r="I386" s="16"/>
      <c r="J386" s="16"/>
    </row>
    <row r="387" spans="1:10" ht="12.75" customHeight="1" x14ac:dyDescent="0.2">
      <c r="A387" s="11"/>
      <c r="B387" s="21"/>
      <c r="C387" s="20"/>
      <c r="D387" s="11"/>
      <c r="E387" s="19"/>
      <c r="F387" s="22"/>
      <c r="H387" s="17"/>
      <c r="I387" s="16"/>
      <c r="J387" s="16"/>
    </row>
    <row r="388" spans="1:10" ht="12.75" customHeight="1" x14ac:dyDescent="0.2">
      <c r="A388" s="11"/>
      <c r="B388" s="21"/>
      <c r="C388" s="20"/>
      <c r="D388" s="11"/>
      <c r="E388" s="19"/>
      <c r="F388" s="22"/>
      <c r="H388" s="17"/>
      <c r="I388" s="16"/>
      <c r="J388" s="16"/>
    </row>
    <row r="389" spans="1:10" ht="12.75" customHeight="1" x14ac:dyDescent="0.2">
      <c r="A389" s="11"/>
      <c r="B389" s="21"/>
      <c r="C389" s="20"/>
      <c r="D389" s="11"/>
      <c r="E389" s="19"/>
      <c r="F389" s="22"/>
      <c r="H389" s="17"/>
      <c r="I389" s="16"/>
      <c r="J389" s="16"/>
    </row>
    <row r="390" spans="1:10" ht="12.75" customHeight="1" x14ac:dyDescent="0.2">
      <c r="A390" s="11"/>
      <c r="B390" s="21"/>
      <c r="C390" s="20"/>
      <c r="D390" s="11"/>
      <c r="E390" s="19"/>
      <c r="F390" s="22"/>
      <c r="H390" s="17"/>
      <c r="I390" s="16"/>
      <c r="J390" s="16"/>
    </row>
    <row r="391" spans="1:10" ht="12.75" customHeight="1" x14ac:dyDescent="0.2">
      <c r="A391" s="11"/>
      <c r="B391" s="21"/>
      <c r="C391" s="20"/>
      <c r="D391" s="11"/>
      <c r="E391" s="19"/>
      <c r="F391" s="22"/>
      <c r="H391" s="17"/>
      <c r="I391" s="16"/>
      <c r="J391" s="16"/>
    </row>
    <row r="392" spans="1:10" ht="12.75" customHeight="1" x14ac:dyDescent="0.2">
      <c r="A392" s="11"/>
      <c r="B392" s="21"/>
      <c r="C392" s="20"/>
      <c r="D392" s="11"/>
      <c r="E392" s="19"/>
      <c r="F392" s="22"/>
      <c r="H392" s="17"/>
      <c r="I392" s="16"/>
      <c r="J392" s="16"/>
    </row>
    <row r="393" spans="1:10" ht="12.75" customHeight="1" x14ac:dyDescent="0.2">
      <c r="A393" s="11"/>
      <c r="B393" s="21"/>
      <c r="C393" s="20"/>
      <c r="D393" s="11"/>
      <c r="E393" s="19"/>
      <c r="F393" s="22"/>
      <c r="H393" s="17"/>
      <c r="I393" s="16"/>
      <c r="J393" s="16"/>
    </row>
    <row r="394" spans="1:10" ht="12.75" customHeight="1" x14ac:dyDescent="0.2">
      <c r="A394" s="11"/>
      <c r="B394" s="21"/>
      <c r="C394" s="20"/>
      <c r="D394" s="11"/>
      <c r="E394" s="19"/>
      <c r="F394" s="22"/>
      <c r="H394" s="17"/>
      <c r="I394" s="16"/>
      <c r="J394" s="16"/>
    </row>
    <row r="395" spans="1:10" ht="12.75" customHeight="1" x14ac:dyDescent="0.2">
      <c r="A395" s="11"/>
      <c r="B395" s="21"/>
      <c r="C395" s="20"/>
      <c r="D395" s="11"/>
      <c r="E395" s="19"/>
      <c r="F395" s="22"/>
      <c r="H395" s="17"/>
      <c r="I395" s="16"/>
      <c r="J395" s="16"/>
    </row>
    <row r="396" spans="1:10" ht="12.75" customHeight="1" x14ac:dyDescent="0.2">
      <c r="A396" s="11"/>
      <c r="B396" s="21"/>
      <c r="C396" s="20"/>
      <c r="D396" s="11"/>
      <c r="E396" s="19"/>
      <c r="F396" s="22"/>
      <c r="H396" s="17"/>
      <c r="I396" s="16"/>
      <c r="J396" s="16"/>
    </row>
    <row r="397" spans="1:10" ht="12.75" customHeight="1" x14ac:dyDescent="0.2">
      <c r="A397" s="11"/>
      <c r="B397" s="21"/>
      <c r="C397" s="20"/>
      <c r="D397" s="11"/>
      <c r="E397" s="19"/>
      <c r="F397" s="22"/>
      <c r="H397" s="17"/>
      <c r="I397" s="16"/>
      <c r="J397" s="16"/>
    </row>
    <row r="398" spans="1:10" ht="12.75" customHeight="1" x14ac:dyDescent="0.2">
      <c r="A398" s="11"/>
      <c r="B398" s="21"/>
      <c r="C398" s="20"/>
      <c r="D398" s="11"/>
      <c r="E398" s="19"/>
      <c r="F398" s="22"/>
      <c r="H398" s="17"/>
      <c r="I398" s="16"/>
      <c r="J398" s="16"/>
    </row>
    <row r="399" spans="1:10" ht="12.75" customHeight="1" x14ac:dyDescent="0.2">
      <c r="A399" s="11"/>
      <c r="B399" s="21"/>
      <c r="C399" s="20"/>
      <c r="D399" s="11"/>
      <c r="E399" s="19"/>
      <c r="F399" s="22"/>
      <c r="H399" s="17"/>
      <c r="I399" s="16"/>
      <c r="J399" s="16"/>
    </row>
    <row r="400" spans="1:10" ht="12.75" customHeight="1" x14ac:dyDescent="0.2">
      <c r="A400" s="11"/>
      <c r="B400" s="21"/>
      <c r="C400" s="20"/>
      <c r="D400" s="11"/>
      <c r="E400" s="19"/>
      <c r="F400" s="22"/>
      <c r="H400" s="17"/>
      <c r="I400" s="16"/>
      <c r="J400" s="16"/>
    </row>
    <row r="401" spans="1:10" ht="12.75" customHeight="1" x14ac:dyDescent="0.2">
      <c r="A401" s="11"/>
      <c r="B401" s="21"/>
      <c r="C401" s="20"/>
      <c r="D401" s="11"/>
      <c r="E401" s="19"/>
      <c r="F401" s="22"/>
      <c r="H401" s="17"/>
      <c r="I401" s="16"/>
      <c r="J401" s="16"/>
    </row>
    <row r="402" spans="1:10" ht="12.75" customHeight="1" x14ac:dyDescent="0.2">
      <c r="A402" s="11"/>
      <c r="B402" s="21"/>
      <c r="C402" s="20"/>
      <c r="D402" s="11"/>
      <c r="E402" s="19"/>
      <c r="F402" s="22"/>
      <c r="H402" s="17"/>
      <c r="I402" s="16"/>
      <c r="J402" s="16"/>
    </row>
    <row r="403" spans="1:10" ht="12.75" customHeight="1" x14ac:dyDescent="0.2">
      <c r="A403" s="11"/>
      <c r="B403" s="21"/>
      <c r="C403" s="20"/>
      <c r="D403" s="11"/>
      <c r="E403" s="19"/>
      <c r="F403" s="22"/>
      <c r="H403" s="17"/>
      <c r="I403" s="16"/>
      <c r="J403" s="16"/>
    </row>
    <row r="404" spans="1:10" ht="12.75" customHeight="1" x14ac:dyDescent="0.2">
      <c r="A404" s="11"/>
      <c r="B404" s="21"/>
      <c r="C404" s="20"/>
      <c r="D404" s="11"/>
      <c r="E404" s="19"/>
      <c r="F404" s="22"/>
      <c r="H404" s="17"/>
      <c r="I404" s="16"/>
      <c r="J404" s="16"/>
    </row>
    <row r="405" spans="1:10" ht="12.75" customHeight="1" x14ac:dyDescent="0.2">
      <c r="A405" s="11"/>
      <c r="B405" s="21"/>
      <c r="C405" s="20"/>
      <c r="D405" s="11"/>
      <c r="E405" s="19"/>
      <c r="F405" s="22"/>
      <c r="H405" s="17"/>
      <c r="I405" s="16"/>
      <c r="J405" s="16"/>
    </row>
    <row r="406" spans="1:10" ht="12.75" customHeight="1" x14ac:dyDescent="0.2">
      <c r="A406" s="11"/>
      <c r="B406" s="21"/>
      <c r="C406" s="20"/>
      <c r="D406" s="11"/>
      <c r="E406" s="19"/>
      <c r="F406" s="22"/>
      <c r="H406" s="17"/>
      <c r="I406" s="16"/>
      <c r="J406" s="16"/>
    </row>
    <row r="407" spans="1:10" ht="12.75" customHeight="1" x14ac:dyDescent="0.2">
      <c r="A407" s="11"/>
      <c r="B407" s="21"/>
      <c r="C407" s="20"/>
      <c r="D407" s="11"/>
      <c r="E407" s="19"/>
      <c r="F407" s="22"/>
      <c r="H407" s="17"/>
      <c r="I407" s="16"/>
      <c r="J407" s="16"/>
    </row>
    <row r="408" spans="1:10" ht="12.75" customHeight="1" x14ac:dyDescent="0.2">
      <c r="A408" s="11"/>
      <c r="B408" s="21"/>
      <c r="C408" s="20"/>
      <c r="D408" s="11"/>
      <c r="E408" s="19"/>
      <c r="F408" s="22"/>
      <c r="H408" s="17"/>
      <c r="I408" s="16"/>
      <c r="J408" s="16"/>
    </row>
    <row r="409" spans="1:10" ht="12.75" customHeight="1" x14ac:dyDescent="0.2">
      <c r="A409" s="11"/>
      <c r="B409" s="21"/>
      <c r="C409" s="20"/>
      <c r="D409" s="11"/>
      <c r="E409" s="19"/>
      <c r="F409" s="22"/>
      <c r="H409" s="17"/>
      <c r="I409" s="16"/>
      <c r="J409" s="16"/>
    </row>
    <row r="410" spans="1:10" ht="12.75" customHeight="1" x14ac:dyDescent="0.2">
      <c r="A410" s="11"/>
      <c r="B410" s="21"/>
      <c r="C410" s="20"/>
      <c r="D410" s="11"/>
      <c r="E410" s="19"/>
      <c r="F410" s="22"/>
      <c r="H410" s="17"/>
      <c r="I410" s="16"/>
      <c r="J410" s="16"/>
    </row>
    <row r="411" spans="1:10" ht="12.75" customHeight="1" x14ac:dyDescent="0.2">
      <c r="A411" s="11"/>
      <c r="B411" s="21"/>
      <c r="C411" s="20"/>
      <c r="D411" s="11"/>
      <c r="E411" s="19"/>
      <c r="F411" s="22"/>
      <c r="H411" s="17"/>
      <c r="I411" s="16"/>
      <c r="J411" s="16"/>
    </row>
    <row r="412" spans="1:10" ht="12.75" customHeight="1" x14ac:dyDescent="0.2">
      <c r="A412" s="11"/>
      <c r="B412" s="21"/>
      <c r="C412" s="20"/>
      <c r="D412" s="11"/>
      <c r="E412" s="19"/>
      <c r="F412" s="22"/>
      <c r="H412" s="17"/>
      <c r="I412" s="16"/>
      <c r="J412" s="16"/>
    </row>
    <row r="413" spans="1:10" ht="12.75" customHeight="1" x14ac:dyDescent="0.2">
      <c r="A413" s="11"/>
      <c r="B413" s="21"/>
      <c r="C413" s="20"/>
      <c r="D413" s="11"/>
      <c r="E413" s="19"/>
      <c r="F413" s="22"/>
      <c r="H413" s="17"/>
      <c r="I413" s="16"/>
      <c r="J413" s="16"/>
    </row>
    <row r="414" spans="1:10" ht="12.75" customHeight="1" x14ac:dyDescent="0.2">
      <c r="A414" s="11"/>
      <c r="B414" s="21"/>
      <c r="C414" s="20"/>
      <c r="D414" s="11"/>
      <c r="E414" s="19"/>
      <c r="F414" s="22"/>
      <c r="H414" s="17"/>
      <c r="I414" s="16"/>
      <c r="J414" s="16"/>
    </row>
    <row r="415" spans="1:10" ht="12.75" customHeight="1" x14ac:dyDescent="0.2">
      <c r="A415" s="11"/>
      <c r="B415" s="21"/>
      <c r="C415" s="20"/>
      <c r="D415" s="11"/>
      <c r="E415" s="19"/>
      <c r="F415" s="22"/>
      <c r="H415" s="17"/>
      <c r="I415" s="16"/>
      <c r="J415" s="16"/>
    </row>
    <row r="416" spans="1:10" ht="12.75" customHeight="1" x14ac:dyDescent="0.2">
      <c r="A416" s="11"/>
      <c r="B416" s="21"/>
      <c r="C416" s="20"/>
      <c r="D416" s="11"/>
      <c r="E416" s="19"/>
      <c r="F416" s="22"/>
      <c r="H416" s="17"/>
      <c r="I416" s="16"/>
      <c r="J416" s="16"/>
    </row>
    <row r="417" spans="1:10" ht="12.75" customHeight="1" x14ac:dyDescent="0.2">
      <c r="A417" s="11"/>
      <c r="B417" s="21"/>
      <c r="C417" s="20"/>
      <c r="D417" s="11"/>
      <c r="E417" s="19"/>
      <c r="F417" s="22"/>
      <c r="H417" s="17"/>
      <c r="I417" s="16"/>
      <c r="J417" s="16"/>
    </row>
    <row r="418" spans="1:10" ht="12.75" customHeight="1" x14ac:dyDescent="0.2">
      <c r="A418" s="11"/>
      <c r="B418" s="21"/>
      <c r="C418" s="20"/>
      <c r="D418" s="11"/>
      <c r="E418" s="19"/>
      <c r="F418" s="22"/>
      <c r="H418" s="17"/>
      <c r="I418" s="16"/>
      <c r="J418" s="16"/>
    </row>
    <row r="419" spans="1:10" ht="12.75" customHeight="1" x14ac:dyDescent="0.2">
      <c r="A419" s="11"/>
      <c r="B419" s="21"/>
      <c r="C419" s="20"/>
      <c r="D419" s="11"/>
      <c r="E419" s="19"/>
      <c r="F419" s="22"/>
      <c r="H419" s="17"/>
      <c r="I419" s="16"/>
      <c r="J419" s="16"/>
    </row>
    <row r="420" spans="1:10" ht="12.75" customHeight="1" x14ac:dyDescent="0.2">
      <c r="A420" s="11"/>
      <c r="B420" s="21"/>
      <c r="C420" s="20"/>
      <c r="D420" s="11"/>
      <c r="E420" s="19"/>
      <c r="F420" s="22"/>
      <c r="H420" s="17"/>
      <c r="I420" s="16"/>
      <c r="J420" s="16"/>
    </row>
    <row r="421" spans="1:10" ht="12.75" customHeight="1" x14ac:dyDescent="0.2">
      <c r="A421" s="11"/>
      <c r="B421" s="21"/>
      <c r="C421" s="20"/>
      <c r="D421" s="11"/>
      <c r="E421" s="19"/>
      <c r="F421" s="22"/>
      <c r="H421" s="17"/>
      <c r="I421" s="16"/>
      <c r="J421" s="16"/>
    </row>
    <row r="422" spans="1:10" ht="12.75" customHeight="1" x14ac:dyDescent="0.2">
      <c r="A422" s="11"/>
      <c r="B422" s="21"/>
      <c r="C422" s="20"/>
      <c r="D422" s="11"/>
      <c r="E422" s="19"/>
      <c r="F422" s="22"/>
      <c r="H422" s="17"/>
      <c r="I422" s="16"/>
      <c r="J422" s="16"/>
    </row>
    <row r="423" spans="1:10" ht="12.75" customHeight="1" x14ac:dyDescent="0.2">
      <c r="A423" s="11"/>
      <c r="B423" s="21"/>
      <c r="C423" s="20"/>
      <c r="D423" s="11"/>
      <c r="E423" s="19"/>
      <c r="F423" s="22"/>
      <c r="H423" s="17"/>
      <c r="I423" s="16"/>
      <c r="J423" s="16"/>
    </row>
    <row r="424" spans="1:10" ht="12.75" customHeight="1" x14ac:dyDescent="0.2">
      <c r="A424" s="11"/>
      <c r="B424" s="21"/>
      <c r="C424" s="20"/>
      <c r="D424" s="11"/>
      <c r="E424" s="19"/>
      <c r="F424" s="22"/>
      <c r="H424" s="17"/>
      <c r="I424" s="16"/>
      <c r="J424" s="16"/>
    </row>
    <row r="425" spans="1:10" ht="12.75" customHeight="1" x14ac:dyDescent="0.2">
      <c r="A425" s="11"/>
      <c r="B425" s="21"/>
      <c r="C425" s="20"/>
      <c r="D425" s="11"/>
      <c r="E425" s="19"/>
      <c r="F425" s="22"/>
      <c r="H425" s="17"/>
      <c r="I425" s="16"/>
      <c r="J425" s="16"/>
    </row>
    <row r="426" spans="1:10" ht="12.75" customHeight="1" x14ac:dyDescent="0.2">
      <c r="A426" s="11"/>
      <c r="B426" s="21"/>
      <c r="C426" s="20"/>
      <c r="D426" s="11"/>
      <c r="E426" s="19"/>
      <c r="F426" s="22"/>
      <c r="H426" s="17"/>
      <c r="I426" s="16"/>
      <c r="J426" s="16"/>
    </row>
    <row r="427" spans="1:10" ht="12.75" customHeight="1" x14ac:dyDescent="0.2">
      <c r="A427" s="11"/>
      <c r="B427" s="21"/>
      <c r="C427" s="20"/>
      <c r="D427" s="11"/>
      <c r="E427" s="19"/>
      <c r="F427" s="18"/>
      <c r="H427" s="17"/>
      <c r="I427" s="16"/>
      <c r="J427" s="16"/>
    </row>
    <row r="428" spans="1:10" ht="12.75" customHeight="1" x14ac:dyDescent="0.2">
      <c r="A428" s="11"/>
      <c r="B428" s="21"/>
      <c r="C428" s="20"/>
      <c r="D428" s="11"/>
      <c r="E428" s="19"/>
      <c r="F428" s="18"/>
      <c r="H428" s="17"/>
      <c r="I428" s="16"/>
      <c r="J428" s="16"/>
    </row>
    <row r="429" spans="1:10" ht="12.75" customHeight="1" x14ac:dyDescent="0.2">
      <c r="A429" s="11"/>
      <c r="B429" s="21"/>
      <c r="C429" s="20"/>
      <c r="D429" s="11"/>
      <c r="E429" s="19"/>
      <c r="F429" s="18"/>
      <c r="H429" s="17"/>
      <c r="I429" s="16"/>
      <c r="J429" s="16"/>
    </row>
    <row r="430" spans="1:10" ht="12.75" customHeight="1" x14ac:dyDescent="0.2">
      <c r="A430" s="11"/>
      <c r="B430" s="21"/>
      <c r="C430" s="20"/>
      <c r="D430" s="11"/>
      <c r="E430" s="19"/>
      <c r="F430" s="18"/>
      <c r="H430" s="17"/>
      <c r="I430" s="16"/>
      <c r="J430" s="16"/>
    </row>
    <row r="431" spans="1:10" ht="12.75" customHeight="1" x14ac:dyDescent="0.2">
      <c r="A431" s="11"/>
      <c r="B431" s="21"/>
      <c r="C431" s="20"/>
      <c r="D431" s="11"/>
      <c r="E431" s="19"/>
      <c r="F431" s="18"/>
      <c r="H431" s="17"/>
      <c r="I431" s="16"/>
      <c r="J431" s="16"/>
    </row>
    <row r="432" spans="1:10" ht="12.75" customHeight="1" x14ac:dyDescent="0.2">
      <c r="A432" s="11"/>
      <c r="B432" s="21"/>
      <c r="C432" s="20"/>
      <c r="D432" s="11"/>
      <c r="E432" s="19"/>
      <c r="F432" s="18"/>
      <c r="H432" s="17"/>
      <c r="I432" s="16"/>
      <c r="J432" s="16"/>
    </row>
  </sheetData>
  <conditionalFormatting sqref="A2">
    <cfRule type="expression" dxfId="7" priority="4">
      <formula>$B2=$L2</formula>
    </cfRule>
    <cfRule type="expression" dxfId="6" priority="5">
      <formula>$G2=$M2</formula>
    </cfRule>
    <cfRule type="expression" dxfId="5" priority="6">
      <formula>$C2=$K2</formula>
    </cfRule>
  </conditionalFormatting>
  <conditionalFormatting sqref="B5:B432">
    <cfRule type="expression" dxfId="4" priority="2">
      <formula>$B5=$L5</formula>
    </cfRule>
  </conditionalFormatting>
  <conditionalFormatting sqref="C4">
    <cfRule type="expression" dxfId="3" priority="1">
      <formula>$C$4=$K$4</formula>
    </cfRule>
  </conditionalFormatting>
  <conditionalFormatting sqref="C5:C432 K37:K255">
    <cfRule type="expression" dxfId="2" priority="8">
      <formula>$C5=$K5</formula>
    </cfRule>
  </conditionalFormatting>
  <conditionalFormatting sqref="G5:G432">
    <cfRule type="expression" dxfId="1" priority="7">
      <formula>$G5=$M5</formula>
    </cfRule>
  </conditionalFormatting>
  <conditionalFormatting sqref="N3:N210">
    <cfRule type="expression" dxfId="0" priority="3">
      <formula>$G3=$M3</formula>
    </cfRule>
  </conditionalFormatting>
  <printOptions horizontalCentered="1"/>
  <pageMargins left="0.4" right="0.4" top="0.47499999999999998" bottom="0.3" header="0.3" footer="0.3"/>
  <pageSetup scale="79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QUOTE</vt:lpstr>
      <vt:lpstr>Formatted-BOM</vt:lpstr>
      <vt:lpstr>Master File BOM</vt:lpstr>
      <vt:lpstr>'Master File BOM'!Print_Area</vt:lpstr>
      <vt:lpstr>'Master File BOM'!Print_Titles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Nguyen</dc:creator>
  <cp:lastModifiedBy>Viet Nguyen</cp:lastModifiedBy>
  <dcterms:created xsi:type="dcterms:W3CDTF">2025-04-28T21:08:51Z</dcterms:created>
  <dcterms:modified xsi:type="dcterms:W3CDTF">2025-05-20T22:54:28Z</dcterms:modified>
</cp:coreProperties>
</file>