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<sst xmlns="http://schemas.openxmlformats.org/spreadsheetml/2006/main" count="41" uniqueCount="26">
  <si>
    <t>Ngày</t>
  </si>
  <si>
    <t>Danh mục</t>
  </si>
  <si>
    <t>Mô tả</t>
  </si>
  <si>
    <t>Số tiền</t>
  </si>
  <si>
    <t>Ăn uống</t>
  </si>
  <si>
    <t>Cà phê sáng</t>
  </si>
  <si>
    <t>Di chuyển</t>
  </si>
  <si>
    <t>Grab đi làm</t>
  </si>
  <si>
    <t>Bữa trưa</t>
  </si>
  <si>
    <t>Giải trí</t>
  </si>
  <si>
    <t>Xem phim</t>
  </si>
  <si>
    <t>Học tập</t>
  </si>
  <si>
    <t>Mua sách</t>
  </si>
  <si>
    <t>Bữa tối</t>
  </si>
  <si>
    <t>Xe buýt</t>
  </si>
  <si>
    <t>Nước suối</t>
  </si>
  <si>
    <t>Chơi game</t>
  </si>
  <si>
    <t>Tài liệu học online</t>
  </si>
  <si>
    <t>Ăn sáng</t>
  </si>
  <si>
    <t>Gửi xe</t>
  </si>
  <si>
    <t>Cơm trưa</t>
  </si>
  <si>
    <t>Xem ca nhạc</t>
  </si>
  <si>
    <t>Khóa học online</t>
  </si>
  <si>
    <t>Tổng :</t>
  </si>
  <si>
    <t>số nhóm:</t>
  </si>
  <si>
    <t>Số tiền: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</si>
</sst>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#,##0.00[$VNĐ]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FF0000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2" numFmtId="164" xfId="0" applyAlignment="1" applyBorder="1" applyFont="1" applyNumberFormat="1">
      <alignment readingOrder="0"/>
    </xf>
    <xf borderId="1" fillId="0" fontId="2" numFmtId="0" xfId="0" applyAlignment="1" applyBorder="1" applyFont="1">
      <alignment readingOrder="0"/>
    </xf>
    <xf borderId="1" fillId="0" fontId="2" numFmtId="165" xfId="0" applyAlignment="1" applyBorder="1" applyFont="1" applyNumberFormat="1">
      <alignment readingOrder="0"/>
    </xf>
    <xf borderId="1" fillId="0" fontId="3" numFmtId="0" xfId="0" applyAlignment="1" applyBorder="1" applyFont="1">
      <alignment readingOrder="0"/>
    </xf>
    <xf borderId="1" fillId="0" fontId="3" numFmtId="165" xfId="0" applyBorder="1" applyFont="1" applyNumberFormat="1"/>
    <xf borderId="1" fillId="0" fontId="2" numFmtId="0" xfId="0" applyBorder="1" applyFont="1"/>
    <xf borderId="1" fillId="2" fontId="2" numFmtId="0" xfId="0" applyAlignment="1" applyBorder="1" applyFill="1" applyFont="1">
      <alignment horizontal="center" readingOrder="0"/>
    </xf>
    <xf borderId="1" fillId="3" fontId="2" numFmtId="0" xfId="0" applyAlignment="1" applyBorder="1" applyFill="1" applyFont="1">
      <alignment horizontal="center" readingOrder="0"/>
    </xf>
    <xf borderId="1" fillId="4" fontId="2" numFmtId="0" xfId="0" applyAlignment="1" applyBorder="1" applyFill="1" applyFont="1">
      <alignment horizontal="center" readingOrder="0"/>
    </xf>
    <xf borderId="1" fillId="5" fontId="2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center"/>
    </xf>
    <xf borderId="1" fillId="0" fontId="2" numFmtId="165" xfId="0" applyAlignment="1" applyBorder="1" applyFont="1" applyNumberFormat="1">
      <alignment horizontal="center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Số tiền: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'Trang tính1'!$B$21:$E$21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21</xdr:row>
      <xdr:rowOff>190500</xdr:rowOff>
    </xdr:from>
    <xdr:ext cx="5715000" cy="3533775"/>
    <xdr:graphicFrame>
      <xdr:nvGraphicFramePr>
        <xdr:cNvPr id="1" name="Chart 1" title="Biểu đồ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11.5"/>
    <col customWidth="1" min="3" max="3" width="14.38"/>
    <col customWidth="1" min="4" max="4" width="11.0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45931.0</v>
      </c>
      <c r="B2" s="3" t="s">
        <v>4</v>
      </c>
      <c r="C2" s="3" t="s">
        <v>5</v>
      </c>
      <c r="D2" s="4">
        <v>35.0</v>
      </c>
    </row>
    <row r="3">
      <c r="A3" s="2">
        <v>45931.0</v>
      </c>
      <c r="B3" s="3" t="s">
        <v>6</v>
      </c>
      <c r="C3" s="3" t="s">
        <v>7</v>
      </c>
      <c r="D3" s="4">
        <v>45.0</v>
      </c>
    </row>
    <row r="4">
      <c r="A4" s="2">
        <v>45932.0</v>
      </c>
      <c r="B4" s="3" t="s">
        <v>4</v>
      </c>
      <c r="C4" s="3" t="s">
        <v>8</v>
      </c>
      <c r="D4" s="4">
        <v>60.0</v>
      </c>
    </row>
    <row r="5">
      <c r="A5" s="2">
        <v>45932.0</v>
      </c>
      <c r="B5" s="3" t="s">
        <v>9</v>
      </c>
      <c r="C5" s="3" t="s">
        <v>10</v>
      </c>
      <c r="D5" s="4">
        <v>90.0</v>
      </c>
    </row>
    <row r="6">
      <c r="A6" s="2">
        <v>45933.0</v>
      </c>
      <c r="B6" s="3" t="s">
        <v>11</v>
      </c>
      <c r="C6" s="3" t="s">
        <v>12</v>
      </c>
      <c r="D6" s="4">
        <v>120.0</v>
      </c>
    </row>
    <row r="7">
      <c r="A7" s="2">
        <v>45933.0</v>
      </c>
      <c r="B7" s="3" t="s">
        <v>4</v>
      </c>
      <c r="C7" s="3" t="s">
        <v>13</v>
      </c>
      <c r="D7" s="4">
        <v>75.0</v>
      </c>
    </row>
    <row r="8">
      <c r="A8" s="2">
        <v>45934.0</v>
      </c>
      <c r="B8" s="3" t="s">
        <v>6</v>
      </c>
      <c r="C8" s="3" t="s">
        <v>14</v>
      </c>
      <c r="D8" s="4">
        <v>15.0</v>
      </c>
    </row>
    <row r="9">
      <c r="A9" s="2">
        <v>45934.0</v>
      </c>
      <c r="B9" s="3" t="s">
        <v>4</v>
      </c>
      <c r="C9" s="3" t="s">
        <v>15</v>
      </c>
      <c r="D9" s="4">
        <v>10.0</v>
      </c>
    </row>
    <row r="10">
      <c r="A10" s="2">
        <v>45935.0</v>
      </c>
      <c r="B10" s="3" t="s">
        <v>9</v>
      </c>
      <c r="C10" s="3" t="s">
        <v>16</v>
      </c>
      <c r="D10" s="4">
        <v>50.0</v>
      </c>
    </row>
    <row r="11">
      <c r="A11" s="2">
        <v>45935.0</v>
      </c>
      <c r="B11" s="3" t="s">
        <v>11</v>
      </c>
      <c r="C11" s="3" t="s">
        <v>17</v>
      </c>
      <c r="D11" s="4">
        <v>150.0</v>
      </c>
    </row>
    <row r="12">
      <c r="A12" s="2">
        <v>45936.0</v>
      </c>
      <c r="B12" s="3" t="s">
        <v>4</v>
      </c>
      <c r="C12" s="3" t="s">
        <v>18</v>
      </c>
      <c r="D12" s="4">
        <v>40.0</v>
      </c>
    </row>
    <row r="13">
      <c r="A13" s="2">
        <v>45936.0</v>
      </c>
      <c r="B13" s="3" t="s">
        <v>6</v>
      </c>
      <c r="C13" s="3" t="s">
        <v>19</v>
      </c>
      <c r="D13" s="4">
        <v>3.0</v>
      </c>
    </row>
    <row r="14">
      <c r="A14" s="2">
        <v>45937.0</v>
      </c>
      <c r="B14" s="3" t="s">
        <v>4</v>
      </c>
      <c r="C14" s="3" t="s">
        <v>20</v>
      </c>
      <c r="D14" s="4">
        <v>50.0</v>
      </c>
    </row>
    <row r="15">
      <c r="A15" s="2">
        <v>45938.0</v>
      </c>
      <c r="B15" s="3" t="s">
        <v>9</v>
      </c>
      <c r="C15" s="3" t="s">
        <v>21</v>
      </c>
      <c r="D15" s="4">
        <v>100.0</v>
      </c>
    </row>
    <row r="16">
      <c r="A16" s="2">
        <v>45939.0</v>
      </c>
      <c r="B16" s="3" t="s">
        <v>11</v>
      </c>
      <c r="C16" s="3" t="s">
        <v>22</v>
      </c>
      <c r="D16" s="4">
        <v>200.0</v>
      </c>
    </row>
    <row r="17">
      <c r="C17" s="5" t="s">
        <v>23</v>
      </c>
      <c r="D17" s="6">
        <f>sum(D2:D16)</f>
        <v>1043</v>
      </c>
    </row>
    <row r="19">
      <c r="A19" s="7"/>
      <c r="B19" s="8" t="s">
        <v>4</v>
      </c>
      <c r="C19" s="9" t="s">
        <v>6</v>
      </c>
      <c r="D19" s="10" t="s">
        <v>9</v>
      </c>
      <c r="E19" s="11" t="s">
        <v>11</v>
      </c>
    </row>
    <row r="20">
      <c r="A20" s="3" t="s">
        <v>24</v>
      </c>
      <c r="B20" s="12">
        <f>countif(B2:B10,"ăn uống")</f>
        <v>4</v>
      </c>
      <c r="C20" s="12">
        <f>countif(B2:B16,"di chuyển")</f>
        <v>3</v>
      </c>
      <c r="D20" s="12">
        <f>countif(B2:B16,"Giải trí")</f>
        <v>3</v>
      </c>
      <c r="E20" s="12">
        <f>countif(B2:B16,"Học tập")</f>
        <v>3</v>
      </c>
    </row>
    <row r="21">
      <c r="A21" s="3" t="s">
        <v>25</v>
      </c>
      <c r="B21" s="13">
        <f>sumif(B2:B10,"ăn uống",D2:D10)</f>
        <v>180</v>
      </c>
      <c r="C21" s="13">
        <f>sumif(B2:B10,"Di chuyển",D2:D10)</f>
        <v>60</v>
      </c>
      <c r="D21" s="13">
        <f>sumif(B2:B16,"Giải trí",D2:D16)</f>
        <v>240</v>
      </c>
      <c r="E21" s="13">
        <f>sumif(B2:B10,"học tập",D2:D10)</f>
        <v>120</v>
      </c>
    </row>
  </sheetData>
  <conditionalFormatting sqref="A2:D16">
    <cfRule type="cellIs" dxfId="0" priority="1" operator="equal">
      <formula>"Ăn uống"</formula>
    </cfRule>
  </conditionalFormatting>
  <conditionalFormatting sqref="A2:D16">
    <cfRule type="cellIs" dxfId="1" priority="2" operator="equal">
      <formula>"Di chuyển"</formula>
    </cfRule>
  </conditionalFormatting>
  <conditionalFormatting sqref="A2:D16">
    <cfRule type="cellIs" dxfId="2" priority="3" operator="equal">
      <formula>"Giải trí"</formula>
    </cfRule>
  </conditionalFormatting>
  <conditionalFormatting sqref="A2:D16">
    <cfRule type="cellIs" dxfId="3" priority="4" operator="equal">
      <formula>"Học tập"</formula>
    </cfRule>
  </conditionalFormatting>
  <dataValidations>
    <dataValidation type="list" allowBlank="1" showErrorMessage="1" sqref="B2:B16">
      <formula1>"Ăn uống,Di chuyển,Giải trí,Học tập"</formula1>
    </dataValidation>
  </dataValidations>
  <drawing r:id="rId1"/>
</worksheet>
</file>