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9A477C24-7735-45C3-BB29-DDBA732574BE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2" i="1"/>
  <c r="V4" i="1" l="1"/>
  <c r="V3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CE47EBBF-951F-49FC-B221-83A41057E627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12C8D7CF-AA17-4AC1-B847-BEA60CBD1377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25006E30-B783-488B-AFCD-80EC811E30C4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1C7EDD56-E8F2-4707-86AE-C9B6177977C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4AD33E51-CA13-49F1-A825-00F93A82F652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5B4893FE-E428-4B9E-A2E4-EEBEF0A050B9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<sst xmlns="http://schemas.openxmlformats.org/spreadsheetml/2006/main" count="48" uniqueCount="44">
  <si>
    <t>STT</t>
  </si>
  <si>
    <t>SCT</t>
  </si>
  <si>
    <t>Công nghiệp</t>
  </si>
  <si>
    <t>Công ty CP Cơ khí và Khoáng Sản Hà Giang</t>
  </si>
  <si>
    <t>Công ty CP đầu tư khoáng sản An thông</t>
  </si>
  <si>
    <t>Công ty TNHH Sơn Lâm</t>
  </si>
  <si>
    <t>Số 415 Đường trần phú P. Trần phú - Hà giang</t>
  </si>
  <si>
    <t>Tổ 1, Phường Nguyễn Trãi, thành phố Hà Giang, tỉnh Hà Giang</t>
  </si>
  <si>
    <t>Số 390 phường Nguyễn Trại, TP Hà Giang, tỉnh Hà Giang</t>
  </si>
  <si>
    <t>Khai thác quặng Uranium, Thorium</t>
  </si>
  <si>
    <t>Sản xuất công nghiệp (Tuyển quặng phero mangan)</t>
  </si>
  <si>
    <t>Khai thác quặng Antimon</t>
  </si>
  <si>
    <t>TinhTP_ID</t>
  </si>
  <si>
    <t>SCT_ID</t>
  </si>
  <si>
    <t>LinhVuc_ID</t>
  </si>
  <si>
    <t>Tai_Khoan</t>
  </si>
  <si>
    <t>Ma_DN</t>
  </si>
  <si>
    <t>DN.HAGIANG.007</t>
  </si>
  <si>
    <t>DN.HAGIANG.008</t>
  </si>
  <si>
    <t>DN.HAGIANG.009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</si>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</sst>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_(* #,##0_);_(* \(#,##0\);_(* &quot;-&quot;??_);_(@_)"/>
    <numFmt numFmtId="167" formatCode="_-* #,##0.00\ _k_r_-;\-* #,##0.00\ _k_r_-;_-* &quot;-&quot;??\ _k_r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3"/>
      <color theme="1"/>
      <name val="Times New Roman"/>
      <family val="1"/>
    </font>
    <font>
      <sz val="13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3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Alignment="0"/>
    <xf numFmtId="167" fontId="8" fillId="0" borderId="0" applyAlignment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 applyAlignment="0"/>
    <xf numFmtId="0" fontId="8" fillId="0" borderId="0"/>
    <xf numFmtId="0" fontId="10" fillId="0" borderId="0"/>
    <xf numFmtId="0" fontId="12" fillId="0" borderId="0"/>
    <xf numFmtId="0" fontId="8" fillId="0" borderId="0" applyAlignment="0"/>
    <xf numFmtId="0" fontId="8" fillId="0" borderId="0">
      <alignment vertical="top"/>
    </xf>
    <xf numFmtId="0" fontId="8" fillId="0" borderId="0"/>
    <xf numFmtId="0" fontId="1" fillId="0" borderId="0"/>
  </cellStyleXfs>
  <cellXfs count="34">
    <xf numFmtId="0" fontId="0" fillId="0" borderId="0" xfId="0"/>
    <xf numFmtId="0" fontId="13" fillId="0" borderId="0" xfId="0" applyFont="1"/>
    <xf numFmtId="165" fontId="3" fillId="0" borderId="1" xfId="25" applyNumberFormat="1" applyFont="1" applyFill="1" applyBorder="1" applyAlignment="1">
      <alignment horizontal="center" vertical="center" wrapText="1"/>
    </xf>
    <xf numFmtId="3" fontId="3" fillId="0" borderId="1" xfId="2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6" fontId="13" fillId="0" borderId="0" xfId="0" applyNumberFormat="1" applyFont="1"/>
    <xf numFmtId="0" fontId="13" fillId="0" borderId="0" xfId="0" applyFont="1" applyAlignment="1">
      <alignment horizontal="left"/>
    </xf>
    <xf numFmtId="0" fontId="3" fillId="0" borderId="1" xfId="20" applyFont="1" applyFill="1" applyBorder="1" applyAlignment="1">
      <alignment horizontal="center" vertical="center" wrapText="1"/>
    </xf>
    <xf numFmtId="3" fontId="3" fillId="0" borderId="1" xfId="2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2" fillId="0" borderId="1" xfId="5" applyNumberFormat="1" applyFont="1" applyFill="1" applyBorder="1" applyAlignment="1">
      <alignment vertical="justify" wrapText="1"/>
    </xf>
    <xf numFmtId="0" fontId="4" fillId="0" borderId="0" xfId="0" applyFont="1" applyAlignment="1">
      <alignment vertical="justify"/>
    </xf>
    <xf numFmtId="0" fontId="15" fillId="2" borderId="1" xfId="27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" borderId="1" xfId="27" applyFont="1" applyFill="1" applyBorder="1" applyAlignment="1">
      <alignment horizontal="center" vertical="center" wrapText="1"/>
    </xf>
    <xf numFmtId="166" fontId="16" fillId="0" borderId="1" xfId="5" applyNumberFormat="1" applyFont="1" applyFill="1" applyBorder="1" applyAlignment="1">
      <alignment horizontal="right" vertical="center"/>
    </xf>
    <xf numFmtId="166" fontId="16" fillId="0" borderId="1" xfId="5" applyNumberFormat="1" applyFont="1" applyBorder="1" applyAlignment="1">
      <alignment horizontal="right" vertical="center" wrapText="1"/>
    </xf>
    <xf numFmtId="0" fontId="17" fillId="2" borderId="1" xfId="27" applyFont="1" applyFill="1" applyBorder="1" applyAlignment="1">
      <alignment horizontal="right" vertical="center" wrapText="1"/>
    </xf>
    <xf numFmtId="0" fontId="18" fillId="0" borderId="1" xfId="27" applyFont="1" applyFill="1" applyBorder="1" applyAlignment="1">
      <alignment horizontal="righ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0" fontId="13" fillId="0" borderId="1" xfId="0" applyFont="1" applyBorder="1"/>
    <xf numFmtId="0" fontId="2" fillId="0" borderId="1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6" fontId="4" fillId="0" borderId="3" xfId="1" applyNumberFormat="1" applyFont="1" applyFill="1" applyBorder="1" applyAlignment="1">
      <alignment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vertical="center" wrapText="1"/>
    </xf>
    <xf numFmtId="3" fontId="19" fillId="0" borderId="1" xfId="2" applyNumberFormat="1" applyFont="1" applyFill="1" applyBorder="1" applyAlignment="1">
      <alignment vertical="center" wrapText="1"/>
    </xf>
    <xf numFmtId="3" fontId="19" fillId="0" borderId="2" xfId="2" applyNumberFormat="1" applyFont="1" applyFill="1" applyBorder="1" applyAlignment="1">
      <alignment vertical="center" wrapText="1"/>
    </xf>
    <xf numFmtId="0" fontId="16" fillId="0" borderId="0" xfId="0" applyFont="1" applyAlignment="1">
      <alignment vertical="center"/>
    </xf>
  </cellXfs>
  <cellStyles count="46">
    <cellStyle name="Comma" xfId="1" builtinId="3"/>
    <cellStyle name="Comma 10" xfId="6" xr:uid="{00000000-0005-0000-0000-000001000000}"/>
    <cellStyle name="Comma 14" xfId="7" xr:uid="{00000000-0005-0000-0000-000002000000}"/>
    <cellStyle name="Comma 17" xfId="8" xr:uid="{00000000-0005-0000-0000-000003000000}"/>
    <cellStyle name="Comma 2" xfId="9" xr:uid="{00000000-0005-0000-0000-000004000000}"/>
    <cellStyle name="Comma 2 2" xfId="10" xr:uid="{00000000-0005-0000-0000-000005000000}"/>
    <cellStyle name="Comma 2 2 2" xfId="11" xr:uid="{00000000-0005-0000-0000-000006000000}"/>
    <cellStyle name="Comma 2 3" xfId="12" xr:uid="{00000000-0005-0000-0000-000007000000}"/>
    <cellStyle name="Comma 2 4" xfId="13" xr:uid="{00000000-0005-0000-0000-000008000000}"/>
    <cellStyle name="Comma 3" xfId="14" xr:uid="{00000000-0005-0000-0000-000009000000}"/>
    <cellStyle name="Comma 4" xfId="15" xr:uid="{00000000-0005-0000-0000-00000A000000}"/>
    <cellStyle name="Comma 5" xfId="16" xr:uid="{00000000-0005-0000-0000-00000B000000}"/>
    <cellStyle name="Comma 6" xfId="5" xr:uid="{00000000-0005-0000-0000-00000C000000}"/>
    <cellStyle name="Comma 9" xfId="17" xr:uid="{00000000-0005-0000-0000-00000D000000}"/>
    <cellStyle name="Hyperlink 2" xfId="18" xr:uid="{00000000-0005-0000-0000-00000E000000}"/>
    <cellStyle name="Normal" xfId="0" builtinId="0"/>
    <cellStyle name="Normal 10" xfId="19" xr:uid="{00000000-0005-0000-0000-000010000000}"/>
    <cellStyle name="Normal 12" xfId="20" xr:uid="{00000000-0005-0000-0000-000011000000}"/>
    <cellStyle name="Normal 14" xfId="21" xr:uid="{00000000-0005-0000-0000-000012000000}"/>
    <cellStyle name="Normal 15" xfId="22" xr:uid="{00000000-0005-0000-0000-000013000000}"/>
    <cellStyle name="Normal 18" xfId="23" xr:uid="{00000000-0005-0000-0000-000014000000}"/>
    <cellStyle name="Normal 19" xfId="24" xr:uid="{00000000-0005-0000-0000-000015000000}"/>
    <cellStyle name="Normal 2" xfId="2" xr:uid="{00000000-0005-0000-0000-000016000000}"/>
    <cellStyle name="Normal 2 2" xfId="25" xr:uid="{00000000-0005-0000-0000-000017000000}"/>
    <cellStyle name="Normal 2 2 2" xfId="26" xr:uid="{00000000-0005-0000-0000-000018000000}"/>
    <cellStyle name="Normal 2 2 3" xfId="27" xr:uid="{00000000-0005-0000-0000-000019000000}"/>
    <cellStyle name="Normal 2 3" xfId="28" xr:uid="{00000000-0005-0000-0000-00001A000000}"/>
    <cellStyle name="Normal 2 4" xfId="29" xr:uid="{00000000-0005-0000-0000-00001B000000}"/>
    <cellStyle name="Normal 2 5" xfId="30" xr:uid="{00000000-0005-0000-0000-00001C000000}"/>
    <cellStyle name="Normal 2 6" xfId="31" xr:uid="{00000000-0005-0000-0000-00001D000000}"/>
    <cellStyle name="Normal 21" xfId="32" xr:uid="{00000000-0005-0000-0000-00001E000000}"/>
    <cellStyle name="Normal 22" xfId="33" xr:uid="{00000000-0005-0000-0000-00001F000000}"/>
    <cellStyle name="Normal 25" xfId="34" xr:uid="{00000000-0005-0000-0000-000020000000}"/>
    <cellStyle name="Normal 3" xfId="3" xr:uid="{00000000-0005-0000-0000-000021000000}"/>
    <cellStyle name="Normal 3 2" xfId="35" xr:uid="{00000000-0005-0000-0000-000022000000}"/>
    <cellStyle name="Normal 3 3" xfId="36" xr:uid="{00000000-0005-0000-0000-000023000000}"/>
    <cellStyle name="Normal 3 4" xfId="37" xr:uid="{00000000-0005-0000-0000-000024000000}"/>
    <cellStyle name="Normal 4" xfId="38" xr:uid="{00000000-0005-0000-0000-000025000000}"/>
    <cellStyle name="Normal 42" xfId="39" xr:uid="{00000000-0005-0000-0000-000026000000}"/>
    <cellStyle name="Normal 5" xfId="40" xr:uid="{00000000-0005-0000-0000-000027000000}"/>
    <cellStyle name="Normal 5 2" xfId="41" xr:uid="{00000000-0005-0000-0000-000028000000}"/>
    <cellStyle name="Normal 6" xfId="42" xr:uid="{00000000-0005-0000-0000-000029000000}"/>
    <cellStyle name="Normal 6 2" xfId="43" xr:uid="{00000000-0005-0000-0000-00002A000000}"/>
    <cellStyle name="Normal 7" xfId="4" xr:uid="{00000000-0005-0000-0000-00002B000000}"/>
    <cellStyle name="Normal 8" xfId="44" xr:uid="{00000000-0005-0000-0000-00002C000000}"/>
    <cellStyle name="Normal 9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zoomScale="80" zoomScaleNormal="80" workbookViewId="0">
      <selection activeCell="G4" sqref="A1:XFD4"/>
    </sheetView>
  </sheetViews>
  <sheetFormatPr defaultRowHeight="48.75" customHeight="1" x14ac:dyDescent="0.25"/>
  <cols>
    <col min="1" max="1" width="9.140625" style="1"/>
    <col min="2" max="2" width="18.140625" style="1" customWidth="1"/>
    <col min="3" max="3" width="20.85546875" style="6" customWidth="1"/>
    <col min="4" max="4" width="14.5703125" style="1" customWidth="1"/>
    <col min="5" max="5" width="18.28515625" style="1" customWidth="1"/>
    <col min="6" max="6" width="13.85546875" style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1" width="9.140625" style="1" customWidth="1"/>
    <col min="12" max="12" width="12" style="1" customWidth="1"/>
    <col min="13" max="15" width="9.140625" style="1" customWidth="1"/>
    <col min="16" max="16" width="12.42578125" style="1" customWidth="1"/>
    <col min="17" max="19" width="9.140625" style="1" customWidth="1"/>
    <col min="20" max="20" width="16.140625" style="1" customWidth="1"/>
    <col min="21" max="21" width="12.42578125" style="1" customWidth="1"/>
    <col min="22" max="22" width="21.5703125" style="5" customWidth="1"/>
    <col min="23" max="24" width="20.7109375" style="12" customWidth="1"/>
    <col min="25" max="25" width="11.7109375" style="1" customWidth="1"/>
    <col min="26" max="26" width="11.140625" style="1" customWidth="1"/>
    <col min="27" max="16384" width="9.140625" style="1"/>
  </cols>
  <sheetData>
    <row r="1" spans="1:30" s="33" customFormat="1" ht="48.75" customHeight="1" x14ac:dyDescent="0.25">
      <c r="A1" s="24" t="s">
        <v>0</v>
      </c>
      <c r="B1" s="25" t="s">
        <v>20</v>
      </c>
      <c r="C1" s="26" t="s">
        <v>21</v>
      </c>
      <c r="D1" s="26" t="s">
        <v>22</v>
      </c>
      <c r="E1" s="27" t="s">
        <v>23</v>
      </c>
      <c r="F1" s="28" t="s">
        <v>24</v>
      </c>
      <c r="G1" s="29" t="s">
        <v>25</v>
      </c>
      <c r="H1" s="29" t="s">
        <v>26</v>
      </c>
      <c r="I1" s="29" t="s">
        <v>27</v>
      </c>
      <c r="J1" s="29" t="s">
        <v>28</v>
      </c>
      <c r="K1" s="30" t="s">
        <v>29</v>
      </c>
      <c r="L1" s="30" t="s">
        <v>30</v>
      </c>
      <c r="M1" s="30" t="s">
        <v>31</v>
      </c>
      <c r="N1" s="30" t="s">
        <v>32</v>
      </c>
      <c r="O1" s="30" t="s">
        <v>33</v>
      </c>
      <c r="P1" s="30" t="s">
        <v>34</v>
      </c>
      <c r="Q1" s="30" t="s">
        <v>35</v>
      </c>
      <c r="R1" s="30" t="s">
        <v>36</v>
      </c>
      <c r="S1" s="30" t="s">
        <v>37</v>
      </c>
      <c r="T1" s="30" t="s">
        <v>38</v>
      </c>
      <c r="U1" s="30" t="s">
        <v>39</v>
      </c>
      <c r="V1" s="28" t="s">
        <v>40</v>
      </c>
      <c r="W1" s="28" t="s">
        <v>41</v>
      </c>
      <c r="X1" s="28" t="s">
        <v>42</v>
      </c>
      <c r="Y1" s="31" t="s">
        <v>43</v>
      </c>
      <c r="Z1" s="32" t="s">
        <v>12</v>
      </c>
      <c r="AA1" s="32" t="s">
        <v>13</v>
      </c>
      <c r="AB1" s="32" t="s">
        <v>14</v>
      </c>
      <c r="AC1" s="32" t="s">
        <v>15</v>
      </c>
      <c r="AD1" s="32" t="s">
        <v>16</v>
      </c>
    </row>
    <row r="2" spans="1:30" ht="48.75" customHeight="1" x14ac:dyDescent="0.25">
      <c r="A2" s="7">
        <v>1</v>
      </c>
      <c r="B2" s="13" t="s">
        <v>4</v>
      </c>
      <c r="C2" s="14" t="s">
        <v>6</v>
      </c>
      <c r="D2" s="16" t="s">
        <v>2</v>
      </c>
      <c r="E2" s="14" t="s">
        <v>9</v>
      </c>
      <c r="F2" s="17">
        <v>26152195</v>
      </c>
      <c r="G2" s="8"/>
      <c r="H2" s="4"/>
      <c r="I2" s="4"/>
      <c r="J2" s="4"/>
      <c r="K2" s="4"/>
      <c r="L2" s="20">
        <v>970000</v>
      </c>
      <c r="M2" s="2"/>
      <c r="N2" s="8"/>
      <c r="O2" s="8"/>
      <c r="P2" s="3"/>
      <c r="Q2" s="2"/>
      <c r="R2" s="2"/>
      <c r="S2" s="8"/>
      <c r="T2" s="8"/>
      <c r="U2" s="8"/>
      <c r="V2" s="10" t="e">
        <f>#REF!*F2+#REF!*G2+#REF!*H2+#REF!*I2+#REF!*J2+#REF!*K2+#REF!*L2+#REF!*M2+#REF!*N2+#REF!*O2+#REF!*P2+#REF!*Q2+#REF!*R2+#REF!*S2+#REF!*T2+#REF!*U2</f>
        <v>#REF!</v>
      </c>
      <c r="W2" s="11">
        <v>4889</v>
      </c>
      <c r="X2" s="11">
        <f>IF(Y2="EVN",V2,W2)</f>
        <v>4889</v>
      </c>
      <c r="Y2" s="9" t="s">
        <v>1</v>
      </c>
      <c r="Z2" s="23">
        <v>23</v>
      </c>
      <c r="AA2" s="23">
        <v>26</v>
      </c>
      <c r="AB2" s="23">
        <v>5</v>
      </c>
      <c r="AC2" s="22" t="s">
        <v>17</v>
      </c>
      <c r="AD2" s="22">
        <v>3261</v>
      </c>
    </row>
    <row r="3" spans="1:30" ht="60" customHeight="1" x14ac:dyDescent="0.25">
      <c r="A3" s="9">
        <v>2</v>
      </c>
      <c r="B3" s="13" t="s">
        <v>5</v>
      </c>
      <c r="C3" s="15" t="s">
        <v>7</v>
      </c>
      <c r="D3" s="16" t="s">
        <v>2</v>
      </c>
      <c r="E3" s="15" t="s">
        <v>10</v>
      </c>
      <c r="F3" s="18">
        <v>52012001</v>
      </c>
      <c r="G3" s="19">
        <v>6900</v>
      </c>
      <c r="H3" s="4"/>
      <c r="I3" s="4"/>
      <c r="J3" s="4"/>
      <c r="K3" s="4"/>
      <c r="L3" s="19">
        <v>3440</v>
      </c>
      <c r="M3" s="2"/>
      <c r="N3" s="8"/>
      <c r="O3" s="8"/>
      <c r="P3" s="3"/>
      <c r="Q3" s="2"/>
      <c r="R3" s="2"/>
      <c r="S3" s="8"/>
      <c r="T3" s="8"/>
      <c r="U3" s="8"/>
      <c r="V3" s="10" t="e">
        <f>#REF!*F3+#REF!*G3+#REF!*H3+#REF!*I3+#REF!*J3+#REF!*K3+#REF!*L3+#REF!*M3+#REF!*N3+#REF!*O3+#REF!*P3+#REF!*Q3+#REF!*R3+#REF!*S3+#REF!*T3+#REF!*U3</f>
        <v>#REF!</v>
      </c>
      <c r="W3" s="11">
        <v>12858</v>
      </c>
      <c r="X3" s="11">
        <f t="shared" ref="X3:X4" si="0">IF(Y3="EVN",V3,W3)</f>
        <v>12858</v>
      </c>
      <c r="Y3" s="9" t="s">
        <v>1</v>
      </c>
      <c r="Z3" s="23">
        <v>23</v>
      </c>
      <c r="AA3" s="23">
        <v>26</v>
      </c>
      <c r="AB3" s="23">
        <v>5</v>
      </c>
      <c r="AC3" s="22" t="s">
        <v>18</v>
      </c>
      <c r="AD3" s="22">
        <v>3262</v>
      </c>
    </row>
    <row r="4" spans="1:30" ht="60" customHeight="1" x14ac:dyDescent="0.25">
      <c r="A4" s="7">
        <v>3</v>
      </c>
      <c r="B4" s="13" t="s">
        <v>3</v>
      </c>
      <c r="C4" s="15" t="s">
        <v>8</v>
      </c>
      <c r="D4" s="16" t="s">
        <v>2</v>
      </c>
      <c r="E4" s="14" t="s">
        <v>11</v>
      </c>
      <c r="F4" s="18">
        <v>723786</v>
      </c>
      <c r="G4" s="19">
        <v>1260</v>
      </c>
      <c r="H4" s="4"/>
      <c r="I4" s="4"/>
      <c r="J4" s="4"/>
      <c r="K4" s="4"/>
      <c r="L4" s="19">
        <v>84142</v>
      </c>
      <c r="M4" s="21"/>
      <c r="N4" s="19"/>
      <c r="O4" s="8"/>
      <c r="P4" s="19">
        <v>5473</v>
      </c>
      <c r="Q4" s="21"/>
      <c r="R4" s="2"/>
      <c r="S4" s="8"/>
      <c r="T4" s="8"/>
      <c r="U4" s="8"/>
      <c r="V4" s="10" t="e">
        <f>#REF!*F4+#REF!*G4+#REF!*H4+#REF!*I4+#REF!*J4+#REF!*K4+#REF!*L4+#REF!*M4+#REF!*N4+#REF!*O4+#REF!*P4+#REF!*Q4+#REF!*R4+#REF!*S4+#REF!*T4+#REF!*U4</f>
        <v>#REF!</v>
      </c>
      <c r="W4" s="11">
        <v>1072</v>
      </c>
      <c r="X4" s="11">
        <f t="shared" si="0"/>
        <v>1072</v>
      </c>
      <c r="Y4" s="9" t="s">
        <v>1</v>
      </c>
      <c r="Z4" s="23">
        <v>23</v>
      </c>
      <c r="AA4" s="23">
        <v>26</v>
      </c>
      <c r="AB4" s="23">
        <v>5</v>
      </c>
      <c r="AC4" s="22" t="s">
        <v>19</v>
      </c>
      <c r="AD4" s="22">
        <v>3263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2018-05-23T08:24:11Z</dcterms:modified>
</cp:coreProperties>
</file>