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2" i="1"/>
  <c r="X13" i="1"/>
  <c r="X14" i="1"/>
  <c r="X15" i="1"/>
  <c r="X16" i="1"/>
  <c r="X20" i="1"/>
  <c r="X22" i="1"/>
  <c r="X23" i="1"/>
  <c r="X2" i="1"/>
  <c r="V3" i="1" l="1"/>
  <c r="V4" i="1"/>
  <c r="V6" i="1"/>
  <c r="V7" i="1"/>
  <c r="V8" i="1"/>
  <c r="V9" i="1"/>
  <c r="V10" i="1"/>
  <c r="V11" i="1"/>
  <c r="X11" i="1" s="1"/>
  <c r="V12" i="1"/>
  <c r="V13" i="1"/>
  <c r="V14" i="1"/>
  <c r="V15" i="1"/>
  <c r="V16" i="1"/>
  <c r="V17" i="1"/>
  <c r="X17" i="1" s="1"/>
  <c r="V18" i="1"/>
  <c r="X18" i="1" s="1"/>
  <c r="V19" i="1"/>
  <c r="X19" i="1" s="1"/>
  <c r="V20" i="1"/>
  <c r="V21" i="1"/>
  <c r="X21" i="1" s="1"/>
  <c r="V22" i="1"/>
  <c r="L5" i="1"/>
  <c r="V5" i="1" s="1"/>
  <c r="V2" i="1" l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<sst xmlns="http://schemas.openxmlformats.org/spreadsheetml/2006/main" count="146" uniqueCount="103">
  <si>
    <t>STT</t>
  </si>
  <si>
    <t>SCT</t>
  </si>
  <si>
    <t>Công ty cổ phần Gạch ngói Kiên Giang</t>
  </si>
  <si>
    <t>Sản xuất kinh doanh vật liệu xây dựng</t>
  </si>
  <si>
    <t>Địa chỉ: Tổ 4, khu phố Xà Ngách, thị trấn Kiên Lương, tỉnh Kiên Giang
Điện thoại: 02973.750650
Email: tuynelkiengiang
Fax: 02973750511</t>
  </si>
  <si>
    <t>Công ty cổ phần sản xuất Thương mại dịch vụ Toàn Thành Tâm</t>
  </si>
  <si>
    <t>Sản xuất gạch chịu lửa</t>
  </si>
  <si>
    <t>Địa chỉ: Tổ 4, ấp Ngã Tư, Xã Thuận Yên, Thị xã Hà Tiên, tỉnh Kiên Giang
Điện thoại: 02977.300.999</t>
  </si>
  <si>
    <t>Chi nhánh Công ty Cổ phần 
Thủy sản BIM Kiên Giang</t>
  </si>
  <si>
    <t>Địa chỉ:Khu nuôi thủy sản công nghiệp Đồng Hòa, xã Phú Mỹ, huyện Giang Thành, tỉnh  Kiên Giang
Điện thoại: 02973.859.200</t>
  </si>
  <si>
    <t>Công ty Cổ phần  Gỗ MDF VRG Kiên Giang</t>
  </si>
  <si>
    <t>Chế biến Gỗ</t>
  </si>
  <si>
    <t>Địa chỉ: Khu công nghiệp Thạnh Lộc, xã Thạnh Lộc, huyện Châu Thành, Kiên Giang
Điện thoại: 02973 819868
Fax: 02973 819869</t>
  </si>
  <si>
    <t>Công ty Cổ phần Bia Sài Gòn Kiên Giang</t>
  </si>
  <si>
    <t>Địa chỉ: KCN Thạnh Lộc, xã Thạnh Lộc, huyện Châu Thành, Kiên Giang
Điện thoại: 02973.919699
Email: biasaigonkiengiang@bsgkg.com.vn
Fax: 02973.876699</t>
  </si>
  <si>
    <t>Công ty Trách nhiệm hữu hạn tàu cao tốc Ngọc Thành</t>
  </si>
  <si>
    <t>Vận chuyển hành khách, hàng hóa</t>
  </si>
  <si>
    <t xml:space="preserve">Địa chỉ: Tổ 8, ấp An Cư, xã An Sơn, huyện Kiên Hải, tỉnh Kiên Giang
Điện thoại: 0773.863019
Email: taungocthanhkg@gmail.com
Fax: 0776.252117 </t>
  </si>
  <si>
    <t>Công ty Cổ phần tàu cao tốc Supperdong Kiên Giang</t>
  </si>
  <si>
    <t>Vận tải hành khách ven biển nội địa</t>
  </si>
  <si>
    <t>Địa chỉ: Số 10 đường 30/4 khu phố 2, thị trấn Dương Đông, huyện Phú Quốc, tỉnh Kiên Giang
Điện thoại: 02973.980.111
Fax: 02973.846180</t>
  </si>
  <si>
    <t>Cảng hàng không Quốc tế Phú Quốc</t>
  </si>
  <si>
    <t>Địa chỉ: Ấp Dương Tơ, Xã Dương Tơ, huyện Phú Quốc, tỉnh Kiên Giang
Điện thoại: 02973848077</t>
  </si>
  <si>
    <t>Bệnh viện đa khoa Kiên Giang</t>
  </si>
  <si>
    <t>Khám, chữa bệnh</t>
  </si>
  <si>
    <t>Địa chỉ: 46 Lê Lợi, phường Vĩnh Thanh Vân, thành phố Rạch Giá, tỉnh Kiên Giang
Điện thoại: 02973.863328
Fax: 02973818642</t>
  </si>
  <si>
    <t>Công ty Cổ phần Đầu tư và Phát triển Du lịch Phú Quốc
(Tên cũ là: Công ty TNHH MTV Vinpearl Phú Quốc)</t>
  </si>
  <si>
    <t>Địa chỉ: Khu Bãi Dài, Xã Gành Dầu, huyện Phú Quốc, Kiên Giang
Điện thoại: 0982115113
Email: v.LieuTD@vinservice.net</t>
  </si>
  <si>
    <t>Công ty Cổ phần Đầu tư và phát triển Phú Quốc 
(Novetel)</t>
  </si>
  <si>
    <t>Địa chỉ: Khu tổ hợp du lịch Sonasea Villa , Tổ 5 , Ấp Đường Bào , Xã Dương Tơ , Huyện Phú Quốc, Tỉnh Kiên Giang
Điện thoại: 0932693912
Email: H9770-te1@accor.com</t>
  </si>
  <si>
    <t>Công ty  Trách nhiệm hữu hạn An Cường</t>
  </si>
  <si>
    <t>Địa chỉ: Tổ 1, Ấp Cửa Lấp, xã Dương Tơ, huyện Phú Quốc, tỉnh Kiêng Giang
Điện thoại: 0932815369</t>
  </si>
  <si>
    <t>Công tyTrách nhiệm hữu hạn tàu cao tốc Ngọc Thành Phú Quốc</t>
  </si>
  <si>
    <t>Địa chỉ: 23 Trần Hưng Đạo, Khu phố 7, Thị Trấn Dương Đông, huyện Phú Quốc, tỉnh Kiên Giang
Điện thoại: 02973.799.979 
Email: taungocthanhkg@gmail.com
Fax: 02973.799979</t>
  </si>
  <si>
    <t>Công Ty TNHH Mặt Trời Phú Quốc</t>
  </si>
  <si>
    <t>Công ty Trách nhiệm hữu hạn Một thành viên Thạnh Thới</t>
  </si>
  <si>
    <t>Địa chỉ: Khu phố 1, phường Tô Châu, thị xã Hà Tiên, tỉnh Kiên Giang
Điện thoại: 02973. 966766
Fax: 02973. 966696</t>
  </si>
  <si>
    <t>Ban Điều hành nhà máy điện Kiên Hải</t>
  </si>
  <si>
    <t>Chi nhánh Công ty Cổ phần xi măng Hà Tiên 1
 - Nhà máy xi măng Kiên Lương</t>
  </si>
  <si>
    <t>Công ty Cổ phần xi măng Hà Tiên Kiên Giang</t>
  </si>
  <si>
    <t>Công ty Trách nhiệm hữu hạn Xi măng Siam City Cement Việt Nam –Nhà máy Xi Măng Hòn Chông</t>
  </si>
  <si>
    <t>Công ty cổ phần xi măng Kiên Giang</t>
  </si>
  <si>
    <t>Công ty Cổ phần xi măng Hà Tiên</t>
  </si>
  <si>
    <t>Địa chỉ: 287 ấp II, xã Hòn Tre, huyện Kiên Hải, tỉnh Kiên Giang
Điện thoại: 02973.830360
Email: bdhnmdkh@gmail.com
Fax: 02973.680378</t>
  </si>
  <si>
    <t>Địa chỉ: Ấp Lò bom, Huyện Kiên Lương, tỉnh Kiên Giang
Điện thoại: 02973.853004
Email: hoangvanhung@hatien1.com.vn
Fax: 02973.853005</t>
  </si>
  <si>
    <t>Địa chỉ: Xã Bình An,Huyện Kiên Lương, tỉnh Kiên Giang
Điện thoại: 02973.854419
Email: Fax: 02973.759353</t>
  </si>
  <si>
    <t>Địa chỉ: Xã Bình An, Huyện Kiên Lương
Điện thoại: 02973.854430
Email: chanh.tran@siamcitycement.com
Fax: 02973.854429</t>
  </si>
  <si>
    <t>Địa chỉ: Thị trấn Kiên Lương, Huyện Kiên Lương, tỉnh Kiên Giang
Điện thoại: 02973.853070
Fax: 02973.853546</t>
  </si>
  <si>
    <t>Địa chỉ: 218 tỉnh Lộ 11, ấp Hòn Chông,  Xã Bình An, Huyện Kiên Lương, tỉnh Kiên Giang
Điện thoại: 02973.759360
Email: ximanghatien@vnn.vn
Fax: 02973.759361</t>
  </si>
  <si>
    <t>Sản xuất, kinh doanh điện</t>
  </si>
  <si>
    <t>Sản xuất xi măng và clinker</t>
  </si>
  <si>
    <t xml:space="preserve">Sản xuất xi măng </t>
  </si>
  <si>
    <t>Sản xuất xi măng</t>
  </si>
  <si>
    <t>Nuôi trồng thủy sản</t>
  </si>
  <si>
    <t>Sản xuất bia</t>
  </si>
  <si>
    <t>Khách sạn, du lịch</t>
  </si>
  <si>
    <t>Khách sạn</t>
  </si>
  <si>
    <t>Vận tải hành khách và hàng hóa</t>
  </si>
  <si>
    <t>Địa chỉ: Tầng 2, tòa nhà Sun Home Phú Quốc, Khu Phố 6, Thị Trấn An Thới, H. Phú Quốc, T. Kiên Giang
Điện thoại:0908621614
Email:
Fax:</t>
  </si>
  <si>
    <t>EVN</t>
  </si>
  <si>
    <t>Công nghiệp</t>
  </si>
  <si>
    <t>Vận tải</t>
  </si>
  <si>
    <t>Công trình xây dựng</t>
  </si>
  <si>
    <t>TinhTP_ID</t>
  </si>
  <si>
    <t>SCT_ID</t>
  </si>
  <si>
    <t>LinhVuc_ID</t>
  </si>
  <si>
    <t>Tai_Khoan</t>
  </si>
  <si>
    <t>Ma_DN</t>
  </si>
  <si>
    <t>dn.kiengiang.015</t>
  </si>
  <si>
    <t>dn.kiengiang.014</t>
  </si>
  <si>
    <t>dn.kiengiang.013</t>
  </si>
  <si>
    <t>dn.kiengiang.012</t>
  </si>
  <si>
    <t>dn.kiengiang.011</t>
  </si>
  <si>
    <t>dn.kiengiang.010</t>
  </si>
  <si>
    <t>dn.kiengiang.009</t>
  </si>
  <si>
    <t>dn.kiengiang.006</t>
  </si>
  <si>
    <t>dn.kiengiang.004</t>
  </si>
  <si>
    <t>dn.kiengiang.003</t>
  </si>
  <si>
    <t>dn.kiengiang.002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</si>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</sst>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  <numFmt numFmtId="168" formatCode="###\ ###\ ###\ 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4"/>
      <name val="Times New Roman"/>
      <family val="1"/>
    </font>
    <font>
      <sz val="16"/>
      <name val="Times New Roman"/>
      <family val="1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0" fillId="0" borderId="0" applyAlignment="0"/>
    <xf numFmtId="167" fontId="10" fillId="0" borderId="0" applyAlignment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 applyAlignment="0"/>
    <xf numFmtId="0" fontId="10" fillId="0" borderId="0"/>
    <xf numFmtId="0" fontId="12" fillId="0" borderId="0"/>
    <xf numFmtId="0" fontId="14" fillId="0" borderId="0"/>
    <xf numFmtId="0" fontId="10" fillId="0" borderId="0" applyAlignment="0"/>
    <xf numFmtId="0" fontId="10" fillId="0" borderId="0">
      <alignment vertical="top"/>
    </xf>
    <xf numFmtId="0" fontId="10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4" fillId="0" borderId="0" xfId="0" applyFont="1" applyAlignment="1">
      <alignment vertical="center"/>
    </xf>
    <xf numFmtId="164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horizontal="right" vertical="center"/>
    </xf>
    <xf numFmtId="0" fontId="8" fillId="0" borderId="1" xfId="2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68" fontId="15" fillId="0" borderId="1" xfId="0" applyNumberFormat="1" applyFont="1" applyFill="1" applyBorder="1" applyAlignment="1">
      <alignment horizontal="right" vertical="center" wrapText="1"/>
    </xf>
    <xf numFmtId="168" fontId="15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168" fontId="16" fillId="0" borderId="1" xfId="0" applyNumberFormat="1" applyFont="1" applyFill="1" applyBorder="1" applyAlignment="1">
      <alignment horizontal="right" vertical="center" wrapText="1"/>
    </xf>
    <xf numFmtId="168" fontId="16" fillId="0" borderId="1" xfId="0" applyNumberFormat="1" applyFont="1" applyFill="1" applyBorder="1" applyAlignment="1">
      <alignment horizontal="right" vertical="center"/>
    </xf>
    <xf numFmtId="168" fontId="16" fillId="0" borderId="1" xfId="1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46" applyFont="1" applyFill="1" applyBorder="1" applyAlignment="1" applyProtection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168" fontId="16" fillId="2" borderId="1" xfId="0" applyNumberFormat="1" applyFont="1" applyFill="1" applyBorder="1" applyAlignment="1">
      <alignment horizontal="right" vertical="center" wrapText="1"/>
    </xf>
    <xf numFmtId="168" fontId="16" fillId="2" borderId="1" xfId="0" applyNumberFormat="1" applyFont="1" applyFill="1" applyBorder="1" applyAlignment="1">
      <alignment horizontal="right" vertical="center"/>
    </xf>
    <xf numFmtId="168" fontId="16" fillId="0" borderId="1" xfId="0" applyNumberFormat="1" applyFont="1" applyFill="1" applyBorder="1" applyAlignment="1">
      <alignment horizontal="center" vertical="center" wrapText="1"/>
    </xf>
    <xf numFmtId="168" fontId="16" fillId="2" borderId="1" xfId="0" applyNumberFormat="1" applyFont="1" applyFill="1" applyBorder="1" applyAlignment="1">
      <alignment horizontal="center" vertical="center" wrapText="1"/>
    </xf>
    <xf numFmtId="168" fontId="15" fillId="0" borderId="1" xfId="0" applyNumberFormat="1" applyFont="1" applyFill="1" applyBorder="1" applyAlignment="1">
      <alignment horizontal="center" vertical="center" wrapText="1"/>
    </xf>
    <xf numFmtId="168" fontId="15" fillId="0" borderId="2" xfId="0" applyNumberFormat="1" applyFont="1" applyFill="1" applyBorder="1" applyAlignment="1">
      <alignment horizontal="center" vertical="center" wrapText="1"/>
    </xf>
    <xf numFmtId="165" fontId="18" fillId="0" borderId="1" xfId="0" applyNumberFormat="1" applyFont="1" applyBorder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0" fontId="0" fillId="0" borderId="0" xfId="0" applyBorder="1"/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</cellXfs>
  <cellStyles count="47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" xfId="46" builtinId="8"/>
    <cellStyle name="Hyperlink 2" xfId="18"/>
    <cellStyle name="Normal" xfId="0" builtinId="0"/>
    <cellStyle name="Normal 10" xfId="19"/>
    <cellStyle name="Normal 12" xfId="20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3"/>
  <sheetViews>
    <sheetView tabSelected="1" topLeftCell="N20" zoomScale="73" zoomScaleNormal="73" workbookViewId="0">
      <selection activeCell="AA2" sqref="AA2:AA22"/>
    </sheetView>
  </sheetViews>
  <sheetFormatPr defaultRowHeight="48.75" customHeight="1" x14ac:dyDescent="0.25"/>
  <cols>
    <col min="2" max="2" width="47.140625" customWidth="1"/>
    <col min="3" max="3" width="43.140625" customWidth="1"/>
    <col min="4" max="4" width="19.5703125" style="31" customWidth="1"/>
    <col min="5" max="5" width="28" style="7" customWidth="1"/>
    <col min="6" max="6" width="20.5703125" customWidth="1"/>
    <col min="7" max="7" width="14.7109375" customWidth="1"/>
    <col min="8" max="8" width="14.28515625" customWidth="1"/>
    <col min="9" max="9" width="28.140625" customWidth="1"/>
    <col min="10" max="10" width="13.42578125" customWidth="1"/>
    <col min="11" max="11" width="15" customWidth="1"/>
    <col min="12" max="12" width="16.7109375" customWidth="1"/>
    <col min="13" max="15" width="9.140625" customWidth="1"/>
    <col min="16" max="16" width="15.28515625" customWidth="1"/>
    <col min="17" max="19" width="9.140625" customWidth="1"/>
    <col min="20" max="20" width="16.140625" customWidth="1"/>
    <col min="21" max="21" width="12.42578125" customWidth="1"/>
    <col min="22" max="22" width="21.5703125" style="28" customWidth="1"/>
    <col min="23" max="24" width="19.85546875" customWidth="1"/>
    <col min="25" max="25" width="14.42578125" style="7" customWidth="1"/>
    <col min="26" max="26" width="11.140625" customWidth="1"/>
    <col min="29" max="29" width="18" customWidth="1"/>
    <col min="34" max="34" width="38.28515625" customWidth="1"/>
  </cols>
  <sheetData>
    <row r="1" spans="1:34" s="1" customFormat="1" ht="48.75" customHeight="1" x14ac:dyDescent="0.25">
      <c r="A1" s="35" t="s">
        <v>0</v>
      </c>
      <c r="B1" s="36" t="s">
        <v>79</v>
      </c>
      <c r="C1" s="37" t="s">
        <v>80</v>
      </c>
      <c r="D1" s="37" t="s">
        <v>81</v>
      </c>
      <c r="E1" s="38" t="s">
        <v>82</v>
      </c>
      <c r="F1" s="39" t="s">
        <v>83</v>
      </c>
      <c r="G1" s="40" t="s">
        <v>84</v>
      </c>
      <c r="H1" s="40" t="s">
        <v>85</v>
      </c>
      <c r="I1" s="40" t="s">
        <v>86</v>
      </c>
      <c r="J1" s="40" t="s">
        <v>87</v>
      </c>
      <c r="K1" s="41" t="s">
        <v>88</v>
      </c>
      <c r="L1" s="41" t="s">
        <v>89</v>
      </c>
      <c r="M1" s="41" t="s">
        <v>90</v>
      </c>
      <c r="N1" s="41" t="s">
        <v>91</v>
      </c>
      <c r="O1" s="41" t="s">
        <v>92</v>
      </c>
      <c r="P1" s="41" t="s">
        <v>93</v>
      </c>
      <c r="Q1" s="41" t="s">
        <v>94</v>
      </c>
      <c r="R1" s="41" t="s">
        <v>95</v>
      </c>
      <c r="S1" s="41" t="s">
        <v>96</v>
      </c>
      <c r="T1" s="41" t="s">
        <v>97</v>
      </c>
      <c r="U1" s="41" t="s">
        <v>98</v>
      </c>
      <c r="V1" s="39" t="s">
        <v>99</v>
      </c>
      <c r="W1" s="39" t="s">
        <v>100</v>
      </c>
      <c r="X1" s="39" t="s">
        <v>101</v>
      </c>
      <c r="Y1" s="42" t="s">
        <v>102</v>
      </c>
      <c r="Z1" s="43" t="s">
        <v>63</v>
      </c>
      <c r="AA1" s="43" t="s">
        <v>64</v>
      </c>
      <c r="AB1" s="43" t="s">
        <v>65</v>
      </c>
      <c r="AC1" s="43" t="s">
        <v>66</v>
      </c>
      <c r="AD1" s="43" t="s">
        <v>67</v>
      </c>
    </row>
    <row r="2" spans="1:34" ht="162" customHeight="1" x14ac:dyDescent="0.25">
      <c r="A2" s="4">
        <v>1</v>
      </c>
      <c r="B2" s="12" t="s">
        <v>37</v>
      </c>
      <c r="C2" s="13" t="s">
        <v>43</v>
      </c>
      <c r="D2" s="13" t="s">
        <v>60</v>
      </c>
      <c r="E2" s="13" t="s">
        <v>49</v>
      </c>
      <c r="F2" s="14"/>
      <c r="G2" s="15"/>
      <c r="H2" s="15"/>
      <c r="I2" s="15"/>
      <c r="J2" s="15"/>
      <c r="K2" s="14"/>
      <c r="L2" s="15">
        <v>1300247</v>
      </c>
      <c r="M2" s="2"/>
      <c r="N2" s="3"/>
      <c r="O2" s="3"/>
      <c r="P2" s="15"/>
      <c r="Q2" s="2"/>
      <c r="R2" s="2"/>
      <c r="S2" s="15"/>
      <c r="T2" s="3"/>
      <c r="U2" s="3"/>
      <c r="V2" s="27" t="e">
        <f>#REF!*F2+#REF!*G2+#REF!*H2+#REF!*I2+#REF!*J2+#REF!*K2+#REF!*L2+#REF!*M2+#REF!*N2+#REF!*O2+#REF!*P2+#REF!*Q2+#REF!*R2+#REF!*S2+#REF!*T2+#REF!*U2</f>
        <v>#REF!</v>
      </c>
      <c r="W2" s="14">
        <v>1144.2173600000001</v>
      </c>
      <c r="X2" s="14">
        <f>IF(Y2="EVN",V2,W2)</f>
        <v>1144.2173600000001</v>
      </c>
      <c r="Y2" s="23" t="s">
        <v>1</v>
      </c>
      <c r="Z2" s="13">
        <v>64</v>
      </c>
      <c r="AA2" s="13">
        <v>36</v>
      </c>
      <c r="AB2" s="13">
        <v>5</v>
      </c>
      <c r="AC2" s="13" t="s">
        <v>68</v>
      </c>
      <c r="AD2" s="13">
        <v>1949</v>
      </c>
      <c r="AH2" s="33"/>
    </row>
    <row r="3" spans="1:34" ht="121.5" x14ac:dyDescent="0.25">
      <c r="A3" s="5">
        <v>2</v>
      </c>
      <c r="B3" s="12" t="s">
        <v>38</v>
      </c>
      <c r="C3" s="13" t="s">
        <v>44</v>
      </c>
      <c r="D3" s="13" t="s">
        <v>60</v>
      </c>
      <c r="E3" s="13" t="s">
        <v>50</v>
      </c>
      <c r="F3" s="14">
        <v>203710000</v>
      </c>
      <c r="G3" s="15"/>
      <c r="H3" s="15"/>
      <c r="I3" s="15">
        <v>248200</v>
      </c>
      <c r="J3" s="15"/>
      <c r="K3" s="15"/>
      <c r="L3" s="15">
        <v>1142</v>
      </c>
      <c r="M3" s="2"/>
      <c r="N3" s="3"/>
      <c r="O3" s="3"/>
      <c r="P3" s="15"/>
      <c r="Q3" s="2"/>
      <c r="R3" s="2"/>
      <c r="S3" s="15"/>
      <c r="T3" s="3"/>
      <c r="U3" s="3"/>
      <c r="V3" s="27" t="e">
        <f>#REF!*F3+#REF!*G3+#REF!*H3+#REF!*I3+#REF!*J3+#REF!*K3+#REF!*L3+#REF!*M3+#REF!*N3+#REF!*O3+#REF!*P3+#REF!*Q3+#REF!*R3+#REF!*S3+#REF!*T3+#REF!*U3</f>
        <v>#REF!</v>
      </c>
      <c r="W3" s="14">
        <v>180353.45796</v>
      </c>
      <c r="X3" s="14">
        <f t="shared" ref="X3:X23" si="0">IF(Y3="EVN",V3,W3)</f>
        <v>180353.45796</v>
      </c>
      <c r="Y3" s="23" t="s">
        <v>1</v>
      </c>
      <c r="Z3" s="13">
        <v>64</v>
      </c>
      <c r="AA3" s="13">
        <v>36</v>
      </c>
      <c r="AB3" s="13">
        <v>5</v>
      </c>
      <c r="AC3" s="13" t="s">
        <v>69</v>
      </c>
      <c r="AD3" s="13">
        <v>1950</v>
      </c>
      <c r="AH3" s="33"/>
    </row>
    <row r="4" spans="1:34" ht="81" x14ac:dyDescent="0.25">
      <c r="A4" s="5">
        <v>3</v>
      </c>
      <c r="B4" s="12" t="s">
        <v>39</v>
      </c>
      <c r="C4" s="13" t="s">
        <v>45</v>
      </c>
      <c r="D4" s="13" t="s">
        <v>60</v>
      </c>
      <c r="E4" s="13" t="s">
        <v>51</v>
      </c>
      <c r="F4" s="14">
        <v>19688500</v>
      </c>
      <c r="G4" s="15"/>
      <c r="H4" s="15"/>
      <c r="I4" s="15"/>
      <c r="J4" s="15"/>
      <c r="K4" s="15"/>
      <c r="L4" s="15">
        <v>68158</v>
      </c>
      <c r="M4" s="2"/>
      <c r="N4" s="3"/>
      <c r="O4" s="3"/>
      <c r="P4" s="15"/>
      <c r="Q4" s="2"/>
      <c r="R4" s="2"/>
      <c r="S4" s="15"/>
      <c r="T4" s="3"/>
      <c r="U4" s="3"/>
      <c r="V4" s="27" t="e">
        <f>#REF!*F4+#REF!*G4+#REF!*H4+#REF!*I4+#REF!*J4+#REF!*K4+#REF!*L4+#REF!*M4+#REF!*N4+#REF!*O4+#REF!*P4+#REF!*Q4+#REF!*R4+#REF!*S4+#REF!*T4+#REF!*U4</f>
        <v>#REF!</v>
      </c>
      <c r="W4" s="14">
        <v>3097.9145900000003</v>
      </c>
      <c r="X4" s="14">
        <f t="shared" si="0"/>
        <v>3097.9145900000003</v>
      </c>
      <c r="Y4" s="23" t="s">
        <v>1</v>
      </c>
      <c r="Z4" s="13">
        <v>64</v>
      </c>
      <c r="AA4" s="13">
        <v>36</v>
      </c>
      <c r="AB4" s="13">
        <v>5</v>
      </c>
      <c r="AC4" s="13" t="s">
        <v>70</v>
      </c>
      <c r="AD4" s="13">
        <v>1951</v>
      </c>
      <c r="AH4" s="33"/>
    </row>
    <row r="5" spans="1:34" ht="121.5" x14ac:dyDescent="0.25">
      <c r="A5" s="5">
        <v>4</v>
      </c>
      <c r="B5" s="12" t="s">
        <v>40</v>
      </c>
      <c r="C5" s="13" t="s">
        <v>46</v>
      </c>
      <c r="D5" s="13" t="s">
        <v>60</v>
      </c>
      <c r="E5" s="13" t="s">
        <v>50</v>
      </c>
      <c r="F5" s="14">
        <v>144850100</v>
      </c>
      <c r="G5" s="15">
        <v>153183</v>
      </c>
      <c r="H5" s="15"/>
      <c r="I5" s="14"/>
      <c r="J5" s="15"/>
      <c r="K5" s="14"/>
      <c r="L5" s="14">
        <f>258182+1145323+918258</f>
        <v>2321763</v>
      </c>
      <c r="M5" s="6"/>
      <c r="N5" s="6"/>
      <c r="O5" s="6"/>
      <c r="P5" s="16"/>
      <c r="Q5" s="6"/>
      <c r="R5" s="6"/>
      <c r="S5" s="15"/>
      <c r="T5" s="6"/>
      <c r="U5" s="6"/>
      <c r="V5" s="27" t="e">
        <f>#REF!*F5+#REF!*G5+#REF!*H5+#REF!*I5+#REF!*J5+#REF!*K5+#REF!*L5+#REF!*M5+#REF!*N5+#REF!*O5+#REF!*P5+#REF!*Q5+#REF!*R5+#REF!*S5+#REF!*T5+#REF!*U5</f>
        <v>#REF!</v>
      </c>
      <c r="W5" s="14">
        <v>131621.62186999997</v>
      </c>
      <c r="X5" s="14">
        <f t="shared" si="0"/>
        <v>131621.62186999997</v>
      </c>
      <c r="Y5" s="23" t="s">
        <v>1</v>
      </c>
      <c r="Z5" s="13">
        <v>64</v>
      </c>
      <c r="AA5" s="13">
        <v>36</v>
      </c>
      <c r="AB5" s="13">
        <v>5</v>
      </c>
      <c r="AC5" s="13" t="s">
        <v>71</v>
      </c>
      <c r="AD5" s="13">
        <v>1952</v>
      </c>
      <c r="AH5" s="33"/>
    </row>
    <row r="6" spans="1:34" ht="101.25" x14ac:dyDescent="0.25">
      <c r="A6" s="5">
        <v>5</v>
      </c>
      <c r="B6" s="12" t="s">
        <v>41</v>
      </c>
      <c r="C6" s="13" t="s">
        <v>47</v>
      </c>
      <c r="D6" s="13" t="s">
        <v>60</v>
      </c>
      <c r="E6" s="13" t="s">
        <v>52</v>
      </c>
      <c r="F6" s="14">
        <v>16285200</v>
      </c>
      <c r="G6" s="15"/>
      <c r="H6" s="15"/>
      <c r="I6" s="15"/>
      <c r="J6" s="15"/>
      <c r="K6" s="15"/>
      <c r="L6" s="15">
        <v>238927</v>
      </c>
      <c r="M6" s="6"/>
      <c r="N6" s="6"/>
      <c r="O6" s="6"/>
      <c r="P6" s="15"/>
      <c r="Q6" s="6"/>
      <c r="R6" s="6"/>
      <c r="S6" s="15"/>
      <c r="T6" s="6"/>
      <c r="U6" s="6"/>
      <c r="V6" s="27" t="e">
        <f>#REF!*F6+#REF!*G6+#REF!*H6+#REF!*I6+#REF!*J6+#REF!*K6+#REF!*L6+#REF!*M6+#REF!*N6+#REF!*O6+#REF!*P6+#REF!*Q6+#REF!*R6+#REF!*S6+#REF!*T6+#REF!*U6</f>
        <v>#REF!</v>
      </c>
      <c r="W6" s="14">
        <v>2723.06212</v>
      </c>
      <c r="X6" s="14">
        <f t="shared" si="0"/>
        <v>2723.06212</v>
      </c>
      <c r="Y6" s="23" t="s">
        <v>1</v>
      </c>
      <c r="Z6" s="13">
        <v>64</v>
      </c>
      <c r="AA6" s="13">
        <v>36</v>
      </c>
      <c r="AB6" s="13">
        <v>5</v>
      </c>
      <c r="AC6" s="13"/>
      <c r="AD6" s="13"/>
      <c r="AH6" s="33"/>
    </row>
    <row r="7" spans="1:34" ht="121.5" x14ac:dyDescent="0.25">
      <c r="A7" s="4">
        <v>6</v>
      </c>
      <c r="B7" s="12" t="s">
        <v>42</v>
      </c>
      <c r="C7" s="13" t="s">
        <v>48</v>
      </c>
      <c r="D7" s="13" t="s">
        <v>60</v>
      </c>
      <c r="E7" s="13" t="s">
        <v>52</v>
      </c>
      <c r="F7" s="14">
        <v>17224900</v>
      </c>
      <c r="G7" s="15"/>
      <c r="H7" s="15"/>
      <c r="I7" s="15"/>
      <c r="J7" s="15"/>
      <c r="K7" s="16"/>
      <c r="L7" s="15">
        <v>69445</v>
      </c>
      <c r="M7" s="6"/>
      <c r="N7" s="6"/>
      <c r="O7" s="6"/>
      <c r="P7" s="15"/>
      <c r="Q7" s="6"/>
      <c r="R7" s="6"/>
      <c r="S7" s="15"/>
      <c r="T7" s="6"/>
      <c r="U7" s="6"/>
      <c r="V7" s="27" t="e">
        <f>#REF!*F7+#REF!*G7+#REF!*H7+#REF!*I7+#REF!*J7+#REF!*K7+#REF!*L7+#REF!*M7+#REF!*N7+#REF!*O7+#REF!*P7+#REF!*Q7+#REF!*R7+#REF!*S7+#REF!*T7+#REF!*U7</f>
        <v>#REF!</v>
      </c>
      <c r="W7" s="14">
        <v>2718.9136700000004</v>
      </c>
      <c r="X7" s="14">
        <f t="shared" si="0"/>
        <v>2718.9136700000004</v>
      </c>
      <c r="Y7" s="23" t="s">
        <v>1</v>
      </c>
      <c r="Z7" s="13">
        <v>64</v>
      </c>
      <c r="AA7" s="13">
        <v>36</v>
      </c>
      <c r="AB7" s="13">
        <v>5</v>
      </c>
      <c r="AC7" s="13" t="s">
        <v>72</v>
      </c>
      <c r="AD7" s="13">
        <v>1953</v>
      </c>
      <c r="AH7" s="33"/>
    </row>
    <row r="8" spans="1:34" ht="121.5" x14ac:dyDescent="0.25">
      <c r="A8" s="5">
        <v>7</v>
      </c>
      <c r="B8" s="12" t="s">
        <v>2</v>
      </c>
      <c r="C8" s="13" t="s">
        <v>4</v>
      </c>
      <c r="D8" s="13" t="s">
        <v>60</v>
      </c>
      <c r="E8" s="13" t="s">
        <v>3</v>
      </c>
      <c r="F8" s="14">
        <v>1513100</v>
      </c>
      <c r="G8" s="15"/>
      <c r="H8" s="15">
        <v>11278</v>
      </c>
      <c r="I8" s="16"/>
      <c r="J8" s="14"/>
      <c r="K8" s="15"/>
      <c r="L8" s="15">
        <v>76825</v>
      </c>
      <c r="M8" s="6"/>
      <c r="N8" s="6"/>
      <c r="O8" s="6"/>
      <c r="P8" s="15"/>
      <c r="Q8" s="6"/>
      <c r="R8" s="6"/>
      <c r="S8" s="15"/>
      <c r="T8" s="6"/>
      <c r="U8" s="6"/>
      <c r="V8" s="27" t="e">
        <f>#REF!*F8+#REF!*G8+#REF!*H8+#REF!*I8+#REF!*J8+#REF!*K8+#REF!*L8+#REF!*M8+#REF!*N8+#REF!*O8+#REF!*P8+#REF!*Q8+#REF!*R8+#REF!*S8+#REF!*T8+#REF!*U8</f>
        <v>#REF!</v>
      </c>
      <c r="W8" s="14">
        <v>8195.6773300000004</v>
      </c>
      <c r="X8" s="14">
        <f t="shared" si="0"/>
        <v>8195.6773300000004</v>
      </c>
      <c r="Y8" s="23" t="s">
        <v>1</v>
      </c>
      <c r="Z8" s="13">
        <v>64</v>
      </c>
      <c r="AA8" s="13">
        <v>36</v>
      </c>
      <c r="AB8" s="13">
        <v>5</v>
      </c>
      <c r="AC8" s="13" t="s">
        <v>73</v>
      </c>
      <c r="AD8" s="13">
        <v>1954</v>
      </c>
    </row>
    <row r="9" spans="1:34" ht="81" x14ac:dyDescent="0.25">
      <c r="A9" s="5">
        <v>8</v>
      </c>
      <c r="B9" s="12" t="s">
        <v>5</v>
      </c>
      <c r="C9" s="13" t="s">
        <v>7</v>
      </c>
      <c r="D9" s="13" t="s">
        <v>60</v>
      </c>
      <c r="E9" s="13" t="s">
        <v>6</v>
      </c>
      <c r="F9" s="14">
        <v>1746270</v>
      </c>
      <c r="G9" s="15"/>
      <c r="H9" s="15">
        <v>6982.12</v>
      </c>
      <c r="I9" s="14"/>
      <c r="J9" s="15"/>
      <c r="K9" s="15"/>
      <c r="L9" s="15">
        <v>76911</v>
      </c>
      <c r="M9" s="6"/>
      <c r="N9" s="6"/>
      <c r="O9" s="6"/>
      <c r="P9" s="15"/>
      <c r="Q9" s="6"/>
      <c r="R9" s="6"/>
      <c r="S9" s="15"/>
      <c r="T9" s="6"/>
      <c r="U9" s="6"/>
      <c r="V9" s="27" t="e">
        <f>#REF!*F9+#REF!*G9+#REF!*H9+#REF!*I9+#REF!*J9+#REF!*K9+#REF!*L9+#REF!*M9+#REF!*N9+#REF!*O9+#REF!*P9+#REF!*Q9+#REF!*R9+#REF!*S9+#REF!*T9+#REF!*U9</f>
        <v>#REF!</v>
      </c>
      <c r="W9" s="14">
        <v>5224.6151409999993</v>
      </c>
      <c r="X9" s="14">
        <f t="shared" si="0"/>
        <v>5224.6151409999993</v>
      </c>
      <c r="Y9" s="23" t="s">
        <v>1</v>
      </c>
      <c r="Z9" s="13">
        <v>64</v>
      </c>
      <c r="AA9" s="13">
        <v>36</v>
      </c>
      <c r="AB9" s="13">
        <v>5</v>
      </c>
      <c r="AC9" s="13" t="s">
        <v>75</v>
      </c>
      <c r="AD9" s="13">
        <v>1958</v>
      </c>
    </row>
    <row r="10" spans="1:34" ht="101.25" x14ac:dyDescent="0.25">
      <c r="A10" s="5">
        <v>9</v>
      </c>
      <c r="B10" s="12" t="s">
        <v>8</v>
      </c>
      <c r="C10" s="13" t="s">
        <v>9</v>
      </c>
      <c r="D10" s="13" t="s">
        <v>60</v>
      </c>
      <c r="E10" s="13" t="s">
        <v>53</v>
      </c>
      <c r="F10" s="14">
        <v>10524200</v>
      </c>
      <c r="G10" s="15"/>
      <c r="H10" s="15"/>
      <c r="I10" s="15"/>
      <c r="J10" s="15"/>
      <c r="K10" s="15"/>
      <c r="L10" s="15"/>
      <c r="M10" s="6"/>
      <c r="N10" s="6"/>
      <c r="O10" s="6"/>
      <c r="P10" s="15"/>
      <c r="Q10" s="6"/>
      <c r="R10" s="6"/>
      <c r="S10" s="15"/>
      <c r="T10" s="6"/>
      <c r="U10" s="6"/>
      <c r="V10" s="27" t="e">
        <f>#REF!*F10+#REF!*G10+#REF!*H10+#REF!*I10+#REF!*J10+#REF!*K10+#REF!*L10+#REF!*M10+#REF!*N10+#REF!*O10+#REF!*P10+#REF!*Q10+#REF!*R10+#REF!*S10+#REF!*T10+#REF!*U10</f>
        <v>#REF!</v>
      </c>
      <c r="W10" s="14">
        <v>1623.8840600000001</v>
      </c>
      <c r="X10" s="14">
        <f t="shared" si="0"/>
        <v>1623.8840600000001</v>
      </c>
      <c r="Y10" s="23" t="s">
        <v>1</v>
      </c>
      <c r="Z10" s="13">
        <v>64</v>
      </c>
      <c r="AA10" s="13">
        <v>36</v>
      </c>
      <c r="AB10" s="13">
        <v>5</v>
      </c>
      <c r="AC10" s="13" t="s">
        <v>74</v>
      </c>
      <c r="AD10" s="13">
        <v>1955</v>
      </c>
    </row>
    <row r="11" spans="1:34" ht="101.25" x14ac:dyDescent="0.25">
      <c r="A11" s="5">
        <v>10</v>
      </c>
      <c r="B11" s="19" t="s">
        <v>10</v>
      </c>
      <c r="C11" s="20" t="s">
        <v>12</v>
      </c>
      <c r="D11" s="13" t="s">
        <v>60</v>
      </c>
      <c r="E11" s="20" t="s">
        <v>11</v>
      </c>
      <c r="F11" s="21">
        <v>30666300</v>
      </c>
      <c r="G11" s="22"/>
      <c r="H11" s="22"/>
      <c r="I11" s="22"/>
      <c r="J11" s="22"/>
      <c r="K11" s="22">
        <v>159</v>
      </c>
      <c r="L11" s="22"/>
      <c r="M11" s="6"/>
      <c r="N11" s="6"/>
      <c r="O11" s="6"/>
      <c r="P11" s="22"/>
      <c r="Q11" s="6"/>
      <c r="R11" s="6"/>
      <c r="S11" s="22"/>
      <c r="T11" s="6"/>
      <c r="U11" s="6"/>
      <c r="V11" s="27" t="e">
        <f>#REF!*F11+#REF!*G11+#REF!*H11+#REF!*I11+#REF!*J11+#REF!*K11+#REF!*L11+#REF!*M11+#REF!*N11+#REF!*O11+#REF!*P11+#REF!*Q11+#REF!*R11+#REF!*S11+#REF!*T11+#REF!*U11</f>
        <v>#REF!</v>
      </c>
      <c r="W11" s="21">
        <v>4328</v>
      </c>
      <c r="X11" s="14" t="e">
        <f t="shared" si="0"/>
        <v>#REF!</v>
      </c>
      <c r="Y11" s="24" t="s">
        <v>59</v>
      </c>
      <c r="Z11" s="13">
        <v>64</v>
      </c>
      <c r="AA11" s="13">
        <v>36</v>
      </c>
      <c r="AB11" s="13">
        <v>5</v>
      </c>
      <c r="AC11" s="13"/>
      <c r="AD11" s="13"/>
      <c r="AF11" s="34"/>
      <c r="AG11" s="34"/>
      <c r="AH11" s="33"/>
    </row>
    <row r="12" spans="1:34" ht="162" x14ac:dyDescent="0.25">
      <c r="A12" s="4">
        <v>11</v>
      </c>
      <c r="B12" s="17" t="s">
        <v>13</v>
      </c>
      <c r="C12" s="13" t="s">
        <v>14</v>
      </c>
      <c r="D12" s="13" t="s">
        <v>60</v>
      </c>
      <c r="E12" s="13" t="s">
        <v>54</v>
      </c>
      <c r="F12" s="14">
        <v>8972300</v>
      </c>
      <c r="G12" s="15"/>
      <c r="H12" s="15"/>
      <c r="I12" s="15"/>
      <c r="J12" s="15"/>
      <c r="K12" s="16"/>
      <c r="L12" s="15">
        <v>68337</v>
      </c>
      <c r="M12" s="6"/>
      <c r="N12" s="6"/>
      <c r="O12" s="6"/>
      <c r="P12" s="15">
        <v>53588</v>
      </c>
      <c r="Q12" s="6"/>
      <c r="R12" s="6"/>
      <c r="S12" s="15"/>
      <c r="T12" s="6"/>
      <c r="U12" s="6"/>
      <c r="V12" s="27" t="e">
        <f>#REF!*F12+#REF!*G12+#REF!*H12+#REF!*I12+#REF!*J12+#REF!*K12+#REF!*L12+#REF!*M12+#REF!*N12+#REF!*O12+#REF!*P12+#REF!*Q12+#REF!*R12+#REF!*S12+#REF!*T12+#REF!*U12</f>
        <v>#REF!</v>
      </c>
      <c r="W12" s="14">
        <v>1489.0404899999999</v>
      </c>
      <c r="X12" s="14">
        <f t="shared" si="0"/>
        <v>1489.0404899999999</v>
      </c>
      <c r="Y12" s="23" t="s">
        <v>1</v>
      </c>
      <c r="Z12" s="13">
        <v>64</v>
      </c>
      <c r="AA12" s="13">
        <v>36</v>
      </c>
      <c r="AB12" s="13">
        <v>5</v>
      </c>
      <c r="AC12" s="13"/>
      <c r="AD12" s="13"/>
      <c r="AF12" s="32"/>
      <c r="AG12" s="32"/>
      <c r="AH12" s="33"/>
    </row>
    <row r="13" spans="1:34" ht="141.75" x14ac:dyDescent="0.25">
      <c r="A13" s="5">
        <v>12</v>
      </c>
      <c r="B13" s="12" t="s">
        <v>15</v>
      </c>
      <c r="C13" s="13" t="s">
        <v>17</v>
      </c>
      <c r="D13" s="13" t="s">
        <v>61</v>
      </c>
      <c r="E13" s="13" t="s">
        <v>16</v>
      </c>
      <c r="F13" s="14"/>
      <c r="G13" s="15"/>
      <c r="H13" s="15"/>
      <c r="I13" s="15"/>
      <c r="J13" s="15"/>
      <c r="K13" s="14">
        <v>1078</v>
      </c>
      <c r="L13" s="15"/>
      <c r="M13" s="6"/>
      <c r="N13" s="6"/>
      <c r="O13" s="6"/>
      <c r="P13" s="15"/>
      <c r="Q13" s="6"/>
      <c r="R13" s="6"/>
      <c r="S13" s="15"/>
      <c r="T13" s="6"/>
      <c r="U13" s="6"/>
      <c r="V13" s="27" t="e">
        <f>#REF!*F13+#REF!*G13+#REF!*H13+#REF!*I13+#REF!*J13+#REF!*K13+#REF!*L13+#REF!*M13+#REF!*N13+#REF!*O13+#REF!*P13+#REF!*Q13+#REF!*R13+#REF!*S13+#REF!*T13+#REF!*U13</f>
        <v>#REF!</v>
      </c>
      <c r="W13" s="14">
        <v>1099.56</v>
      </c>
      <c r="X13" s="14">
        <f t="shared" si="0"/>
        <v>1099.56</v>
      </c>
      <c r="Y13" s="23" t="s">
        <v>1</v>
      </c>
      <c r="Z13" s="13">
        <v>64</v>
      </c>
      <c r="AA13" s="13">
        <v>36</v>
      </c>
      <c r="AB13" s="13">
        <v>1</v>
      </c>
      <c r="AC13" s="13"/>
      <c r="AD13" s="13"/>
      <c r="AF13" s="34"/>
      <c r="AG13" s="34"/>
      <c r="AH13" s="33"/>
    </row>
    <row r="14" spans="1:34" ht="110.25" customHeight="1" x14ac:dyDescent="0.25">
      <c r="A14" s="5">
        <v>13</v>
      </c>
      <c r="B14" s="12" t="s">
        <v>18</v>
      </c>
      <c r="C14" s="13" t="s">
        <v>20</v>
      </c>
      <c r="D14" s="13" t="s">
        <v>61</v>
      </c>
      <c r="E14" s="13" t="s">
        <v>19</v>
      </c>
      <c r="F14" s="14"/>
      <c r="G14" s="15"/>
      <c r="H14" s="15"/>
      <c r="I14" s="15"/>
      <c r="J14" s="15"/>
      <c r="K14" s="14"/>
      <c r="L14" s="15">
        <v>5985690</v>
      </c>
      <c r="M14" s="6"/>
      <c r="N14" s="6"/>
      <c r="O14" s="6"/>
      <c r="P14" s="15"/>
      <c r="Q14" s="6"/>
      <c r="R14" s="6"/>
      <c r="S14" s="15"/>
      <c r="T14" s="6"/>
      <c r="U14" s="6"/>
      <c r="V14" s="27" t="e">
        <f>#REF!*F14+#REF!*G14+#REF!*H14+#REF!*I14+#REF!*J14+#REF!*K14+#REF!*L14+#REF!*M14+#REF!*N14+#REF!*O14+#REF!*P14+#REF!*Q14+#REF!*R14+#REF!*S14+#REF!*T14+#REF!*U14</f>
        <v>#REF!</v>
      </c>
      <c r="W14" s="14">
        <v>5267.4071999999996</v>
      </c>
      <c r="X14" s="14">
        <f t="shared" si="0"/>
        <v>5267.4071999999996</v>
      </c>
      <c r="Y14" s="23" t="s">
        <v>1</v>
      </c>
      <c r="Z14" s="13">
        <v>64</v>
      </c>
      <c r="AA14" s="13">
        <v>36</v>
      </c>
      <c r="AB14" s="13">
        <v>1</v>
      </c>
      <c r="AC14" s="13" t="s">
        <v>77</v>
      </c>
      <c r="AD14" s="13">
        <v>1961</v>
      </c>
      <c r="AF14" s="34"/>
      <c r="AG14" s="34"/>
      <c r="AH14" s="33"/>
    </row>
    <row r="15" spans="1:34" ht="81" x14ac:dyDescent="0.25">
      <c r="A15" s="5">
        <v>14</v>
      </c>
      <c r="B15" s="18" t="s">
        <v>21</v>
      </c>
      <c r="C15" s="13" t="s">
        <v>22</v>
      </c>
      <c r="D15" s="13" t="s">
        <v>61</v>
      </c>
      <c r="E15" s="13" t="s">
        <v>16</v>
      </c>
      <c r="F15" s="14">
        <v>8972300</v>
      </c>
      <c r="G15" s="15"/>
      <c r="H15" s="15"/>
      <c r="I15" s="15"/>
      <c r="J15" s="15"/>
      <c r="K15" s="16"/>
      <c r="L15" s="15">
        <v>176526</v>
      </c>
      <c r="M15" s="6"/>
      <c r="N15" s="6"/>
      <c r="O15" s="6"/>
      <c r="P15" s="15">
        <v>11700</v>
      </c>
      <c r="Q15" s="6"/>
      <c r="R15" s="6"/>
      <c r="S15" s="15"/>
      <c r="T15" s="6"/>
      <c r="U15" s="6"/>
      <c r="V15" s="27" t="e">
        <f>#REF!*F15+#REF!*G15+#REF!*H15+#REF!*I15+#REF!*J15+#REF!*K15+#REF!*L15+#REF!*M15+#REF!*N15+#REF!*O15+#REF!*P15+#REF!*Q15+#REF!*R15+#REF!*S15+#REF!*T15+#REF!*U15</f>
        <v>#REF!</v>
      </c>
      <c r="W15" s="14">
        <v>1549.4797699999999</v>
      </c>
      <c r="X15" s="14">
        <f t="shared" si="0"/>
        <v>1549.4797699999999</v>
      </c>
      <c r="Y15" s="23" t="s">
        <v>1</v>
      </c>
      <c r="Z15" s="13">
        <v>64</v>
      </c>
      <c r="AA15" s="13">
        <v>36</v>
      </c>
      <c r="AB15" s="13">
        <v>1</v>
      </c>
      <c r="AC15" s="13"/>
      <c r="AD15" s="13"/>
      <c r="AF15" s="34"/>
      <c r="AG15" s="34"/>
      <c r="AH15" s="33"/>
    </row>
    <row r="16" spans="1:34" ht="101.25" x14ac:dyDescent="0.25">
      <c r="A16" s="5">
        <v>15</v>
      </c>
      <c r="B16" s="12" t="s">
        <v>23</v>
      </c>
      <c r="C16" s="13" t="s">
        <v>25</v>
      </c>
      <c r="D16" s="13" t="s">
        <v>62</v>
      </c>
      <c r="E16" s="13" t="s">
        <v>24</v>
      </c>
      <c r="F16" s="14">
        <v>6880086</v>
      </c>
      <c r="G16" s="15"/>
      <c r="H16" s="15"/>
      <c r="I16" s="15"/>
      <c r="J16" s="15"/>
      <c r="K16" s="15"/>
      <c r="L16" s="15">
        <v>8995</v>
      </c>
      <c r="M16" s="6"/>
      <c r="N16" s="6"/>
      <c r="O16" s="6"/>
      <c r="P16" s="15">
        <v>162370</v>
      </c>
      <c r="Q16" s="6"/>
      <c r="R16" s="6"/>
      <c r="S16" s="15"/>
      <c r="T16" s="6"/>
      <c r="U16" s="6"/>
      <c r="V16" s="27" t="e">
        <f>#REF!*F16+#REF!*G16+#REF!*H16+#REF!*I16+#REF!*J16+#REF!*K16+#REF!*L16+#REF!*M16+#REF!*N16+#REF!*O16+#REF!*P16+#REF!*Q16+#REF!*R16+#REF!*S16+#REF!*T16+#REF!*U16</f>
        <v>#REF!</v>
      </c>
      <c r="W16" s="14">
        <v>1204.2799698000001</v>
      </c>
      <c r="X16" s="14">
        <f t="shared" si="0"/>
        <v>1204.2799698000001</v>
      </c>
      <c r="Y16" s="23" t="s">
        <v>1</v>
      </c>
      <c r="Z16" s="13">
        <v>64</v>
      </c>
      <c r="AA16" s="13">
        <v>36</v>
      </c>
      <c r="AB16" s="13">
        <v>6</v>
      </c>
      <c r="AC16" s="13" t="s">
        <v>78</v>
      </c>
      <c r="AD16" s="13">
        <v>1962</v>
      </c>
    </row>
    <row r="17" spans="1:30" ht="101.25" x14ac:dyDescent="0.25">
      <c r="A17" s="5">
        <v>17</v>
      </c>
      <c r="B17" s="18" t="s">
        <v>26</v>
      </c>
      <c r="C17" s="13" t="s">
        <v>27</v>
      </c>
      <c r="D17" s="13" t="s">
        <v>62</v>
      </c>
      <c r="E17" s="13" t="s">
        <v>55</v>
      </c>
      <c r="F17" s="14">
        <v>53611200</v>
      </c>
      <c r="G17" s="15">
        <v>18.3</v>
      </c>
      <c r="H17" s="15"/>
      <c r="I17" s="15"/>
      <c r="J17" s="15"/>
      <c r="K17" s="15"/>
      <c r="L17" s="15">
        <v>808577</v>
      </c>
      <c r="M17" s="6"/>
      <c r="N17" s="6"/>
      <c r="O17" s="6"/>
      <c r="P17" s="15">
        <v>52315</v>
      </c>
      <c r="Q17" s="6"/>
      <c r="R17" s="6"/>
      <c r="S17" s="15">
        <v>464.24400000000003</v>
      </c>
      <c r="T17" s="6"/>
      <c r="U17" s="6"/>
      <c r="V17" s="27" t="e">
        <f>#REF!*F17+#REF!*G17+#REF!*H17+#REF!*I17+#REF!*J17+#REF!*K17+#REF!*L17+#REF!*M17+#REF!*N17+#REF!*O17+#REF!*P17+#REF!*Q17+#REF!*R17+#REF!*S17+#REF!*T17+#REF!*U17</f>
        <v>#REF!</v>
      </c>
      <c r="W17" s="14">
        <v>9375</v>
      </c>
      <c r="X17" s="14" t="e">
        <f t="shared" si="0"/>
        <v>#REF!</v>
      </c>
      <c r="Y17" s="23" t="s">
        <v>59</v>
      </c>
      <c r="Z17" s="13">
        <v>64</v>
      </c>
      <c r="AA17" s="13">
        <v>36</v>
      </c>
      <c r="AB17" s="13">
        <v>6</v>
      </c>
      <c r="AC17" s="13" t="s">
        <v>76</v>
      </c>
      <c r="AD17" s="13">
        <v>1960</v>
      </c>
    </row>
    <row r="18" spans="1:30" ht="121.5" x14ac:dyDescent="0.25">
      <c r="A18" s="5">
        <v>18</v>
      </c>
      <c r="B18" s="12" t="s">
        <v>28</v>
      </c>
      <c r="C18" s="13" t="s">
        <v>29</v>
      </c>
      <c r="D18" s="29" t="s">
        <v>62</v>
      </c>
      <c r="E18" s="13" t="s">
        <v>56</v>
      </c>
      <c r="F18" s="14">
        <v>10161277</v>
      </c>
      <c r="G18" s="15"/>
      <c r="H18" s="15"/>
      <c r="I18" s="15"/>
      <c r="J18" s="15"/>
      <c r="K18" s="15"/>
      <c r="L18" s="15">
        <v>152000</v>
      </c>
      <c r="M18" s="6"/>
      <c r="N18" s="6"/>
      <c r="O18" s="6"/>
      <c r="P18" s="15">
        <v>450</v>
      </c>
      <c r="Q18" s="6"/>
      <c r="R18" s="6"/>
      <c r="S18" s="15"/>
      <c r="T18" s="6"/>
      <c r="U18" s="6"/>
      <c r="V18" s="27" t="e">
        <f>#REF!*F18+#REF!*G18+#REF!*H18+#REF!*I18+#REF!*J18+#REF!*K18+#REF!*L18+#REF!*M18+#REF!*N18+#REF!*O18+#REF!*P18+#REF!*Q18+#REF!*R18+#REF!*S18+#REF!*T18+#REF!*U18</f>
        <v>#REF!</v>
      </c>
      <c r="W18" s="14">
        <v>1663</v>
      </c>
      <c r="X18" s="14" t="e">
        <f t="shared" si="0"/>
        <v>#REF!</v>
      </c>
      <c r="Y18" s="23" t="s">
        <v>59</v>
      </c>
      <c r="Z18" s="13">
        <v>64</v>
      </c>
      <c r="AA18" s="13">
        <v>36</v>
      </c>
      <c r="AB18" s="13">
        <v>6</v>
      </c>
      <c r="AC18" s="13"/>
      <c r="AD18" s="13"/>
    </row>
    <row r="19" spans="1:30" ht="121.5" customHeight="1" x14ac:dyDescent="0.25">
      <c r="A19" s="5">
        <v>19</v>
      </c>
      <c r="B19" s="12" t="s">
        <v>30</v>
      </c>
      <c r="C19" s="13" t="s">
        <v>31</v>
      </c>
      <c r="D19" s="29" t="s">
        <v>62</v>
      </c>
      <c r="E19" s="13" t="s">
        <v>56</v>
      </c>
      <c r="F19" s="14">
        <v>3364800</v>
      </c>
      <c r="G19" s="15"/>
      <c r="H19" s="15"/>
      <c r="I19" s="15"/>
      <c r="J19" s="15"/>
      <c r="K19" s="15"/>
      <c r="L19" s="15">
        <v>12907</v>
      </c>
      <c r="M19" s="6"/>
      <c r="N19" s="6"/>
      <c r="O19" s="6"/>
      <c r="P19" s="15">
        <v>4768</v>
      </c>
      <c r="Q19" s="6"/>
      <c r="R19" s="6"/>
      <c r="S19" s="15"/>
      <c r="T19" s="6"/>
      <c r="U19" s="6"/>
      <c r="V19" s="27" t="e">
        <f>#REF!*F19+#REF!*G19+#REF!*H19+#REF!*I19+#REF!*J19+#REF!*K19+#REF!*L19+#REF!*M19+#REF!*N19+#REF!*O19+#REF!*P19+#REF!*Q19+#REF!*R19+#REF!*S19+#REF!*T19+#REF!*U19</f>
        <v>#REF!</v>
      </c>
      <c r="W19" s="14">
        <v>510</v>
      </c>
      <c r="X19" s="14" t="e">
        <f t="shared" si="0"/>
        <v>#REF!</v>
      </c>
      <c r="Y19" s="23" t="s">
        <v>59</v>
      </c>
      <c r="Z19" s="13">
        <v>64</v>
      </c>
      <c r="AA19" s="13">
        <v>36</v>
      </c>
      <c r="AB19" s="13">
        <v>6</v>
      </c>
      <c r="AC19" s="13"/>
      <c r="AD19" s="13"/>
    </row>
    <row r="20" spans="1:30" ht="112.5" x14ac:dyDescent="0.25">
      <c r="A20" s="5">
        <v>20</v>
      </c>
      <c r="B20" s="11" t="s">
        <v>32</v>
      </c>
      <c r="C20" s="8" t="s">
        <v>33</v>
      </c>
      <c r="D20" s="30" t="s">
        <v>61</v>
      </c>
      <c r="E20" s="8" t="s">
        <v>16</v>
      </c>
      <c r="F20" s="9">
        <v>17390</v>
      </c>
      <c r="G20" s="10"/>
      <c r="H20" s="10"/>
      <c r="I20" s="10"/>
      <c r="J20" s="10"/>
      <c r="K20" s="9"/>
      <c r="L20" s="9">
        <v>2255000</v>
      </c>
      <c r="M20" s="6"/>
      <c r="N20" s="6"/>
      <c r="O20" s="6"/>
      <c r="P20" s="10"/>
      <c r="Q20" s="6"/>
      <c r="R20" s="6"/>
      <c r="S20" s="10"/>
      <c r="T20" s="6"/>
      <c r="U20" s="6"/>
      <c r="V20" s="27" t="e">
        <f>#REF!*F20+#REF!*G20+#REF!*H20+#REF!*I20+#REF!*J20+#REF!*K20+#REF!*L20+#REF!*M20+#REF!*N20+#REF!*O20+#REF!*P20+#REF!*Q20+#REF!*R20+#REF!*S20+#REF!*T20+#REF!*U20</f>
        <v>#REF!</v>
      </c>
      <c r="W20" s="14">
        <v>1987.0832770000002</v>
      </c>
      <c r="X20" s="14">
        <f t="shared" si="0"/>
        <v>1987.0832770000002</v>
      </c>
      <c r="Y20" s="25" t="s">
        <v>1</v>
      </c>
      <c r="Z20" s="13">
        <v>64</v>
      </c>
      <c r="AA20" s="13">
        <v>36</v>
      </c>
      <c r="AB20" s="13">
        <v>1</v>
      </c>
      <c r="AC20" s="13"/>
      <c r="AD20" s="13"/>
    </row>
    <row r="21" spans="1:30" ht="112.5" x14ac:dyDescent="0.25">
      <c r="A21" s="4">
        <v>21</v>
      </c>
      <c r="B21" s="11" t="s">
        <v>34</v>
      </c>
      <c r="C21" s="8" t="s">
        <v>58</v>
      </c>
      <c r="D21" s="30" t="s">
        <v>60</v>
      </c>
      <c r="E21" s="8" t="s">
        <v>11</v>
      </c>
      <c r="F21" s="9">
        <v>12405800</v>
      </c>
      <c r="G21" s="10"/>
      <c r="H21" s="10"/>
      <c r="I21" s="10"/>
      <c r="J21" s="10"/>
      <c r="K21" s="10"/>
      <c r="L21" s="10"/>
      <c r="M21" s="6"/>
      <c r="N21" s="6"/>
      <c r="O21" s="6"/>
      <c r="P21" s="10"/>
      <c r="Q21" s="6"/>
      <c r="R21" s="6"/>
      <c r="S21" s="10"/>
      <c r="T21" s="6"/>
      <c r="U21" s="6"/>
      <c r="V21" s="27" t="e">
        <f>#REF!*F21+#REF!*G21+#REF!*H21+#REF!*I21+#REF!*J21+#REF!*K21+#REF!*L21+#REF!*M21+#REF!*N21+#REF!*O21+#REF!*P21+#REF!*Q21+#REF!*R21+#REF!*S21+#REF!*T21+#REF!*U21</f>
        <v>#REF!</v>
      </c>
      <c r="W21" s="14">
        <v>1914.2149400000001</v>
      </c>
      <c r="X21" s="14" t="e">
        <f t="shared" si="0"/>
        <v>#REF!</v>
      </c>
      <c r="Y21" s="25" t="s">
        <v>59</v>
      </c>
      <c r="Z21" s="13">
        <v>64</v>
      </c>
      <c r="AA21" s="13">
        <v>36</v>
      </c>
      <c r="AB21" s="13">
        <v>5</v>
      </c>
      <c r="AC21" s="13"/>
      <c r="AD21" s="13"/>
    </row>
    <row r="22" spans="1:30" ht="75" x14ac:dyDescent="0.25">
      <c r="A22" s="5">
        <v>22</v>
      </c>
      <c r="B22" s="11" t="s">
        <v>35</v>
      </c>
      <c r="C22" s="8" t="s">
        <v>36</v>
      </c>
      <c r="D22" s="30" t="s">
        <v>61</v>
      </c>
      <c r="E22" s="8" t="s">
        <v>57</v>
      </c>
      <c r="F22" s="9"/>
      <c r="G22" s="10"/>
      <c r="H22" s="10"/>
      <c r="I22" s="10"/>
      <c r="J22" s="10"/>
      <c r="K22" s="10"/>
      <c r="L22" s="10">
        <v>7378058</v>
      </c>
      <c r="M22" s="6"/>
      <c r="N22" s="6"/>
      <c r="O22" s="6"/>
      <c r="P22" s="10"/>
      <c r="Q22" s="6"/>
      <c r="R22" s="6"/>
      <c r="S22" s="10"/>
      <c r="T22" s="6"/>
      <c r="U22" s="6"/>
      <c r="V22" s="27" t="e">
        <f>#REF!*F22+#REF!*G22+#REF!*H22+#REF!*I22+#REF!*J22+#REF!*K22+#REF!*L22+#REF!*M22+#REF!*N22+#REF!*O22+#REF!*P22+#REF!*Q22+#REF!*R22+#REF!*S22+#REF!*T22+#REF!*U22</f>
        <v>#REF!</v>
      </c>
      <c r="W22" s="14">
        <v>6492.6910399999997</v>
      </c>
      <c r="X22" s="14">
        <f t="shared" si="0"/>
        <v>6492.6910399999997</v>
      </c>
      <c r="Y22" s="26" t="s">
        <v>1</v>
      </c>
      <c r="Z22" s="13">
        <v>64</v>
      </c>
      <c r="AA22" s="13">
        <v>36</v>
      </c>
      <c r="AB22" s="13">
        <v>1</v>
      </c>
      <c r="AC22" s="13"/>
      <c r="AD22" s="13"/>
    </row>
    <row r="23" spans="1:30" ht="21" x14ac:dyDescent="0.25">
      <c r="X23" s="14">
        <f t="shared" si="0"/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2018-05-25T19:12:45Z</dcterms:modified>
</cp:coreProperties>
</file>