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 defaultThemeVersion="124226"/>
  <bookViews>
    <workbookView xWindow="555" yWindow="960" windowWidth="19440" windowHeight="11700" activeTab="4"/>
  </bookViews>
  <sheets>
    <sheet name="DN" sheetId="7" r:id="rId1"/>
    <sheet name="Mã ngành" sheetId="10" r:id="rId2"/>
    <sheet name="Hệ số quy đổi" sheetId="9" r:id="rId3"/>
    <sheet name="Thống kê" sheetId="11" r:id="rId4"/>
    <sheet name="Sheet1" sheetId="12" r:id="rId5"/>
  </sheets>
  <definedNames>
    <definedName name="_xlnm._FilterDatabase" localSheetId="0" hidden="1">DN!$A$1:$U$256</definedName>
    <definedName name="_xlnm.Print_Titles" localSheetId="0">DN!#REF!</definedName>
  </definedNames>
  <calcPr calcId="144525"/>
</workbook>
</file>

<file path=xl/calcChain.xml><?xml version="1.0" encoding="utf-8"?>
<calcChain xmlns="http://schemas.openxmlformats.org/spreadsheetml/2006/main">
  <c r="P2" i="7" l="1"/>
  <c r="C6" i="11" l="1"/>
  <c r="H16" i="9"/>
  <c r="G16" i="9"/>
  <c r="P139" i="7"/>
  <c r="P140" i="7"/>
  <c r="G17" i="9" l="1"/>
  <c r="P221" i="7"/>
  <c r="P19" i="7" l="1"/>
  <c r="P64" i="7"/>
  <c r="P63" i="7"/>
  <c r="P62" i="7"/>
  <c r="P61" i="7"/>
  <c r="P60" i="7"/>
  <c r="P59" i="7"/>
  <c r="P58" i="7"/>
  <c r="P57" i="7"/>
  <c r="P34" i="7"/>
  <c r="P33" i="7"/>
  <c r="P32" i="7"/>
  <c r="P31" i="7"/>
  <c r="P30" i="7"/>
  <c r="P29" i="7"/>
  <c r="P27" i="7"/>
  <c r="P26" i="7"/>
  <c r="P25" i="7"/>
  <c r="P24" i="7"/>
  <c r="P23" i="7"/>
  <c r="P21" i="7"/>
  <c r="P20" i="7"/>
  <c r="P16" i="7"/>
  <c r="P15" i="7"/>
  <c r="P4" i="7"/>
  <c r="P104" i="7"/>
  <c r="P103" i="7"/>
  <c r="P117" i="7"/>
  <c r="P214" i="7" l="1"/>
  <c r="P215" i="7"/>
  <c r="P216" i="7"/>
  <c r="P217" i="7"/>
  <c r="P218" i="7"/>
  <c r="P219" i="7"/>
  <c r="P220" i="7"/>
  <c r="P222" i="7"/>
  <c r="P223" i="7"/>
  <c r="P224" i="7"/>
  <c r="P225" i="7"/>
  <c r="P226" i="7"/>
  <c r="P227" i="7"/>
  <c r="P229" i="7"/>
  <c r="P231" i="7"/>
  <c r="P232" i="7"/>
  <c r="P233" i="7"/>
  <c r="P213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18" i="7"/>
</calcChain>
</file>

<file path=xl/sharedStrings.xml><?xml version="1.0" encoding="utf-8"?>
<sst xmlns="http://schemas.openxmlformats.org/spreadsheetml/2006/main" count="1345" uniqueCount="831">
  <si>
    <t>TT</t>
  </si>
  <si>
    <t>Lĩnh vực</t>
  </si>
  <si>
    <t>Công nghiệp</t>
  </si>
  <si>
    <t>Sản xuất sắt, thép, gang</t>
  </si>
  <si>
    <t>Sản xuất xi măng</t>
  </si>
  <si>
    <t>Vận tải</t>
  </si>
  <si>
    <t>Công trình xây dựng</t>
  </si>
  <si>
    <t>Sản xuất sợi</t>
  </si>
  <si>
    <t>Sản xuất vật liệu xây dựng từ đất sét</t>
  </si>
  <si>
    <t>Sản xuất bao bì từ plastic</t>
  </si>
  <si>
    <t>Nông nghiệp</t>
  </si>
  <si>
    <t>Sản xuất giày dép</t>
  </si>
  <si>
    <t>Bệnh viện Trung ương Huế</t>
  </si>
  <si>
    <t>Bệnh viện</t>
  </si>
  <si>
    <t>Công ty TNHH Bia Huế</t>
  </si>
  <si>
    <t>Sản xuất Bia</t>
  </si>
  <si>
    <t xml:space="preserve">Công ty CP Xuân Thành Group - CN Quảng Nam </t>
  </si>
  <si>
    <t>Công ty TNHH Huy Hoàng 1</t>
  </si>
  <si>
    <t xml:space="preserve">Công ty TNHH VBL Quảng Nam </t>
  </si>
  <si>
    <t xml:space="preserve">Nhà máy gạch An Hòa </t>
  </si>
  <si>
    <t>HTX DVNN KDTH Đại Hiệp</t>
  </si>
  <si>
    <t>Sản xuất công nghiệp khác</t>
  </si>
  <si>
    <t>Nhà máy lọc dầu Dung Quất</t>
  </si>
  <si>
    <t>Xã Bình Trị, huyện Bình Sơn</t>
  </si>
  <si>
    <t>Sản xuất sản phẩm dầu mỏ tinh chế</t>
  </si>
  <si>
    <t>Vận tải hàng hóa bằng ô tô chuyên dụng</t>
  </si>
  <si>
    <t>PVN</t>
  </si>
  <si>
    <t>Hợp tác xã Vận tải dịch vụ Pleiku</t>
  </si>
  <si>
    <t>0593821324</t>
  </si>
  <si>
    <t>1269.3 (lít)</t>
  </si>
  <si>
    <t>Công ty TNHH MTV Thực phẩm &amp; Đầu tư FOCOCEV- NM Tinh bột sắn Gia Lai</t>
  </si>
  <si>
    <t>0593617494</t>
  </si>
  <si>
    <t>30.000 (lít)</t>
  </si>
  <si>
    <t>3,24</t>
  </si>
  <si>
    <t>DNTN Trí Mai</t>
  </si>
  <si>
    <t>Ấp Bà Phổ, xã Bình Thạnh, huyện Thủ Thừa</t>
  </si>
  <si>
    <t>Công ty TNHH SX-TM Thép Hương Loan</t>
  </si>
  <si>
    <t>Công ty TNHH Le Long Việt Nam</t>
  </si>
  <si>
    <t>Sản xuất pin và ắc quy</t>
  </si>
  <si>
    <t>Công ty Cổ phần Đồng Tâm DOTALIA</t>
  </si>
  <si>
    <t>Số 2, Quốc lộ 1, xã Long Hiệp, huyện Bến Lức</t>
  </si>
  <si>
    <t>Sản xuất sản phẩm từ plastic</t>
  </si>
  <si>
    <t>Công ty TNHHMTV Thép không gỉ Long An</t>
  </si>
  <si>
    <t>Sản xuất sản phẩm từ kim loại</t>
  </si>
  <si>
    <t xml:space="preserve">CN Công ty CP Dệt May ĐT TM Thành Công </t>
  </si>
  <si>
    <t>Ấp Đức Hạnh, xã Đức Lập Hạ, huyện Đức Hoà</t>
  </si>
  <si>
    <t>Sản xuất sản phẩm khác từ plastic</t>
  </si>
  <si>
    <t>Sản xuất các loại bánh từ bột</t>
  </si>
  <si>
    <t>Công ty TNHH sản xuất nước đá Chí Thành</t>
  </si>
  <si>
    <t>Sản xuất nước đá</t>
  </si>
  <si>
    <t>0733951515</t>
  </si>
  <si>
    <t>Công ty cổ phần Dabaco Tiền Giang</t>
  </si>
  <si>
    <t>Ấp Tây Hoà, xã Song Thuận, huyện Châu Thành</t>
  </si>
  <si>
    <t>0733613039</t>
  </si>
  <si>
    <t>8,8 (lít)</t>
  </si>
  <si>
    <t>Công ty nông sản thực phẩm Tièn Giang</t>
  </si>
  <si>
    <t>Ấp Bình, xã Hoà Hưng, huyện Cái Bè</t>
  </si>
  <si>
    <t>Kinh doanh, chế biến lương thực, thức ăn và bảo quản thuỷ sản</t>
  </si>
  <si>
    <t>3096 (lít)</t>
  </si>
  <si>
    <t>0,3 (lít)</t>
  </si>
  <si>
    <t>Công ty CP Thức ăn chăn nuôi Vina</t>
  </si>
  <si>
    <t>46,69</t>
  </si>
  <si>
    <t>Công ty CP Tô Châu</t>
  </si>
  <si>
    <t>1,8</t>
  </si>
  <si>
    <t>Công ty CP thuỷ sản Á Châu</t>
  </si>
  <si>
    <t>Xay xát</t>
  </si>
  <si>
    <t>Tổng công ty Phát điện 2</t>
  </si>
  <si>
    <t>Công ty TNHH Kim Ngọc Long</t>
  </si>
  <si>
    <t>Ấp Phú Lợi, xã Tân Phú Thạnh, huyện Châu Thành A</t>
  </si>
  <si>
    <t>Công ty TNHH Thanh Khôi</t>
  </si>
  <si>
    <t>Công ty TNHH Phương Nam</t>
  </si>
  <si>
    <t>Công ty điện lực Dầu khí Cà Mau</t>
  </si>
  <si>
    <t xml:space="preserve">Xã An Khánh, huyện U Minh </t>
  </si>
  <si>
    <t>07803650072</t>
  </si>
  <si>
    <t>Công ty CP Thuận Thảo</t>
  </si>
  <si>
    <t>0562210916</t>
  </si>
  <si>
    <t>163,60</t>
  </si>
  <si>
    <t>0,15</t>
  </si>
  <si>
    <t>CÔng ty TNHH SX-TM Khoáng sản Ban Mai</t>
  </si>
  <si>
    <t>0563523952</t>
  </si>
  <si>
    <t>93,60</t>
  </si>
  <si>
    <t>Công ty TNHH Tấn Phát</t>
  </si>
  <si>
    <t>0563946425</t>
  </si>
  <si>
    <t>199,2</t>
  </si>
  <si>
    <t>208,22</t>
  </si>
  <si>
    <t>7,13</t>
  </si>
  <si>
    <t>Công ty CP Khoáng sản Sài Gòn-Quy Nhơn (NM Sản xuất xỉ titan)</t>
  </si>
  <si>
    <t>Xã Mỹ Thành, huyện Phù Mỹ</t>
  </si>
  <si>
    <t>0563659187</t>
  </si>
  <si>
    <t>156,11</t>
  </si>
  <si>
    <t>Km 1215 QL1A xã Phước Lộc, huyện Tuy Phước</t>
  </si>
  <si>
    <t>0563832809</t>
  </si>
  <si>
    <t>29,51</t>
  </si>
  <si>
    <t>1,0</t>
  </si>
  <si>
    <t xml:space="preserve">Sản xuất xi măng </t>
  </si>
  <si>
    <t>I</t>
  </si>
  <si>
    <t>Khai thác, xử lý và cung cấp nước</t>
  </si>
  <si>
    <t>Sản xuất phụ tùng và bộ phận phụ trợ cho xe có động cơ và động cơ xe</t>
  </si>
  <si>
    <t>Sản xuất các sản phẩm khác từ giấy và bìa chưa được phân vào đâu</t>
  </si>
  <si>
    <t>Sản xuất thuốc lá</t>
  </si>
  <si>
    <t>Công ty CP phát triển đô thị Nam Hà Nội</t>
  </si>
  <si>
    <t>Xây dựng nhà các loại</t>
  </si>
  <si>
    <t>Sản xuất bột giấy, giấy và bìa</t>
  </si>
  <si>
    <t>CN Công ty Showpla Việt Nam</t>
  </si>
  <si>
    <t>Công ty TNHH Hoya Glass Disk Việt Nam</t>
  </si>
  <si>
    <t>Hoạt động viễn thông không dây</t>
  </si>
  <si>
    <t>Công ty TNHH MTV cơ khí Đông Anh</t>
  </si>
  <si>
    <t>Sản xuất các cấu kiện kim loại</t>
  </si>
  <si>
    <t>Công ty TNHH MTC nước sạch Hà Nội - Giếng 11</t>
  </si>
  <si>
    <t>Công ty TNHH MTV nước sạch Hà Nội - NM nước Nam Dư</t>
  </si>
  <si>
    <t>Tổng Công ty Thăm dò Khai thác Dầu Khí</t>
  </si>
  <si>
    <t>Hoạt động dịch vụ hỗ trợ khai thác dầu thô và khí tự nhiên</t>
  </si>
  <si>
    <t>Công ty CP Đầu tư Sông Đà - Việt Dức</t>
  </si>
  <si>
    <t>Sản xuất bê tông và các sản phẩm từ xi măng và thạch cao</t>
  </si>
  <si>
    <t>Tổng Công ty Xây dựng cơ điện - Công ty CP</t>
  </si>
  <si>
    <t>Xây dựng công trình kỹ thuật dân dụng khác</t>
  </si>
  <si>
    <t>Tổng Công ty Công nghiệp mỏ Việt Bắc</t>
  </si>
  <si>
    <t>Khai thác và thu gom than cứng</t>
  </si>
  <si>
    <t>Công ty CP vận tải dầu khí Đông Dương (Petrotrans)</t>
  </si>
  <si>
    <t>Vận tải hàng hóa bằng ô tô loại khác (trừ ô tô chuyên dụng)</t>
  </si>
  <si>
    <t>Công ty TNHH MTV T608</t>
  </si>
  <si>
    <t>Tổng Công ty Hàng Không Việt Nam VNA</t>
  </si>
  <si>
    <t>Vận tải hàng không</t>
  </si>
  <si>
    <t>Công ty CP vận tải và dịch vụ PTS Hà Tây</t>
  </si>
  <si>
    <t>Hoạt động của trụ sở văn phòng</t>
  </si>
  <si>
    <t>Văn phòng Đài Truyền hình Việt Nam</t>
  </si>
  <si>
    <t>Hoạt động truyền hình</t>
  </si>
  <si>
    <t>Công ty CP nhựa cao cấp Hàng Không</t>
  </si>
  <si>
    <t>Công ty Truyền tải Điện I</t>
  </si>
  <si>
    <t>Trung tâm Thông tin di động KV1</t>
  </si>
  <si>
    <t>Kinh doanh BĐS, quyền sử dụng đất thuộc chủ sở hữu, chủ sử dụng hoặc đi thuê</t>
  </si>
  <si>
    <t>Công ty CP đầu tư và phát triển địa ốc TP Hoàng Gia</t>
  </si>
  <si>
    <t>Bệnh viện Hữu nghị Việt Đức</t>
  </si>
  <si>
    <t>Hoạt động của các bệnh viện</t>
  </si>
  <si>
    <t>Đào tạo Đại học và sau Đại học</t>
  </si>
  <si>
    <t>Khách sạn</t>
  </si>
  <si>
    <t>Bán buôn tổng hợp</t>
  </si>
  <si>
    <t>Trung tâm Dịch vụ Viễn Thông KV1</t>
  </si>
  <si>
    <t xml:space="preserve">Bệnh viện Hữu nghị </t>
  </si>
  <si>
    <t>Bệnh viện Nhi Trung Ương</t>
  </si>
  <si>
    <t>Bệnh viện Phụ sản Trung Ương</t>
  </si>
  <si>
    <t>Hoạt động trung gian tiền tệ khác</t>
  </si>
  <si>
    <t>Cục Hậu Cần - Bộ Tổng tham mưu</t>
  </si>
  <si>
    <t>Bộ Tổng tham mưu - Quân chủng phòng không không quân</t>
  </si>
  <si>
    <t>Công ty TNHH Hà Việt Tungshin</t>
  </si>
  <si>
    <t>CN Công ty TNHH Metro Cash &amp; Carry Việt Nam</t>
  </si>
  <si>
    <t>Công ty TNHH MTV ĐTPT Thủy Lợi Hà Nội</t>
  </si>
  <si>
    <t>Chi nhánh Công ty CP Bất Động Sản Việt Nhật tại Long Biên</t>
  </si>
  <si>
    <t>Học viện Quân Y</t>
  </si>
  <si>
    <t>Bệnh viện 103</t>
  </si>
  <si>
    <t>Công ty Quốc tế Hồ Tây</t>
  </si>
  <si>
    <t>Trung tâm CNTT Ngân hàng NN&amp;PTNT</t>
  </si>
  <si>
    <t>Công ty TNHH Fujikin</t>
  </si>
  <si>
    <t>Sản xuất các sản phẩm cơ khí</t>
  </si>
  <si>
    <t>Công ty CP dịch vụ và sản xuất kinh doanh vật liệu xây dựng Đông Anh</t>
  </si>
  <si>
    <t>Sản xuất các sản phẩm vật liệu xây dựng</t>
  </si>
  <si>
    <t>Công ty CP nghiên cứu và ứng dụng công nghệ sản xuất thép Hùng Anh</t>
  </si>
  <si>
    <t>Công ty TNHH Terumo Việt Nam</t>
  </si>
  <si>
    <t>Sản xuất các sản phẩm công nghiệp hỗ trợ</t>
  </si>
  <si>
    <t>Công ty CP dụng cụ cơ khí xuất</t>
  </si>
  <si>
    <t>Nhà máy bia Hà Nội - Mê Linh</t>
  </si>
  <si>
    <t>Sản xuất bia chai các loại</t>
  </si>
  <si>
    <t>Công ty CP Viglacera Từ Liêm</t>
  </si>
  <si>
    <t>Công ty CP cơ giới và xây dựng Thăng Long</t>
  </si>
  <si>
    <t>Sản xuất sản phẩm xây dựng</t>
  </si>
  <si>
    <t>Nhà máy xi măng Nam Sơn - Công ty CP xi măng Sài Sơn</t>
  </si>
  <si>
    <t>CN Công ty CP bột giặt NET Hà Nội</t>
  </si>
  <si>
    <t>Sản xuất bột giặt ô mô</t>
  </si>
  <si>
    <t>Công ty CP dược phẩm TW1 - Pharbaco</t>
  </si>
  <si>
    <t>Sản xuất thuốc tây</t>
  </si>
  <si>
    <t>Công ty CP Đại La</t>
  </si>
  <si>
    <t>Sản xuất gạch xây</t>
  </si>
  <si>
    <t>Công ty TNHH ABB</t>
  </si>
  <si>
    <t>Sản xuất máy biến áp</t>
  </si>
  <si>
    <t>Công ty TNHH MTV giầy Thượng Đình</t>
  </si>
  <si>
    <t>Sản xuất giầy các loại</t>
  </si>
  <si>
    <t>Chi nhánh Công ty TNHH Hóa dệt Hà Tây</t>
  </si>
  <si>
    <t>Sản xuất giầy xuất khẩu các loại</t>
  </si>
  <si>
    <t>Công ty CP Phú Lân</t>
  </si>
  <si>
    <t>Sản xuất vải màn các loại</t>
  </si>
  <si>
    <t>Nhà máy bia Đông Nam Á</t>
  </si>
  <si>
    <t>Sản xuất bia chai, bia hơi các loại</t>
  </si>
  <si>
    <t>Tòa nhà</t>
  </si>
  <si>
    <t>Khách sạn Movenpick Hà nội</t>
  </si>
  <si>
    <t>Trung tâm thương mại Ruby Plaza</t>
  </si>
  <si>
    <t>Trung tâm điều hành khai thác và phát triển dịch vụ tin học - viễn thông</t>
  </si>
  <si>
    <t>Sofitel Plaza Hà Nội</t>
  </si>
  <si>
    <t>Công ty TNHH thương mại và sản xuất phôi thép Thành Công</t>
  </si>
  <si>
    <t>01672145126</t>
  </si>
  <si>
    <t>Công ty TNHH Japfa Comfeed Việt Nam</t>
  </si>
  <si>
    <t>0904736000</t>
  </si>
  <si>
    <t>Sản xuất cơ khí</t>
  </si>
  <si>
    <t>Công ty CP VLXD Tân Sơn</t>
  </si>
  <si>
    <t>Công ty TNHH Intops Việt Nam</t>
  </si>
  <si>
    <t>Sản xuất thiết bị điện tử viễn thông</t>
  </si>
  <si>
    <t>Viễn thông Bắc Ninh</t>
  </si>
  <si>
    <t>Công ty CP Manutronics Việt Nam</t>
  </si>
  <si>
    <t>Tổng Công ty Phát điện I</t>
  </si>
  <si>
    <t>Công ty CP gạch ngói Hải Ninh</t>
  </si>
  <si>
    <t>NM gạch ngói Tuynen Đầm Hà</t>
  </si>
  <si>
    <t>Công ty CP TM và DV Bạch Đằng Hạ Long</t>
  </si>
  <si>
    <t>Công ty CP Tú Linh</t>
  </si>
  <si>
    <t>Công ty TNHH Thương mại và dịch vụ Thái Gia</t>
  </si>
  <si>
    <t>Công ty CP Hải Dương</t>
  </si>
  <si>
    <t>Công ty TNHH Thương mại và Dịch vụ Bắc Dương</t>
  </si>
  <si>
    <t>Công ty Đầu tư xây dựng và thương mại Hạ Long</t>
  </si>
  <si>
    <t>Công ty CP Hàng Hải Quảng Hưng</t>
  </si>
  <si>
    <t>Công ty TNHH Hưng Bình</t>
  </si>
  <si>
    <t>CN Công ty CPVT Xăng dầu Hải Dương (Tại Quảng Ninh)</t>
  </si>
  <si>
    <t>CN Công ty Metro Cash và Carry</t>
  </si>
  <si>
    <t>Công ty TNHH MTV thương mại Tuấn Tài</t>
  </si>
  <si>
    <t>Sản xuất Giấy - Bao bì</t>
  </si>
  <si>
    <t>Sản xuất điện</t>
  </si>
  <si>
    <t>Công ty CP B.C.H</t>
  </si>
  <si>
    <t>Sản xuất thức ăn gia súc, gia cầm và thủy sản</t>
  </si>
  <si>
    <t>May trang phục (trừ trang phục da, lông thú)</t>
  </si>
  <si>
    <t>Công ty TNHH Sợi Vi Sơn</t>
  </si>
  <si>
    <t>Sản xuất: Dệt may, vài không dệt, đồ gỗ và sản phẩm trang trí nội ngoại thất</t>
  </si>
  <si>
    <t>Công ty CP luyện Giang Vạn Lợi</t>
  </si>
  <si>
    <t>031.594286</t>
  </si>
  <si>
    <t>CN Công ty CP ACECOOK Việt Nam tại Hưng Yên</t>
  </si>
  <si>
    <t>Sản xuất mỳ ăn liền</t>
  </si>
  <si>
    <t>0321.3986356</t>
  </si>
  <si>
    <t>Công ty TNHH Tea Yang Việt Nam</t>
  </si>
  <si>
    <t>Sản xuất dao, thìa, dĩa inox</t>
  </si>
  <si>
    <t>0321.3980296</t>
  </si>
  <si>
    <t>Công ty CP VLXD Đống Năm</t>
  </si>
  <si>
    <t>Sản xuất vật liệu xây dựng</t>
  </si>
  <si>
    <t>Công ty CP Vật liệu xây dựng Tiền Phong</t>
  </si>
  <si>
    <t>Chi nhánh Công ty CP Cao su sao vàng tại Thái Bình</t>
  </si>
  <si>
    <t>Công ty TNHH cơ khí Thành Long</t>
  </si>
  <si>
    <t>Công ty TNHH Việt Đức</t>
  </si>
  <si>
    <t>Công ty TNHH Dệt Hà Nam</t>
  </si>
  <si>
    <t>Sản xuất giường, tủ, bàn ghế bằng gỗ</t>
  </si>
  <si>
    <t>Doanh nghiệp tư nhân Cường Thịnh</t>
  </si>
  <si>
    <t>Cơ khí, cán thép</t>
  </si>
  <si>
    <t>Công ty TNHH EB Nam Định (Siêu thị Big C)</t>
  </si>
  <si>
    <t>Công ty TNHH May Phoenix</t>
  </si>
  <si>
    <t>Sản xuất, kinh doanh gia công các sản phẩm may mặc</t>
  </si>
  <si>
    <t>Công ty CP gạch ngói Sông Chanh - NM Gạch Gia Tường</t>
  </si>
  <si>
    <t>Công ty CP gạch ngói Gia Thanh</t>
  </si>
  <si>
    <t>Công ty TNHH MTV Master Vina</t>
  </si>
  <si>
    <t>Sản xuất, gia công, xuất khẩu thú nhồi bông, đồ chơi, đồ dùng sinh hoạt cho trẻ em</t>
  </si>
  <si>
    <t>Công ty TNHH MTV Đầu tư - Xây dựng Toàn Thành</t>
  </si>
  <si>
    <t>Công ty CP khoáng sản và Công nghiệp Cao Bằng</t>
  </si>
  <si>
    <t>Công ty CP khoáng sản và Luyện kim Cao Bằng</t>
  </si>
  <si>
    <t>Công ty TNHH CKC</t>
  </si>
  <si>
    <t>Công ty CP xi măng - xây dựng công trình Cao Bằng</t>
  </si>
  <si>
    <t>Công ty TNHH Liên doanh Việt Hàn</t>
  </si>
  <si>
    <t>0983586813</t>
  </si>
  <si>
    <t>Công ty TNHH thương mại Dương Tiến</t>
  </si>
  <si>
    <t>0912173763</t>
  </si>
  <si>
    <t>Công ty CP thép Việt Úc</t>
  </si>
  <si>
    <t>0913341069</t>
  </si>
  <si>
    <t>Nhà máy vật liệu chịu lửa Tam tầng</t>
  </si>
  <si>
    <t>0240.3866078</t>
  </si>
  <si>
    <t>Công ty TNHH Quỳnh Sơn</t>
  </si>
  <si>
    <t>0240.3768360</t>
  </si>
  <si>
    <t>Công ty CP đầu tư Năng lượng xây dựng Thương mại Hoàng Sơn</t>
  </si>
  <si>
    <t>Xây dựng công trình công ích</t>
  </si>
  <si>
    <t>0218.2211.951</t>
  </si>
  <si>
    <t>0.000177</t>
  </si>
  <si>
    <t>CÔNG TY CỔ PHẦN SẮT THẠCH KHÊ</t>
  </si>
  <si>
    <t>Xí nghiệp đầu máy Đà Nẵng</t>
  </si>
  <si>
    <t>Vận tải hàng hoá bằng ô tô loại khác (trừ ô tô chuyên dụng)</t>
  </si>
  <si>
    <t>Giao thông vận tải</t>
  </si>
  <si>
    <t>Sản xuất xe có động cơ</t>
  </si>
  <si>
    <t>Vận tải hành khách bằng xe khách nội tỉnh, liên tỉnh</t>
  </si>
  <si>
    <t>Sản xuất thiết bị điện</t>
  </si>
  <si>
    <t>Công ty TNHH một thành viên Hải Nương</t>
  </si>
  <si>
    <t>294, tổ 8 ấp Thạnh Trung, xã Thanh Hưng, huyện Giồng Riềng</t>
  </si>
  <si>
    <t>Chế biến và bảo quản thủy sản đông lạnh</t>
  </si>
  <si>
    <t>Hoạt động của trụ sở văn phòng, dịch vụ</t>
  </si>
  <si>
    <t>Chế biến lương thực, xay xát</t>
  </si>
  <si>
    <t>Sản xuất sắt, gang, thép</t>
  </si>
  <si>
    <t xml:space="preserve">Vận tải hành khách bằng xe khách </t>
  </si>
  <si>
    <t>Sản xuất thức ăn gia súc, gia cầm và thuỷ sản</t>
  </si>
  <si>
    <t>Vận tại hàng hóa bằng ô tô loại khác (trừ ô tô chuyên dụng)</t>
  </si>
  <si>
    <t>Sản xuất tinh bột và các sản phẩm từ tinh bột</t>
  </si>
  <si>
    <t>Công ty CP Gạch Tuynel Bình Định</t>
  </si>
  <si>
    <t>Công ty CP Khoáng sản BIOTAN</t>
  </si>
  <si>
    <t>Khai thác quặng kim loại khác không chứa sắt chưa được phân vào đâu</t>
  </si>
  <si>
    <t>Công ty CP vận tải Ô tô Hà Tĩnh</t>
  </si>
  <si>
    <t>DN TN Thông Thúy</t>
  </si>
  <si>
    <t>Vận tải hàng hóa bằng oto loại khác (trừ oto chuyên dụng)</t>
  </si>
  <si>
    <t>Khai thác đá</t>
  </si>
  <si>
    <t>Bốc xếp hàng hóa cảng sông</t>
  </si>
  <si>
    <t>Vận tải hàng hóa bằng ôtô chuyên dụng</t>
  </si>
  <si>
    <t>Vận tải hàng hóa viễn dương</t>
  </si>
  <si>
    <t>Công ty CP Xi măng và khoáng sản Yên bái</t>
  </si>
  <si>
    <t>Sản xuất các sản phẩm khác từ plastic</t>
  </si>
  <si>
    <t>244 Nguyễn Sinh Cung, xã Phú Thượng, huyện Phú Vang</t>
  </si>
  <si>
    <t>Sản xuất bia, mạch nha ủ men bia</t>
  </si>
  <si>
    <t>STT</t>
  </si>
  <si>
    <t>Loại nhiên liệu</t>
  </si>
  <si>
    <t>Đơn vị</t>
  </si>
  <si>
    <t>TOE/Đơn vị</t>
  </si>
  <si>
    <t>Điện</t>
  </si>
  <si>
    <t>kWh</t>
  </si>
  <si>
    <t>0.0001543</t>
  </si>
  <si>
    <t>Than cốc</t>
  </si>
  <si>
    <t>Tấn</t>
  </si>
  <si>
    <t>0.70-0.75</t>
  </si>
  <si>
    <t>Than cám loại 1,2</t>
  </si>
  <si>
    <t>0.7</t>
  </si>
  <si>
    <t>Than cám loại 3,4</t>
  </si>
  <si>
    <t>0.6</t>
  </si>
  <si>
    <t>Than cám loại 5,6</t>
  </si>
  <si>
    <t>0.5</t>
  </si>
  <si>
    <t>Dầu DO (Diesel Oil)</t>
  </si>
  <si>
    <t>1.02</t>
  </si>
  <si>
    <t>1000 lít</t>
  </si>
  <si>
    <t>0.88</t>
  </si>
  <si>
    <t>Dầu FO (Fuel Oil)</t>
  </si>
  <si>
    <t>0.99</t>
  </si>
  <si>
    <t>0.94</t>
  </si>
  <si>
    <t>LGP</t>
  </si>
  <si>
    <t>1.09</t>
  </si>
  <si>
    <t>Khí tự nhiên (Natural Gas)</t>
  </si>
  <si>
    <t>Tr.m3</t>
  </si>
  <si>
    <t>Xăng ôtô-xe máy (Gasoline)</t>
  </si>
  <si>
    <t>1.05</t>
  </si>
  <si>
    <t>0.83</t>
  </si>
  <si>
    <t>Nhiên liệu phản lực (Jet Tuel)</t>
  </si>
  <si>
    <t>1.0</t>
  </si>
  <si>
    <t>289 Hùng Vương, huyện Krong Pa</t>
  </si>
  <si>
    <t>Công ty TNHH SX dịch vụ thương mại XNK thép Việt Trung</t>
  </si>
  <si>
    <t>DNTN chế biến củ mì Hồng Phát</t>
  </si>
  <si>
    <t>Công ty CP CN Co-win Fasteners Việt Nam</t>
  </si>
  <si>
    <t>Sản xuất các sản phẩm khác từ kim loại chưa được phân vào đâu</t>
  </si>
  <si>
    <t>Công ty CP đầu tư Thái Bình</t>
  </si>
  <si>
    <t>Công ty CP Gia Lợi</t>
  </si>
  <si>
    <t>Sản xuất các sản phẩm từ plastic</t>
  </si>
  <si>
    <t>Công ty Cổ phần Tập đoàn Gia Thịnh</t>
  </si>
  <si>
    <t>Công ty CP Thực phẩm Á Châu</t>
  </si>
  <si>
    <t>Công ty TNHH Astro Engineering Việt Nam</t>
  </si>
  <si>
    <t>Công ty TNHH C&amp;H Vina</t>
  </si>
  <si>
    <t>Sản xuất hàng may sẵn (trừ trang phục)</t>
  </si>
  <si>
    <t>Công ty TNHH Đồ Gỗ Phú Nguyên</t>
  </si>
  <si>
    <t>Công ty TNHH Giấy Glatz Việt Nam</t>
  </si>
  <si>
    <t>Công ty TNHH Khóa kéo Hoàn Mỹ</t>
  </si>
  <si>
    <t>Sản xuất các loại khóa kéo</t>
  </si>
  <si>
    <t>Công ty TNHH May mặc Bowker Việt Nam</t>
  </si>
  <si>
    <t>Công ty TNHH Một thành viên Giấy Bình An</t>
  </si>
  <si>
    <t>Công ty TNHH MTV cao su Dầu Tiếng</t>
  </si>
  <si>
    <t>Sản phẩm các sản phẩm từ cao su</t>
  </si>
  <si>
    <t>Công ty TNHH Nhựa Chinli</t>
  </si>
  <si>
    <t>Sản xuất các sản phẩm tự nhựa</t>
  </si>
  <si>
    <t>Công ty TNHH Panko Vina</t>
  </si>
  <si>
    <t>Sản phẩm giấy nhãn và bìa</t>
  </si>
  <si>
    <t>Công ty TNHH Phát Triển</t>
  </si>
  <si>
    <t>Công ty TNHH Phú Xuân</t>
  </si>
  <si>
    <t>Công ty TNHH Princemate Việt Nam</t>
  </si>
  <si>
    <t>Sản xuất các sản phẩm khác còn lại bằng kim loại chưa được phân vào đâu</t>
  </si>
  <si>
    <t>Công ty TNHH Quốc tế CN Yeng Cheng (Việt Nam)</t>
  </si>
  <si>
    <t>Công ty TNHH Scancom Việt Nam</t>
  </si>
  <si>
    <t>Công ty TNHH Srithai Việt Nam</t>
  </si>
  <si>
    <t>Công ty TNHH Swire Cold Strorage Việt Nam</t>
  </si>
  <si>
    <t>Công ty TNHH Tsung Chang Industries (Việt Nam)</t>
  </si>
  <si>
    <t>Gia công và chế tạo cơ khí</t>
  </si>
  <si>
    <t>Công ty TNHH UNI-PRESIDENT Việt Nam</t>
  </si>
  <si>
    <t>Sản xuất dược phẩm</t>
  </si>
  <si>
    <t>Công ty TNHH Xưởng giấy Chánh Phương</t>
  </si>
  <si>
    <t>Công ty TNHH Yanban Chain Industrial Việt Nam</t>
  </si>
  <si>
    <t>Sản xuất thủy tinh và sản phấm từ thủy tinh</t>
  </si>
  <si>
    <t>Công ty CP đầu tư Hùng Anh</t>
  </si>
  <si>
    <t>Sản xuất thiết bị vệ sinh từ đất sét</t>
  </si>
  <si>
    <t>Công ty CP Bia Sài Gòn Bình Tây</t>
  </si>
  <si>
    <t>Sản xuất rượu, bia, nước giải khát</t>
  </si>
  <si>
    <t>Công ty Liên Doanh Dệt nhuộm Việt Hồng</t>
  </si>
  <si>
    <t>Công ty TNHH MTV cấp thoát nước Bình Dương</t>
  </si>
  <si>
    <t>Công ty TNHH Colgate Palmolive</t>
  </si>
  <si>
    <t>Công ty TNHH Dongli Rubber Belt Việt Nam</t>
  </si>
  <si>
    <t>Sản xuất sản phẩm từ cao su</t>
  </si>
  <si>
    <t>Công ty TNHH Giày Thông Dụng</t>
  </si>
  <si>
    <t>Công ty TNHH MTC Quản lý nợ và khai thác tài sản Ngân hàng Sài Gòn Thương Tín - CN Bình Dương</t>
  </si>
  <si>
    <t>Hoạt động văn phòng</t>
  </si>
  <si>
    <t>Công ty TNHH Thức ăn gia súc Lái Thiêu</t>
  </si>
  <si>
    <t>Công ty TNHH vật liệu xây dựng Ý Mỹ</t>
  </si>
  <si>
    <t>Công ty TNHH Yazaki EDS Việt Nam</t>
  </si>
  <si>
    <t>Sản xuất linh kiện phụ tùng xe máy</t>
  </si>
  <si>
    <t>Công ty LD TNHH KCN Việt Nam Singapore</t>
  </si>
  <si>
    <t>Công ty CP Maruichi Sun Steel</t>
  </si>
  <si>
    <t>Công ty TNHH Huhtamaki</t>
  </si>
  <si>
    <t>CÔng ty TNHH Rohto-Mentholatum Việt Nam</t>
  </si>
  <si>
    <t>Công ty TNHH Đông Phương Đồng Nai Việt Nam</t>
  </si>
  <si>
    <t>Công ty Công nghệ Chanshin Việt Nam</t>
  </si>
  <si>
    <t>Sản xuất kim loại</t>
  </si>
  <si>
    <t>Công ty CP B.O.O Nước Thủ Đức</t>
  </si>
  <si>
    <t>Công ty TNHH Nhựa và Hóa chất TPC Vina</t>
  </si>
  <si>
    <t>Công ty TNHH Bao bì NGK CROWN Đà Nẵng</t>
  </si>
  <si>
    <t>Công ty CP PT Cường Thuận IDICO</t>
  </si>
  <si>
    <t>Sản xuất bê tông đúc sẵn, bê tông nhựa nóng</t>
  </si>
  <si>
    <t>Công ty TNHH Điện máy Haier Việt Nam</t>
  </si>
  <si>
    <t>Công ty TNHH Showpla Việt Nam</t>
  </si>
  <si>
    <t>Sản xuất vỏ nhựa cao cấp dùng trong Cn điện tử</t>
  </si>
  <si>
    <t>Công ty BBCC</t>
  </si>
  <si>
    <t>Công ty TNHH Công nghiệp PLUS</t>
  </si>
  <si>
    <t>Sản xuất văn phòng phẩm, thiết bị văn phòng</t>
  </si>
  <si>
    <t>Cơ sở nấu thép xây dựng Thiên Ân</t>
  </si>
  <si>
    <t>Công ty CP Hoà Việt</t>
  </si>
  <si>
    <t>Công ty TNHH MUTO Việt Nam</t>
  </si>
  <si>
    <t>Sản xuất khuôn chính xác và linh kiện điện tử</t>
  </si>
  <si>
    <t>Công ty TNHH Sữa Việt Nam - NM Sữa Dielac</t>
  </si>
  <si>
    <t>Sản xuất chế biến sữa bột, sữa dinh dưỡng</t>
  </si>
  <si>
    <t>Công ty Thép Vũ Tấn Dũng</t>
  </si>
  <si>
    <t>Công ty Liên doanh thuốc lá BAT-VINATABA</t>
  </si>
  <si>
    <t>0,239</t>
  </si>
  <si>
    <t>Công ty TNHH Resinoplast Việt Nam</t>
  </si>
  <si>
    <t>Bệnh viện đa khoa Thống Nhất</t>
  </si>
  <si>
    <t>Sản xuất bột, giấy và bìa</t>
  </si>
  <si>
    <t>Công ty CP Công nghệ và Đầu tư Bách Việt</t>
  </si>
  <si>
    <t>Sản xuất băng, đĩa từ tính và quang học</t>
  </si>
  <si>
    <t>Công ty TNHH Gốm sứ Mỹ Xuân</t>
  </si>
  <si>
    <t>Công ty TNHH Gạch men Mỹ Đức</t>
  </si>
  <si>
    <t>Công ty TNHH Pak Việt Nam</t>
  </si>
  <si>
    <t>Tổng công ty Phát điện 3</t>
  </si>
  <si>
    <t>NM Gạch Phú Mỹ</t>
  </si>
  <si>
    <t>Nhà máy Công ty TNHH LLG Vina</t>
  </si>
  <si>
    <t>Sản xuất dầu mỏ tinh chế</t>
  </si>
  <si>
    <t>CN Công ty TNHH Khí hóa lỏng Miền Nam</t>
  </si>
  <si>
    <t>Công ty TNHH MTV DV cơ khí hàng hải PTSC</t>
  </si>
  <si>
    <t>Sửa chữa các sản phẩm kim loại đúc sẵn</t>
  </si>
  <si>
    <t>Hoạt động dịch vụ hỗ trợ trực tiếp cho vận tải ven biển và viễn dương</t>
  </si>
  <si>
    <t>Công ty Dịch vụ khai thác dầu khí PTSC</t>
  </si>
  <si>
    <t>Công ty CP Tiến Lộc</t>
  </si>
  <si>
    <t>Công ty CP cung ứng nhiên liệu tài biển Vonabunker</t>
  </si>
  <si>
    <t>Tổng cục An Ninh</t>
  </si>
  <si>
    <t>Công ty CP Bông Sen</t>
  </si>
  <si>
    <t>Công ty TNHH TM DV Phan Thành</t>
  </si>
  <si>
    <t>TTTT Di động Khu vực II - CN Cty TTDĐ</t>
  </si>
  <si>
    <t>Công ty LD căn hộ và văn phòng Sài Gòn</t>
  </si>
  <si>
    <t>Công ty LD TM Quốc tế IBC</t>
  </si>
  <si>
    <t>CN Tại TPHCM - Tập đoàn Vingroup - Công ty CP</t>
  </si>
  <si>
    <t>Công ty CP Quê hương LIBERTY - Khách sạn PULLMAN SÀI GÒN CENTRE</t>
  </si>
  <si>
    <t>Công ty TNHH Kim may ORGAN</t>
  </si>
  <si>
    <t>Công ty TNHH Công nghiệp Đức Bổn</t>
  </si>
  <si>
    <t>Công ty TNHH SD-SX nước đá Hạnh Phước</t>
  </si>
  <si>
    <t>Công ty TNHH Nhựa cơ khí và thương mại Chấn Thuận Thành</t>
  </si>
  <si>
    <t>Sản xuất chế biến thực phẩm</t>
  </si>
  <si>
    <t>Công ty TNHH Bao bì Tấn Phong</t>
  </si>
  <si>
    <t>Sản xuất các sản phẩm từ cao su và plastic</t>
  </si>
  <si>
    <t>Công ty CP bao bì Nhựa Sài Gòn</t>
  </si>
  <si>
    <t>Nhà máy nước ngầm SAIGON - TCT cấp nước Sài Gòn</t>
  </si>
  <si>
    <t>Công ty TNHH MTV Bao bì Minh Việt</t>
  </si>
  <si>
    <t>Công ty TNHH Garden Plaza</t>
  </si>
  <si>
    <t>Siêu thị</t>
  </si>
  <si>
    <t>Công ty TNHH sản xuất Tam Hùng</t>
  </si>
  <si>
    <t>Công ty CP cấp nước Kênh Đông</t>
  </si>
  <si>
    <t>Công ty CP Nhựa P.E.T Việt Nam</t>
  </si>
  <si>
    <t>Sản xuất các sản phẩm phi kim loại</t>
  </si>
  <si>
    <t>Công ty CP vận tải dầu khí Phương Đông Việt (Pvtrans Oil)</t>
  </si>
  <si>
    <t>Công ty CP kinh doanh khí hóa lỏng Miền Nam - Dầu khí biển</t>
  </si>
  <si>
    <t>Bán buôn máy móc, thiết bị và phụ tùng máy khác chưa được phân vào đâu</t>
  </si>
  <si>
    <t>Công ty TNHH MTV Kinh doanh khí hóa lỏng Miền Đông</t>
  </si>
  <si>
    <t>Bán buôn xăng dầu và các sản phẩm liên quan</t>
  </si>
  <si>
    <t>Công ty Kinh doanh sản phẩm khí</t>
  </si>
  <si>
    <t>Công ty CP XNK Petrolimex</t>
  </si>
  <si>
    <t xml:space="preserve">Chế biến tinh bột và các sản phẩm từ tinh bột </t>
  </si>
  <si>
    <t>Công ty TNHH Khách sạn Dầu Khí PTSC</t>
  </si>
  <si>
    <t>Tiêu thụ NL tổng cộng trong 1 năm quy đổi ra nghìn tấn dầu tương đương (1000TOE) trở lên:</t>
  </si>
  <si>
    <t>Cơ sở sản xuất công nghiệp</t>
  </si>
  <si>
    <t xml:space="preserve"> KHAI KHOÁNG</t>
  </si>
  <si>
    <t>Khai thác than cứng và than non</t>
  </si>
  <si>
    <t>Khai thác dầu thô và khí đốt tự nhiên</t>
  </si>
  <si>
    <t>Khai thác quặng kim loại</t>
  </si>
  <si>
    <t xml:space="preserve">Khai thác đá, cát, sỏi, đất sét </t>
  </si>
  <si>
    <t>CÔNG NGHIỆP CHẾ BIẾN , CHẾ TẠO</t>
  </si>
  <si>
    <t xml:space="preserve">Sản xuất đồ uống </t>
  </si>
  <si>
    <t>Sản xuất sản phẩm thuốc lá</t>
  </si>
  <si>
    <t>Dệt, may</t>
  </si>
  <si>
    <t>Sản xuất da và các sản phẩm có liên quan</t>
  </si>
  <si>
    <t>Chế biến gỗ và sản xuất sản phẩm từ gỗ, tre, nứa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</si>
  <si>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</si>
  <si>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</si>
  <si>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</si>
  <si>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</si>
  <si>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</si>
  <si>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</si>
  <si>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</t>
  </si>
  <si>
    <t>Sản xuất sản phẩm từ khoáng phi kim loại khác</t>
  </si>
  <si>
    <t xml:space="preserve">Sản xuất kim loại </t>
  </si>
  <si>
    <t>Sản xuất sản phẩm điện tử, máy vi tính và sản phẩm quang học</t>
  </si>
  <si>
    <t>Sản xuất máy móc, thiết bị</t>
  </si>
  <si>
    <t>Sản xuất phương tiện vận tải khác</t>
  </si>
  <si>
    <t>Sản xuất giường, tủ, bàn, ghế</t>
  </si>
  <si>
    <t>Công nghiệp chế biến, chế tạo khác</t>
  </si>
  <si>
    <t>SẢN XUẤT VÀ PHÂN PHỐI ĐIỆN, KHÍ ĐỐT, NƯỚC NÓNG, HƠI NƯỚC VÀ ĐIỀU HOÀ KHÔNG KHÍ</t>
  </si>
  <si>
    <t>Sản xuất và phân phối điện, khí đốt</t>
  </si>
  <si>
    <t>CUNG CẤP NƯỚC; HOẠT ĐỘNG QUẢN LÝ VÀ XỬ LÝ RÁC THẢI, NƯỚC THẢI</t>
  </si>
  <si>
    <t>Thoát nước và xử lý nước thải</t>
  </si>
  <si>
    <t>Tái chế phế liệu</t>
  </si>
  <si>
    <t>XÂY DỰNG</t>
  </si>
  <si>
    <t>Cơ sở sản xuất nông nghiệp</t>
  </si>
  <si>
    <t>Đơn vị vận tải</t>
  </si>
  <si>
    <t>Vận tải đường sắt, đường bộ và vận tải đường ống</t>
  </si>
  <si>
    <t>Vận tải đường thủy</t>
  </si>
  <si>
    <t>Kho bãi và các hoạt động hỗ trợ cho vận tải</t>
  </si>
  <si>
    <t>II</t>
  </si>
  <si>
    <t>Tiêu thụ NL tổng cộng trong 1 năm quy đổi ra nghìn tấn dầu tương đương (500TOE) trở lên:</t>
  </si>
  <si>
    <t>Trụ sở làm việc</t>
  </si>
  <si>
    <t>Văn phòng làm việc</t>
  </si>
  <si>
    <t>Nhà ở</t>
  </si>
  <si>
    <t>Cơ sở giáo dục</t>
  </si>
  <si>
    <t>Cơ sở y tế</t>
  </si>
  <si>
    <t>Cơ sở vui chơi giải trí</t>
  </si>
  <si>
    <t>Thể dục, thể thao</t>
  </si>
  <si>
    <t>Nhà hàng</t>
  </si>
  <si>
    <t>Cửa hàng</t>
  </si>
  <si>
    <t>Sản xuất, chế biến thức ăn gia súc</t>
  </si>
  <si>
    <t>CCN Bình Thành, huyện Thanh Bình</t>
  </si>
  <si>
    <t>Công ty TNHH Phú Hiệp</t>
  </si>
  <si>
    <t>Phường Mũi Né, TP Phan Thiết</t>
  </si>
  <si>
    <t>Khai thác cát, sỏi</t>
  </si>
  <si>
    <t>Kinh doanh bất động sản, quyền sử dụng đất thuộc chủ sở hữu, chủ sử dụng hoặc đi thuê</t>
  </si>
  <si>
    <t xml:space="preserve">Phường Long Bình </t>
  </si>
  <si>
    <t>KCN Hạnh Phúc, xã Đức Hoà Đông, huyện Đức Hoà</t>
  </si>
  <si>
    <t>Số 1 Lê Hồng Phong, phường Trà Nóc, quận Bình Thuỷ</t>
  </si>
  <si>
    <t>Lô 38A5 KCN Trà Nóc 1, quận Bình Thuỷ</t>
  </si>
  <si>
    <t>1. THÀNH PHỐ HÀ NỘI</t>
  </si>
  <si>
    <t>2.Tỉnh Vĩnh Phúc</t>
  </si>
  <si>
    <t>3. Tỉnh Bắc Ninh</t>
  </si>
  <si>
    <t>4. Tỉnh Quảng Ninh</t>
  </si>
  <si>
    <t>5. Tỉnh Hải Dương</t>
  </si>
  <si>
    <t>6.Thành phố Hải Phòng</t>
  </si>
  <si>
    <t>7. Tỉnh Hưng Yên</t>
  </si>
  <si>
    <t>8. Tỉnh Thái Bình</t>
  </si>
  <si>
    <t>9. Tỉnh Hà Nam</t>
  </si>
  <si>
    <t>10. Tỉnh Nam Định</t>
  </si>
  <si>
    <t>11. Tỉnh Ninh Bình</t>
  </si>
  <si>
    <t>1. Tỉnh Cao Bằng</t>
  </si>
  <si>
    <t>5. Tỉnh Lào Cai</t>
  </si>
  <si>
    <t>6. Tỉnh Yên Bái</t>
  </si>
  <si>
    <t>9. Tỉnh Bắc Giang</t>
  </si>
  <si>
    <t>12. Tỉnh Hòa Bình</t>
  </si>
  <si>
    <t>1. Tỉnh Thanh Hoá</t>
  </si>
  <si>
    <t>3. Tỉnh Hà Tĩnh</t>
  </si>
  <si>
    <t>5. Tỉnh Thừa Thiên Huế</t>
  </si>
  <si>
    <t>6. Thành phố Đà Nẵng</t>
  </si>
  <si>
    <t>7. Tỉnh Quảng Nam</t>
  </si>
  <si>
    <t>8. Tình Quảng Ngãi</t>
  </si>
  <si>
    <t>10. Tỉnh Phú Yên</t>
  </si>
  <si>
    <t>11. Tỉnh Bình Định</t>
  </si>
  <si>
    <t>13. Tỉnh Bình Thuận</t>
  </si>
  <si>
    <t>2. Tỉnh Gia Lai</t>
  </si>
  <si>
    <t>2. Tỉnh Tây Ninh</t>
  </si>
  <si>
    <t>3. Tỉnh Bình Dương</t>
  </si>
  <si>
    <t>4. Tỉnh Đồng Nai</t>
  </si>
  <si>
    <t>5. Tỉnh Bà Rịa - Vũng Tàu</t>
  </si>
  <si>
    <t>6. Thành phố Hồ Chí Minh</t>
  </si>
  <si>
    <t>1. Tỉnh Long An</t>
  </si>
  <si>
    <t>2. Tỉnh Tiền Giang</t>
  </si>
  <si>
    <t>4. Tỉnh Đồng Tháp</t>
  </si>
  <si>
    <t>6. Tỉnh Cần Thơ</t>
  </si>
  <si>
    <t>7. Tỉnh Hậu Giang</t>
  </si>
  <si>
    <t>9. Tỉnh Cà Mau</t>
  </si>
  <si>
    <t>11. Tỉnh Kiên Giang</t>
  </si>
  <si>
    <t>Km số 10 Quốc Lộ 1A, huyện Thanh Trì</t>
  </si>
  <si>
    <t>Số 467 Hà Huy Tập, xã Yên Viên, huyện Gia Lâm</t>
  </si>
  <si>
    <t>Số 200 Nguyễn Sơn, quận Long Biên</t>
  </si>
  <si>
    <t>Km17 Quốc lộ 6, phường Đồng Mai, quận Hà Đông</t>
  </si>
  <si>
    <t xml:space="preserve">Xã Tiên Dương, huyện Đông Anh </t>
  </si>
  <si>
    <t>Xã Tiên Dương, huyện Đông Anh</t>
  </si>
  <si>
    <t xml:space="preserve">Lô 44A, B, C, KCN Quang Minh, huyện Mê Linh </t>
  </si>
  <si>
    <t xml:space="preserve">Thôn Yên Nhân, xã Tiền Phong, huyện Mê Linh </t>
  </si>
  <si>
    <t>Dốc Nội, xã Việt Hùng, huyện Đông Anh</t>
  </si>
  <si>
    <t xml:space="preserve">Xã Cam Thượng, huyện Ba Vì </t>
  </si>
  <si>
    <t xml:space="preserve">Xã Đại Thắng, huyện Phú Xuyên </t>
  </si>
  <si>
    <t>Phường Việt Hưng, quận Long Biên</t>
  </si>
  <si>
    <t>Phường Trần Phú, quận Hoàng Mai</t>
  </si>
  <si>
    <t xml:space="preserve">Số 78 Bạch Đằng, phường Thanh Lương, quận Hai Bà Trưng </t>
  </si>
  <si>
    <t>Số 1 Phan Đình Giót, quận Thanh Xuân</t>
  </si>
  <si>
    <t>Số 1A ngõ 75 Phố Nguyễn Công Hoan, quận Ba Đình</t>
  </si>
  <si>
    <t>Số 15 Phố Cửa Bắc, quận Ba Đình</t>
  </si>
  <si>
    <t>Số 40 Phố Tràng Thi, quận Hoàn Kiếm</t>
  </si>
  <si>
    <t xml:space="preserve">Số 1 Phố Trần Khánh Dư, quận Hai Bà Trưng </t>
  </si>
  <si>
    <t xml:space="preserve">Đường Phạm Văn Đồng, quận Bắc Từ Liêm </t>
  </si>
  <si>
    <t>Đường Nguyễn Chánh, phường Phúc La, quận Hà Đông</t>
  </si>
  <si>
    <t xml:space="preserve">Xã Xuân Phương, quận Nam Từ Liêm </t>
  </si>
  <si>
    <t>Số 138 đường Phạm Văn Đồng, quận Bắc Từ Liêm</t>
  </si>
  <si>
    <t xml:space="preserve">Xã Nam Phương Tiến, huyện Chương Mỹ </t>
  </si>
  <si>
    <t>Số 160 đường Tôn Đức Thắng, phường Hàng Bột, quận Đống Đa</t>
  </si>
  <si>
    <t xml:space="preserve">Km9, quốc lộ 1A Hoàng Liệt, huyện Hoàng Mai </t>
  </si>
  <si>
    <t>277 Nguyễn Trãi, quận Thanh Xuân</t>
  </si>
  <si>
    <t>Số 167 Phố Minh Khai, quận Hai Bà Trưng</t>
  </si>
  <si>
    <t>23 Phan Chu Trinh, quận Hoàn Kiếm</t>
  </si>
  <si>
    <t>83 Lý Thường Kiệt, quận Hoàn Kiếm</t>
  </si>
  <si>
    <t xml:space="preserve">44 Lê Ngọc Hân, quận Hai Bà Trưng </t>
  </si>
  <si>
    <t>Số 57B Huỳnh Thúc Kháng, quận Đống Đa</t>
  </si>
  <si>
    <t xml:space="preserve">Xã Đồng Văn, huyện Yên Lạc </t>
  </si>
  <si>
    <t>KCN Tiên Sơn, huyện Tiên Du</t>
  </si>
  <si>
    <t>Số 62 Ngô Gia Tự, TP Bắc Ninh</t>
  </si>
  <si>
    <t>Phường Hà Khánh, TP Hạ Long</t>
  </si>
  <si>
    <t>Phường Hà Khẩu, TP Hạ Long</t>
  </si>
  <si>
    <t>Xã Tân Bình, huyện Đầm Hà</t>
  </si>
  <si>
    <t>Phường Quang Hanh, TP Cẩm Phả</t>
  </si>
  <si>
    <t>Phường Cẩm Sơn, TP Cẩm Phả</t>
  </si>
  <si>
    <t>Phường Bãi Cháy, TP Hạ Long</t>
  </si>
  <si>
    <t>Phường Giếng Đáy, TP Hạ Long</t>
  </si>
  <si>
    <t>KCN Đại An, TP Hải Dương</t>
  </si>
  <si>
    <t xml:space="preserve">KCN Như Quỳnh, huyện Văn Lâm </t>
  </si>
  <si>
    <t>Phường Tiến Phong, TP Thái Bình</t>
  </si>
  <si>
    <t>Km 2127 Quốc Lộ 1, phường 7, TP Sóc Trăng</t>
  </si>
  <si>
    <t>Khóm 4, P11, TP Cao Lãnh</t>
  </si>
  <si>
    <t>Khu A1, KCN Sa Đéc, TP Đồng Tháp</t>
  </si>
  <si>
    <t>Khu phố 5, phường 9, TP Mỹ Tho</t>
  </si>
  <si>
    <t>Ấp Phước Hoà, xã Trường Bình, huyện Cần Giuôc</t>
  </si>
  <si>
    <t>40 Bà Chánh Thâu, KP2, Thị trấn Bến Lúc, huyện Bến Lúc</t>
  </si>
  <si>
    <t xml:space="preserve">235 Nguyễn Văn Cừ, phường Nguyễn Cư Trinh, quận 1 </t>
  </si>
  <si>
    <t xml:space="preserve">56, 66 Nguyễn Huệ, quận 1 </t>
  </si>
  <si>
    <t xml:space="preserve">7, 9 Tôn Đức Thắng, quận 1 </t>
  </si>
  <si>
    <t xml:space="preserve">123 Bà Huyện Thanh Quan, quận 1 </t>
  </si>
  <si>
    <t>11 Mạc Đĩnh Chi, quận 1</t>
  </si>
  <si>
    <t>34 Lê Duẩn, phường Bến Nghé, quận 1</t>
  </si>
  <si>
    <t>72 Lê Thánh Tôn, phường Bến Nghé, quận 1</t>
  </si>
  <si>
    <t>148 Trần Hưng Đạo, phường Nguyễn Cư Trinh, quận 1</t>
  </si>
  <si>
    <t>Lô U20, 12A đường 22&amp;15 KCX Tân Thuận Đông, quận 7</t>
  </si>
  <si>
    <t>3 đường 3 KCX Tân Thuận, quận 7</t>
  </si>
  <si>
    <t>628 Lê Trọng Tân, phường Bình Hưng Hòa, quận Bình Tân</t>
  </si>
  <si>
    <t>63/2 Lý Chiêu Hoàng, phường 10, quận 6</t>
  </si>
  <si>
    <t>284/1 Hòa Bình, phường Hiệp Tân, quận Tân Phú</t>
  </si>
  <si>
    <t>Lô II, Cụm V KCN Tân Bình đường số 10</t>
  </si>
  <si>
    <t>33 Chế Lan Viên, phường Tây Thạnh, quận Tân Phú</t>
  </si>
  <si>
    <t>Lô III.12 Nhóm CN III KCN Tân Bình, phường Tây Thạnh, quận Tân Phú</t>
  </si>
  <si>
    <t>309B, 311 Nguyễn Văn Trỗi, phường 1, quận Tân Bình</t>
  </si>
  <si>
    <t>109 Ấp 5 Xuân Thới Sơn, xã Xuân Thới Sơn, huyện Hóc Môn</t>
  </si>
  <si>
    <t>Ấp Thượng, xã Tân Thông Hội</t>
  </si>
  <si>
    <t>Lô B1-9 KCN Tây Bắc Củ Chi, đường D2, xã tah, huyện Củ Chi</t>
  </si>
  <si>
    <t>Tầng 8 số 45 Võ Thị Sáu, phường Đakao, quận 1</t>
  </si>
  <si>
    <t>Số 54, 56 Bùi Hữu Nghĩa, quận 5</t>
  </si>
  <si>
    <t>KCN Mỹ Xuân A, huyện Tân Thành</t>
  </si>
  <si>
    <t>Thị trấn Phú Mỹ, huyện Tân Thành</t>
  </si>
  <si>
    <t>KCN Mỹ Xuân B1, huyện Tân Thành</t>
  </si>
  <si>
    <t>KCN Mỹ Xuân A2, tỉnh Bà Rịa, Vũng Tàu</t>
  </si>
  <si>
    <t>Số 449, Nguyễn An Ninh, phường 9, TP Vũng Tàu</t>
  </si>
  <si>
    <t>31 đường 30/3 P9, TP Vũng Tàu</t>
  </si>
  <si>
    <t>Tầng 6 số 8 Hoàng Diệu, phường 1, TP Vũng Tàu</t>
  </si>
  <si>
    <t>Đường Nguyễn An Ninh, TP Vũng Tàu</t>
  </si>
  <si>
    <t>12 Lý Tự Trọng, phường 1, TP Vũng Tàu</t>
  </si>
  <si>
    <t>Số 9, 11 Hoàng Diệu, phường 1, TP Vũng Tàu</t>
  </si>
  <si>
    <t xml:space="preserve">KCN Sông Mây, Bắc Sơn, Trảng Bom </t>
  </si>
  <si>
    <t>KCN Thạnh Phú Ấp 1, xã Thạnh Phú, huyện Vĩnh Cửu</t>
  </si>
  <si>
    <t xml:space="preserve">479 KP 1, XL Hà Nội, phường Linh Trung, quận Thủ Đức </t>
  </si>
  <si>
    <t xml:space="preserve">Xã Phước Thái, huyện Long Thành </t>
  </si>
  <si>
    <t xml:space="preserve">Đường số 4, KCN Tam Phước, TP Biên Hòa </t>
  </si>
  <si>
    <t xml:space="preserve">Phường An Bình, TP Biên Hòa </t>
  </si>
  <si>
    <t>Số 8 đường 17A KCN Biên Hòa 2, TP Biên Hòa</t>
  </si>
  <si>
    <t xml:space="preserve">Số 10 đường 9A, KCN Biên Hòa II, TP Biên Hòa </t>
  </si>
  <si>
    <t xml:space="preserve">Ấp Ông Hường, xã Thiện Tân, huyện Vĩnh Cửu </t>
  </si>
  <si>
    <t xml:space="preserve">Số 3 đường 1A, KCN Biên Hòa 2, phường An Bình </t>
  </si>
  <si>
    <t>106A/14 Ấp Thanh Hóa, xã Hố Nai 3, huyện Trảng Bom</t>
  </si>
  <si>
    <t xml:space="preserve">Số 2, đường 9A KCN Biên Hòa 2, TP Biên Hòa </t>
  </si>
  <si>
    <t>XL Hà Nội, KCn Biên Hòa 1, phường An Bình, TP Biên Hòa</t>
  </si>
  <si>
    <t xml:space="preserve">Xã Xuân Tâm, huyện Xuân Lộc </t>
  </si>
  <si>
    <t>Phường Long Bình, TP Biên Hòa</t>
  </si>
  <si>
    <t>Số 2, đường 15A KCN Biên Hòa 2, phường An Bình, TP Biên Hòa</t>
  </si>
  <si>
    <t>234 quốc lộ 1, phường Tân biên, TP Biên Hòa</t>
  </si>
  <si>
    <t xml:space="preserve">KCN Mỹ Phước 2, thị xã Bến Cát </t>
  </si>
  <si>
    <t xml:space="preserve">KCN Đồng An, thị xã Thuận An </t>
  </si>
  <si>
    <t>Số 5A, Xa lộ Xuyên Á, phường An Bình, thị xã Dĩ An</t>
  </si>
  <si>
    <t xml:space="preserve">Tổ 2, KP Phước Hải, phường Thái Hòa, thị xã Tân uyên </t>
  </si>
  <si>
    <t xml:space="preserve">Khu phố 1B, phường An Phú, thị xã Thuận An </t>
  </si>
  <si>
    <t xml:space="preserve">Số 9/2 đường ĐT 743 Khu phố 1B, phường An Phúc, thị xã Thuận An </t>
  </si>
  <si>
    <t xml:space="preserve">Đường số 1, KCN Đồng An, thị xã Thuận An </t>
  </si>
  <si>
    <t xml:space="preserve">Tổ 6, KP5, phường Uyên Hưng, thị xã Tân Uyên </t>
  </si>
  <si>
    <t xml:space="preserve">KCN Mỹ Phước 1, thị xã Bến Cát </t>
  </si>
  <si>
    <t xml:space="preserve">Phường Khánh Bình, thị xã Tân Uyên </t>
  </si>
  <si>
    <t xml:space="preserve">Số 8 đường Dân Chủ, KCN VSIP II, phường Hòa Phú, TP Thủ Dầu Một </t>
  </si>
  <si>
    <t>60/3 Đại Lộ Bình Dương, KP Tây, phường Vĩnh Phú, thị xã Thuận An</t>
  </si>
  <si>
    <t xml:space="preserve">Số 37A/10 đường 30/4, KP Trung Thắng, phường Bình Thắng, thị xã Dĩ An </t>
  </si>
  <si>
    <t xml:space="preserve">Thị trấn Dầu Tiếng, huyện Dầu Tiếng </t>
  </si>
  <si>
    <t xml:space="preserve">Số 11 Ngô Văn Trị, phường Phú Lợi, TP Thủ Dầu Một </t>
  </si>
  <si>
    <t>Lô H, KCN Việt Hương, thị xã Thuận An</t>
  </si>
  <si>
    <t xml:space="preserve">KP 8, phường Phú Lợi, TP Thủ Dầu Một </t>
  </si>
  <si>
    <t>Số 45 Yersin, phường Hiệp Thành, TP Thủ Dầu Một</t>
  </si>
  <si>
    <t>Lô K1-K4 đường D2-N2 KCN Nam Tân Uyên, thị xã Tân Uyên</t>
  </si>
  <si>
    <t>KP Đồng An, phường Bình Hòa, thị xã Thuận An</t>
  </si>
  <si>
    <t xml:space="preserve">Lô 10 đường số 8, KCN Sóng Thần 1, thị xã Dĩ An </t>
  </si>
  <si>
    <t xml:space="preserve">Số 9 đường số 2, KCN Sóng Thần 1, thị xã Dĩ An </t>
  </si>
  <si>
    <t>Số 18 đường số 6, KCN Sóng Thần 1, thị xã Dĩ An</t>
  </si>
  <si>
    <t xml:space="preserve">KP Khánh Hội, phường Tân Phước Khánh, thị xã Tân Uyên </t>
  </si>
  <si>
    <t xml:space="preserve">16, 18, 20 ĐT 743, KCN Sóng Thần 2, thị xã Dĩ An </t>
  </si>
  <si>
    <t>KCN Mỹ Phước, thị xã Bến Cát</t>
  </si>
  <si>
    <t xml:space="preserve">Số 19 Lô J đường 6, KCN Sóng Thần 2, thị xã Dĩ An </t>
  </si>
  <si>
    <t xml:space="preserve">Ấp đường Long, xã Thanh Tuyền, huyện Dầu Tiếng </t>
  </si>
  <si>
    <t xml:space="preserve">KCN Tân Hiệp Đông B, thị xã Dĩ An </t>
  </si>
  <si>
    <t xml:space="preserve">Ấp 2, xã An Tây, thị xã Bến Cát </t>
  </si>
  <si>
    <t xml:space="preserve">D9-CN, KCN Mỹ Phước 2, thị xã Bến Cát </t>
  </si>
  <si>
    <t>KSX An Phú, phường An Phú, thị xã Thuận An</t>
  </si>
  <si>
    <t>Lô MN đường số 10, KCN Sóng Thần 1, thị xã Dĩ An</t>
  </si>
  <si>
    <t xml:space="preserve">Số 48B, KP Hòa Long, phường Lái Thiêu, thị xã Thuận An </t>
  </si>
  <si>
    <t xml:space="preserve">31/16 đường ĐT 743, KP Bình Phước B, phường Bình Chuẩn, thị xã Dĩ An </t>
  </si>
  <si>
    <t xml:space="preserve">Phường Dĩ An, thị xã Dĩ An </t>
  </si>
  <si>
    <t>KCN Việt Nam, Singarore, thị xã Thuận An</t>
  </si>
  <si>
    <t xml:space="preserve">Phường Tân Đông Hiệp, thị xã Dĩ An </t>
  </si>
  <si>
    <t xml:space="preserve">Số 22 đường 8, KCN VSIP I, thị xã Thuận An </t>
  </si>
  <si>
    <t xml:space="preserve">Số 16 đường số 5, KCN VSIP I, thị xã Thuận An </t>
  </si>
  <si>
    <t xml:space="preserve">Ấp Phước Bình 2, xã Suối Đá, huyện Dương Minh Châu </t>
  </si>
  <si>
    <t>100C Phan Đình Phùng, TP Pleiku</t>
  </si>
  <si>
    <t>422 Nguyễn Thái Học, TP Quy Nhơn</t>
  </si>
  <si>
    <t>178 Nguyễn Thái Học, TP Quy Nhơn</t>
  </si>
  <si>
    <t>07 Trần Anh Tông, TP Quy Nhơn</t>
  </si>
  <si>
    <t>Xã Bình Ngọc, TP Tuy Hòa</t>
  </si>
  <si>
    <t>TT Thạnh Mỹ, huyện Nam Giang</t>
  </si>
  <si>
    <t xml:space="preserve">Xã Điện Thắng Bắc, huyện Điện Bàn </t>
  </si>
  <si>
    <t xml:space="preserve">Thôn Mỹ Sơn, xã Duy Phú, huyện Duy Xuyên </t>
  </si>
  <si>
    <t>Xã Đại Hiệp, huyện Đại Lộc</t>
  </si>
  <si>
    <t>KCN Điện Nam, xã Điện Ngọc, huyện Điện Bàn</t>
  </si>
  <si>
    <t>93 Trần Cao Vân, quận Thanh Khê</t>
  </si>
  <si>
    <t>16 Lê Lợi, TP Huế</t>
  </si>
  <si>
    <t xml:space="preserve"> Số 64 đường, phường Phan Đình Phùng, TP Hà Tĩnh</t>
  </si>
  <si>
    <t>Phường Nam Hà, TP Hà Tĩnh</t>
  </si>
  <si>
    <t>Thị trấn Đức Thọ, huyện Đức Thọ</t>
  </si>
  <si>
    <t>Công ty TNHH Ferocrom Thanh Hóa</t>
  </si>
  <si>
    <t>Thôn Liên Sơn, xã Hải Thượng,huyện Tĩnh Gia</t>
  </si>
  <si>
    <t>Phường Hữu Nghị, TP Hòa Bình</t>
  </si>
  <si>
    <t xml:space="preserve">Lô C12.13.14, KCN Đình Trám, huyện Việt Yên </t>
  </si>
  <si>
    <t xml:space="preserve">Xã Tiền Phong, huyện Yên Dũng </t>
  </si>
  <si>
    <t xml:space="preserve">KCN Song Khê, xã Nội Hoàng, huyện Yên Dũng </t>
  </si>
  <si>
    <t xml:space="preserve">Thị trấn Nếnh, huyện Việt Yên </t>
  </si>
  <si>
    <t xml:space="preserve">Thôn Tân Sơn, xã Quỳnh Sơn, huyện Yên Dũng </t>
  </si>
  <si>
    <t>Tổ 16, Thị trấn Yên Bình, huyện Yên Bình</t>
  </si>
  <si>
    <t xml:space="preserve">Xã Phong Châu, huyện Trùng Khánh </t>
  </si>
  <si>
    <t>Phường Hợp Giang, TP Cao Bằng</t>
  </si>
  <si>
    <t>Tổ 14, phường Sông Hiến, thị xã Cao Bằng</t>
  </si>
  <si>
    <t>Phường Duyệt Trung, TP Cao Bằng</t>
  </si>
  <si>
    <t>KCN Tam Điệp, thị xã Tam Điệp</t>
  </si>
  <si>
    <t>Xã Gia Tường, huyện Nho Quan</t>
  </si>
  <si>
    <t>Xã Gia Thanh, huyện Gia Viễn</t>
  </si>
  <si>
    <t>Cụm CN Đồng Hướng, huyện Kim Sơn</t>
  </si>
  <si>
    <t>Xã Mai Sơn, huyện Yên Mô</t>
  </si>
  <si>
    <t>Thị trấn Cổ Lễ, huyện Trực Ninh</t>
  </si>
  <si>
    <t>TT Thương mại Thiên Trường, xã Lộc Hòa, TP Nam Định</t>
  </si>
  <si>
    <t>KCN Châu Sơn, TP Phủ Lý</t>
  </si>
  <si>
    <t>Ba Hàng, xã Tiêu Động, huyện Bình Lục</t>
  </si>
  <si>
    <t xml:space="preserve">Km8, xã Đông Động, huyện Đông Hưng </t>
  </si>
  <si>
    <t>Đường Trần Thủ Độ, phường Tiền Phong, TP Thái Bình</t>
  </si>
  <si>
    <t>Tổ 9, phường Hoàng Diệu, TP Thái Bình</t>
  </si>
  <si>
    <t xml:space="preserve">KCN Phố Nối A, xã Trưng Trắc, huyện Văn Lâm </t>
  </si>
  <si>
    <t>An Hồng, huyện An Dương</t>
  </si>
  <si>
    <t>Thôn Hán Xuyên, xã Thất Hùng, huyện Kinh Môn</t>
  </si>
  <si>
    <t>Xã Kim Lương, huyện Kim Thành</t>
  </si>
  <si>
    <t>Phường Cẩm Phú, TP Cẩm Phả</t>
  </si>
  <si>
    <t>Phường Hà Tu, TP Hạ Long</t>
  </si>
  <si>
    <t>Phường Quang Trung, TP Uông Bí</t>
  </si>
  <si>
    <t>Phường Ninh Dương, TP Móng Cái</t>
  </si>
  <si>
    <t>Phường Hồng Hải, TP Hạ Long</t>
  </si>
  <si>
    <t>Phường Đại Yên, TP Hạ Long</t>
  </si>
  <si>
    <t>Xã Phương Tri, huyện Tiên Du</t>
  </si>
  <si>
    <t>KCN Yên Phong, huyện Yên Phong</t>
  </si>
  <si>
    <t xml:space="preserve">Thị trấn Hương Canh, huyện Bình Xuyên </t>
  </si>
  <si>
    <t xml:space="preserve">Số 458 đường Minh Khai, phường Vĩnh Tuy, quận Hai Bà Trưng </t>
  </si>
  <si>
    <t xml:space="preserve">Khối 4A cũ, Thị trấn Đông Anh, huyện Đông Anh </t>
  </si>
  <si>
    <t xml:space="preserve">Thị trấn Đông Anh, huyện Đông Anh </t>
  </si>
  <si>
    <t xml:space="preserve">Tầng 26, 117 Trần Duy Hưng, quận Cầu Giấy </t>
  </si>
  <si>
    <t>Tầng 14, Tòa nhà Việt Á, phố Duy Tân, phường Dịch Vọng, quận Cầu Giấy</t>
  </si>
  <si>
    <t>Ngõ 200 Phố Nguyễn Sơn, phường Bồ Đề, quận Long Biên</t>
  </si>
  <si>
    <t xml:space="preserve">Số 811A đường Giải Phóng, quận Hoàng Mai </t>
  </si>
  <si>
    <t>Dự án Khu chức năng đô thị Royal City, số 72A đường Nguyễn Trãi, quận Thanh Xuân</t>
  </si>
  <si>
    <t>Thôn Đình Thôn, xã Mỹ Đình, quận Nam Từ Liêm</t>
  </si>
  <si>
    <t xml:space="preserve">Số 18 ngõ 879 đường La Thành, phường Giảng Võ, quận Ba Đình </t>
  </si>
  <si>
    <t>Số 43 Phố Tràng Thi, quận Hoàn Kiếm</t>
  </si>
  <si>
    <t>Số 1 đường Nguyễn Tri Phương, quận Ba Đình</t>
  </si>
  <si>
    <t>Phi trường Bạch Mai, phường Khương Mai, quận Thanh Xuân</t>
  </si>
  <si>
    <t xml:space="preserve">Số 151 đường Thụy Khuê, quận Tây Hồ </t>
  </si>
  <si>
    <t>TT Thương mại Gia Thụy, khu X2, phường Gia Thụy, quận Long Biên</t>
  </si>
  <si>
    <t>Km2 đường Phùng Hưng, quận Hà Đông</t>
  </si>
  <si>
    <t>Số 3 đường Phó Đức Chính, quận Tây Hồ</t>
  </si>
  <si>
    <t>C3 Phương Liệt, phường Phương Liệt, quận Thanh Xuân</t>
  </si>
  <si>
    <t>Lô H2, B, KCN Thăng Long, huyện Đông Anh</t>
  </si>
  <si>
    <t>Lô 15A KCN Quang Minh, thị trấn Quang Minh, huyện Mê Linh</t>
  </si>
  <si>
    <t xml:space="preserve">Km1 đường Phan Trọng Tuệ, xã Tam Hiệp, huyện Thanh Trì </t>
  </si>
  <si>
    <t xml:space="preserve">Km01, đường 70 Văn Điển, Hà Đông, xã Vĩnh Quỳnh, huyện Thanh Trì </t>
  </si>
  <si>
    <t xml:space="preserve">Số 1 đường Thanh Niên, quận Ba Đình </t>
  </si>
  <si>
    <t>EVN</t>
  </si>
  <si>
    <t>Kinh doanh bất động sản,  quyền chủ dụng đất thuộc chủ sở hữu, chủ sử dụng hoặc đi thuê</t>
  </si>
  <si>
    <t>Cty TNHH Dương Giang</t>
  </si>
  <si>
    <t>Cty TNHH May NIENHSING Ninh Bình</t>
  </si>
  <si>
    <t xml:space="preserve"> KCN Khánh phú, huyện Yên khánh </t>
  </si>
  <si>
    <t xml:space="preserve"> KCN Khánh phú , huyện uyện Yên khánh </t>
  </si>
  <si>
    <t>Sản xuất  các sản phẩm phi kim loại</t>
  </si>
  <si>
    <t>Chi nhánh Công ty CPTM và Vận tải</t>
  </si>
  <si>
    <t>Km9 Xã bản phiệt, huyện Bảo Thắng</t>
  </si>
  <si>
    <t xml:space="preserve">Sun Red River </t>
  </si>
  <si>
    <t>Khu J-3&amp;4KCN Thăng Long,huyện Đông Anh</t>
  </si>
  <si>
    <t>Công ty TNHH Tây Phương</t>
  </si>
  <si>
    <t xml:space="preserve"> Cụm CN Ngọc Liệp, xã Ngọc Liệp, huyện Quốc Oai</t>
  </si>
  <si>
    <t>HTX dịch vụ kinh doanh thương mãi tổng hợp Dưỡng Liễu</t>
  </si>
  <si>
    <t>Xã Dương Liễu, huyện Hoài Đức</t>
  </si>
  <si>
    <t>HTX DVSX nông nghiệp Thôn Triều Khúc</t>
  </si>
  <si>
    <t xml:space="preserve"> Thôn Triều Khúc, xã Tân Triều, huyện Thanh Trì </t>
  </si>
  <si>
    <t xml:space="preserve">Hoạt động sản xuất </t>
  </si>
  <si>
    <t>Tổ 4, cụm 2 phường Vĩnh Hưng, quận Hoàng Mai, Hà Nội</t>
  </si>
  <si>
    <t>HTX dịch vụ tổng hợp Ninh Hiệp</t>
  </si>
  <si>
    <t xml:space="preserve"> Phường Ninh Hiệp, quận Long Biên</t>
  </si>
  <si>
    <t>Buôn bán, dịch vụ</t>
  </si>
  <si>
    <t>Xóm ĐồngThượng, thôn Cổ Dương,xã Tiên Dương, huyện Đông Anh</t>
  </si>
  <si>
    <t>HTX Tân Hội</t>
  </si>
  <si>
    <t>Xã Tân Hội, huyện Đan Phượng</t>
  </si>
  <si>
    <t>Lầu 11, Tòa nhà PV gas Tower, số 673 Nguyễn Hữu Thọ, xã Phước Kiền, huyện Nhà Bè</t>
  </si>
  <si>
    <t>Số 45-47 Nguyễn Kiệm , phường 3, quận 5</t>
  </si>
  <si>
    <t>Lầu 4 số 1-5 Lê Duẩn , phường Bến Nghé, quận 1</t>
  </si>
  <si>
    <t>Công ty CP Sài Gòn Givral</t>
  </si>
  <si>
    <t>144 Nguyễn Văn Trỗi, phường 8, quận Phú Nhuận</t>
  </si>
  <si>
    <t>HTX sản xuất dịch vụ tổng hợp Vinh Tuy</t>
  </si>
  <si>
    <t xml:space="preserve">Ghi chú </t>
  </si>
  <si>
    <t>Số lượng doanh nghiệp</t>
  </si>
  <si>
    <t>Tổng mức tiêu thụ TOE</t>
  </si>
  <si>
    <t>Tổng</t>
  </si>
  <si>
    <t>Xã Gia Lộc, huyện Trảng Bàng</t>
  </si>
  <si>
    <t>Title</t>
  </si>
  <si>
    <t>AreaName</t>
  </si>
  <si>
    <t>Phone</t>
  </si>
  <si>
    <t>Address</t>
  </si>
  <si>
    <t>No_TOE</t>
  </si>
  <si>
    <t>DO_Tan</t>
  </si>
  <si>
    <t>FO_Tan</t>
  </si>
  <si>
    <t>Khi_m3</t>
  </si>
  <si>
    <t>LPG_Tan</t>
  </si>
  <si>
    <t>Dien_kWh</t>
  </si>
  <si>
    <t>OrgId</t>
  </si>
  <si>
    <t>ProvinceId</t>
  </si>
  <si>
    <t>ManProvinceId</t>
  </si>
  <si>
    <t>.Soc trang</t>
  </si>
  <si>
    <t>SubAreaName</t>
  </si>
  <si>
    <t>Xang_Tan</t>
  </si>
  <si>
    <t>Gas_Tan</t>
  </si>
  <si>
    <t>Khac_SoDo</t>
  </si>
  <si>
    <t>Than_Tan</t>
  </si>
  <si>
    <t>Công ty TNHH Maruei Việt Nam Precision</t>
  </si>
  <si>
    <t>Công ty Esprinta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</si>
</sst>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#,###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7030A0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1"/>
      <color rgb="FFFF0000"/>
      <name val="Times New Roman"/>
      <family val="1"/>
    </font>
    <font>
      <b/>
      <sz val="13.5"/>
      <color rgb="FF000000"/>
      <name val="Times New Roman"/>
      <family val="1"/>
      <charset val="163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5" fillId="4" borderId="4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6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/>
    <xf numFmtId="0" fontId="8" fillId="0" borderId="8" xfId="0" applyFont="1" applyBorder="1"/>
    <xf numFmtId="0" fontId="9" fillId="0" borderId="7" xfId="0" applyFont="1" applyBorder="1" applyAlignment="1">
      <alignment horizontal="center" vertical="center"/>
    </xf>
    <xf numFmtId="0" fontId="9" fillId="0" borderId="8" xfId="0" applyFont="1" applyBorder="1"/>
    <xf numFmtId="0" fontId="7" fillId="0" borderId="8" xfId="0" applyFont="1" applyBorder="1" applyAlignment="1">
      <alignment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/>
    <xf numFmtId="3" fontId="0" fillId="0" borderId="1" xfId="0" applyNumberFormat="1" applyBorder="1"/>
    <xf numFmtId="0" fontId="10" fillId="0" borderId="1" xfId="0" applyFont="1" applyBorder="1"/>
    <xf numFmtId="3" fontId="10" fillId="0" borderId="1" xfId="0" applyNumberFormat="1" applyFont="1" applyBorder="1"/>
    <xf numFmtId="0" fontId="12" fillId="0" borderId="0" xfId="0" applyFont="1" applyAlignment="1">
      <alignment vertical="center"/>
    </xf>
    <xf numFmtId="3" fontId="11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3" fontId="13" fillId="0" borderId="1" xfId="13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 wrapText="1"/>
    </xf>
    <xf numFmtId="3" fontId="13" fillId="2" borderId="1" xfId="13" applyNumberFormat="1" applyFont="1" applyFill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165" fontId="12" fillId="0" borderId="1" xfId="0" quotePrefix="1" applyNumberFormat="1" applyFont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3" fontId="12" fillId="0" borderId="1" xfId="13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5" fontId="12" fillId="0" borderId="1" xfId="0" applyNumberFormat="1" applyFont="1" applyBorder="1" applyAlignment="1">
      <alignment vertical="center" wrapText="1"/>
    </xf>
    <xf numFmtId="0" fontId="12" fillId="0" borderId="1" xfId="0" quotePrefix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2" borderId="1" xfId="0" quotePrefix="1" applyFont="1" applyFill="1" applyBorder="1" applyAlignment="1">
      <alignment vertical="center" wrapText="1"/>
    </xf>
    <xf numFmtId="165" fontId="12" fillId="2" borderId="1" xfId="0" applyNumberFormat="1" applyFont="1" applyFill="1" applyBorder="1" applyAlignment="1">
      <alignment vertical="center" wrapText="1"/>
    </xf>
    <xf numFmtId="165" fontId="12" fillId="2" borderId="1" xfId="0" applyNumberFormat="1" applyFont="1" applyFill="1" applyBorder="1" applyAlignment="1">
      <alignment horizontal="right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0" fontId="12" fillId="0" borderId="1" xfId="0" quotePrefix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15" fillId="0" borderId="0" xfId="0" applyNumberFormat="1" applyFont="1"/>
    <xf numFmtId="3" fontId="0" fillId="0" borderId="0" xfId="0" applyNumberFormat="1" applyFill="1" applyBorder="1"/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/>
    </xf>
    <xf numFmtId="3" fontId="11" fillId="0" borderId="11" xfId="0" applyNumberFormat="1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3" fontId="11" fillId="2" borderId="11" xfId="0" applyNumberFormat="1" applyFont="1" applyFill="1" applyBorder="1" applyAlignment="1">
      <alignment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center" wrapText="1"/>
    </xf>
  </cellXfs>
  <cellStyles count="27">
    <cellStyle name="Comma" xfId="13" builtinId="3"/>
    <cellStyle name="Comma 2" xfId="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8"/>
  <sheetViews>
    <sheetView topLeftCell="E1" zoomScale="85" zoomScaleNormal="85" zoomScalePageLayoutView="85" workbookViewId="0">
      <pane ySplit="1" topLeftCell="A132" activePane="bottomLeft" state="frozen"/>
      <selection pane="bottomLeft" activeCell="J139" sqref="J139"/>
    </sheetView>
  </sheetViews>
  <sheetFormatPr defaultColWidth="9" defaultRowHeight="29.25" customHeight="1" x14ac:dyDescent="0.25"/>
  <cols>
    <col min="1" max="1" width="7.85546875" style="55" customWidth="1"/>
    <col min="2" max="2" width="28.140625" style="64" customWidth="1"/>
    <col min="3" max="3" width="12.42578125" style="63" customWidth="1"/>
    <col min="4" max="4" width="39.5703125" style="64" customWidth="1"/>
    <col min="5" max="5" width="9.85546875" style="65" customWidth="1"/>
    <col min="6" max="6" width="14.42578125" style="66" customWidth="1"/>
    <col min="7" max="7" width="8.42578125" style="67" customWidth="1"/>
    <col min="8" max="8" width="14.28515625" style="67" bestFit="1" customWidth="1"/>
    <col min="9" max="9" width="10.42578125" style="67" bestFit="1" customWidth="1"/>
    <col min="10" max="10" width="12.28515625" style="67" bestFit="1" customWidth="1"/>
    <col min="11" max="11" width="14.140625" style="67" bestFit="1" customWidth="1"/>
    <col min="12" max="13" width="8.5703125" style="67" customWidth="1"/>
    <col min="14" max="14" width="13.7109375" style="67" customWidth="1"/>
    <col min="15" max="15" width="17.5703125" style="64" customWidth="1"/>
    <col min="16" max="16" width="20.5703125" style="68" customWidth="1"/>
    <col min="17" max="17" width="13.85546875" style="27" hidden="1" customWidth="1"/>
    <col min="18" max="18" width="9" style="22" customWidth="1"/>
    <col min="19" max="16384" width="9" style="22"/>
  </cols>
  <sheetData>
    <row r="1" spans="1:21" ht="29.25" customHeight="1" x14ac:dyDescent="0.25">
      <c r="A1" s="78" t="s">
        <v>0</v>
      </c>
      <c r="B1" s="77" t="s">
        <v>810</v>
      </c>
      <c r="C1" s="77" t="s">
        <v>811</v>
      </c>
      <c r="D1" s="80" t="s">
        <v>824</v>
      </c>
      <c r="E1" s="76" t="s">
        <v>812</v>
      </c>
      <c r="F1" s="24" t="s">
        <v>819</v>
      </c>
      <c r="G1" s="24" t="s">
        <v>828</v>
      </c>
      <c r="H1" s="24" t="s">
        <v>815</v>
      </c>
      <c r="I1" s="24" t="s">
        <v>816</v>
      </c>
      <c r="J1" s="24" t="s">
        <v>825</v>
      </c>
      <c r="K1" s="24" t="s">
        <v>826</v>
      </c>
      <c r="L1" s="24" t="s">
        <v>817</v>
      </c>
      <c r="M1" s="24" t="s">
        <v>827</v>
      </c>
      <c r="N1" s="24" t="s">
        <v>818</v>
      </c>
      <c r="O1" s="77" t="s">
        <v>813</v>
      </c>
      <c r="P1" s="76" t="s">
        <v>814</v>
      </c>
      <c r="Q1" s="79" t="s">
        <v>805</v>
      </c>
      <c r="R1" s="79" t="s">
        <v>820</v>
      </c>
      <c r="S1" s="79" t="s">
        <v>821</v>
      </c>
      <c r="T1" s="79" t="s">
        <v>822</v>
      </c>
      <c r="U1" s="79"/>
    </row>
    <row r="2" spans="1:21" ht="29.25" customHeight="1" x14ac:dyDescent="0.25">
      <c r="A2" s="25">
        <v>1</v>
      </c>
      <c r="B2" s="74" t="s">
        <v>100</v>
      </c>
      <c r="C2" s="27" t="s">
        <v>2</v>
      </c>
      <c r="D2" s="28" t="s">
        <v>101</v>
      </c>
      <c r="E2" s="29"/>
      <c r="F2" s="34">
        <v>54593600</v>
      </c>
      <c r="G2" s="31"/>
      <c r="H2" s="31"/>
      <c r="I2" s="31"/>
      <c r="J2" s="31"/>
      <c r="K2" s="31"/>
      <c r="L2" s="31"/>
      <c r="M2" s="31"/>
      <c r="N2" s="31"/>
      <c r="O2" s="26" t="s">
        <v>751</v>
      </c>
      <c r="P2" s="35">
        <f>F2*0.0001543</f>
        <v>8423.7924800000001</v>
      </c>
      <c r="Q2" s="36"/>
      <c r="R2" s="22">
        <v>28</v>
      </c>
      <c r="S2" s="22">
        <v>8</v>
      </c>
      <c r="T2" s="22">
        <v>8</v>
      </c>
      <c r="U2" s="22" t="s">
        <v>519</v>
      </c>
    </row>
    <row r="3" spans="1:21" ht="29.25" customHeight="1" x14ac:dyDescent="0.25">
      <c r="A3" s="25">
        <v>2</v>
      </c>
      <c r="B3" s="74" t="s">
        <v>103</v>
      </c>
      <c r="C3" s="27" t="s">
        <v>2</v>
      </c>
      <c r="D3" s="28" t="s">
        <v>46</v>
      </c>
      <c r="E3" s="29"/>
      <c r="F3" s="31"/>
      <c r="G3" s="31"/>
      <c r="H3" s="31"/>
      <c r="I3" s="31"/>
      <c r="J3" s="31"/>
      <c r="K3" s="31"/>
      <c r="L3" s="31"/>
      <c r="M3" s="31"/>
      <c r="N3" s="31"/>
      <c r="O3" s="26" t="s">
        <v>752</v>
      </c>
      <c r="P3" s="38">
        <v>1750</v>
      </c>
      <c r="R3" s="22">
        <v>28</v>
      </c>
      <c r="S3" s="22">
        <v>8</v>
      </c>
      <c r="T3" s="22">
        <v>8</v>
      </c>
    </row>
    <row r="4" spans="1:21" ht="29.25" customHeight="1" x14ac:dyDescent="0.25">
      <c r="A4" s="25">
        <v>3</v>
      </c>
      <c r="B4" s="74" t="s">
        <v>106</v>
      </c>
      <c r="C4" s="27" t="s">
        <v>2</v>
      </c>
      <c r="D4" s="28" t="s">
        <v>107</v>
      </c>
      <c r="E4" s="29"/>
      <c r="F4" s="30">
        <v>15799700</v>
      </c>
      <c r="G4" s="31"/>
      <c r="H4" s="31"/>
      <c r="I4" s="31"/>
      <c r="J4" s="31"/>
      <c r="K4" s="31"/>
      <c r="L4" s="31"/>
      <c r="M4" s="31"/>
      <c r="N4" s="31"/>
      <c r="O4" s="26" t="s">
        <v>753</v>
      </c>
      <c r="P4" s="32">
        <f t="shared" ref="P4" si="0">F4*0.0001543</f>
        <v>2437.8937100000003</v>
      </c>
      <c r="R4" s="22">
        <v>28</v>
      </c>
      <c r="S4" s="22">
        <v>8</v>
      </c>
      <c r="T4" s="22">
        <v>8</v>
      </c>
    </row>
    <row r="5" spans="1:21" ht="29.25" customHeight="1" x14ac:dyDescent="0.25">
      <c r="A5" s="25">
        <v>4</v>
      </c>
      <c r="B5" s="74" t="s">
        <v>108</v>
      </c>
      <c r="C5" s="27" t="s">
        <v>2</v>
      </c>
      <c r="D5" s="28" t="s">
        <v>96</v>
      </c>
      <c r="E5" s="29"/>
      <c r="F5" s="31"/>
      <c r="G5" s="31"/>
      <c r="H5" s="31"/>
      <c r="I5" s="31"/>
      <c r="J5" s="31"/>
      <c r="K5" s="31"/>
      <c r="L5" s="31"/>
      <c r="M5" s="31"/>
      <c r="N5" s="31"/>
      <c r="O5" s="26" t="s">
        <v>568</v>
      </c>
      <c r="P5" s="38">
        <v>1597</v>
      </c>
      <c r="R5" s="22">
        <v>28</v>
      </c>
      <c r="S5" s="22">
        <v>8</v>
      </c>
      <c r="T5" s="22">
        <v>8</v>
      </c>
    </row>
    <row r="6" spans="1:21" ht="29.25" customHeight="1" x14ac:dyDescent="0.25">
      <c r="A6" s="25">
        <v>5</v>
      </c>
      <c r="B6" s="74" t="s">
        <v>109</v>
      </c>
      <c r="C6" s="27" t="s">
        <v>2</v>
      </c>
      <c r="D6" s="28" t="s">
        <v>96</v>
      </c>
      <c r="E6" s="29"/>
      <c r="F6" s="31"/>
      <c r="G6" s="31"/>
      <c r="H6" s="31"/>
      <c r="I6" s="31"/>
      <c r="J6" s="31"/>
      <c r="K6" s="31"/>
      <c r="L6" s="31"/>
      <c r="M6" s="31"/>
      <c r="N6" s="31"/>
      <c r="O6" s="26" t="s">
        <v>569</v>
      </c>
      <c r="P6" s="38">
        <v>1331</v>
      </c>
      <c r="R6" s="22">
        <v>28</v>
      </c>
      <c r="S6" s="22">
        <v>8</v>
      </c>
      <c r="T6" s="22">
        <v>8</v>
      </c>
    </row>
    <row r="7" spans="1:21" ht="29.25" customHeight="1" x14ac:dyDescent="0.25">
      <c r="A7" s="25">
        <v>6</v>
      </c>
      <c r="B7" s="74" t="s">
        <v>110</v>
      </c>
      <c r="C7" s="27" t="s">
        <v>2</v>
      </c>
      <c r="D7" s="28" t="s">
        <v>111</v>
      </c>
      <c r="E7" s="29"/>
      <c r="F7" s="31"/>
      <c r="G7" s="31"/>
      <c r="H7" s="31"/>
      <c r="I7" s="31"/>
      <c r="J7" s="31"/>
      <c r="K7" s="31"/>
      <c r="L7" s="31"/>
      <c r="M7" s="31"/>
      <c r="N7" s="31"/>
      <c r="O7" s="26" t="s">
        <v>754</v>
      </c>
      <c r="P7" s="38">
        <v>2805</v>
      </c>
      <c r="R7" s="22">
        <v>28</v>
      </c>
      <c r="S7" s="22">
        <v>8</v>
      </c>
      <c r="T7" s="22">
        <v>8</v>
      </c>
    </row>
    <row r="8" spans="1:21" ht="29.25" customHeight="1" x14ac:dyDescent="0.25">
      <c r="A8" s="25">
        <v>7</v>
      </c>
      <c r="B8" s="74" t="s">
        <v>112</v>
      </c>
      <c r="C8" s="27" t="s">
        <v>2</v>
      </c>
      <c r="D8" s="28" t="s">
        <v>113</v>
      </c>
      <c r="E8" s="29"/>
      <c r="F8" s="31"/>
      <c r="G8" s="31"/>
      <c r="H8" s="31"/>
      <c r="I8" s="31"/>
      <c r="J8" s="31"/>
      <c r="K8" s="31"/>
      <c r="L8" s="31"/>
      <c r="M8" s="31"/>
      <c r="N8" s="31"/>
      <c r="O8" s="26" t="s">
        <v>570</v>
      </c>
      <c r="P8" s="38">
        <v>1113</v>
      </c>
      <c r="R8" s="22">
        <v>28</v>
      </c>
      <c r="S8" s="22">
        <v>8</v>
      </c>
      <c r="T8" s="22">
        <v>8</v>
      </c>
    </row>
    <row r="9" spans="1:21" ht="29.25" customHeight="1" x14ac:dyDescent="0.25">
      <c r="A9" s="25">
        <v>8</v>
      </c>
      <c r="B9" s="74" t="s">
        <v>114</v>
      </c>
      <c r="C9" s="27" t="s">
        <v>2</v>
      </c>
      <c r="D9" s="28" t="s">
        <v>115</v>
      </c>
      <c r="E9" s="29"/>
      <c r="F9" s="31"/>
      <c r="G9" s="31"/>
      <c r="H9" s="31"/>
      <c r="I9" s="31"/>
      <c r="J9" s="31"/>
      <c r="K9" s="31"/>
      <c r="L9" s="31"/>
      <c r="M9" s="31"/>
      <c r="N9" s="31"/>
      <c r="O9" s="26" t="s">
        <v>557</v>
      </c>
      <c r="P9" s="38">
        <v>1118</v>
      </c>
      <c r="R9" s="22">
        <v>28</v>
      </c>
      <c r="S9" s="22">
        <v>8</v>
      </c>
      <c r="T9" s="22">
        <v>8</v>
      </c>
    </row>
    <row r="10" spans="1:21" ht="29.25" customHeight="1" x14ac:dyDescent="0.25">
      <c r="A10" s="25">
        <v>9</v>
      </c>
      <c r="B10" s="74" t="s">
        <v>116</v>
      </c>
      <c r="C10" s="27" t="s">
        <v>2</v>
      </c>
      <c r="D10" s="28" t="s">
        <v>117</v>
      </c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26" t="s">
        <v>571</v>
      </c>
      <c r="P10" s="38">
        <v>1797</v>
      </c>
      <c r="R10" s="22">
        <v>28</v>
      </c>
      <c r="S10" s="22">
        <v>8</v>
      </c>
      <c r="T10" s="22">
        <v>8</v>
      </c>
    </row>
    <row r="11" spans="1:21" ht="29.25" customHeight="1" x14ac:dyDescent="0.25">
      <c r="A11" s="25">
        <v>10</v>
      </c>
      <c r="B11" s="74" t="s">
        <v>118</v>
      </c>
      <c r="C11" s="27" t="s">
        <v>5</v>
      </c>
      <c r="D11" s="28" t="s">
        <v>119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26" t="s">
        <v>755</v>
      </c>
      <c r="P11" s="38">
        <v>1955</v>
      </c>
      <c r="R11" s="22">
        <v>28</v>
      </c>
      <c r="S11" s="22">
        <v>8</v>
      </c>
      <c r="T11" s="22">
        <v>8</v>
      </c>
    </row>
    <row r="12" spans="1:21" s="37" customFormat="1" ht="29.25" customHeight="1" x14ac:dyDescent="0.25">
      <c r="A12" s="25">
        <v>11</v>
      </c>
      <c r="B12" s="74" t="s">
        <v>120</v>
      </c>
      <c r="C12" s="27" t="s">
        <v>5</v>
      </c>
      <c r="D12" s="28" t="s">
        <v>119</v>
      </c>
      <c r="E12" s="29"/>
      <c r="F12" s="31"/>
      <c r="G12" s="31"/>
      <c r="H12" s="31"/>
      <c r="I12" s="31"/>
      <c r="J12" s="31"/>
      <c r="K12" s="31"/>
      <c r="L12" s="31"/>
      <c r="M12" s="31"/>
      <c r="N12" s="31"/>
      <c r="O12" s="26" t="s">
        <v>558</v>
      </c>
      <c r="P12" s="38">
        <v>1370</v>
      </c>
      <c r="Q12" s="27"/>
      <c r="R12" s="22">
        <v>28</v>
      </c>
      <c r="S12" s="22">
        <v>8</v>
      </c>
      <c r="T12" s="22">
        <v>8</v>
      </c>
    </row>
    <row r="13" spans="1:21" s="37" customFormat="1" ht="29.25" customHeight="1" x14ac:dyDescent="0.25">
      <c r="A13" s="25">
        <v>12</v>
      </c>
      <c r="B13" s="74" t="s">
        <v>121</v>
      </c>
      <c r="C13" s="27" t="s">
        <v>5</v>
      </c>
      <c r="D13" s="28" t="s">
        <v>122</v>
      </c>
      <c r="E13" s="29"/>
      <c r="F13" s="31"/>
      <c r="G13" s="31"/>
      <c r="H13" s="31"/>
      <c r="I13" s="31"/>
      <c r="J13" s="31"/>
      <c r="K13" s="31"/>
      <c r="L13" s="31"/>
      <c r="M13" s="31"/>
      <c r="N13" s="31"/>
      <c r="O13" s="26" t="s">
        <v>559</v>
      </c>
      <c r="P13" s="38">
        <v>955332</v>
      </c>
      <c r="Q13" s="27"/>
      <c r="R13" s="22">
        <v>28</v>
      </c>
      <c r="S13" s="22">
        <v>8</v>
      </c>
      <c r="T13" s="22">
        <v>8</v>
      </c>
    </row>
    <row r="14" spans="1:21" s="37" customFormat="1" ht="29.25" customHeight="1" x14ac:dyDescent="0.25">
      <c r="A14" s="25">
        <v>13</v>
      </c>
      <c r="B14" s="74" t="s">
        <v>123</v>
      </c>
      <c r="C14" s="27" t="s">
        <v>5</v>
      </c>
      <c r="D14" s="28" t="s">
        <v>25</v>
      </c>
      <c r="E14" s="29"/>
      <c r="F14" s="31"/>
      <c r="G14" s="31"/>
      <c r="H14" s="31"/>
      <c r="I14" s="31"/>
      <c r="J14" s="31"/>
      <c r="K14" s="31"/>
      <c r="L14" s="31"/>
      <c r="M14" s="31"/>
      <c r="N14" s="31"/>
      <c r="O14" s="26" t="s">
        <v>560</v>
      </c>
      <c r="P14" s="38">
        <v>1448</v>
      </c>
      <c r="Q14" s="27"/>
      <c r="R14" s="22">
        <v>28</v>
      </c>
      <c r="S14" s="22">
        <v>8</v>
      </c>
      <c r="T14" s="22">
        <v>8</v>
      </c>
    </row>
    <row r="15" spans="1:21" s="37" customFormat="1" ht="29.25" customHeight="1" x14ac:dyDescent="0.25">
      <c r="A15" s="25">
        <v>14</v>
      </c>
      <c r="B15" s="74" t="s">
        <v>125</v>
      </c>
      <c r="C15" s="27" t="s">
        <v>6</v>
      </c>
      <c r="D15" s="28" t="s">
        <v>126</v>
      </c>
      <c r="E15" s="29"/>
      <c r="F15" s="30">
        <v>11763500</v>
      </c>
      <c r="G15" s="31"/>
      <c r="H15" s="31"/>
      <c r="I15" s="31"/>
      <c r="J15" s="31"/>
      <c r="K15" s="31"/>
      <c r="L15" s="31"/>
      <c r="M15" s="31"/>
      <c r="N15" s="31"/>
      <c r="O15" s="26" t="s">
        <v>572</v>
      </c>
      <c r="P15" s="32">
        <f>F15*0.0001543</f>
        <v>1815.10805</v>
      </c>
      <c r="Q15" s="27"/>
      <c r="R15" s="22">
        <v>28</v>
      </c>
      <c r="S15" s="22">
        <v>8</v>
      </c>
      <c r="T15" s="22">
        <v>8</v>
      </c>
    </row>
    <row r="16" spans="1:21" s="37" customFormat="1" ht="29.25" customHeight="1" x14ac:dyDescent="0.25">
      <c r="A16" s="25">
        <v>15</v>
      </c>
      <c r="B16" s="74" t="s">
        <v>127</v>
      </c>
      <c r="C16" s="27" t="s">
        <v>6</v>
      </c>
      <c r="D16" s="28" t="s">
        <v>124</v>
      </c>
      <c r="E16" s="29"/>
      <c r="F16" s="30">
        <v>4431700</v>
      </c>
      <c r="G16" s="31"/>
      <c r="H16" s="31"/>
      <c r="I16" s="31"/>
      <c r="J16" s="31"/>
      <c r="K16" s="31"/>
      <c r="L16" s="31"/>
      <c r="M16" s="31"/>
      <c r="N16" s="31"/>
      <c r="O16" s="26" t="s">
        <v>756</v>
      </c>
      <c r="P16" s="32">
        <f>F16*0.0001543</f>
        <v>683.81131000000005</v>
      </c>
      <c r="Q16" s="27"/>
      <c r="R16" s="22">
        <v>28</v>
      </c>
      <c r="S16" s="22">
        <v>8</v>
      </c>
      <c r="T16" s="22">
        <v>8</v>
      </c>
    </row>
    <row r="17" spans="1:20" s="37" customFormat="1" ht="29.25" customHeight="1" x14ac:dyDescent="0.25">
      <c r="A17" s="25">
        <v>16</v>
      </c>
      <c r="B17" s="74" t="s">
        <v>128</v>
      </c>
      <c r="C17" s="27" t="s">
        <v>6</v>
      </c>
      <c r="D17" s="28" t="s">
        <v>124</v>
      </c>
      <c r="E17" s="29"/>
      <c r="F17" s="31"/>
      <c r="G17" s="31"/>
      <c r="H17" s="31"/>
      <c r="I17" s="31"/>
      <c r="J17" s="31"/>
      <c r="K17" s="31"/>
      <c r="L17" s="31"/>
      <c r="M17" s="31"/>
      <c r="N17" s="31"/>
      <c r="O17" s="26" t="s">
        <v>573</v>
      </c>
      <c r="P17" s="38">
        <v>596</v>
      </c>
      <c r="Q17" s="27"/>
      <c r="R17" s="22">
        <v>28</v>
      </c>
      <c r="S17" s="22">
        <v>8</v>
      </c>
      <c r="T17" s="22">
        <v>8</v>
      </c>
    </row>
    <row r="18" spans="1:20" s="37" customFormat="1" ht="29.25" customHeight="1" x14ac:dyDescent="0.25">
      <c r="A18" s="25">
        <v>17</v>
      </c>
      <c r="B18" s="74" t="s">
        <v>129</v>
      </c>
      <c r="C18" s="27" t="s">
        <v>6</v>
      </c>
      <c r="D18" s="28" t="s">
        <v>105</v>
      </c>
      <c r="E18" s="29"/>
      <c r="F18" s="31"/>
      <c r="G18" s="31"/>
      <c r="H18" s="31"/>
      <c r="I18" s="31"/>
      <c r="J18" s="31"/>
      <c r="K18" s="31"/>
      <c r="L18" s="31"/>
      <c r="M18" s="31"/>
      <c r="N18" s="31"/>
      <c r="O18" s="26" t="s">
        <v>757</v>
      </c>
      <c r="P18" s="38">
        <v>935</v>
      </c>
      <c r="Q18" s="27"/>
      <c r="R18" s="22">
        <v>28</v>
      </c>
      <c r="S18" s="22">
        <v>8</v>
      </c>
      <c r="T18" s="22">
        <v>8</v>
      </c>
    </row>
    <row r="19" spans="1:20" ht="29.25" customHeight="1" x14ac:dyDescent="0.25">
      <c r="A19" s="25">
        <v>18</v>
      </c>
      <c r="B19" s="74" t="s">
        <v>131</v>
      </c>
      <c r="C19" s="27" t="s">
        <v>6</v>
      </c>
      <c r="D19" s="28" t="s">
        <v>130</v>
      </c>
      <c r="E19" s="29"/>
      <c r="F19" s="30">
        <v>70728900</v>
      </c>
      <c r="G19" s="31"/>
      <c r="H19" s="31"/>
      <c r="I19" s="31"/>
      <c r="J19" s="31"/>
      <c r="K19" s="31"/>
      <c r="L19" s="31"/>
      <c r="M19" s="31"/>
      <c r="N19" s="31"/>
      <c r="O19" s="26" t="s">
        <v>758</v>
      </c>
      <c r="P19" s="38">
        <f>F19*0.0001543</f>
        <v>10913.469270000001</v>
      </c>
      <c r="R19" s="22">
        <v>28</v>
      </c>
      <c r="S19" s="22">
        <v>8</v>
      </c>
      <c r="T19" s="22">
        <v>8</v>
      </c>
    </row>
    <row r="20" spans="1:20" s="37" customFormat="1" ht="29.25" customHeight="1" x14ac:dyDescent="0.25">
      <c r="A20" s="25">
        <v>19</v>
      </c>
      <c r="B20" s="74" t="s">
        <v>132</v>
      </c>
      <c r="C20" s="27" t="s">
        <v>6</v>
      </c>
      <c r="D20" s="28" t="s">
        <v>133</v>
      </c>
      <c r="E20" s="29"/>
      <c r="F20" s="30">
        <v>6905064</v>
      </c>
      <c r="G20" s="31"/>
      <c r="H20" s="31"/>
      <c r="I20" s="31"/>
      <c r="J20" s="31"/>
      <c r="K20" s="31"/>
      <c r="L20" s="31"/>
      <c r="M20" s="31"/>
      <c r="N20" s="31"/>
      <c r="O20" s="26" t="s">
        <v>574</v>
      </c>
      <c r="P20" s="32">
        <f t="shared" ref="P20:P21" si="1">F20*0.0001543</f>
        <v>1065.4513752</v>
      </c>
      <c r="Q20" s="27"/>
      <c r="R20" s="22">
        <v>28</v>
      </c>
      <c r="S20" s="22">
        <v>8</v>
      </c>
      <c r="T20" s="22">
        <v>8</v>
      </c>
    </row>
    <row r="21" spans="1:20" ht="29.25" customHeight="1" x14ac:dyDescent="0.25">
      <c r="A21" s="25">
        <v>20</v>
      </c>
      <c r="B21" s="74" t="s">
        <v>137</v>
      </c>
      <c r="C21" s="27" t="s">
        <v>6</v>
      </c>
      <c r="D21" s="28" t="s">
        <v>105</v>
      </c>
      <c r="E21" s="29"/>
      <c r="F21" s="34">
        <v>5099500</v>
      </c>
      <c r="G21" s="31"/>
      <c r="H21" s="31"/>
      <c r="I21" s="31"/>
      <c r="J21" s="31"/>
      <c r="K21" s="31"/>
      <c r="L21" s="31"/>
      <c r="M21" s="31"/>
      <c r="N21" s="31"/>
      <c r="O21" s="26" t="s">
        <v>759</v>
      </c>
      <c r="P21" s="35">
        <f t="shared" si="1"/>
        <v>786.8528500000001</v>
      </c>
      <c r="R21" s="22">
        <v>28</v>
      </c>
      <c r="S21" s="22">
        <v>8</v>
      </c>
      <c r="T21" s="22">
        <v>8</v>
      </c>
    </row>
    <row r="22" spans="1:20" ht="29.25" customHeight="1" x14ac:dyDescent="0.25">
      <c r="A22" s="25">
        <v>21</v>
      </c>
      <c r="B22" s="74" t="s">
        <v>138</v>
      </c>
      <c r="C22" s="27" t="s">
        <v>6</v>
      </c>
      <c r="D22" s="28" t="s">
        <v>133</v>
      </c>
      <c r="E22" s="29"/>
      <c r="F22" s="31"/>
      <c r="G22" s="31"/>
      <c r="H22" s="31"/>
      <c r="I22" s="31"/>
      <c r="J22" s="31"/>
      <c r="K22" s="31"/>
      <c r="L22" s="31"/>
      <c r="M22" s="31"/>
      <c r="N22" s="31"/>
      <c r="O22" s="26" t="s">
        <v>575</v>
      </c>
      <c r="P22" s="38">
        <v>503</v>
      </c>
      <c r="R22" s="22">
        <v>28</v>
      </c>
      <c r="S22" s="22">
        <v>8</v>
      </c>
      <c r="T22" s="22">
        <v>8</v>
      </c>
    </row>
    <row r="23" spans="1:20" ht="29.25" customHeight="1" x14ac:dyDescent="0.25">
      <c r="A23" s="25">
        <v>22</v>
      </c>
      <c r="B23" s="74" t="s">
        <v>139</v>
      </c>
      <c r="C23" s="27" t="s">
        <v>6</v>
      </c>
      <c r="D23" s="28" t="s">
        <v>133</v>
      </c>
      <c r="E23" s="29"/>
      <c r="F23" s="30">
        <v>7685800</v>
      </c>
      <c r="G23" s="31"/>
      <c r="H23" s="31"/>
      <c r="I23" s="31"/>
      <c r="J23" s="31"/>
      <c r="K23" s="31"/>
      <c r="L23" s="31"/>
      <c r="M23" s="31"/>
      <c r="N23" s="31"/>
      <c r="O23" s="26" t="s">
        <v>760</v>
      </c>
      <c r="P23" s="32">
        <f t="shared" ref="P23:P27" si="2">F23*0.0001543</f>
        <v>1185.91894</v>
      </c>
      <c r="R23" s="22">
        <v>28</v>
      </c>
      <c r="S23" s="22">
        <v>8</v>
      </c>
      <c r="T23" s="22">
        <v>8</v>
      </c>
    </row>
    <row r="24" spans="1:20" ht="29.25" customHeight="1" x14ac:dyDescent="0.25">
      <c r="A24" s="25">
        <v>23</v>
      </c>
      <c r="B24" s="74" t="s">
        <v>140</v>
      </c>
      <c r="C24" s="27" t="s">
        <v>6</v>
      </c>
      <c r="D24" s="28" t="s">
        <v>133</v>
      </c>
      <c r="E24" s="29"/>
      <c r="F24" s="30">
        <v>3463860</v>
      </c>
      <c r="G24" s="31"/>
      <c r="H24" s="31"/>
      <c r="I24" s="31"/>
      <c r="J24" s="31"/>
      <c r="K24" s="31"/>
      <c r="L24" s="31"/>
      <c r="M24" s="31"/>
      <c r="N24" s="31"/>
      <c r="O24" s="26" t="s">
        <v>761</v>
      </c>
      <c r="P24" s="32">
        <f t="shared" si="2"/>
        <v>534.47359800000004</v>
      </c>
      <c r="R24" s="22">
        <v>28</v>
      </c>
      <c r="S24" s="22">
        <v>8</v>
      </c>
      <c r="T24" s="22">
        <v>8</v>
      </c>
    </row>
    <row r="25" spans="1:20" ht="29.25" customHeight="1" x14ac:dyDescent="0.25">
      <c r="A25" s="25">
        <v>24</v>
      </c>
      <c r="B25" s="74" t="s">
        <v>142</v>
      </c>
      <c r="C25" s="27" t="s">
        <v>6</v>
      </c>
      <c r="D25" s="28" t="s">
        <v>124</v>
      </c>
      <c r="E25" s="29"/>
      <c r="F25" s="30">
        <v>14763000</v>
      </c>
      <c r="G25" s="31"/>
      <c r="H25" s="31"/>
      <c r="I25" s="31"/>
      <c r="J25" s="31"/>
      <c r="K25" s="31"/>
      <c r="L25" s="31"/>
      <c r="M25" s="31"/>
      <c r="N25" s="31"/>
      <c r="O25" s="26" t="s">
        <v>762</v>
      </c>
      <c r="P25" s="38">
        <f t="shared" si="2"/>
        <v>2277.9309000000003</v>
      </c>
      <c r="R25" s="22">
        <v>28</v>
      </c>
      <c r="S25" s="22">
        <v>8</v>
      </c>
      <c r="T25" s="22">
        <v>8</v>
      </c>
    </row>
    <row r="26" spans="1:20" ht="29.25" customHeight="1" x14ac:dyDescent="0.25">
      <c r="A26" s="25">
        <v>25</v>
      </c>
      <c r="B26" s="74" t="s">
        <v>143</v>
      </c>
      <c r="C26" s="27" t="s">
        <v>6</v>
      </c>
      <c r="D26" s="28" t="s">
        <v>124</v>
      </c>
      <c r="E26" s="29"/>
      <c r="F26" s="30">
        <v>3616520</v>
      </c>
      <c r="G26" s="31"/>
      <c r="H26" s="31"/>
      <c r="I26" s="31"/>
      <c r="J26" s="31"/>
      <c r="K26" s="31"/>
      <c r="L26" s="31"/>
      <c r="M26" s="31"/>
      <c r="N26" s="31"/>
      <c r="O26" s="26" t="s">
        <v>763</v>
      </c>
      <c r="P26" s="38">
        <f t="shared" si="2"/>
        <v>558.02903600000002</v>
      </c>
      <c r="R26" s="22">
        <v>28</v>
      </c>
      <c r="S26" s="22">
        <v>8</v>
      </c>
      <c r="T26" s="22">
        <v>8</v>
      </c>
    </row>
    <row r="27" spans="1:20" ht="29.25" customHeight="1" x14ac:dyDescent="0.25">
      <c r="A27" s="25">
        <v>26</v>
      </c>
      <c r="B27" s="74" t="s">
        <v>144</v>
      </c>
      <c r="C27" s="27" t="s">
        <v>6</v>
      </c>
      <c r="D27" s="28" t="s">
        <v>130</v>
      </c>
      <c r="E27" s="29"/>
      <c r="F27" s="30">
        <v>4246600</v>
      </c>
      <c r="G27" s="31"/>
      <c r="H27" s="31"/>
      <c r="I27" s="31"/>
      <c r="J27" s="31"/>
      <c r="K27" s="31"/>
      <c r="L27" s="31"/>
      <c r="M27" s="31"/>
      <c r="N27" s="31"/>
      <c r="O27" s="26" t="s">
        <v>764</v>
      </c>
      <c r="P27" s="38">
        <f t="shared" si="2"/>
        <v>655.25038000000006</v>
      </c>
      <c r="R27" s="22">
        <v>28</v>
      </c>
      <c r="S27" s="22">
        <v>8</v>
      </c>
      <c r="T27" s="22">
        <v>8</v>
      </c>
    </row>
    <row r="28" spans="1:20" ht="29.25" customHeight="1" x14ac:dyDescent="0.25">
      <c r="A28" s="25">
        <v>27</v>
      </c>
      <c r="B28" s="74" t="s">
        <v>145</v>
      </c>
      <c r="C28" s="27" t="s">
        <v>6</v>
      </c>
      <c r="D28" s="28" t="s">
        <v>136</v>
      </c>
      <c r="E28" s="29"/>
      <c r="F28" s="39"/>
      <c r="G28" s="31"/>
      <c r="H28" s="31"/>
      <c r="I28" s="31"/>
      <c r="J28" s="31"/>
      <c r="K28" s="31"/>
      <c r="L28" s="31"/>
      <c r="M28" s="31"/>
      <c r="N28" s="31"/>
      <c r="O28" s="26" t="s">
        <v>576</v>
      </c>
      <c r="P28" s="38">
        <v>589</v>
      </c>
      <c r="R28" s="22">
        <v>28</v>
      </c>
      <c r="S28" s="22">
        <v>8</v>
      </c>
      <c r="T28" s="22">
        <v>8</v>
      </c>
    </row>
    <row r="29" spans="1:20" ht="29.25" customHeight="1" x14ac:dyDescent="0.25">
      <c r="A29" s="25">
        <v>28</v>
      </c>
      <c r="B29" s="74" t="s">
        <v>146</v>
      </c>
      <c r="C29" s="27" t="s">
        <v>6</v>
      </c>
      <c r="D29" s="28" t="s">
        <v>124</v>
      </c>
      <c r="E29" s="29"/>
      <c r="F29" s="30">
        <v>3020875</v>
      </c>
      <c r="G29" s="31"/>
      <c r="H29" s="31"/>
      <c r="I29" s="31"/>
      <c r="J29" s="31"/>
      <c r="K29" s="31"/>
      <c r="L29" s="31"/>
      <c r="M29" s="31"/>
      <c r="N29" s="31"/>
      <c r="O29" s="26" t="s">
        <v>561</v>
      </c>
      <c r="P29" s="38">
        <f>F29*0.0001543</f>
        <v>466.12101250000001</v>
      </c>
      <c r="R29" s="22">
        <v>28</v>
      </c>
      <c r="S29" s="22">
        <v>8</v>
      </c>
      <c r="T29" s="22">
        <v>8</v>
      </c>
    </row>
    <row r="30" spans="1:20" ht="29.25" customHeight="1" x14ac:dyDescent="0.25">
      <c r="A30" s="25">
        <v>29</v>
      </c>
      <c r="B30" s="74" t="s">
        <v>147</v>
      </c>
      <c r="C30" s="27" t="s">
        <v>6</v>
      </c>
      <c r="D30" s="28" t="s">
        <v>130</v>
      </c>
      <c r="E30" s="29"/>
      <c r="F30" s="30">
        <v>4665730</v>
      </c>
      <c r="G30" s="31"/>
      <c r="H30" s="31"/>
      <c r="I30" s="31"/>
      <c r="J30" s="31"/>
      <c r="K30" s="31"/>
      <c r="L30" s="31"/>
      <c r="M30" s="31"/>
      <c r="N30" s="31"/>
      <c r="O30" s="26" t="s">
        <v>765</v>
      </c>
      <c r="P30" s="38">
        <f>F30*0.0001543</f>
        <v>719.92213900000002</v>
      </c>
      <c r="R30" s="22">
        <v>28</v>
      </c>
      <c r="S30" s="22">
        <v>8</v>
      </c>
      <c r="T30" s="22">
        <v>8</v>
      </c>
    </row>
    <row r="31" spans="1:20" ht="29.25" customHeight="1" x14ac:dyDescent="0.25">
      <c r="A31" s="25">
        <v>30</v>
      </c>
      <c r="B31" s="74" t="s">
        <v>148</v>
      </c>
      <c r="C31" s="27" t="s">
        <v>6</v>
      </c>
      <c r="D31" s="28" t="s">
        <v>134</v>
      </c>
      <c r="E31" s="29"/>
      <c r="F31" s="30">
        <v>5125782</v>
      </c>
      <c r="G31" s="31"/>
      <c r="H31" s="31"/>
      <c r="I31" s="31"/>
      <c r="J31" s="31"/>
      <c r="K31" s="31"/>
      <c r="L31" s="31"/>
      <c r="M31" s="31"/>
      <c r="N31" s="31"/>
      <c r="O31" s="26" t="s">
        <v>577</v>
      </c>
      <c r="P31" s="38">
        <f>F31*0.0001543</f>
        <v>790.90816260000008</v>
      </c>
      <c r="R31" s="22">
        <v>28</v>
      </c>
      <c r="S31" s="22">
        <v>8</v>
      </c>
      <c r="T31" s="22">
        <v>8</v>
      </c>
    </row>
    <row r="32" spans="1:20" ht="29.25" customHeight="1" x14ac:dyDescent="0.25">
      <c r="A32" s="25">
        <v>31</v>
      </c>
      <c r="B32" s="74" t="s">
        <v>149</v>
      </c>
      <c r="C32" s="27" t="s">
        <v>6</v>
      </c>
      <c r="D32" s="28" t="s">
        <v>133</v>
      </c>
      <c r="E32" s="29"/>
      <c r="F32" s="30">
        <v>4011680</v>
      </c>
      <c r="G32" s="31"/>
      <c r="H32" s="31"/>
      <c r="I32" s="31"/>
      <c r="J32" s="31"/>
      <c r="K32" s="31"/>
      <c r="L32" s="31"/>
      <c r="M32" s="31"/>
      <c r="N32" s="31"/>
      <c r="O32" s="26" t="s">
        <v>766</v>
      </c>
      <c r="P32" s="38">
        <f>F32*0.0001543</f>
        <v>619.00222400000007</v>
      </c>
      <c r="R32" s="22">
        <v>28</v>
      </c>
      <c r="S32" s="22">
        <v>8</v>
      </c>
      <c r="T32" s="22">
        <v>8</v>
      </c>
    </row>
    <row r="33" spans="1:20" ht="29.25" customHeight="1" x14ac:dyDescent="0.25">
      <c r="A33" s="25">
        <v>32</v>
      </c>
      <c r="B33" s="74" t="s">
        <v>150</v>
      </c>
      <c r="C33" s="27" t="s">
        <v>6</v>
      </c>
      <c r="D33" s="28" t="s">
        <v>135</v>
      </c>
      <c r="E33" s="29"/>
      <c r="F33" s="30">
        <v>6399000</v>
      </c>
      <c r="G33" s="31"/>
      <c r="H33" s="31"/>
      <c r="I33" s="31"/>
      <c r="J33" s="31"/>
      <c r="K33" s="31"/>
      <c r="L33" s="31"/>
      <c r="M33" s="31"/>
      <c r="N33" s="31"/>
      <c r="O33" s="26" t="s">
        <v>767</v>
      </c>
      <c r="P33" s="32">
        <f t="shared" ref="P33:P34" si="3">F33*0.0001543</f>
        <v>987.36570000000006</v>
      </c>
      <c r="R33" s="22">
        <v>28</v>
      </c>
      <c r="S33" s="22">
        <v>8</v>
      </c>
      <c r="T33" s="22">
        <v>8</v>
      </c>
    </row>
    <row r="34" spans="1:20" ht="29.25" customHeight="1" x14ac:dyDescent="0.25">
      <c r="A34" s="25">
        <v>33</v>
      </c>
      <c r="B34" s="74" t="s">
        <v>151</v>
      </c>
      <c r="C34" s="27" t="s">
        <v>6</v>
      </c>
      <c r="D34" s="28" t="s">
        <v>141</v>
      </c>
      <c r="E34" s="29"/>
      <c r="F34" s="30">
        <v>4373040</v>
      </c>
      <c r="G34" s="31"/>
      <c r="H34" s="31"/>
      <c r="I34" s="31"/>
      <c r="J34" s="31"/>
      <c r="K34" s="31"/>
      <c r="L34" s="31"/>
      <c r="M34" s="31"/>
      <c r="N34" s="31"/>
      <c r="O34" s="26" t="s">
        <v>768</v>
      </c>
      <c r="P34" s="32">
        <f t="shared" si="3"/>
        <v>674.76007200000004</v>
      </c>
      <c r="R34" s="22">
        <v>28</v>
      </c>
      <c r="S34" s="22">
        <v>8</v>
      </c>
      <c r="T34" s="22">
        <v>8</v>
      </c>
    </row>
    <row r="35" spans="1:20" s="37" customFormat="1" ht="29.25" customHeight="1" x14ac:dyDescent="0.25">
      <c r="A35" s="25">
        <v>34</v>
      </c>
      <c r="B35" s="74" t="s">
        <v>152</v>
      </c>
      <c r="C35" s="29" t="s">
        <v>2</v>
      </c>
      <c r="D35" s="26" t="s">
        <v>153</v>
      </c>
      <c r="E35" s="29"/>
      <c r="F35" s="30">
        <v>3707670</v>
      </c>
      <c r="G35" s="31"/>
      <c r="H35" s="31"/>
      <c r="I35" s="31"/>
      <c r="J35" s="31"/>
      <c r="K35" s="31">
        <v>297329</v>
      </c>
      <c r="L35" s="31"/>
      <c r="M35" s="31"/>
      <c r="N35" s="31"/>
      <c r="O35" s="26" t="s">
        <v>769</v>
      </c>
      <c r="P35" s="32">
        <v>324660</v>
      </c>
      <c r="Q35" s="27"/>
      <c r="R35" s="22">
        <v>28</v>
      </c>
      <c r="S35" s="22">
        <v>8</v>
      </c>
      <c r="T35" s="22">
        <v>8</v>
      </c>
    </row>
    <row r="36" spans="1:20" s="37" customFormat="1" ht="29.25" customHeight="1" x14ac:dyDescent="0.25">
      <c r="A36" s="25">
        <v>35</v>
      </c>
      <c r="B36" s="74" t="s">
        <v>154</v>
      </c>
      <c r="C36" s="29" t="s">
        <v>2</v>
      </c>
      <c r="D36" s="26" t="s">
        <v>155</v>
      </c>
      <c r="E36" s="29"/>
      <c r="F36" s="30">
        <v>8599140</v>
      </c>
      <c r="G36" s="31"/>
      <c r="H36" s="31"/>
      <c r="I36" s="31"/>
      <c r="J36" s="31"/>
      <c r="K36" s="31"/>
      <c r="L36" s="31"/>
      <c r="M36" s="31"/>
      <c r="N36" s="31"/>
      <c r="O36" s="26" t="s">
        <v>565</v>
      </c>
      <c r="P36" s="32">
        <v>1327</v>
      </c>
      <c r="Q36" s="27"/>
      <c r="R36" s="22">
        <v>28</v>
      </c>
      <c r="S36" s="22">
        <v>8</v>
      </c>
      <c r="T36" s="22">
        <v>8</v>
      </c>
    </row>
    <row r="37" spans="1:20" ht="29.25" customHeight="1" x14ac:dyDescent="0.25">
      <c r="A37" s="25">
        <v>36</v>
      </c>
      <c r="B37" s="74" t="s">
        <v>156</v>
      </c>
      <c r="C37" s="29" t="s">
        <v>2</v>
      </c>
      <c r="D37" s="26" t="s">
        <v>3</v>
      </c>
      <c r="E37" s="29"/>
      <c r="F37" s="30">
        <v>10143000</v>
      </c>
      <c r="G37" s="31"/>
      <c r="H37" s="31"/>
      <c r="I37" s="31"/>
      <c r="J37" s="31"/>
      <c r="K37" s="31"/>
      <c r="L37" s="31"/>
      <c r="M37" s="31"/>
      <c r="N37" s="31"/>
      <c r="O37" s="26" t="s">
        <v>562</v>
      </c>
      <c r="P37" s="32">
        <v>1565</v>
      </c>
      <c r="R37" s="22">
        <v>28</v>
      </c>
      <c r="S37" s="22">
        <v>8</v>
      </c>
      <c r="T37" s="22">
        <v>8</v>
      </c>
    </row>
    <row r="38" spans="1:20" ht="29.25" customHeight="1" x14ac:dyDescent="0.25">
      <c r="A38" s="25">
        <v>37</v>
      </c>
      <c r="B38" s="74" t="s">
        <v>157</v>
      </c>
      <c r="C38" s="29" t="s">
        <v>2</v>
      </c>
      <c r="D38" s="28" t="s">
        <v>158</v>
      </c>
      <c r="E38" s="29"/>
      <c r="F38" s="31">
        <v>9429770</v>
      </c>
      <c r="G38" s="31"/>
      <c r="H38" s="31">
        <v>25.5</v>
      </c>
      <c r="I38" s="31"/>
      <c r="J38" s="31"/>
      <c r="K38" s="31">
        <v>447.9</v>
      </c>
      <c r="L38" s="31"/>
      <c r="M38" s="31"/>
      <c r="N38" s="31"/>
      <c r="O38" s="26" t="s">
        <v>563</v>
      </c>
      <c r="P38" s="38">
        <v>1969</v>
      </c>
      <c r="R38" s="22">
        <v>28</v>
      </c>
      <c r="S38" s="22">
        <v>8</v>
      </c>
      <c r="T38" s="22">
        <v>8</v>
      </c>
    </row>
    <row r="39" spans="1:20" ht="29.25" customHeight="1" x14ac:dyDescent="0.25">
      <c r="A39" s="25">
        <v>38</v>
      </c>
      <c r="B39" s="74" t="s">
        <v>159</v>
      </c>
      <c r="C39" s="29" t="s">
        <v>2</v>
      </c>
      <c r="D39" s="28" t="s">
        <v>97</v>
      </c>
      <c r="E39" s="29"/>
      <c r="F39" s="31">
        <v>8084100</v>
      </c>
      <c r="G39" s="31"/>
      <c r="H39" s="31"/>
      <c r="I39" s="31"/>
      <c r="J39" s="31"/>
      <c r="K39" s="31"/>
      <c r="L39" s="31"/>
      <c r="M39" s="31"/>
      <c r="N39" s="31"/>
      <c r="O39" s="26" t="s">
        <v>770</v>
      </c>
      <c r="P39" s="38">
        <v>1247</v>
      </c>
      <c r="R39" s="22">
        <v>28</v>
      </c>
      <c r="S39" s="22">
        <v>8</v>
      </c>
      <c r="T39" s="22">
        <v>8</v>
      </c>
    </row>
    <row r="40" spans="1:20" ht="29.25" customHeight="1" x14ac:dyDescent="0.25">
      <c r="A40" s="25">
        <v>39</v>
      </c>
      <c r="B40" s="74" t="s">
        <v>160</v>
      </c>
      <c r="C40" s="29" t="s">
        <v>2</v>
      </c>
      <c r="D40" s="28" t="s">
        <v>161</v>
      </c>
      <c r="E40" s="29"/>
      <c r="F40" s="31">
        <v>20023400</v>
      </c>
      <c r="G40" s="31"/>
      <c r="H40" s="31">
        <v>66.84</v>
      </c>
      <c r="I40" s="31">
        <v>4013.8</v>
      </c>
      <c r="J40" s="31"/>
      <c r="K40" s="31">
        <v>152.9</v>
      </c>
      <c r="L40" s="31"/>
      <c r="M40" s="31"/>
      <c r="N40" s="31"/>
      <c r="O40" s="26" t="s">
        <v>564</v>
      </c>
      <c r="P40" s="38">
        <v>7298</v>
      </c>
      <c r="R40" s="22">
        <v>28</v>
      </c>
      <c r="S40" s="22">
        <v>8</v>
      </c>
      <c r="T40" s="22">
        <v>8</v>
      </c>
    </row>
    <row r="41" spans="1:20" ht="29.25" customHeight="1" x14ac:dyDescent="0.25">
      <c r="A41" s="25">
        <v>40</v>
      </c>
      <c r="B41" s="74" t="s">
        <v>162</v>
      </c>
      <c r="C41" s="29" t="s">
        <v>2</v>
      </c>
      <c r="D41" s="28" t="s">
        <v>8</v>
      </c>
      <c r="E41" s="29"/>
      <c r="F41" s="31">
        <v>2055520</v>
      </c>
      <c r="G41" s="31"/>
      <c r="H41" s="31">
        <v>84</v>
      </c>
      <c r="I41" s="31"/>
      <c r="J41" s="31"/>
      <c r="K41" s="31"/>
      <c r="L41" s="31"/>
      <c r="M41" s="31"/>
      <c r="N41" s="31"/>
      <c r="O41" s="26" t="s">
        <v>578</v>
      </c>
      <c r="P41" s="38">
        <v>4651</v>
      </c>
      <c r="R41" s="22">
        <v>28</v>
      </c>
      <c r="S41" s="22">
        <v>8</v>
      </c>
      <c r="T41" s="22">
        <v>8</v>
      </c>
    </row>
    <row r="42" spans="1:20" ht="29.25" customHeight="1" x14ac:dyDescent="0.25">
      <c r="A42" s="25">
        <v>41</v>
      </c>
      <c r="B42" s="74" t="s">
        <v>163</v>
      </c>
      <c r="C42" s="29" t="s">
        <v>2</v>
      </c>
      <c r="D42" s="28" t="s">
        <v>164</v>
      </c>
      <c r="E42" s="29"/>
      <c r="F42" s="31">
        <v>6588600</v>
      </c>
      <c r="G42" s="31"/>
      <c r="H42" s="31"/>
      <c r="I42" s="31"/>
      <c r="J42" s="31"/>
      <c r="K42" s="31"/>
      <c r="L42" s="31"/>
      <c r="M42" s="31"/>
      <c r="N42" s="31"/>
      <c r="O42" s="26" t="s">
        <v>579</v>
      </c>
      <c r="P42" s="38">
        <v>1017</v>
      </c>
      <c r="R42" s="22">
        <v>28</v>
      </c>
      <c r="S42" s="22">
        <v>8</v>
      </c>
      <c r="T42" s="22">
        <v>8</v>
      </c>
    </row>
    <row r="43" spans="1:20" ht="29.25" customHeight="1" x14ac:dyDescent="0.25">
      <c r="A43" s="25">
        <v>42</v>
      </c>
      <c r="B43" s="74" t="s">
        <v>165</v>
      </c>
      <c r="C43" s="29" t="s">
        <v>2</v>
      </c>
      <c r="D43" s="28" t="s">
        <v>94</v>
      </c>
      <c r="E43" s="29"/>
      <c r="F43" s="31">
        <v>23917899</v>
      </c>
      <c r="G43" s="31">
        <v>60811.9</v>
      </c>
      <c r="H43" s="31">
        <v>66.099999999999994</v>
      </c>
      <c r="I43" s="31"/>
      <c r="J43" s="31"/>
      <c r="K43" s="31"/>
      <c r="L43" s="31"/>
      <c r="M43" s="31"/>
      <c r="N43" s="31"/>
      <c r="O43" s="26" t="s">
        <v>580</v>
      </c>
      <c r="P43" s="38">
        <v>46326</v>
      </c>
      <c r="R43" s="22">
        <v>28</v>
      </c>
      <c r="S43" s="22">
        <v>8</v>
      </c>
      <c r="T43" s="22">
        <v>8</v>
      </c>
    </row>
    <row r="44" spans="1:20" ht="29.25" customHeight="1" x14ac:dyDescent="0.25">
      <c r="A44" s="25">
        <v>43</v>
      </c>
      <c r="B44" s="74" t="s">
        <v>166</v>
      </c>
      <c r="C44" s="29" t="s">
        <v>2</v>
      </c>
      <c r="D44" s="28" t="s">
        <v>167</v>
      </c>
      <c r="E44" s="29"/>
      <c r="F44" s="31">
        <v>1862221</v>
      </c>
      <c r="G44" s="31"/>
      <c r="H44" s="31">
        <v>86.3</v>
      </c>
      <c r="I44" s="31">
        <v>1375.5</v>
      </c>
      <c r="J44" s="31"/>
      <c r="K44" s="31"/>
      <c r="L44" s="31"/>
      <c r="M44" s="31"/>
      <c r="N44" s="31"/>
      <c r="O44" s="26" t="s">
        <v>771</v>
      </c>
      <c r="P44" s="38">
        <v>1737</v>
      </c>
      <c r="R44" s="22">
        <v>28</v>
      </c>
      <c r="S44" s="22">
        <v>8</v>
      </c>
      <c r="T44" s="22">
        <v>8</v>
      </c>
    </row>
    <row r="45" spans="1:20" ht="29.25" customHeight="1" x14ac:dyDescent="0.25">
      <c r="A45" s="25">
        <v>44</v>
      </c>
      <c r="B45" s="74" t="s">
        <v>168</v>
      </c>
      <c r="C45" s="29" t="s">
        <v>2</v>
      </c>
      <c r="D45" s="28" t="s">
        <v>169</v>
      </c>
      <c r="E45" s="29"/>
      <c r="F45" s="31">
        <v>3662730</v>
      </c>
      <c r="G45" s="31">
        <v>512.9</v>
      </c>
      <c r="H45" s="31">
        <v>52.6</v>
      </c>
      <c r="I45" s="31"/>
      <c r="J45" s="31"/>
      <c r="K45" s="31">
        <v>4.2</v>
      </c>
      <c r="L45" s="31"/>
      <c r="M45" s="31"/>
      <c r="N45" s="31"/>
      <c r="O45" s="26" t="s">
        <v>581</v>
      </c>
      <c r="P45" s="38">
        <v>1012</v>
      </c>
      <c r="R45" s="22">
        <v>28</v>
      </c>
      <c r="S45" s="22">
        <v>8</v>
      </c>
      <c r="T45" s="22">
        <v>8</v>
      </c>
    </row>
    <row r="46" spans="1:20" ht="29.25" customHeight="1" x14ac:dyDescent="0.25">
      <c r="A46" s="25">
        <v>45</v>
      </c>
      <c r="B46" s="74" t="s">
        <v>170</v>
      </c>
      <c r="C46" s="29" t="s">
        <v>2</v>
      </c>
      <c r="D46" s="28" t="s">
        <v>171</v>
      </c>
      <c r="E46" s="29"/>
      <c r="F46" s="31">
        <v>1279040</v>
      </c>
      <c r="G46" s="31">
        <v>3716.8</v>
      </c>
      <c r="H46" s="31">
        <v>33.799999999999997</v>
      </c>
      <c r="I46" s="31"/>
      <c r="J46" s="31"/>
      <c r="K46" s="31"/>
      <c r="L46" s="31"/>
      <c r="M46" s="31"/>
      <c r="N46" s="31"/>
      <c r="O46" s="26" t="s">
        <v>772</v>
      </c>
      <c r="P46" s="38">
        <v>2834</v>
      </c>
      <c r="R46" s="22">
        <v>28</v>
      </c>
      <c r="S46" s="22">
        <v>8</v>
      </c>
      <c r="T46" s="22">
        <v>8</v>
      </c>
    </row>
    <row r="47" spans="1:20" ht="29.25" customHeight="1" x14ac:dyDescent="0.25">
      <c r="A47" s="25">
        <v>46</v>
      </c>
      <c r="B47" s="74" t="s">
        <v>172</v>
      </c>
      <c r="C47" s="29" t="s">
        <v>2</v>
      </c>
      <c r="D47" s="28" t="s">
        <v>173</v>
      </c>
      <c r="E47" s="29"/>
      <c r="F47" s="31">
        <v>7392000</v>
      </c>
      <c r="G47" s="31"/>
      <c r="H47" s="31"/>
      <c r="I47" s="31"/>
      <c r="J47" s="31"/>
      <c r="K47" s="31"/>
      <c r="L47" s="31"/>
      <c r="M47" s="31"/>
      <c r="N47" s="31"/>
      <c r="O47" s="26" t="s">
        <v>582</v>
      </c>
      <c r="P47" s="38">
        <v>1141</v>
      </c>
      <c r="R47" s="22">
        <v>28</v>
      </c>
      <c r="S47" s="22">
        <v>8</v>
      </c>
      <c r="T47" s="22">
        <v>8</v>
      </c>
    </row>
    <row r="48" spans="1:20" ht="29.25" customHeight="1" x14ac:dyDescent="0.25">
      <c r="A48" s="25">
        <v>47</v>
      </c>
      <c r="B48" s="74" t="s">
        <v>174</v>
      </c>
      <c r="C48" s="29" t="s">
        <v>2</v>
      </c>
      <c r="D48" s="28" t="s">
        <v>175</v>
      </c>
      <c r="E48" s="29"/>
      <c r="F48" s="31">
        <v>2906736</v>
      </c>
      <c r="G48" s="31">
        <v>870</v>
      </c>
      <c r="H48" s="31">
        <v>1.5</v>
      </c>
      <c r="I48" s="31"/>
      <c r="J48" s="31">
        <v>1.85</v>
      </c>
      <c r="K48" s="31"/>
      <c r="L48" s="31"/>
      <c r="M48" s="31"/>
      <c r="N48" s="31"/>
      <c r="O48" s="26" t="s">
        <v>583</v>
      </c>
      <c r="P48" s="38">
        <v>1061</v>
      </c>
      <c r="R48" s="22">
        <v>28</v>
      </c>
      <c r="S48" s="22">
        <v>8</v>
      </c>
      <c r="T48" s="22">
        <v>8</v>
      </c>
    </row>
    <row r="49" spans="1:20" ht="29.25" customHeight="1" x14ac:dyDescent="0.25">
      <c r="A49" s="25">
        <v>48</v>
      </c>
      <c r="B49" s="74" t="s">
        <v>176</v>
      </c>
      <c r="C49" s="29" t="s">
        <v>2</v>
      </c>
      <c r="D49" s="28" t="s">
        <v>177</v>
      </c>
      <c r="E49" s="29"/>
      <c r="F49" s="31">
        <v>1271840</v>
      </c>
      <c r="G49" s="31">
        <v>1290</v>
      </c>
      <c r="H49" s="31"/>
      <c r="I49" s="31"/>
      <c r="J49" s="31"/>
      <c r="K49" s="31"/>
      <c r="L49" s="31"/>
      <c r="M49" s="31"/>
      <c r="N49" s="31"/>
      <c r="O49" s="26" t="s">
        <v>566</v>
      </c>
      <c r="P49" s="38">
        <v>1043</v>
      </c>
      <c r="R49" s="22">
        <v>28</v>
      </c>
      <c r="S49" s="22">
        <v>8</v>
      </c>
      <c r="T49" s="22">
        <v>8</v>
      </c>
    </row>
    <row r="50" spans="1:20" ht="29.25" customHeight="1" x14ac:dyDescent="0.25">
      <c r="A50" s="25">
        <v>49</v>
      </c>
      <c r="B50" s="74" t="s">
        <v>178</v>
      </c>
      <c r="C50" s="29" t="s">
        <v>2</v>
      </c>
      <c r="D50" s="28" t="s">
        <v>179</v>
      </c>
      <c r="E50" s="29"/>
      <c r="F50" s="31">
        <v>1785400</v>
      </c>
      <c r="G50" s="31">
        <v>4661</v>
      </c>
      <c r="H50" s="31"/>
      <c r="I50" s="31"/>
      <c r="J50" s="31"/>
      <c r="K50" s="31"/>
      <c r="L50" s="31"/>
      <c r="M50" s="31"/>
      <c r="N50" s="31"/>
      <c r="O50" s="26" t="s">
        <v>567</v>
      </c>
      <c r="P50" s="38">
        <v>3538</v>
      </c>
      <c r="R50" s="22">
        <v>28</v>
      </c>
      <c r="S50" s="22">
        <v>8</v>
      </c>
      <c r="T50" s="22">
        <v>8</v>
      </c>
    </row>
    <row r="51" spans="1:20" ht="29.25" customHeight="1" x14ac:dyDescent="0.25">
      <c r="A51" s="25">
        <v>50</v>
      </c>
      <c r="B51" s="74" t="s">
        <v>180</v>
      </c>
      <c r="C51" s="29" t="s">
        <v>2</v>
      </c>
      <c r="D51" s="28" t="s">
        <v>181</v>
      </c>
      <c r="E51" s="29"/>
      <c r="F51" s="31">
        <v>4012140</v>
      </c>
      <c r="G51" s="31">
        <v>1235</v>
      </c>
      <c r="H51" s="31"/>
      <c r="I51" s="31"/>
      <c r="J51" s="31"/>
      <c r="K51" s="31"/>
      <c r="L51" s="31"/>
      <c r="M51" s="31"/>
      <c r="N51" s="31"/>
      <c r="O51" s="26" t="s">
        <v>584</v>
      </c>
      <c r="P51" s="38">
        <v>1484</v>
      </c>
      <c r="R51" s="22">
        <v>28</v>
      </c>
      <c r="S51" s="22">
        <v>8</v>
      </c>
      <c r="T51" s="22">
        <v>8</v>
      </c>
    </row>
    <row r="52" spans="1:20" ht="29.25" customHeight="1" x14ac:dyDescent="0.25">
      <c r="A52" s="25">
        <v>51</v>
      </c>
      <c r="B52" s="74" t="s">
        <v>783</v>
      </c>
      <c r="C52" s="27" t="s">
        <v>6</v>
      </c>
      <c r="D52" s="28" t="s">
        <v>135</v>
      </c>
      <c r="E52" s="29"/>
      <c r="F52" s="31">
        <v>4779800</v>
      </c>
      <c r="G52" s="31"/>
      <c r="H52" s="31"/>
      <c r="I52" s="31"/>
      <c r="J52" s="31"/>
      <c r="K52" s="31"/>
      <c r="L52" s="31"/>
      <c r="M52" s="31"/>
      <c r="N52" s="31"/>
      <c r="O52" s="26" t="s">
        <v>585</v>
      </c>
      <c r="P52" s="38">
        <v>738</v>
      </c>
      <c r="R52" s="22">
        <v>28</v>
      </c>
      <c r="S52" s="22">
        <v>8</v>
      </c>
      <c r="T52" s="22">
        <v>8</v>
      </c>
    </row>
    <row r="53" spans="1:20" ht="29.25" customHeight="1" x14ac:dyDescent="0.25">
      <c r="A53" s="25">
        <v>52</v>
      </c>
      <c r="B53" s="74" t="s">
        <v>183</v>
      </c>
      <c r="C53" s="27" t="s">
        <v>6</v>
      </c>
      <c r="D53" s="28" t="s">
        <v>135</v>
      </c>
      <c r="E53" s="29"/>
      <c r="F53" s="31">
        <v>2763000</v>
      </c>
      <c r="G53" s="31"/>
      <c r="H53" s="31">
        <v>127</v>
      </c>
      <c r="I53" s="31"/>
      <c r="J53" s="31"/>
      <c r="K53" s="31">
        <v>17.600000000000001</v>
      </c>
      <c r="L53" s="31"/>
      <c r="M53" s="31"/>
      <c r="N53" s="31"/>
      <c r="O53" s="26" t="s">
        <v>586</v>
      </c>
      <c r="P53" s="38">
        <v>575</v>
      </c>
      <c r="R53" s="22">
        <v>28</v>
      </c>
      <c r="S53" s="22">
        <v>8</v>
      </c>
      <c r="T53" s="22">
        <v>8</v>
      </c>
    </row>
    <row r="54" spans="1:20" ht="29.25" customHeight="1" x14ac:dyDescent="0.25">
      <c r="A54" s="25">
        <v>53</v>
      </c>
      <c r="B54" s="74" t="s">
        <v>184</v>
      </c>
      <c r="C54" s="27" t="s">
        <v>6</v>
      </c>
      <c r="D54" s="28" t="s">
        <v>124</v>
      </c>
      <c r="E54" s="29"/>
      <c r="F54" s="31">
        <v>2006400</v>
      </c>
      <c r="G54" s="31"/>
      <c r="H54" s="31"/>
      <c r="I54" s="31"/>
      <c r="J54" s="31"/>
      <c r="K54" s="31">
        <v>314</v>
      </c>
      <c r="L54" s="31"/>
      <c r="M54" s="31"/>
      <c r="N54" s="31"/>
      <c r="O54" s="26" t="s">
        <v>587</v>
      </c>
      <c r="P54" s="38">
        <v>652</v>
      </c>
      <c r="R54" s="22">
        <v>28</v>
      </c>
      <c r="S54" s="22">
        <v>8</v>
      </c>
      <c r="T54" s="22">
        <v>8</v>
      </c>
    </row>
    <row r="55" spans="1:20" ht="29.25" customHeight="1" x14ac:dyDescent="0.25">
      <c r="A55" s="25">
        <v>54</v>
      </c>
      <c r="B55" s="74" t="s">
        <v>185</v>
      </c>
      <c r="C55" s="27" t="s">
        <v>6</v>
      </c>
      <c r="D55" s="28" t="s">
        <v>124</v>
      </c>
      <c r="E55" s="29"/>
      <c r="F55" s="31">
        <v>7986250</v>
      </c>
      <c r="G55" s="31"/>
      <c r="H55" s="31">
        <v>3</v>
      </c>
      <c r="I55" s="31"/>
      <c r="J55" s="31"/>
      <c r="K55" s="31"/>
      <c r="L55" s="31"/>
      <c r="M55" s="31"/>
      <c r="N55" s="31"/>
      <c r="O55" s="26" t="s">
        <v>588</v>
      </c>
      <c r="P55" s="38">
        <v>1249</v>
      </c>
      <c r="R55" s="22">
        <v>28</v>
      </c>
      <c r="S55" s="22">
        <v>8</v>
      </c>
      <c r="T55" s="22">
        <v>8</v>
      </c>
    </row>
    <row r="56" spans="1:20" ht="29.25" customHeight="1" x14ac:dyDescent="0.25">
      <c r="A56" s="25">
        <v>55</v>
      </c>
      <c r="B56" s="74" t="s">
        <v>186</v>
      </c>
      <c r="C56" s="27" t="s">
        <v>6</v>
      </c>
      <c r="D56" s="28" t="s">
        <v>135</v>
      </c>
      <c r="E56" s="29"/>
      <c r="F56" s="31">
        <v>6333817</v>
      </c>
      <c r="G56" s="31"/>
      <c r="H56" s="31">
        <v>305.10000000000002</v>
      </c>
      <c r="I56" s="31"/>
      <c r="J56" s="31"/>
      <c r="K56" s="31">
        <v>57.2</v>
      </c>
      <c r="L56" s="31"/>
      <c r="M56" s="31"/>
      <c r="N56" s="31"/>
      <c r="O56" s="26" t="s">
        <v>773</v>
      </c>
      <c r="P56" s="38">
        <v>1351</v>
      </c>
      <c r="R56" s="22">
        <v>28</v>
      </c>
      <c r="S56" s="22">
        <v>8</v>
      </c>
      <c r="T56" s="22">
        <v>8</v>
      </c>
    </row>
    <row r="57" spans="1:20" ht="29.25" customHeight="1" x14ac:dyDescent="0.25">
      <c r="A57" s="25">
        <v>56</v>
      </c>
      <c r="B57" s="75" t="s">
        <v>104</v>
      </c>
      <c r="C57" s="27" t="s">
        <v>2</v>
      </c>
      <c r="D57" s="28" t="s">
        <v>450</v>
      </c>
      <c r="E57" s="29"/>
      <c r="F57" s="30">
        <v>81690600</v>
      </c>
      <c r="G57" s="31"/>
      <c r="H57" s="31"/>
      <c r="I57" s="31"/>
      <c r="J57" s="31"/>
      <c r="K57" s="31"/>
      <c r="L57" s="31"/>
      <c r="M57" s="31"/>
      <c r="N57" s="31"/>
      <c r="O57" s="41" t="s">
        <v>784</v>
      </c>
      <c r="P57" s="38">
        <f t="shared" ref="P57:P64" si="4">F57*0.0001543</f>
        <v>12604.85958</v>
      </c>
      <c r="R57" s="22">
        <v>28</v>
      </c>
      <c r="S57" s="22">
        <v>8</v>
      </c>
      <c r="T57" s="22">
        <v>8</v>
      </c>
    </row>
    <row r="58" spans="1:20" ht="29.25" customHeight="1" x14ac:dyDescent="0.25">
      <c r="A58" s="25">
        <v>57</v>
      </c>
      <c r="B58" s="75" t="s">
        <v>785</v>
      </c>
      <c r="C58" s="27" t="s">
        <v>2</v>
      </c>
      <c r="D58" s="28" t="s">
        <v>21</v>
      </c>
      <c r="E58" s="29"/>
      <c r="F58" s="30">
        <v>24279760</v>
      </c>
      <c r="G58" s="31"/>
      <c r="H58" s="31"/>
      <c r="I58" s="31"/>
      <c r="J58" s="31"/>
      <c r="K58" s="31"/>
      <c r="L58" s="31"/>
      <c r="M58" s="31"/>
      <c r="N58" s="31"/>
      <c r="O58" s="42" t="s">
        <v>786</v>
      </c>
      <c r="P58" s="38">
        <f t="shared" si="4"/>
        <v>3746.3669680000003</v>
      </c>
      <c r="R58" s="22">
        <v>28</v>
      </c>
      <c r="S58" s="22">
        <v>8</v>
      </c>
      <c r="T58" s="22">
        <v>8</v>
      </c>
    </row>
    <row r="59" spans="1:20" ht="29.25" customHeight="1" x14ac:dyDescent="0.25">
      <c r="A59" s="25">
        <v>58</v>
      </c>
      <c r="B59" s="75" t="s">
        <v>787</v>
      </c>
      <c r="C59" s="27" t="s">
        <v>2</v>
      </c>
      <c r="D59" s="28" t="s">
        <v>21</v>
      </c>
      <c r="E59" s="29"/>
      <c r="F59" s="30">
        <v>17631736</v>
      </c>
      <c r="G59" s="31"/>
      <c r="H59" s="31"/>
      <c r="I59" s="31"/>
      <c r="J59" s="31"/>
      <c r="K59" s="31"/>
      <c r="L59" s="31"/>
      <c r="M59" s="31"/>
      <c r="N59" s="31"/>
      <c r="O59" s="42" t="s">
        <v>788</v>
      </c>
      <c r="P59" s="38">
        <f t="shared" si="4"/>
        <v>2720.5768648000003</v>
      </c>
      <c r="R59" s="22">
        <v>28</v>
      </c>
      <c r="S59" s="22">
        <v>8</v>
      </c>
      <c r="T59" s="22">
        <v>8</v>
      </c>
    </row>
    <row r="60" spans="1:20" ht="29.25" customHeight="1" x14ac:dyDescent="0.25">
      <c r="A60" s="25">
        <v>59</v>
      </c>
      <c r="B60" s="75" t="s">
        <v>789</v>
      </c>
      <c r="C60" s="27" t="s">
        <v>10</v>
      </c>
      <c r="D60" s="28" t="s">
        <v>791</v>
      </c>
      <c r="E60" s="29"/>
      <c r="F60" s="30">
        <v>16200680</v>
      </c>
      <c r="G60" s="31"/>
      <c r="H60" s="31"/>
      <c r="I60" s="31"/>
      <c r="J60" s="31"/>
      <c r="K60" s="31"/>
      <c r="L60" s="31"/>
      <c r="M60" s="31"/>
      <c r="N60" s="31"/>
      <c r="O60" s="42" t="s">
        <v>790</v>
      </c>
      <c r="P60" s="38">
        <f t="shared" si="4"/>
        <v>2499.7649240000001</v>
      </c>
      <c r="R60" s="22">
        <v>28</v>
      </c>
      <c r="S60" s="22">
        <v>8</v>
      </c>
      <c r="T60" s="22">
        <v>8</v>
      </c>
    </row>
    <row r="61" spans="1:20" ht="29.25" customHeight="1" x14ac:dyDescent="0.25">
      <c r="A61" s="25">
        <v>60</v>
      </c>
      <c r="B61" s="75" t="s">
        <v>804</v>
      </c>
      <c r="C61" s="27" t="s">
        <v>2</v>
      </c>
      <c r="D61" s="28" t="s">
        <v>21</v>
      </c>
      <c r="E61" s="29"/>
      <c r="F61" s="30">
        <v>11618781</v>
      </c>
      <c r="G61" s="31"/>
      <c r="H61" s="31"/>
      <c r="I61" s="31"/>
      <c r="J61" s="31"/>
      <c r="K61" s="31"/>
      <c r="L61" s="31"/>
      <c r="M61" s="31"/>
      <c r="N61" s="31"/>
      <c r="O61" s="42" t="s">
        <v>792</v>
      </c>
      <c r="P61" s="38">
        <f t="shared" si="4"/>
        <v>1792.7779083</v>
      </c>
      <c r="R61" s="22">
        <v>28</v>
      </c>
      <c r="S61" s="22">
        <v>8</v>
      </c>
      <c r="T61" s="22">
        <v>8</v>
      </c>
    </row>
    <row r="62" spans="1:20" ht="29.25" customHeight="1" x14ac:dyDescent="0.25">
      <c r="A62" s="25">
        <v>61</v>
      </c>
      <c r="B62" s="75" t="s">
        <v>793</v>
      </c>
      <c r="C62" s="27" t="s">
        <v>2</v>
      </c>
      <c r="D62" s="28" t="s">
        <v>795</v>
      </c>
      <c r="E62" s="29"/>
      <c r="F62" s="30">
        <v>10351160</v>
      </c>
      <c r="G62" s="31"/>
      <c r="H62" s="31"/>
      <c r="I62" s="31"/>
      <c r="J62" s="31"/>
      <c r="K62" s="31"/>
      <c r="L62" s="31"/>
      <c r="M62" s="31"/>
      <c r="N62" s="31"/>
      <c r="O62" s="42" t="s">
        <v>794</v>
      </c>
      <c r="P62" s="38">
        <f t="shared" si="4"/>
        <v>1597.183988</v>
      </c>
      <c r="R62" s="22">
        <v>28</v>
      </c>
      <c r="S62" s="22">
        <v>8</v>
      </c>
      <c r="T62" s="22">
        <v>8</v>
      </c>
    </row>
    <row r="63" spans="1:20" ht="29.25" customHeight="1" x14ac:dyDescent="0.25">
      <c r="A63" s="25">
        <v>62</v>
      </c>
      <c r="B63" s="75" t="s">
        <v>156</v>
      </c>
      <c r="C63" s="27" t="s">
        <v>2</v>
      </c>
      <c r="D63" s="28" t="s">
        <v>3</v>
      </c>
      <c r="E63" s="29"/>
      <c r="F63" s="30">
        <v>10143000</v>
      </c>
      <c r="G63" s="31"/>
      <c r="H63" s="31"/>
      <c r="I63" s="31"/>
      <c r="J63" s="31"/>
      <c r="K63" s="31"/>
      <c r="L63" s="31"/>
      <c r="M63" s="31"/>
      <c r="N63" s="31"/>
      <c r="O63" s="41" t="s">
        <v>796</v>
      </c>
      <c r="P63" s="38">
        <f t="shared" si="4"/>
        <v>1565.0649000000001</v>
      </c>
      <c r="R63" s="22">
        <v>28</v>
      </c>
      <c r="S63" s="22">
        <v>8</v>
      </c>
      <c r="T63" s="22">
        <v>8</v>
      </c>
    </row>
    <row r="64" spans="1:20" ht="29.25" customHeight="1" x14ac:dyDescent="0.25">
      <c r="A64" s="25">
        <v>63</v>
      </c>
      <c r="B64" s="75" t="s">
        <v>797</v>
      </c>
      <c r="C64" s="27" t="s">
        <v>2</v>
      </c>
      <c r="D64" s="28" t="s">
        <v>795</v>
      </c>
      <c r="E64" s="29"/>
      <c r="F64" s="30">
        <v>9459360</v>
      </c>
      <c r="G64" s="31"/>
      <c r="H64" s="31"/>
      <c r="I64" s="31"/>
      <c r="J64" s="31"/>
      <c r="K64" s="31"/>
      <c r="L64" s="31"/>
      <c r="M64" s="31"/>
      <c r="N64" s="31"/>
      <c r="O64" s="42" t="s">
        <v>798</v>
      </c>
      <c r="P64" s="38">
        <f t="shared" si="4"/>
        <v>1459.579248</v>
      </c>
      <c r="R64" s="22">
        <v>28</v>
      </c>
      <c r="S64" s="22">
        <v>8</v>
      </c>
      <c r="T64" s="22">
        <v>8</v>
      </c>
    </row>
    <row r="65" spans="1:21" ht="29.25" customHeight="1" x14ac:dyDescent="0.25">
      <c r="A65" s="43">
        <v>1</v>
      </c>
      <c r="B65" s="74" t="s">
        <v>187</v>
      </c>
      <c r="C65" s="44" t="s">
        <v>2</v>
      </c>
      <c r="D65" s="41" t="s">
        <v>21</v>
      </c>
      <c r="E65" s="45" t="s">
        <v>188</v>
      </c>
      <c r="F65" s="39"/>
      <c r="G65" s="39"/>
      <c r="H65" s="39"/>
      <c r="I65" s="39"/>
      <c r="J65" s="39"/>
      <c r="K65" s="39"/>
      <c r="L65" s="39"/>
      <c r="M65" s="39"/>
      <c r="N65" s="39"/>
      <c r="O65" s="41" t="s">
        <v>589</v>
      </c>
      <c r="P65" s="32">
        <v>1106</v>
      </c>
      <c r="R65" s="22">
        <v>66</v>
      </c>
      <c r="S65" s="22">
        <v>9</v>
      </c>
      <c r="T65" s="22">
        <v>9</v>
      </c>
      <c r="U65" s="22" t="s">
        <v>520</v>
      </c>
    </row>
    <row r="66" spans="1:21" ht="29.25" customHeight="1" x14ac:dyDescent="0.25">
      <c r="A66" s="43">
        <v>2</v>
      </c>
      <c r="B66" s="74" t="s">
        <v>189</v>
      </c>
      <c r="C66" s="44" t="s">
        <v>2</v>
      </c>
      <c r="D66" s="41" t="s">
        <v>21</v>
      </c>
      <c r="E66" s="45" t="s">
        <v>190</v>
      </c>
      <c r="F66" s="39"/>
      <c r="G66" s="39"/>
      <c r="H66" s="39"/>
      <c r="I66" s="39"/>
      <c r="J66" s="39"/>
      <c r="K66" s="39"/>
      <c r="L66" s="39"/>
      <c r="M66" s="39"/>
      <c r="N66" s="39"/>
      <c r="O66" s="41" t="s">
        <v>750</v>
      </c>
      <c r="P66" s="32">
        <v>1052</v>
      </c>
      <c r="R66" s="22">
        <v>66</v>
      </c>
      <c r="S66" s="22">
        <v>9</v>
      </c>
      <c r="T66" s="22">
        <v>9</v>
      </c>
    </row>
    <row r="67" spans="1:21" ht="29.25" customHeight="1" x14ac:dyDescent="0.25">
      <c r="A67" s="25">
        <v>1</v>
      </c>
      <c r="B67" s="74" t="s">
        <v>192</v>
      </c>
      <c r="C67" s="27" t="s">
        <v>2</v>
      </c>
      <c r="D67" s="26" t="s">
        <v>8</v>
      </c>
      <c r="E67" s="29"/>
      <c r="F67" s="31"/>
      <c r="G67" s="31"/>
      <c r="H67" s="31"/>
      <c r="I67" s="31"/>
      <c r="J67" s="31"/>
      <c r="K67" s="31"/>
      <c r="L67" s="31"/>
      <c r="M67" s="31"/>
      <c r="N67" s="31"/>
      <c r="O67" s="26" t="s">
        <v>748</v>
      </c>
      <c r="P67" s="38">
        <v>2379</v>
      </c>
      <c r="R67" s="22">
        <v>10</v>
      </c>
      <c r="S67" s="22">
        <v>10</v>
      </c>
      <c r="T67" s="22">
        <v>10</v>
      </c>
      <c r="U67" s="22" t="s">
        <v>521</v>
      </c>
    </row>
    <row r="68" spans="1:21" ht="29.25" customHeight="1" x14ac:dyDescent="0.25">
      <c r="A68" s="25">
        <v>2</v>
      </c>
      <c r="B68" s="74" t="s">
        <v>193</v>
      </c>
      <c r="C68" s="27" t="s">
        <v>2</v>
      </c>
      <c r="D68" s="26" t="s">
        <v>194</v>
      </c>
      <c r="E68" s="29"/>
      <c r="F68" s="31"/>
      <c r="G68" s="31"/>
      <c r="H68" s="31"/>
      <c r="I68" s="31"/>
      <c r="J68" s="31"/>
      <c r="K68" s="31"/>
      <c r="L68" s="31"/>
      <c r="M68" s="31"/>
      <c r="N68" s="31"/>
      <c r="O68" s="26" t="s">
        <v>749</v>
      </c>
      <c r="P68" s="38">
        <v>24923</v>
      </c>
      <c r="R68" s="22">
        <v>10</v>
      </c>
      <c r="S68" s="22">
        <v>10</v>
      </c>
      <c r="T68" s="22">
        <v>10</v>
      </c>
    </row>
    <row r="69" spans="1:21" ht="29.25" customHeight="1" x14ac:dyDescent="0.25">
      <c r="A69" s="25">
        <v>3</v>
      </c>
      <c r="B69" s="74" t="s">
        <v>195</v>
      </c>
      <c r="C69" s="27" t="s">
        <v>6</v>
      </c>
      <c r="D69" s="26" t="s">
        <v>105</v>
      </c>
      <c r="E69" s="29"/>
      <c r="F69" s="31"/>
      <c r="G69" s="31"/>
      <c r="H69" s="31"/>
      <c r="I69" s="31"/>
      <c r="J69" s="31"/>
      <c r="K69" s="31"/>
      <c r="L69" s="31"/>
      <c r="M69" s="31"/>
      <c r="N69" s="31"/>
      <c r="O69" s="26" t="s">
        <v>591</v>
      </c>
      <c r="P69" s="38">
        <v>1668</v>
      </c>
      <c r="R69" s="22">
        <v>10</v>
      </c>
      <c r="S69" s="22">
        <v>10</v>
      </c>
      <c r="T69" s="22">
        <v>10</v>
      </c>
    </row>
    <row r="70" spans="1:21" ht="29.25" customHeight="1" x14ac:dyDescent="0.25">
      <c r="A70" s="25">
        <v>4</v>
      </c>
      <c r="B70" s="74" t="s">
        <v>196</v>
      </c>
      <c r="C70" s="27" t="s">
        <v>2</v>
      </c>
      <c r="D70" s="26" t="s">
        <v>194</v>
      </c>
      <c r="E70" s="29"/>
      <c r="F70" s="31"/>
      <c r="G70" s="31"/>
      <c r="H70" s="31"/>
      <c r="I70" s="31"/>
      <c r="J70" s="31"/>
      <c r="K70" s="31"/>
      <c r="L70" s="31"/>
      <c r="M70" s="31"/>
      <c r="N70" s="31"/>
      <c r="O70" s="26" t="s">
        <v>590</v>
      </c>
      <c r="P70" s="38">
        <v>1083</v>
      </c>
      <c r="R70" s="22">
        <v>10</v>
      </c>
      <c r="S70" s="22">
        <v>10</v>
      </c>
      <c r="T70" s="22">
        <v>10</v>
      </c>
    </row>
    <row r="71" spans="1:21" ht="29.25" customHeight="1" x14ac:dyDescent="0.25">
      <c r="A71" s="43">
        <v>1</v>
      </c>
      <c r="B71" s="74" t="s">
        <v>197</v>
      </c>
      <c r="C71" s="44" t="s">
        <v>2</v>
      </c>
      <c r="D71" s="46" t="s">
        <v>212</v>
      </c>
      <c r="E71" s="47"/>
      <c r="F71" s="39">
        <v>21094000</v>
      </c>
      <c r="G71" s="39">
        <v>1785800</v>
      </c>
      <c r="H71" s="39"/>
      <c r="I71" s="39">
        <v>6253</v>
      </c>
      <c r="J71" s="39"/>
      <c r="K71" s="39"/>
      <c r="L71" s="39"/>
      <c r="M71" s="39"/>
      <c r="N71" s="39"/>
      <c r="O71" s="41" t="s">
        <v>744</v>
      </c>
      <c r="P71" s="32">
        <v>1259505</v>
      </c>
      <c r="Q71" s="27" t="s">
        <v>774</v>
      </c>
      <c r="R71" s="22">
        <v>52</v>
      </c>
      <c r="S71" s="22">
        <v>11</v>
      </c>
      <c r="T71" s="22">
        <v>11</v>
      </c>
      <c r="U71" s="22" t="s">
        <v>522</v>
      </c>
    </row>
    <row r="72" spans="1:21" ht="29.25" customHeight="1" x14ac:dyDescent="0.25">
      <c r="A72" s="43">
        <v>2</v>
      </c>
      <c r="B72" s="74" t="s">
        <v>198</v>
      </c>
      <c r="C72" s="44" t="s">
        <v>2</v>
      </c>
      <c r="D72" s="46" t="s">
        <v>8</v>
      </c>
      <c r="E72" s="47"/>
      <c r="F72" s="39"/>
      <c r="G72" s="39"/>
      <c r="H72" s="39"/>
      <c r="I72" s="39"/>
      <c r="J72" s="39"/>
      <c r="K72" s="39"/>
      <c r="L72" s="39"/>
      <c r="M72" s="39"/>
      <c r="N72" s="39"/>
      <c r="O72" s="41" t="s">
        <v>745</v>
      </c>
      <c r="P72" s="32">
        <v>3213</v>
      </c>
      <c r="R72" s="22">
        <v>52</v>
      </c>
      <c r="S72" s="22">
        <v>11</v>
      </c>
      <c r="T72" s="22">
        <v>11</v>
      </c>
    </row>
    <row r="73" spans="1:21" ht="29.25" customHeight="1" x14ac:dyDescent="0.25">
      <c r="A73" s="43">
        <v>3</v>
      </c>
      <c r="B73" s="74" t="s">
        <v>199</v>
      </c>
      <c r="C73" s="44" t="s">
        <v>2</v>
      </c>
      <c r="D73" s="46" t="s">
        <v>8</v>
      </c>
      <c r="E73" s="47"/>
      <c r="F73" s="39"/>
      <c r="G73" s="39"/>
      <c r="H73" s="39"/>
      <c r="I73" s="39"/>
      <c r="J73" s="39"/>
      <c r="K73" s="39"/>
      <c r="L73" s="39"/>
      <c r="M73" s="39"/>
      <c r="N73" s="39"/>
      <c r="O73" s="41" t="s">
        <v>594</v>
      </c>
      <c r="P73" s="32">
        <v>2374</v>
      </c>
      <c r="R73" s="22">
        <v>52</v>
      </c>
      <c r="S73" s="22">
        <v>11</v>
      </c>
      <c r="T73" s="22">
        <v>11</v>
      </c>
    </row>
    <row r="74" spans="1:21" ht="29.25" customHeight="1" x14ac:dyDescent="0.25">
      <c r="A74" s="43">
        <v>4</v>
      </c>
      <c r="B74" s="74" t="s">
        <v>200</v>
      </c>
      <c r="C74" s="44" t="s">
        <v>5</v>
      </c>
      <c r="D74" s="46" t="s">
        <v>284</v>
      </c>
      <c r="E74" s="47"/>
      <c r="F74" s="39"/>
      <c r="G74" s="39"/>
      <c r="H74" s="39"/>
      <c r="I74" s="39"/>
      <c r="J74" s="39"/>
      <c r="K74" s="39"/>
      <c r="L74" s="39"/>
      <c r="M74" s="39"/>
      <c r="N74" s="39"/>
      <c r="O74" s="41" t="s">
        <v>592</v>
      </c>
      <c r="P74" s="32">
        <v>3995</v>
      </c>
      <c r="R74" s="22">
        <v>52</v>
      </c>
      <c r="S74" s="22">
        <v>11</v>
      </c>
      <c r="T74" s="22">
        <v>11</v>
      </c>
    </row>
    <row r="75" spans="1:21" ht="29.25" customHeight="1" x14ac:dyDescent="0.25">
      <c r="A75" s="43">
        <v>5</v>
      </c>
      <c r="B75" s="74" t="s">
        <v>201</v>
      </c>
      <c r="C75" s="44" t="s">
        <v>5</v>
      </c>
      <c r="D75" s="46" t="s">
        <v>284</v>
      </c>
      <c r="E75" s="47"/>
      <c r="F75" s="39"/>
      <c r="G75" s="39"/>
      <c r="H75" s="39"/>
      <c r="I75" s="39"/>
      <c r="J75" s="39"/>
      <c r="K75" s="39"/>
      <c r="L75" s="39"/>
      <c r="M75" s="39"/>
      <c r="N75" s="39"/>
      <c r="O75" s="41" t="s">
        <v>596</v>
      </c>
      <c r="P75" s="32">
        <v>2657</v>
      </c>
      <c r="R75" s="22">
        <v>52</v>
      </c>
      <c r="S75" s="22">
        <v>11</v>
      </c>
      <c r="T75" s="22">
        <v>11</v>
      </c>
    </row>
    <row r="76" spans="1:21" ht="29.25" customHeight="1" x14ac:dyDescent="0.25">
      <c r="A76" s="43">
        <v>6</v>
      </c>
      <c r="B76" s="74" t="s">
        <v>202</v>
      </c>
      <c r="C76" s="44" t="s">
        <v>5</v>
      </c>
      <c r="D76" s="46" t="s">
        <v>284</v>
      </c>
      <c r="E76" s="47"/>
      <c r="F76" s="39"/>
      <c r="G76" s="39"/>
      <c r="H76" s="39"/>
      <c r="I76" s="39"/>
      <c r="J76" s="39"/>
      <c r="K76" s="39"/>
      <c r="L76" s="39"/>
      <c r="M76" s="39"/>
      <c r="N76" s="39"/>
      <c r="O76" s="41" t="s">
        <v>595</v>
      </c>
      <c r="P76" s="32">
        <v>3159</v>
      </c>
      <c r="R76" s="22">
        <v>52</v>
      </c>
      <c r="S76" s="22">
        <v>11</v>
      </c>
      <c r="T76" s="22">
        <v>11</v>
      </c>
    </row>
    <row r="77" spans="1:21" ht="29.25" customHeight="1" x14ac:dyDescent="0.25">
      <c r="A77" s="43">
        <v>7</v>
      </c>
      <c r="B77" s="74" t="s">
        <v>203</v>
      </c>
      <c r="C77" s="44" t="s">
        <v>5</v>
      </c>
      <c r="D77" s="46" t="s">
        <v>284</v>
      </c>
      <c r="E77" s="47"/>
      <c r="F77" s="39"/>
      <c r="G77" s="39"/>
      <c r="H77" s="39"/>
      <c r="I77" s="39"/>
      <c r="J77" s="39"/>
      <c r="K77" s="39"/>
      <c r="L77" s="39"/>
      <c r="M77" s="39"/>
      <c r="N77" s="39"/>
      <c r="O77" s="41" t="s">
        <v>597</v>
      </c>
      <c r="P77" s="32">
        <v>3752</v>
      </c>
      <c r="R77" s="22">
        <v>52</v>
      </c>
      <c r="S77" s="22">
        <v>11</v>
      </c>
      <c r="T77" s="22">
        <v>11</v>
      </c>
    </row>
    <row r="78" spans="1:21" ht="29.25" customHeight="1" x14ac:dyDescent="0.25">
      <c r="A78" s="43">
        <v>8</v>
      </c>
      <c r="B78" s="74" t="s">
        <v>204</v>
      </c>
      <c r="C78" s="44" t="s">
        <v>5</v>
      </c>
      <c r="D78" s="46" t="s">
        <v>286</v>
      </c>
      <c r="E78" s="47"/>
      <c r="F78" s="39"/>
      <c r="G78" s="39"/>
      <c r="H78" s="39"/>
      <c r="I78" s="39"/>
      <c r="J78" s="39"/>
      <c r="K78" s="39"/>
      <c r="L78" s="39"/>
      <c r="M78" s="39"/>
      <c r="N78" s="39"/>
      <c r="O78" s="41" t="s">
        <v>593</v>
      </c>
      <c r="P78" s="32">
        <v>1179</v>
      </c>
      <c r="R78" s="22">
        <v>52</v>
      </c>
      <c r="S78" s="22">
        <v>11</v>
      </c>
      <c r="T78" s="22">
        <v>11</v>
      </c>
    </row>
    <row r="79" spans="1:21" ht="29.25" customHeight="1" x14ac:dyDescent="0.25">
      <c r="A79" s="43">
        <v>9</v>
      </c>
      <c r="B79" s="74" t="s">
        <v>205</v>
      </c>
      <c r="C79" s="44" t="s">
        <v>5</v>
      </c>
      <c r="D79" s="46" t="s">
        <v>286</v>
      </c>
      <c r="E79" s="47"/>
      <c r="F79" s="39"/>
      <c r="G79" s="39"/>
      <c r="H79" s="39"/>
      <c r="I79" s="39"/>
      <c r="J79" s="39"/>
      <c r="K79" s="39"/>
      <c r="L79" s="39"/>
      <c r="M79" s="39"/>
      <c r="N79" s="39"/>
      <c r="O79" s="41" t="s">
        <v>742</v>
      </c>
      <c r="P79" s="32">
        <v>7713</v>
      </c>
      <c r="R79" s="22">
        <v>52</v>
      </c>
      <c r="S79" s="22">
        <v>11</v>
      </c>
      <c r="T79" s="22">
        <v>11</v>
      </c>
    </row>
    <row r="80" spans="1:21" ht="29.25" customHeight="1" x14ac:dyDescent="0.25">
      <c r="A80" s="43">
        <v>10</v>
      </c>
      <c r="B80" s="74" t="s">
        <v>206</v>
      </c>
      <c r="C80" s="44" t="s">
        <v>5</v>
      </c>
      <c r="D80" s="46" t="s">
        <v>284</v>
      </c>
      <c r="E80" s="47"/>
      <c r="F80" s="39"/>
      <c r="G80" s="39"/>
      <c r="H80" s="39"/>
      <c r="I80" s="39"/>
      <c r="J80" s="39"/>
      <c r="K80" s="39"/>
      <c r="L80" s="39"/>
      <c r="M80" s="39"/>
      <c r="N80" s="39"/>
      <c r="O80" s="41" t="s">
        <v>746</v>
      </c>
      <c r="P80" s="32">
        <v>7481</v>
      </c>
      <c r="R80" s="22">
        <v>52</v>
      </c>
      <c r="S80" s="22">
        <v>11</v>
      </c>
      <c r="T80" s="22">
        <v>11</v>
      </c>
    </row>
    <row r="81" spans="1:21" ht="29.25" customHeight="1" x14ac:dyDescent="0.25">
      <c r="A81" s="43">
        <v>11</v>
      </c>
      <c r="B81" s="74" t="s">
        <v>207</v>
      </c>
      <c r="C81" s="44" t="s">
        <v>5</v>
      </c>
      <c r="D81" s="46" t="s">
        <v>284</v>
      </c>
      <c r="E81" s="47"/>
      <c r="F81" s="39"/>
      <c r="G81" s="39"/>
      <c r="H81" s="39"/>
      <c r="I81" s="39"/>
      <c r="J81" s="39"/>
      <c r="K81" s="39"/>
      <c r="L81" s="39"/>
      <c r="M81" s="39"/>
      <c r="N81" s="39"/>
      <c r="O81" s="41" t="s">
        <v>598</v>
      </c>
      <c r="P81" s="32">
        <v>2968</v>
      </c>
      <c r="R81" s="22">
        <v>52</v>
      </c>
      <c r="S81" s="22">
        <v>11</v>
      </c>
      <c r="T81" s="22">
        <v>11</v>
      </c>
    </row>
    <row r="82" spans="1:21" ht="29.25" customHeight="1" x14ac:dyDescent="0.25">
      <c r="A82" s="43">
        <v>12</v>
      </c>
      <c r="B82" s="74" t="s">
        <v>208</v>
      </c>
      <c r="C82" s="44" t="s">
        <v>5</v>
      </c>
      <c r="D82" s="46" t="s">
        <v>287</v>
      </c>
      <c r="E82" s="47"/>
      <c r="F82" s="39"/>
      <c r="G82" s="39"/>
      <c r="H82" s="39"/>
      <c r="I82" s="39"/>
      <c r="J82" s="39"/>
      <c r="K82" s="39"/>
      <c r="L82" s="39"/>
      <c r="M82" s="39"/>
      <c r="N82" s="39"/>
      <c r="O82" s="41" t="s">
        <v>747</v>
      </c>
      <c r="P82" s="32">
        <v>1295</v>
      </c>
      <c r="R82" s="22">
        <v>52</v>
      </c>
      <c r="S82" s="22">
        <v>11</v>
      </c>
      <c r="T82" s="22">
        <v>11</v>
      </c>
    </row>
    <row r="83" spans="1:21" ht="29.25" customHeight="1" x14ac:dyDescent="0.25">
      <c r="A83" s="43">
        <v>13</v>
      </c>
      <c r="B83" s="74" t="s">
        <v>209</v>
      </c>
      <c r="C83" s="44" t="s">
        <v>6</v>
      </c>
      <c r="D83" s="46" t="s">
        <v>136</v>
      </c>
      <c r="E83" s="47"/>
      <c r="F83" s="39">
        <v>3623690</v>
      </c>
      <c r="G83" s="39"/>
      <c r="H83" s="39"/>
      <c r="I83" s="39"/>
      <c r="J83" s="39"/>
      <c r="K83" s="39"/>
      <c r="L83" s="39"/>
      <c r="M83" s="39"/>
      <c r="N83" s="39"/>
      <c r="O83" s="41" t="s">
        <v>743</v>
      </c>
      <c r="P83" s="32">
        <v>501</v>
      </c>
      <c r="R83" s="22">
        <v>52</v>
      </c>
      <c r="S83" s="22">
        <v>11</v>
      </c>
      <c r="T83" s="22">
        <v>11</v>
      </c>
    </row>
    <row r="84" spans="1:21" ht="29.25" customHeight="1" x14ac:dyDescent="0.25">
      <c r="A84" s="43">
        <v>1</v>
      </c>
      <c r="B84" s="74" t="s">
        <v>210</v>
      </c>
      <c r="C84" s="44" t="s">
        <v>2</v>
      </c>
      <c r="D84" s="46" t="s">
        <v>211</v>
      </c>
      <c r="E84" s="47"/>
      <c r="F84" s="39">
        <v>6500396</v>
      </c>
      <c r="G84" s="39"/>
      <c r="H84" s="39"/>
      <c r="I84" s="39"/>
      <c r="J84" s="39"/>
      <c r="K84" s="39"/>
      <c r="L84" s="39"/>
      <c r="M84" s="39"/>
      <c r="N84" s="39"/>
      <c r="O84" s="41" t="s">
        <v>740</v>
      </c>
      <c r="P84" s="32">
        <v>1003</v>
      </c>
      <c r="R84" s="22">
        <v>30</v>
      </c>
      <c r="S84" s="22">
        <v>12</v>
      </c>
      <c r="T84" s="22">
        <v>12</v>
      </c>
      <c r="U84" s="22" t="s">
        <v>523</v>
      </c>
    </row>
    <row r="85" spans="1:21" ht="29.25" customHeight="1" x14ac:dyDescent="0.25">
      <c r="A85" s="43">
        <v>2</v>
      </c>
      <c r="B85" s="74" t="s">
        <v>213</v>
      </c>
      <c r="C85" s="44" t="s">
        <v>2</v>
      </c>
      <c r="D85" s="46" t="s">
        <v>3</v>
      </c>
      <c r="E85" s="47"/>
      <c r="F85" s="39">
        <v>34285860</v>
      </c>
      <c r="G85" s="39"/>
      <c r="H85" s="39"/>
      <c r="I85" s="39"/>
      <c r="J85" s="39"/>
      <c r="K85" s="39"/>
      <c r="L85" s="39"/>
      <c r="M85" s="39"/>
      <c r="N85" s="39"/>
      <c r="O85" s="41" t="s">
        <v>741</v>
      </c>
      <c r="P85" s="32">
        <v>5290</v>
      </c>
      <c r="R85" s="22">
        <v>30</v>
      </c>
      <c r="S85" s="22">
        <v>12</v>
      </c>
      <c r="T85" s="22">
        <v>12</v>
      </c>
    </row>
    <row r="86" spans="1:21" ht="29.25" customHeight="1" x14ac:dyDescent="0.25">
      <c r="A86" s="43">
        <v>3</v>
      </c>
      <c r="B86" s="74" t="s">
        <v>216</v>
      </c>
      <c r="C86" s="44" t="s">
        <v>2</v>
      </c>
      <c r="D86" s="46" t="s">
        <v>217</v>
      </c>
      <c r="E86" s="47"/>
      <c r="F86" s="39">
        <v>8385709</v>
      </c>
      <c r="G86" s="39"/>
      <c r="H86" s="39"/>
      <c r="I86" s="39"/>
      <c r="J86" s="39"/>
      <c r="K86" s="39"/>
      <c r="L86" s="39"/>
      <c r="M86" s="39"/>
      <c r="N86" s="39"/>
      <c r="O86" s="41" t="s">
        <v>599</v>
      </c>
      <c r="P86" s="32">
        <v>1294</v>
      </c>
      <c r="R86" s="22">
        <v>30</v>
      </c>
      <c r="S86" s="22">
        <v>12</v>
      </c>
      <c r="T86" s="22">
        <v>12</v>
      </c>
    </row>
    <row r="87" spans="1:21" ht="29.25" customHeight="1" x14ac:dyDescent="0.25">
      <c r="A87" s="25">
        <v>1</v>
      </c>
      <c r="B87" s="74" t="s">
        <v>218</v>
      </c>
      <c r="C87" s="27" t="s">
        <v>2</v>
      </c>
      <c r="D87" s="28" t="s">
        <v>3</v>
      </c>
      <c r="E87" s="45" t="s">
        <v>219</v>
      </c>
      <c r="F87" s="31"/>
      <c r="G87" s="31"/>
      <c r="H87" s="31"/>
      <c r="I87" s="31"/>
      <c r="J87" s="31"/>
      <c r="K87" s="31"/>
      <c r="L87" s="31"/>
      <c r="M87" s="31"/>
      <c r="N87" s="31"/>
      <c r="O87" s="26" t="s">
        <v>739</v>
      </c>
      <c r="P87" s="38">
        <v>2782</v>
      </c>
      <c r="R87" s="22">
        <v>31</v>
      </c>
      <c r="S87" s="22">
        <v>13</v>
      </c>
      <c r="T87" s="22">
        <v>13</v>
      </c>
      <c r="U87" s="22" t="s">
        <v>524</v>
      </c>
    </row>
    <row r="88" spans="1:21" ht="29.25" customHeight="1" x14ac:dyDescent="0.25">
      <c r="A88" s="43">
        <v>1</v>
      </c>
      <c r="B88" s="74" t="s">
        <v>220</v>
      </c>
      <c r="C88" s="44" t="s">
        <v>2</v>
      </c>
      <c r="D88" s="41" t="s">
        <v>221</v>
      </c>
      <c r="E88" s="45" t="s">
        <v>222</v>
      </c>
      <c r="F88" s="39">
        <v>6799738</v>
      </c>
      <c r="G88" s="39"/>
      <c r="H88" s="39"/>
      <c r="I88" s="39"/>
      <c r="J88" s="39"/>
      <c r="K88" s="39"/>
      <c r="L88" s="39"/>
      <c r="M88" s="39"/>
      <c r="N88" s="39"/>
      <c r="O88" s="41" t="s">
        <v>600</v>
      </c>
      <c r="P88" s="32">
        <v>1049</v>
      </c>
      <c r="R88" s="22">
        <v>34</v>
      </c>
      <c r="S88" s="22">
        <v>14</v>
      </c>
      <c r="T88" s="22">
        <v>14</v>
      </c>
      <c r="U88" s="22" t="s">
        <v>525</v>
      </c>
    </row>
    <row r="89" spans="1:21" ht="28.5" customHeight="1" x14ac:dyDescent="0.25">
      <c r="A89" s="43">
        <v>2</v>
      </c>
      <c r="B89" s="74" t="s">
        <v>223</v>
      </c>
      <c r="C89" s="44" t="s">
        <v>2</v>
      </c>
      <c r="D89" s="41" t="s">
        <v>224</v>
      </c>
      <c r="E89" s="45" t="s">
        <v>225</v>
      </c>
      <c r="F89" s="39">
        <v>11916000</v>
      </c>
      <c r="G89" s="39"/>
      <c r="H89" s="39"/>
      <c r="I89" s="39"/>
      <c r="J89" s="39"/>
      <c r="K89" s="39"/>
      <c r="L89" s="39"/>
      <c r="M89" s="39"/>
      <c r="N89" s="39"/>
      <c r="O89" s="41" t="s">
        <v>738</v>
      </c>
      <c r="P89" s="32">
        <v>1839</v>
      </c>
      <c r="R89" s="22">
        <v>34</v>
      </c>
      <c r="S89" s="22">
        <v>14</v>
      </c>
      <c r="T89" s="22">
        <v>14</v>
      </c>
    </row>
    <row r="90" spans="1:21" ht="29.25" customHeight="1" x14ac:dyDescent="0.25">
      <c r="A90" s="43">
        <v>1</v>
      </c>
      <c r="B90" s="74" t="s">
        <v>226</v>
      </c>
      <c r="C90" s="44" t="s">
        <v>2</v>
      </c>
      <c r="D90" s="46" t="s">
        <v>8</v>
      </c>
      <c r="E90" s="47"/>
      <c r="F90" s="39">
        <v>770000</v>
      </c>
      <c r="G90" s="39">
        <v>5134</v>
      </c>
      <c r="H90" s="39">
        <v>69.760000000000005</v>
      </c>
      <c r="I90" s="39"/>
      <c r="J90" s="39"/>
      <c r="K90" s="39"/>
      <c r="L90" s="39"/>
      <c r="M90" s="39"/>
      <c r="N90" s="39"/>
      <c r="O90" s="41" t="s">
        <v>735</v>
      </c>
      <c r="P90" s="32">
        <v>4040</v>
      </c>
      <c r="R90" s="22">
        <v>59</v>
      </c>
      <c r="S90" s="22">
        <v>15</v>
      </c>
      <c r="T90" s="22">
        <v>15</v>
      </c>
      <c r="U90" s="22" t="s">
        <v>526</v>
      </c>
    </row>
    <row r="91" spans="1:21" ht="29.25" customHeight="1" x14ac:dyDescent="0.25">
      <c r="A91" s="43">
        <v>2</v>
      </c>
      <c r="B91" s="74" t="s">
        <v>228</v>
      </c>
      <c r="C91" s="44" t="s">
        <v>2</v>
      </c>
      <c r="D91" s="46" t="s">
        <v>8</v>
      </c>
      <c r="E91" s="47"/>
      <c r="F91" s="39">
        <v>1287232</v>
      </c>
      <c r="G91" s="39">
        <v>6500</v>
      </c>
      <c r="H91" s="39">
        <v>33.200000000000003</v>
      </c>
      <c r="I91" s="39"/>
      <c r="J91" s="39">
        <v>0.5</v>
      </c>
      <c r="K91" s="39"/>
      <c r="L91" s="39"/>
      <c r="M91" s="39"/>
      <c r="N91" s="39"/>
      <c r="O91" s="41" t="s">
        <v>601</v>
      </c>
      <c r="P91" s="32">
        <v>5108</v>
      </c>
      <c r="R91" s="22">
        <v>59</v>
      </c>
      <c r="S91" s="22">
        <v>15</v>
      </c>
      <c r="T91" s="22">
        <v>15</v>
      </c>
    </row>
    <row r="92" spans="1:21" ht="29.25" customHeight="1" x14ac:dyDescent="0.25">
      <c r="A92" s="43">
        <v>3</v>
      </c>
      <c r="B92" s="74" t="s">
        <v>229</v>
      </c>
      <c r="C92" s="44" t="s">
        <v>2</v>
      </c>
      <c r="D92" s="46" t="s">
        <v>21</v>
      </c>
      <c r="E92" s="47"/>
      <c r="F92" s="39">
        <v>6766819</v>
      </c>
      <c r="G92" s="39"/>
      <c r="H92" s="39"/>
      <c r="I92" s="39"/>
      <c r="J92" s="39"/>
      <c r="K92" s="39"/>
      <c r="L92" s="39"/>
      <c r="M92" s="39"/>
      <c r="N92" s="39"/>
      <c r="O92" s="41" t="s">
        <v>736</v>
      </c>
      <c r="P92" s="32">
        <v>1044</v>
      </c>
      <c r="R92" s="22">
        <v>59</v>
      </c>
      <c r="S92" s="22">
        <v>15</v>
      </c>
      <c r="T92" s="22">
        <v>15</v>
      </c>
    </row>
    <row r="93" spans="1:21" ht="29.25" customHeight="1" x14ac:dyDescent="0.25">
      <c r="A93" s="43">
        <v>4</v>
      </c>
      <c r="B93" s="74" t="s">
        <v>230</v>
      </c>
      <c r="C93" s="44" t="s">
        <v>2</v>
      </c>
      <c r="D93" s="46" t="s">
        <v>21</v>
      </c>
      <c r="E93" s="47"/>
      <c r="F93" s="39">
        <v>6813794</v>
      </c>
      <c r="G93" s="39"/>
      <c r="H93" s="39"/>
      <c r="I93" s="39"/>
      <c r="J93" s="39"/>
      <c r="K93" s="39"/>
      <c r="L93" s="39"/>
      <c r="M93" s="39"/>
      <c r="N93" s="39"/>
      <c r="O93" s="41" t="s">
        <v>737</v>
      </c>
      <c r="P93" s="32">
        <v>1051</v>
      </c>
      <c r="R93" s="22">
        <v>59</v>
      </c>
      <c r="S93" s="22">
        <v>15</v>
      </c>
      <c r="T93" s="22">
        <v>15</v>
      </c>
    </row>
    <row r="94" spans="1:21" ht="29.25" customHeight="1" x14ac:dyDescent="0.25">
      <c r="A94" s="43">
        <v>1</v>
      </c>
      <c r="B94" s="74" t="s">
        <v>231</v>
      </c>
      <c r="C94" s="44" t="s">
        <v>2</v>
      </c>
      <c r="D94" s="28" t="s">
        <v>3</v>
      </c>
      <c r="E94" s="47"/>
      <c r="F94" s="39">
        <v>10086</v>
      </c>
      <c r="G94" s="39"/>
      <c r="H94" s="39"/>
      <c r="I94" s="39"/>
      <c r="J94" s="39"/>
      <c r="K94" s="39"/>
      <c r="L94" s="39"/>
      <c r="M94" s="39"/>
      <c r="N94" s="39"/>
      <c r="O94" s="41" t="s">
        <v>734</v>
      </c>
      <c r="P94" s="32">
        <v>1556.27</v>
      </c>
      <c r="R94" s="22">
        <v>27</v>
      </c>
      <c r="S94" s="22">
        <v>16</v>
      </c>
      <c r="T94" s="22">
        <v>16</v>
      </c>
      <c r="U94" s="22" t="s">
        <v>527</v>
      </c>
    </row>
    <row r="95" spans="1:21" ht="29.25" customHeight="1" x14ac:dyDescent="0.25">
      <c r="A95" s="43">
        <v>2</v>
      </c>
      <c r="B95" s="74" t="s">
        <v>232</v>
      </c>
      <c r="C95" s="44" t="s">
        <v>2</v>
      </c>
      <c r="D95" s="46" t="s">
        <v>7</v>
      </c>
      <c r="E95" s="47"/>
      <c r="F95" s="39">
        <v>72749600</v>
      </c>
      <c r="G95" s="39"/>
      <c r="H95" s="39"/>
      <c r="I95" s="39"/>
      <c r="J95" s="39"/>
      <c r="K95" s="39"/>
      <c r="L95" s="39"/>
      <c r="M95" s="39"/>
      <c r="N95" s="39"/>
      <c r="O95" s="41" t="s">
        <v>733</v>
      </c>
      <c r="P95" s="32">
        <v>11225.26</v>
      </c>
      <c r="R95" s="22">
        <v>27</v>
      </c>
      <c r="S95" s="22">
        <v>16</v>
      </c>
      <c r="T95" s="22">
        <v>16</v>
      </c>
    </row>
    <row r="96" spans="1:21" ht="29.25" customHeight="1" x14ac:dyDescent="0.25">
      <c r="A96" s="43">
        <v>1</v>
      </c>
      <c r="B96" s="74" t="s">
        <v>234</v>
      </c>
      <c r="C96" s="44" t="s">
        <v>2</v>
      </c>
      <c r="D96" s="46" t="s">
        <v>235</v>
      </c>
      <c r="E96" s="47"/>
      <c r="F96" s="39">
        <v>6370557</v>
      </c>
      <c r="G96" s="39"/>
      <c r="H96" s="39"/>
      <c r="I96" s="39"/>
      <c r="J96" s="39"/>
      <c r="K96" s="39"/>
      <c r="L96" s="39"/>
      <c r="M96" s="39"/>
      <c r="N96" s="39"/>
      <c r="O96" s="41" t="s">
        <v>731</v>
      </c>
      <c r="P96" s="32">
        <v>1047</v>
      </c>
      <c r="R96" s="22">
        <v>43</v>
      </c>
      <c r="S96" s="22">
        <v>17</v>
      </c>
      <c r="T96" s="22">
        <v>17</v>
      </c>
      <c r="U96" s="22" t="s">
        <v>528</v>
      </c>
    </row>
    <row r="97" spans="1:21" ht="29.25" customHeight="1" x14ac:dyDescent="0.25">
      <c r="A97" s="43">
        <v>2</v>
      </c>
      <c r="B97" s="74" t="s">
        <v>236</v>
      </c>
      <c r="C97" s="44" t="s">
        <v>6</v>
      </c>
      <c r="D97" s="46" t="s">
        <v>775</v>
      </c>
      <c r="E97" s="47"/>
      <c r="F97" s="39">
        <v>4651956</v>
      </c>
      <c r="G97" s="39"/>
      <c r="H97" s="39"/>
      <c r="I97" s="39"/>
      <c r="J97" s="39"/>
      <c r="K97" s="39"/>
      <c r="L97" s="39"/>
      <c r="M97" s="39"/>
      <c r="N97" s="39"/>
      <c r="O97" s="41" t="s">
        <v>732</v>
      </c>
      <c r="P97" s="32">
        <v>718</v>
      </c>
      <c r="R97" s="22">
        <v>43</v>
      </c>
      <c r="S97" s="22">
        <v>17</v>
      </c>
      <c r="T97" s="22">
        <v>17</v>
      </c>
    </row>
    <row r="98" spans="1:21" ht="29.25" customHeight="1" x14ac:dyDescent="0.25">
      <c r="A98" s="43">
        <v>1</v>
      </c>
      <c r="B98" s="74" t="s">
        <v>237</v>
      </c>
      <c r="C98" s="44" t="s">
        <v>2</v>
      </c>
      <c r="D98" s="46" t="s">
        <v>238</v>
      </c>
      <c r="E98" s="47"/>
      <c r="F98" s="39">
        <v>1076040</v>
      </c>
      <c r="G98" s="39"/>
      <c r="H98" s="39">
        <v>7250</v>
      </c>
      <c r="I98" s="39"/>
      <c r="J98" s="39">
        <v>3300</v>
      </c>
      <c r="K98" s="39"/>
      <c r="L98" s="39">
        <v>7.18E-4</v>
      </c>
      <c r="M98" s="39"/>
      <c r="N98" s="39"/>
      <c r="O98" s="41" t="s">
        <v>726</v>
      </c>
      <c r="P98" s="32">
        <v>10300</v>
      </c>
      <c r="R98" s="22">
        <v>46</v>
      </c>
      <c r="S98" s="22">
        <v>18</v>
      </c>
      <c r="T98" s="22">
        <v>18</v>
      </c>
      <c r="U98" s="22" t="s">
        <v>529</v>
      </c>
    </row>
    <row r="99" spans="1:21" ht="29.25" customHeight="1" x14ac:dyDescent="0.25">
      <c r="A99" s="43">
        <v>2</v>
      </c>
      <c r="B99" s="74" t="s">
        <v>239</v>
      </c>
      <c r="C99" s="44" t="s">
        <v>2</v>
      </c>
      <c r="D99" s="46" t="s">
        <v>8</v>
      </c>
      <c r="E99" s="47"/>
      <c r="F99" s="39">
        <v>790464</v>
      </c>
      <c r="G99" s="39">
        <v>4273</v>
      </c>
      <c r="H99" s="39">
        <v>106638</v>
      </c>
      <c r="I99" s="39"/>
      <c r="J99" s="39"/>
      <c r="K99" s="39"/>
      <c r="L99" s="39">
        <v>2.3999999999999998E-3</v>
      </c>
      <c r="M99" s="39"/>
      <c r="N99" s="39"/>
      <c r="O99" s="41" t="s">
        <v>727</v>
      </c>
      <c r="P99" s="32">
        <v>2367</v>
      </c>
      <c r="R99" s="22">
        <v>46</v>
      </c>
      <c r="S99" s="22">
        <v>18</v>
      </c>
      <c r="T99" s="22">
        <v>18</v>
      </c>
    </row>
    <row r="100" spans="1:21" ht="29.25" customHeight="1" x14ac:dyDescent="0.25">
      <c r="A100" s="43">
        <v>3</v>
      </c>
      <c r="B100" s="74" t="s">
        <v>240</v>
      </c>
      <c r="C100" s="44" t="s">
        <v>2</v>
      </c>
      <c r="D100" s="46" t="s">
        <v>8</v>
      </c>
      <c r="E100" s="47"/>
      <c r="F100" s="39">
        <v>1022400</v>
      </c>
      <c r="G100" s="39">
        <v>1440</v>
      </c>
      <c r="H100" s="39">
        <v>18000</v>
      </c>
      <c r="I100" s="39"/>
      <c r="J100" s="39"/>
      <c r="K100" s="39"/>
      <c r="L100" s="39"/>
      <c r="M100" s="39"/>
      <c r="N100" s="39"/>
      <c r="O100" s="41" t="s">
        <v>728</v>
      </c>
      <c r="P100" s="32">
        <v>19238</v>
      </c>
      <c r="R100" s="22">
        <v>46</v>
      </c>
      <c r="S100" s="22">
        <v>18</v>
      </c>
      <c r="T100" s="22">
        <v>18</v>
      </c>
    </row>
    <row r="101" spans="1:21" ht="29.25" customHeight="1" x14ac:dyDescent="0.25">
      <c r="A101" s="43">
        <v>4</v>
      </c>
      <c r="B101" s="74" t="s">
        <v>241</v>
      </c>
      <c r="C101" s="44" t="s">
        <v>2</v>
      </c>
      <c r="D101" s="46" t="s">
        <v>242</v>
      </c>
      <c r="E101" s="47"/>
      <c r="F101" s="39">
        <v>555234</v>
      </c>
      <c r="G101" s="39"/>
      <c r="H101" s="39">
        <v>1.5</v>
      </c>
      <c r="I101" s="39">
        <v>1400</v>
      </c>
      <c r="J101" s="39">
        <v>2447.9</v>
      </c>
      <c r="K101" s="39"/>
      <c r="L101" s="39"/>
      <c r="M101" s="39"/>
      <c r="N101" s="39"/>
      <c r="O101" s="41" t="s">
        <v>729</v>
      </c>
      <c r="P101" s="32">
        <v>3505</v>
      </c>
      <c r="R101" s="22">
        <v>46</v>
      </c>
      <c r="S101" s="22">
        <v>18</v>
      </c>
      <c r="T101" s="22">
        <v>18</v>
      </c>
    </row>
    <row r="102" spans="1:21" ht="29.25" customHeight="1" x14ac:dyDescent="0.25">
      <c r="A102" s="43">
        <v>5</v>
      </c>
      <c r="B102" s="74" t="s">
        <v>243</v>
      </c>
      <c r="C102" s="44" t="s">
        <v>2</v>
      </c>
      <c r="D102" s="46" t="s">
        <v>227</v>
      </c>
      <c r="E102" s="47"/>
      <c r="F102" s="39">
        <v>954000</v>
      </c>
      <c r="G102" s="39">
        <v>3180</v>
      </c>
      <c r="H102" s="39">
        <v>44.17</v>
      </c>
      <c r="I102" s="39"/>
      <c r="J102" s="39">
        <v>0.88</v>
      </c>
      <c r="K102" s="39"/>
      <c r="L102" s="39">
        <v>8.8369999999999994E-3</v>
      </c>
      <c r="M102" s="39"/>
      <c r="N102" s="39"/>
      <c r="O102" s="41" t="s">
        <v>730</v>
      </c>
      <c r="P102" s="32">
        <v>1783</v>
      </c>
      <c r="R102" s="22">
        <v>46</v>
      </c>
      <c r="S102" s="22">
        <v>18</v>
      </c>
      <c r="T102" s="22">
        <v>18</v>
      </c>
    </row>
    <row r="103" spans="1:21" ht="29.25" customHeight="1" x14ac:dyDescent="0.25">
      <c r="A103" s="43">
        <v>6</v>
      </c>
      <c r="B103" s="75" t="s">
        <v>776</v>
      </c>
      <c r="C103" s="44" t="s">
        <v>2</v>
      </c>
      <c r="D103" s="40" t="s">
        <v>780</v>
      </c>
      <c r="E103" s="47"/>
      <c r="F103" s="50">
        <v>24398262</v>
      </c>
      <c r="G103" s="39"/>
      <c r="H103" s="39"/>
      <c r="I103" s="39"/>
      <c r="J103" s="39"/>
      <c r="K103" s="39"/>
      <c r="L103" s="39"/>
      <c r="M103" s="39"/>
      <c r="N103" s="39"/>
      <c r="O103" s="40" t="s">
        <v>778</v>
      </c>
      <c r="P103" s="32">
        <f>(F103*0.0001543)</f>
        <v>3764.6518266000003</v>
      </c>
      <c r="R103" s="22">
        <v>46</v>
      </c>
      <c r="S103" s="22">
        <v>18</v>
      </c>
      <c r="T103" s="22">
        <v>18</v>
      </c>
    </row>
    <row r="104" spans="1:21" ht="29.25" customHeight="1" x14ac:dyDescent="0.25">
      <c r="A104" s="43">
        <v>7</v>
      </c>
      <c r="B104" s="75" t="s">
        <v>777</v>
      </c>
      <c r="C104" s="44" t="s">
        <v>2</v>
      </c>
      <c r="D104" s="46" t="s">
        <v>215</v>
      </c>
      <c r="E104" s="47"/>
      <c r="F104" s="50">
        <v>8555739</v>
      </c>
      <c r="G104" s="39"/>
      <c r="H104" s="39"/>
      <c r="I104" s="39"/>
      <c r="J104" s="39"/>
      <c r="K104" s="39"/>
      <c r="L104" s="39"/>
      <c r="M104" s="39"/>
      <c r="N104" s="39"/>
      <c r="O104" s="40" t="s">
        <v>779</v>
      </c>
      <c r="P104" s="32">
        <f>(F104*0.0001543)</f>
        <v>1320.1505277000001</v>
      </c>
      <c r="R104" s="22">
        <v>46</v>
      </c>
      <c r="S104" s="22">
        <v>18</v>
      </c>
      <c r="T104" s="22">
        <v>18</v>
      </c>
    </row>
    <row r="105" spans="1:21" ht="29.25" customHeight="1" x14ac:dyDescent="0.25">
      <c r="A105" s="43">
        <v>1</v>
      </c>
      <c r="B105" s="74" t="s">
        <v>244</v>
      </c>
      <c r="C105" s="44" t="s">
        <v>2</v>
      </c>
      <c r="D105" s="41" t="s">
        <v>3</v>
      </c>
      <c r="E105" s="44"/>
      <c r="F105" s="47">
        <v>22048000</v>
      </c>
      <c r="G105" s="39">
        <v>1060</v>
      </c>
      <c r="H105" s="39">
        <v>14</v>
      </c>
      <c r="I105" s="39"/>
      <c r="J105" s="39"/>
      <c r="K105" s="39"/>
      <c r="L105" s="39"/>
      <c r="M105" s="39"/>
      <c r="N105" s="39"/>
      <c r="O105" s="41" t="s">
        <v>722</v>
      </c>
      <c r="P105" s="32">
        <v>5076.8100000000004</v>
      </c>
      <c r="R105" s="22">
        <v>17</v>
      </c>
      <c r="S105" s="22">
        <v>19</v>
      </c>
      <c r="T105" s="22">
        <v>19</v>
      </c>
      <c r="U105" s="22" t="s">
        <v>530</v>
      </c>
    </row>
    <row r="106" spans="1:21" ht="29.25" customHeight="1" x14ac:dyDescent="0.25">
      <c r="A106" s="43">
        <v>2</v>
      </c>
      <c r="B106" s="74" t="s">
        <v>245</v>
      </c>
      <c r="C106" s="44" t="s">
        <v>2</v>
      </c>
      <c r="D106" s="41" t="s">
        <v>3</v>
      </c>
      <c r="E106" s="44"/>
      <c r="F106" s="47">
        <v>1731000</v>
      </c>
      <c r="G106" s="39">
        <v>550</v>
      </c>
      <c r="H106" s="39">
        <v>960</v>
      </c>
      <c r="I106" s="39"/>
      <c r="J106" s="39"/>
      <c r="K106" s="39"/>
      <c r="L106" s="39"/>
      <c r="M106" s="39"/>
      <c r="N106" s="39"/>
      <c r="O106" s="41" t="s">
        <v>723</v>
      </c>
      <c r="P106" s="32">
        <v>1496.89</v>
      </c>
      <c r="R106" s="22">
        <v>17</v>
      </c>
      <c r="S106" s="22">
        <v>19</v>
      </c>
      <c r="T106" s="22">
        <v>19</v>
      </c>
    </row>
    <row r="107" spans="1:21" ht="29.25" customHeight="1" x14ac:dyDescent="0.25">
      <c r="A107" s="43">
        <v>3</v>
      </c>
      <c r="B107" s="74" t="s">
        <v>246</v>
      </c>
      <c r="C107" s="44" t="s">
        <v>2</v>
      </c>
      <c r="D107" s="40" t="s">
        <v>780</v>
      </c>
      <c r="E107" s="44"/>
      <c r="F107" s="47">
        <v>14577000</v>
      </c>
      <c r="G107" s="39"/>
      <c r="H107" s="39">
        <v>322.79000000000002</v>
      </c>
      <c r="I107" s="39"/>
      <c r="J107" s="39">
        <v>15835.33</v>
      </c>
      <c r="K107" s="39"/>
      <c r="L107" s="39"/>
      <c r="M107" s="39"/>
      <c r="N107" s="39"/>
      <c r="O107" s="41" t="s">
        <v>724</v>
      </c>
      <c r="P107" s="32">
        <v>15676.61</v>
      </c>
      <c r="R107" s="22">
        <v>17</v>
      </c>
      <c r="S107" s="22">
        <v>19</v>
      </c>
      <c r="T107" s="22">
        <v>19</v>
      </c>
    </row>
    <row r="108" spans="1:21" ht="29.25" customHeight="1" x14ac:dyDescent="0.25">
      <c r="A108" s="43">
        <v>4</v>
      </c>
      <c r="B108" s="74" t="s">
        <v>247</v>
      </c>
      <c r="C108" s="44" t="s">
        <v>2</v>
      </c>
      <c r="D108" s="41" t="s">
        <v>4</v>
      </c>
      <c r="E108" s="44"/>
      <c r="F108" s="47">
        <v>3833000</v>
      </c>
      <c r="G108" s="39">
        <v>8800</v>
      </c>
      <c r="H108" s="39">
        <v>20.25</v>
      </c>
      <c r="I108" s="39"/>
      <c r="J108" s="39">
        <v>3.88</v>
      </c>
      <c r="K108" s="39"/>
      <c r="L108" s="39"/>
      <c r="M108" s="39"/>
      <c r="N108" s="39"/>
      <c r="O108" s="41" t="s">
        <v>725</v>
      </c>
      <c r="P108" s="32">
        <v>6772.47</v>
      </c>
      <c r="R108" s="22">
        <v>17</v>
      </c>
      <c r="S108" s="22">
        <v>19</v>
      </c>
      <c r="T108" s="22">
        <v>19</v>
      </c>
    </row>
    <row r="109" spans="1:21" ht="29.25" customHeight="1" x14ac:dyDescent="0.25">
      <c r="A109" s="43">
        <v>1</v>
      </c>
      <c r="B109" s="74" t="s">
        <v>781</v>
      </c>
      <c r="C109" s="44" t="s">
        <v>2</v>
      </c>
      <c r="D109" s="46" t="s">
        <v>267</v>
      </c>
      <c r="E109" s="47"/>
      <c r="F109" s="39"/>
      <c r="G109" s="39"/>
      <c r="H109" s="39"/>
      <c r="I109" s="39"/>
      <c r="J109" s="39"/>
      <c r="K109" s="39"/>
      <c r="L109" s="39"/>
      <c r="M109" s="39"/>
      <c r="N109" s="39"/>
      <c r="O109" s="41" t="s">
        <v>782</v>
      </c>
      <c r="P109" s="32">
        <v>8158</v>
      </c>
      <c r="R109" s="22">
        <v>39</v>
      </c>
      <c r="S109" s="22">
        <v>25</v>
      </c>
      <c r="T109" s="22">
        <v>25</v>
      </c>
      <c r="U109" s="22" t="s">
        <v>531</v>
      </c>
    </row>
    <row r="110" spans="1:21" ht="29.25" customHeight="1" x14ac:dyDescent="0.25">
      <c r="A110" s="43">
        <v>1</v>
      </c>
      <c r="B110" s="74" t="s">
        <v>289</v>
      </c>
      <c r="C110" s="44" t="s">
        <v>2</v>
      </c>
      <c r="D110" s="46" t="s">
        <v>4</v>
      </c>
      <c r="E110" s="47"/>
      <c r="F110" s="39"/>
      <c r="G110" s="39"/>
      <c r="H110" s="39"/>
      <c r="I110" s="39"/>
      <c r="J110" s="39"/>
      <c r="K110" s="39"/>
      <c r="L110" s="39"/>
      <c r="M110" s="39"/>
      <c r="N110" s="39"/>
      <c r="O110" s="41" t="s">
        <v>721</v>
      </c>
      <c r="P110" s="32">
        <v>14915</v>
      </c>
      <c r="R110" s="22">
        <v>67</v>
      </c>
      <c r="S110" s="22">
        <v>26</v>
      </c>
      <c r="T110" s="22">
        <v>26</v>
      </c>
      <c r="U110" s="22" t="s">
        <v>532</v>
      </c>
    </row>
    <row r="111" spans="1:21" ht="29.25" customHeight="1" x14ac:dyDescent="0.25">
      <c r="A111" s="43">
        <v>1</v>
      </c>
      <c r="B111" s="74" t="s">
        <v>248</v>
      </c>
      <c r="C111" s="44" t="s">
        <v>2</v>
      </c>
      <c r="D111" s="46" t="s">
        <v>3</v>
      </c>
      <c r="E111" s="45" t="s">
        <v>249</v>
      </c>
      <c r="F111" s="39">
        <v>7388700</v>
      </c>
      <c r="G111" s="39"/>
      <c r="H111" s="39"/>
      <c r="I111" s="39"/>
      <c r="J111" s="39"/>
      <c r="K111" s="39"/>
      <c r="L111" s="39"/>
      <c r="M111" s="39"/>
      <c r="N111" s="39"/>
      <c r="O111" s="41" t="s">
        <v>716</v>
      </c>
      <c r="P111" s="32">
        <v>1140</v>
      </c>
      <c r="R111" s="22">
        <v>9</v>
      </c>
      <c r="S111" s="22">
        <v>29</v>
      </c>
      <c r="T111" s="22">
        <v>29</v>
      </c>
      <c r="U111" s="22" t="s">
        <v>533</v>
      </c>
    </row>
    <row r="112" spans="1:21" ht="29.25" customHeight="1" x14ac:dyDescent="0.25">
      <c r="A112" s="43">
        <v>2</v>
      </c>
      <c r="B112" s="74" t="s">
        <v>250</v>
      </c>
      <c r="C112" s="44" t="s">
        <v>2</v>
      </c>
      <c r="D112" s="46" t="s">
        <v>3</v>
      </c>
      <c r="E112" s="45" t="s">
        <v>251</v>
      </c>
      <c r="F112" s="39">
        <v>18210675</v>
      </c>
      <c r="G112" s="39"/>
      <c r="H112" s="39"/>
      <c r="I112" s="39"/>
      <c r="J112" s="39"/>
      <c r="K112" s="39"/>
      <c r="L112" s="39"/>
      <c r="M112" s="39"/>
      <c r="N112" s="39"/>
      <c r="O112" s="41" t="s">
        <v>717</v>
      </c>
      <c r="P112" s="32">
        <v>2810</v>
      </c>
      <c r="R112" s="22">
        <v>9</v>
      </c>
      <c r="S112" s="22">
        <v>29</v>
      </c>
      <c r="T112" s="22">
        <v>29</v>
      </c>
    </row>
    <row r="113" spans="1:21" ht="29.25" customHeight="1" x14ac:dyDescent="0.25">
      <c r="A113" s="43">
        <v>3</v>
      </c>
      <c r="B113" s="74" t="s">
        <v>252</v>
      </c>
      <c r="C113" s="44" t="s">
        <v>2</v>
      </c>
      <c r="D113" s="46" t="s">
        <v>3</v>
      </c>
      <c r="E113" s="45" t="s">
        <v>253</v>
      </c>
      <c r="F113" s="39">
        <v>13578600</v>
      </c>
      <c r="G113" s="39"/>
      <c r="H113" s="39"/>
      <c r="I113" s="39"/>
      <c r="J113" s="39"/>
      <c r="K113" s="39"/>
      <c r="L113" s="39"/>
      <c r="M113" s="39"/>
      <c r="N113" s="39"/>
      <c r="O113" s="41" t="s">
        <v>718</v>
      </c>
      <c r="P113" s="32">
        <v>2095</v>
      </c>
      <c r="R113" s="22">
        <v>9</v>
      </c>
      <c r="S113" s="22">
        <v>29</v>
      </c>
      <c r="T113" s="22">
        <v>29</v>
      </c>
    </row>
    <row r="114" spans="1:21" ht="29.25" customHeight="1" x14ac:dyDescent="0.25">
      <c r="A114" s="43">
        <v>4</v>
      </c>
      <c r="B114" s="74" t="s">
        <v>254</v>
      </c>
      <c r="C114" s="44" t="s">
        <v>2</v>
      </c>
      <c r="D114" s="41" t="s">
        <v>8</v>
      </c>
      <c r="E114" s="45" t="s">
        <v>255</v>
      </c>
      <c r="F114" s="39">
        <v>1225900</v>
      </c>
      <c r="G114" s="39">
        <v>723</v>
      </c>
      <c r="H114" s="39">
        <v>20</v>
      </c>
      <c r="I114" s="39">
        <v>942</v>
      </c>
      <c r="J114" s="39"/>
      <c r="K114" s="39"/>
      <c r="L114" s="39"/>
      <c r="M114" s="39"/>
      <c r="N114" s="39"/>
      <c r="O114" s="41" t="s">
        <v>719</v>
      </c>
      <c r="P114" s="32">
        <v>1576</v>
      </c>
      <c r="R114" s="22">
        <v>9</v>
      </c>
      <c r="S114" s="22">
        <v>29</v>
      </c>
      <c r="T114" s="22">
        <v>29</v>
      </c>
    </row>
    <row r="115" spans="1:21" ht="29.25" customHeight="1" x14ac:dyDescent="0.25">
      <c r="A115" s="43">
        <v>5</v>
      </c>
      <c r="B115" s="74" t="s">
        <v>256</v>
      </c>
      <c r="C115" s="44" t="s">
        <v>2</v>
      </c>
      <c r="D115" s="41" t="s">
        <v>8</v>
      </c>
      <c r="E115" s="45" t="s">
        <v>257</v>
      </c>
      <c r="F115" s="39">
        <v>1062220</v>
      </c>
      <c r="G115" s="39">
        <v>5370</v>
      </c>
      <c r="H115" s="39">
        <v>94</v>
      </c>
      <c r="I115" s="39"/>
      <c r="J115" s="39"/>
      <c r="K115" s="39"/>
      <c r="L115" s="39"/>
      <c r="M115" s="39"/>
      <c r="N115" s="39"/>
      <c r="O115" s="41" t="s">
        <v>720</v>
      </c>
      <c r="P115" s="32">
        <v>4019</v>
      </c>
      <c r="R115" s="22">
        <v>9</v>
      </c>
      <c r="S115" s="22">
        <v>29</v>
      </c>
      <c r="T115" s="22">
        <v>29</v>
      </c>
    </row>
    <row r="116" spans="1:21" ht="29.25" customHeight="1" x14ac:dyDescent="0.25">
      <c r="A116" s="43">
        <v>1</v>
      </c>
      <c r="B116" s="74" t="s">
        <v>258</v>
      </c>
      <c r="C116" s="44" t="s">
        <v>2</v>
      </c>
      <c r="D116" s="41" t="s">
        <v>259</v>
      </c>
      <c r="E116" s="44" t="s">
        <v>260</v>
      </c>
      <c r="F116" s="39">
        <v>315000</v>
      </c>
      <c r="G116" s="39"/>
      <c r="H116" s="39">
        <v>1371</v>
      </c>
      <c r="I116" s="39">
        <v>1178</v>
      </c>
      <c r="J116" s="39">
        <v>41</v>
      </c>
      <c r="K116" s="39"/>
      <c r="L116" s="48" t="s">
        <v>261</v>
      </c>
      <c r="M116" s="48"/>
      <c r="N116" s="39"/>
      <c r="O116" s="41" t="s">
        <v>715</v>
      </c>
      <c r="P116" s="32">
        <v>1606</v>
      </c>
      <c r="R116" s="22">
        <v>33</v>
      </c>
      <c r="S116" s="22">
        <v>32</v>
      </c>
      <c r="T116" s="22">
        <v>32</v>
      </c>
      <c r="U116" s="22" t="s">
        <v>534</v>
      </c>
    </row>
    <row r="117" spans="1:21" ht="29.25" customHeight="1" x14ac:dyDescent="0.25">
      <c r="A117" s="44">
        <v>1</v>
      </c>
      <c r="B117" s="75" t="s">
        <v>713</v>
      </c>
      <c r="C117" s="44" t="s">
        <v>2</v>
      </c>
      <c r="D117" s="41" t="s">
        <v>274</v>
      </c>
      <c r="E117" s="44"/>
      <c r="F117" s="39"/>
      <c r="G117" s="39"/>
      <c r="H117" s="39"/>
      <c r="I117" s="39"/>
      <c r="J117" s="39"/>
      <c r="K117" s="39"/>
      <c r="L117" s="39"/>
      <c r="M117" s="39"/>
      <c r="N117" s="39"/>
      <c r="O117" s="40" t="s">
        <v>714</v>
      </c>
      <c r="P117" s="23">
        <f>19786690*0.0001543</f>
        <v>3053.0862670000001</v>
      </c>
      <c r="R117" s="22">
        <v>57</v>
      </c>
      <c r="S117" s="22">
        <v>33</v>
      </c>
      <c r="T117" s="22">
        <v>33</v>
      </c>
      <c r="U117" s="22" t="s">
        <v>535</v>
      </c>
    </row>
    <row r="118" spans="1:21" ht="29.25" customHeight="1" x14ac:dyDescent="0.25">
      <c r="A118" s="27">
        <v>1</v>
      </c>
      <c r="B118" s="74" t="s">
        <v>262</v>
      </c>
      <c r="C118" s="27" t="s">
        <v>6</v>
      </c>
      <c r="D118" s="41" t="s">
        <v>274</v>
      </c>
      <c r="E118" s="27"/>
      <c r="F118" s="50">
        <v>4171834</v>
      </c>
      <c r="G118" s="31"/>
      <c r="H118" s="31"/>
      <c r="I118" s="31"/>
      <c r="J118" s="31"/>
      <c r="K118" s="31"/>
      <c r="L118" s="31"/>
      <c r="M118" s="31"/>
      <c r="N118" s="31"/>
      <c r="O118" s="41" t="s">
        <v>710</v>
      </c>
      <c r="P118" s="38">
        <f>F118*0.0001543</f>
        <v>643.71398620000002</v>
      </c>
      <c r="R118" s="22">
        <v>29</v>
      </c>
      <c r="S118" s="22">
        <v>35</v>
      </c>
      <c r="T118" s="22">
        <v>35</v>
      </c>
      <c r="U118" s="22" t="s">
        <v>536</v>
      </c>
    </row>
    <row r="119" spans="1:21" ht="29.25" customHeight="1" x14ac:dyDescent="0.25">
      <c r="A119" s="27">
        <v>2</v>
      </c>
      <c r="B119" s="74" t="s">
        <v>282</v>
      </c>
      <c r="C119" s="27" t="s">
        <v>5</v>
      </c>
      <c r="D119" s="26" t="s">
        <v>267</v>
      </c>
      <c r="E119" s="27"/>
      <c r="F119" s="31"/>
      <c r="G119" s="31"/>
      <c r="H119" s="31"/>
      <c r="I119" s="31"/>
      <c r="J119" s="31"/>
      <c r="K119" s="31"/>
      <c r="L119" s="31"/>
      <c r="M119" s="31"/>
      <c r="N119" s="31"/>
      <c r="O119" s="26" t="s">
        <v>711</v>
      </c>
      <c r="P119" s="38">
        <v>1764</v>
      </c>
      <c r="R119" s="22">
        <v>29</v>
      </c>
      <c r="S119" s="22">
        <v>35</v>
      </c>
      <c r="T119" s="22">
        <v>35</v>
      </c>
    </row>
    <row r="120" spans="1:21" ht="29.25" customHeight="1" x14ac:dyDescent="0.25">
      <c r="A120" s="27">
        <v>3</v>
      </c>
      <c r="B120" s="74" t="s">
        <v>283</v>
      </c>
      <c r="C120" s="27" t="s">
        <v>5</v>
      </c>
      <c r="D120" s="26" t="s">
        <v>119</v>
      </c>
      <c r="E120" s="27"/>
      <c r="F120" s="31"/>
      <c r="G120" s="31"/>
      <c r="H120" s="31"/>
      <c r="I120" s="31"/>
      <c r="J120" s="31"/>
      <c r="K120" s="31"/>
      <c r="L120" s="31"/>
      <c r="M120" s="31"/>
      <c r="N120" s="31"/>
      <c r="O120" s="26" t="s">
        <v>712</v>
      </c>
      <c r="P120" s="38">
        <v>1496</v>
      </c>
      <c r="R120" s="22">
        <v>29</v>
      </c>
      <c r="S120" s="22">
        <v>35</v>
      </c>
      <c r="T120" s="22">
        <v>35</v>
      </c>
    </row>
    <row r="121" spans="1:21" ht="29.25" customHeight="1" x14ac:dyDescent="0.25">
      <c r="A121" s="44">
        <v>1</v>
      </c>
      <c r="B121" s="74" t="s">
        <v>12</v>
      </c>
      <c r="C121" s="44" t="s">
        <v>6</v>
      </c>
      <c r="D121" s="41" t="s">
        <v>13</v>
      </c>
      <c r="E121" s="44"/>
      <c r="F121" s="39">
        <v>8898360</v>
      </c>
      <c r="G121" s="39"/>
      <c r="H121" s="39"/>
      <c r="I121" s="39"/>
      <c r="J121" s="39"/>
      <c r="K121" s="39"/>
      <c r="L121" s="39"/>
      <c r="M121" s="39"/>
      <c r="N121" s="39"/>
      <c r="O121" s="41" t="s">
        <v>709</v>
      </c>
      <c r="P121" s="23">
        <v>1373</v>
      </c>
      <c r="R121" s="22">
        <v>61</v>
      </c>
      <c r="S121" s="22">
        <v>38</v>
      </c>
      <c r="T121" s="22">
        <v>38</v>
      </c>
      <c r="U121" s="22" t="s">
        <v>537</v>
      </c>
    </row>
    <row r="122" spans="1:21" ht="29.25" customHeight="1" x14ac:dyDescent="0.25">
      <c r="A122" s="44">
        <v>2</v>
      </c>
      <c r="B122" s="74" t="s">
        <v>14</v>
      </c>
      <c r="C122" s="44" t="s">
        <v>2</v>
      </c>
      <c r="D122" s="41" t="s">
        <v>15</v>
      </c>
      <c r="E122" s="44"/>
      <c r="F122" s="39">
        <v>10402570</v>
      </c>
      <c r="G122" s="39"/>
      <c r="H122" s="39"/>
      <c r="I122" s="39"/>
      <c r="J122" s="39"/>
      <c r="K122" s="39"/>
      <c r="L122" s="39"/>
      <c r="M122" s="39"/>
      <c r="N122" s="39"/>
      <c r="O122" s="41" t="s">
        <v>291</v>
      </c>
      <c r="P122" s="23">
        <v>1605</v>
      </c>
      <c r="R122" s="22">
        <v>61</v>
      </c>
      <c r="S122" s="22">
        <v>38</v>
      </c>
      <c r="T122" s="22">
        <v>38</v>
      </c>
    </row>
    <row r="123" spans="1:21" s="51" customFormat="1" ht="29.25" customHeight="1" x14ac:dyDescent="0.25">
      <c r="A123" s="44">
        <v>1</v>
      </c>
      <c r="B123" s="74" t="s">
        <v>263</v>
      </c>
      <c r="C123" s="44" t="s">
        <v>5</v>
      </c>
      <c r="D123" s="41" t="s">
        <v>264</v>
      </c>
      <c r="E123" s="47"/>
      <c r="F123" s="39"/>
      <c r="G123" s="39"/>
      <c r="H123" s="39"/>
      <c r="I123" s="39"/>
      <c r="J123" s="39"/>
      <c r="K123" s="39"/>
      <c r="L123" s="39"/>
      <c r="M123" s="39"/>
      <c r="N123" s="39"/>
      <c r="O123" s="41" t="s">
        <v>708</v>
      </c>
      <c r="P123" s="23">
        <v>10946</v>
      </c>
      <c r="Q123" s="27"/>
      <c r="R123" s="51">
        <v>19</v>
      </c>
      <c r="S123" s="51">
        <v>39</v>
      </c>
      <c r="T123" s="51">
        <v>39</v>
      </c>
      <c r="U123" s="51" t="s">
        <v>538</v>
      </c>
    </row>
    <row r="124" spans="1:21" ht="29.25" customHeight="1" x14ac:dyDescent="0.25">
      <c r="A124" s="44">
        <v>1</v>
      </c>
      <c r="B124" s="74" t="s">
        <v>16</v>
      </c>
      <c r="C124" s="44" t="s">
        <v>2</v>
      </c>
      <c r="D124" s="46" t="s">
        <v>4</v>
      </c>
      <c r="E124" s="47"/>
      <c r="F124" s="39">
        <v>67694100</v>
      </c>
      <c r="G124" s="39"/>
      <c r="H124" s="39"/>
      <c r="I124" s="39"/>
      <c r="J124" s="39"/>
      <c r="K124" s="39"/>
      <c r="L124" s="39"/>
      <c r="M124" s="39"/>
      <c r="N124" s="39"/>
      <c r="O124" s="41" t="s">
        <v>703</v>
      </c>
      <c r="P124" s="23">
        <v>10486.86</v>
      </c>
      <c r="R124" s="22">
        <v>50</v>
      </c>
      <c r="S124" s="22">
        <v>40</v>
      </c>
      <c r="T124" s="22">
        <v>40</v>
      </c>
      <c r="U124" s="22" t="s">
        <v>539</v>
      </c>
    </row>
    <row r="125" spans="1:21" ht="29.25" customHeight="1" x14ac:dyDescent="0.25">
      <c r="A125" s="44">
        <v>2</v>
      </c>
      <c r="B125" s="74" t="s">
        <v>17</v>
      </c>
      <c r="C125" s="44" t="s">
        <v>2</v>
      </c>
      <c r="D125" s="46" t="s">
        <v>8</v>
      </c>
      <c r="E125" s="52"/>
      <c r="F125" s="39">
        <v>754700</v>
      </c>
      <c r="G125" s="39">
        <v>1950</v>
      </c>
      <c r="H125" s="39">
        <v>29000</v>
      </c>
      <c r="I125" s="39"/>
      <c r="J125" s="39">
        <v>350</v>
      </c>
      <c r="K125" s="39"/>
      <c r="L125" s="39"/>
      <c r="M125" s="39"/>
      <c r="N125" s="39"/>
      <c r="O125" s="41" t="s">
        <v>704</v>
      </c>
      <c r="P125" s="23">
        <v>1507.26</v>
      </c>
      <c r="R125" s="22">
        <v>50</v>
      </c>
      <c r="S125" s="22">
        <v>40</v>
      </c>
      <c r="T125" s="22">
        <v>40</v>
      </c>
    </row>
    <row r="126" spans="1:21" ht="29.25" customHeight="1" x14ac:dyDescent="0.25">
      <c r="A126" s="44">
        <v>3</v>
      </c>
      <c r="B126" s="74" t="s">
        <v>18</v>
      </c>
      <c r="C126" s="44" t="s">
        <v>2</v>
      </c>
      <c r="D126" s="41" t="s">
        <v>292</v>
      </c>
      <c r="E126" s="52"/>
      <c r="F126" s="39">
        <v>2453866</v>
      </c>
      <c r="G126" s="39"/>
      <c r="H126" s="39">
        <v>697465</v>
      </c>
      <c r="I126" s="39"/>
      <c r="J126" s="39">
        <v>4050</v>
      </c>
      <c r="K126" s="39"/>
      <c r="L126" s="39"/>
      <c r="M126" s="39"/>
      <c r="N126" s="39">
        <v>5425</v>
      </c>
      <c r="O126" s="41" t="s">
        <v>707</v>
      </c>
      <c r="P126" s="23">
        <v>1001.68</v>
      </c>
      <c r="R126" s="22">
        <v>50</v>
      </c>
      <c r="S126" s="22">
        <v>40</v>
      </c>
      <c r="T126" s="22">
        <v>40</v>
      </c>
    </row>
    <row r="127" spans="1:21" ht="29.25" customHeight="1" x14ac:dyDescent="0.25">
      <c r="A127" s="44">
        <v>4</v>
      </c>
      <c r="B127" s="74" t="s">
        <v>19</v>
      </c>
      <c r="C127" s="44" t="s">
        <v>2</v>
      </c>
      <c r="D127" s="46" t="s">
        <v>8</v>
      </c>
      <c r="E127" s="52"/>
      <c r="F127" s="39">
        <v>848640</v>
      </c>
      <c r="G127" s="39">
        <v>2194</v>
      </c>
      <c r="H127" s="39">
        <v>40493</v>
      </c>
      <c r="I127" s="39"/>
      <c r="J127" s="39">
        <v>1705</v>
      </c>
      <c r="K127" s="39"/>
      <c r="L127" s="39"/>
      <c r="M127" s="39"/>
      <c r="N127" s="39"/>
      <c r="O127" s="41" t="s">
        <v>705</v>
      </c>
      <c r="P127" s="23">
        <v>1703.85</v>
      </c>
      <c r="R127" s="22">
        <v>50</v>
      </c>
      <c r="S127" s="22">
        <v>40</v>
      </c>
      <c r="T127" s="22">
        <v>40</v>
      </c>
    </row>
    <row r="128" spans="1:21" ht="29.25" customHeight="1" x14ac:dyDescent="0.25">
      <c r="A128" s="44">
        <v>5</v>
      </c>
      <c r="B128" s="74" t="s">
        <v>20</v>
      </c>
      <c r="C128" s="44" t="s">
        <v>2</v>
      </c>
      <c r="D128" s="46" t="s">
        <v>8</v>
      </c>
      <c r="E128" s="52"/>
      <c r="F128" s="39">
        <v>600000</v>
      </c>
      <c r="G128" s="39">
        <v>2280</v>
      </c>
      <c r="H128" s="39">
        <v>7200</v>
      </c>
      <c r="I128" s="39">
        <v>100</v>
      </c>
      <c r="J128" s="39">
        <v>180</v>
      </c>
      <c r="K128" s="39"/>
      <c r="L128" s="39"/>
      <c r="M128" s="39"/>
      <c r="N128" s="39"/>
      <c r="O128" s="41" t="s">
        <v>706</v>
      </c>
      <c r="P128" s="23">
        <v>1695.16</v>
      </c>
      <c r="R128" s="22">
        <v>50</v>
      </c>
      <c r="S128" s="22">
        <v>40</v>
      </c>
      <c r="T128" s="22">
        <v>40</v>
      </c>
    </row>
    <row r="129" spans="1:21" ht="29.25" customHeight="1" x14ac:dyDescent="0.25">
      <c r="A129" s="44">
        <v>1</v>
      </c>
      <c r="B129" s="74" t="s">
        <v>22</v>
      </c>
      <c r="C129" s="44" t="s">
        <v>2</v>
      </c>
      <c r="D129" s="41" t="s">
        <v>24</v>
      </c>
      <c r="E129" s="52"/>
      <c r="F129" s="39"/>
      <c r="G129" s="53"/>
      <c r="H129" s="53"/>
      <c r="I129" s="53"/>
      <c r="J129" s="53"/>
      <c r="K129" s="53"/>
      <c r="L129" s="53"/>
      <c r="M129" s="53"/>
      <c r="N129" s="53"/>
      <c r="O129" s="41" t="s">
        <v>23</v>
      </c>
      <c r="P129" s="70">
        <v>373355</v>
      </c>
      <c r="Q129" s="27" t="s">
        <v>26</v>
      </c>
      <c r="R129" s="22">
        <v>51</v>
      </c>
      <c r="S129" s="22">
        <v>41</v>
      </c>
      <c r="T129" s="22">
        <v>41</v>
      </c>
      <c r="U129" s="22" t="s">
        <v>540</v>
      </c>
    </row>
    <row r="130" spans="1:21" ht="29.25" customHeight="1" x14ac:dyDescent="0.25">
      <c r="A130" s="27">
        <v>1</v>
      </c>
      <c r="B130" s="74" t="s">
        <v>74</v>
      </c>
      <c r="C130" s="27" t="s">
        <v>5</v>
      </c>
      <c r="D130" s="26" t="s">
        <v>275</v>
      </c>
      <c r="E130" s="27"/>
      <c r="F130" s="31">
        <v>1527566</v>
      </c>
      <c r="G130" s="31"/>
      <c r="H130" s="31">
        <v>2235</v>
      </c>
      <c r="I130" s="31"/>
      <c r="J130" s="31">
        <v>87333</v>
      </c>
      <c r="K130" s="31"/>
      <c r="L130" s="31">
        <v>1301</v>
      </c>
      <c r="M130" s="31"/>
      <c r="N130" s="31"/>
      <c r="O130" s="41" t="s">
        <v>702</v>
      </c>
      <c r="P130" s="38">
        <v>2870</v>
      </c>
      <c r="R130" s="22">
        <v>48</v>
      </c>
      <c r="S130" s="22">
        <v>43</v>
      </c>
      <c r="T130" s="22">
        <v>43</v>
      </c>
      <c r="U130" s="22" t="s">
        <v>541</v>
      </c>
    </row>
    <row r="131" spans="1:21" ht="29.25" customHeight="1" x14ac:dyDescent="0.25">
      <c r="A131" s="27">
        <v>1</v>
      </c>
      <c r="B131" s="74" t="s">
        <v>280</v>
      </c>
      <c r="C131" s="27" t="s">
        <v>2</v>
      </c>
      <c r="D131" s="26" t="s">
        <v>281</v>
      </c>
      <c r="E131" s="49" t="s">
        <v>75</v>
      </c>
      <c r="F131" s="31">
        <v>4182806</v>
      </c>
      <c r="G131" s="31">
        <v>240</v>
      </c>
      <c r="H131" s="31" t="s">
        <v>76</v>
      </c>
      <c r="I131" s="31"/>
      <c r="J131" s="31" t="s">
        <v>77</v>
      </c>
      <c r="K131" s="31"/>
      <c r="L131" s="31">
        <v>25534</v>
      </c>
      <c r="M131" s="31"/>
      <c r="N131" s="31"/>
      <c r="O131" s="26" t="s">
        <v>699</v>
      </c>
      <c r="P131" s="38">
        <v>1003</v>
      </c>
      <c r="R131" s="22">
        <v>13</v>
      </c>
      <c r="S131" s="22">
        <v>42</v>
      </c>
      <c r="T131" s="22">
        <v>42</v>
      </c>
      <c r="U131" s="22" t="s">
        <v>542</v>
      </c>
    </row>
    <row r="132" spans="1:21" ht="29.25" customHeight="1" x14ac:dyDescent="0.25">
      <c r="A132" s="27">
        <v>2</v>
      </c>
      <c r="B132" s="74" t="s">
        <v>78</v>
      </c>
      <c r="C132" s="27" t="s">
        <v>2</v>
      </c>
      <c r="D132" s="26" t="s">
        <v>281</v>
      </c>
      <c r="E132" s="49" t="s">
        <v>79</v>
      </c>
      <c r="F132" s="31">
        <v>7398082</v>
      </c>
      <c r="G132" s="31">
        <v>240</v>
      </c>
      <c r="H132" s="31" t="s">
        <v>80</v>
      </c>
      <c r="I132" s="31"/>
      <c r="J132" s="31" t="s">
        <v>77</v>
      </c>
      <c r="K132" s="31"/>
      <c r="L132" s="31">
        <v>25534</v>
      </c>
      <c r="M132" s="31"/>
      <c r="N132" s="31"/>
      <c r="O132" s="26" t="s">
        <v>700</v>
      </c>
      <c r="P132" s="38">
        <v>1428</v>
      </c>
      <c r="R132" s="22">
        <v>13</v>
      </c>
      <c r="S132" s="22">
        <v>42</v>
      </c>
      <c r="T132" s="22">
        <v>42</v>
      </c>
    </row>
    <row r="133" spans="1:21" ht="29.25" customHeight="1" x14ac:dyDescent="0.25">
      <c r="A133" s="27">
        <v>3</v>
      </c>
      <c r="B133" s="74" t="s">
        <v>81</v>
      </c>
      <c r="C133" s="27" t="s">
        <v>2</v>
      </c>
      <c r="D133" s="26" t="s">
        <v>281</v>
      </c>
      <c r="E133" s="49" t="s">
        <v>82</v>
      </c>
      <c r="F133" s="31">
        <v>12236315</v>
      </c>
      <c r="G133" s="31" t="s">
        <v>83</v>
      </c>
      <c r="H133" s="31" t="s">
        <v>84</v>
      </c>
      <c r="I133" s="31"/>
      <c r="J133" s="31" t="s">
        <v>85</v>
      </c>
      <c r="K133" s="31"/>
      <c r="L133" s="31"/>
      <c r="M133" s="31"/>
      <c r="N133" s="31"/>
      <c r="O133" s="26" t="s">
        <v>701</v>
      </c>
      <c r="P133" s="38">
        <v>2247</v>
      </c>
      <c r="R133" s="22">
        <v>13</v>
      </c>
      <c r="S133" s="22">
        <v>42</v>
      </c>
      <c r="T133" s="22">
        <v>42</v>
      </c>
    </row>
    <row r="134" spans="1:21" ht="29.25" customHeight="1" x14ac:dyDescent="0.25">
      <c r="A134" s="27">
        <v>4</v>
      </c>
      <c r="B134" s="74" t="s">
        <v>86</v>
      </c>
      <c r="C134" s="27" t="s">
        <v>2</v>
      </c>
      <c r="D134" s="26" t="s">
        <v>281</v>
      </c>
      <c r="E134" s="49" t="s">
        <v>88</v>
      </c>
      <c r="F134" s="31">
        <v>3581700</v>
      </c>
      <c r="G134" s="31">
        <v>5411</v>
      </c>
      <c r="H134" s="31" t="s">
        <v>89</v>
      </c>
      <c r="I134" s="31"/>
      <c r="J134" s="31"/>
      <c r="K134" s="31"/>
      <c r="L134" s="31"/>
      <c r="M134" s="31"/>
      <c r="N134" s="31"/>
      <c r="O134" s="26" t="s">
        <v>87</v>
      </c>
      <c r="P134" s="38">
        <v>4500</v>
      </c>
      <c r="R134" s="22">
        <v>13</v>
      </c>
      <c r="S134" s="22">
        <v>42</v>
      </c>
      <c r="T134" s="22">
        <v>42</v>
      </c>
    </row>
    <row r="135" spans="1:21" ht="29.25" customHeight="1" x14ac:dyDescent="0.25">
      <c r="A135" s="27">
        <v>5</v>
      </c>
      <c r="B135" s="74" t="s">
        <v>279</v>
      </c>
      <c r="C135" s="27" t="s">
        <v>2</v>
      </c>
      <c r="D135" s="26" t="s">
        <v>8</v>
      </c>
      <c r="E135" s="49" t="s">
        <v>91</v>
      </c>
      <c r="F135" s="31">
        <v>671073</v>
      </c>
      <c r="G135" s="31">
        <v>1920</v>
      </c>
      <c r="H135" s="31" t="s">
        <v>92</v>
      </c>
      <c r="I135" s="31"/>
      <c r="J135" s="31" t="s">
        <v>93</v>
      </c>
      <c r="K135" s="31"/>
      <c r="L135" s="31"/>
      <c r="M135" s="31"/>
      <c r="N135" s="31"/>
      <c r="O135" s="26" t="s">
        <v>90</v>
      </c>
      <c r="P135" s="38">
        <v>1479</v>
      </c>
      <c r="R135" s="22">
        <v>13</v>
      </c>
      <c r="S135" s="22">
        <v>42</v>
      </c>
      <c r="T135" s="22">
        <v>42</v>
      </c>
    </row>
    <row r="136" spans="1:21" ht="29.25" customHeight="1" x14ac:dyDescent="0.25">
      <c r="A136" s="43">
        <v>1</v>
      </c>
      <c r="B136" s="74" t="s">
        <v>511</v>
      </c>
      <c r="C136" s="44" t="s">
        <v>2</v>
      </c>
      <c r="D136" s="41" t="s">
        <v>513</v>
      </c>
      <c r="E136" s="47"/>
      <c r="F136" s="39"/>
      <c r="G136" s="39"/>
      <c r="H136" s="39"/>
      <c r="I136" s="39"/>
      <c r="J136" s="39"/>
      <c r="K136" s="39"/>
      <c r="L136" s="39"/>
      <c r="M136" s="39"/>
      <c r="N136" s="39"/>
      <c r="O136" s="41" t="s">
        <v>512</v>
      </c>
      <c r="P136" s="32">
        <v>3261</v>
      </c>
      <c r="R136" s="22">
        <v>15</v>
      </c>
      <c r="S136" s="22">
        <v>46</v>
      </c>
      <c r="T136" s="22">
        <v>46</v>
      </c>
      <c r="U136" s="22" t="s">
        <v>543</v>
      </c>
    </row>
    <row r="137" spans="1:21" ht="29.25" customHeight="1" x14ac:dyDescent="0.25">
      <c r="A137" s="44">
        <v>1</v>
      </c>
      <c r="B137" s="74" t="s">
        <v>27</v>
      </c>
      <c r="C137" s="44" t="s">
        <v>5</v>
      </c>
      <c r="D137" s="41" t="s">
        <v>277</v>
      </c>
      <c r="E137" s="54" t="s">
        <v>28</v>
      </c>
      <c r="F137" s="39"/>
      <c r="G137" s="53"/>
      <c r="H137" s="53" t="s">
        <v>29</v>
      </c>
      <c r="I137" s="53"/>
      <c r="J137" s="53"/>
      <c r="K137" s="53"/>
      <c r="L137" s="53"/>
      <c r="M137" s="53"/>
      <c r="N137" s="53"/>
      <c r="O137" s="41" t="s">
        <v>698</v>
      </c>
      <c r="P137" s="23">
        <v>1117</v>
      </c>
      <c r="R137" s="22">
        <v>25</v>
      </c>
      <c r="S137" s="22">
        <v>48</v>
      </c>
      <c r="T137" s="22">
        <v>48</v>
      </c>
      <c r="U137" s="22" t="s">
        <v>544</v>
      </c>
    </row>
    <row r="138" spans="1:21" ht="29.25" customHeight="1" x14ac:dyDescent="0.25">
      <c r="A138" s="44">
        <v>2</v>
      </c>
      <c r="B138" s="74" t="s">
        <v>30</v>
      </c>
      <c r="C138" s="44" t="s">
        <v>2</v>
      </c>
      <c r="D138" s="26" t="s">
        <v>278</v>
      </c>
      <c r="E138" s="54" t="s">
        <v>31</v>
      </c>
      <c r="F138" s="39">
        <v>8979991</v>
      </c>
      <c r="G138" s="53"/>
      <c r="H138" s="53" t="s">
        <v>32</v>
      </c>
      <c r="I138" s="53"/>
      <c r="J138" s="53"/>
      <c r="K138" s="53"/>
      <c r="L138" s="53" t="s">
        <v>33</v>
      </c>
      <c r="M138" s="53"/>
      <c r="N138" s="53"/>
      <c r="O138" s="41" t="s">
        <v>325</v>
      </c>
      <c r="P138" s="23">
        <v>4328.3999999999996</v>
      </c>
      <c r="R138" s="22">
        <v>25</v>
      </c>
      <c r="S138" s="22">
        <v>48</v>
      </c>
      <c r="T138" s="22">
        <v>48</v>
      </c>
    </row>
    <row r="139" spans="1:21" ht="29.25" customHeight="1" x14ac:dyDescent="0.25">
      <c r="A139" s="43">
        <v>1</v>
      </c>
      <c r="B139" s="74" t="s">
        <v>326</v>
      </c>
      <c r="C139" s="44" t="s">
        <v>2</v>
      </c>
      <c r="D139" s="26" t="s">
        <v>3</v>
      </c>
      <c r="E139" s="44"/>
      <c r="F139" s="39"/>
      <c r="G139" s="39"/>
      <c r="H139" s="39"/>
      <c r="I139" s="39"/>
      <c r="J139" s="39"/>
      <c r="K139" s="39"/>
      <c r="L139" s="39"/>
      <c r="M139" s="39"/>
      <c r="N139" s="39"/>
      <c r="O139" s="41" t="s">
        <v>809</v>
      </c>
      <c r="P139" s="32" t="e">
        <f>0.0001543*#REF!</f>
        <v>#REF!</v>
      </c>
      <c r="R139" s="22">
        <v>56</v>
      </c>
      <c r="S139" s="22">
        <v>53</v>
      </c>
      <c r="T139" s="22">
        <v>53</v>
      </c>
      <c r="U139" s="22" t="s">
        <v>545</v>
      </c>
    </row>
    <row r="140" spans="1:21" ht="29.25" customHeight="1" x14ac:dyDescent="0.25">
      <c r="A140" s="43">
        <v>25</v>
      </c>
      <c r="B140" s="74" t="s">
        <v>327</v>
      </c>
      <c r="C140" s="44" t="s">
        <v>2</v>
      </c>
      <c r="D140" s="41" t="s">
        <v>458</v>
      </c>
      <c r="E140" s="47"/>
      <c r="F140" s="39"/>
      <c r="G140" s="39"/>
      <c r="H140" s="39"/>
      <c r="I140" s="39"/>
      <c r="J140" s="39"/>
      <c r="K140" s="39"/>
      <c r="L140" s="39"/>
      <c r="M140" s="39"/>
      <c r="N140" s="39"/>
      <c r="O140" s="41" t="s">
        <v>697</v>
      </c>
      <c r="P140" s="32" t="e">
        <f>0.0001543*#REF!</f>
        <v>#REF!</v>
      </c>
      <c r="R140" s="22">
        <v>56</v>
      </c>
      <c r="S140" s="22">
        <v>53</v>
      </c>
      <c r="T140" s="22">
        <v>53</v>
      </c>
    </row>
    <row r="141" spans="1:21" ht="29.25" customHeight="1" x14ac:dyDescent="0.25">
      <c r="A141" s="43">
        <v>1</v>
      </c>
      <c r="B141" s="74" t="s">
        <v>328</v>
      </c>
      <c r="C141" s="44" t="s">
        <v>2</v>
      </c>
      <c r="D141" s="46" t="s">
        <v>329</v>
      </c>
      <c r="E141" s="47"/>
      <c r="F141" s="39">
        <v>24463700</v>
      </c>
      <c r="G141" s="39"/>
      <c r="H141" s="39"/>
      <c r="I141" s="39"/>
      <c r="J141" s="39"/>
      <c r="K141" s="39"/>
      <c r="L141" s="39"/>
      <c r="M141" s="39"/>
      <c r="N141" s="39"/>
      <c r="O141" s="41" t="s">
        <v>658</v>
      </c>
      <c r="P141" s="32">
        <f t="shared" ref="P141:P150" si="5">F141*0.0001543</f>
        <v>3774.7489100000003</v>
      </c>
      <c r="R141" s="22">
        <v>12</v>
      </c>
      <c r="S141" s="22">
        <v>54</v>
      </c>
      <c r="T141" s="22">
        <v>54</v>
      </c>
      <c r="U141" s="22" t="s">
        <v>546</v>
      </c>
    </row>
    <row r="142" spans="1:21" ht="29.25" customHeight="1" x14ac:dyDescent="0.25">
      <c r="A142" s="43">
        <v>2</v>
      </c>
      <c r="B142" s="74" t="s">
        <v>330</v>
      </c>
      <c r="C142" s="44" t="s">
        <v>2</v>
      </c>
      <c r="D142" s="46" t="s">
        <v>11</v>
      </c>
      <c r="E142" s="47"/>
      <c r="F142" s="39">
        <v>8769800</v>
      </c>
      <c r="G142" s="39"/>
      <c r="H142" s="39"/>
      <c r="I142" s="39"/>
      <c r="J142" s="39"/>
      <c r="K142" s="39"/>
      <c r="L142" s="39"/>
      <c r="M142" s="39"/>
      <c r="N142" s="39"/>
      <c r="O142" s="41" t="s">
        <v>659</v>
      </c>
      <c r="P142" s="32">
        <f t="shared" si="5"/>
        <v>1353.1801400000002</v>
      </c>
      <c r="R142" s="22">
        <v>12</v>
      </c>
      <c r="S142" s="22">
        <v>54</v>
      </c>
      <c r="T142" s="22">
        <v>54</v>
      </c>
    </row>
    <row r="143" spans="1:21" ht="29.25" customHeight="1" x14ac:dyDescent="0.25">
      <c r="A143" s="43">
        <v>3</v>
      </c>
      <c r="B143" s="74" t="s">
        <v>331</v>
      </c>
      <c r="C143" s="44" t="s">
        <v>2</v>
      </c>
      <c r="D143" s="46" t="s">
        <v>332</v>
      </c>
      <c r="E143" s="47"/>
      <c r="F143" s="39">
        <v>6568200</v>
      </c>
      <c r="G143" s="39"/>
      <c r="H143" s="39"/>
      <c r="I143" s="39"/>
      <c r="J143" s="39"/>
      <c r="K143" s="39"/>
      <c r="L143" s="39"/>
      <c r="M143" s="39"/>
      <c r="N143" s="39"/>
      <c r="O143" s="41" t="s">
        <v>660</v>
      </c>
      <c r="P143" s="32">
        <f t="shared" si="5"/>
        <v>1013.4732600000001</v>
      </c>
      <c r="R143" s="22">
        <v>12</v>
      </c>
      <c r="S143" s="22">
        <v>54</v>
      </c>
      <c r="T143" s="22">
        <v>54</v>
      </c>
    </row>
    <row r="144" spans="1:21" ht="29.25" customHeight="1" x14ac:dyDescent="0.25">
      <c r="A144" s="43">
        <v>4</v>
      </c>
      <c r="B144" s="74" t="s">
        <v>333</v>
      </c>
      <c r="C144" s="44" t="s">
        <v>2</v>
      </c>
      <c r="D144" s="46" t="s">
        <v>21</v>
      </c>
      <c r="E144" s="47"/>
      <c r="F144" s="39">
        <v>8917260</v>
      </c>
      <c r="G144" s="39"/>
      <c r="H144" s="39"/>
      <c r="I144" s="39"/>
      <c r="J144" s="39"/>
      <c r="K144" s="39"/>
      <c r="L144" s="39"/>
      <c r="M144" s="39"/>
      <c r="N144" s="39"/>
      <c r="O144" s="41" t="s">
        <v>661</v>
      </c>
      <c r="P144" s="32">
        <f t="shared" si="5"/>
        <v>1375.9332180000001</v>
      </c>
      <c r="R144" s="22">
        <v>12</v>
      </c>
      <c r="S144" s="22">
        <v>54</v>
      </c>
      <c r="T144" s="22">
        <v>54</v>
      </c>
    </row>
    <row r="145" spans="1:20" ht="29.25" customHeight="1" x14ac:dyDescent="0.25">
      <c r="A145" s="43">
        <v>5</v>
      </c>
      <c r="B145" s="74" t="s">
        <v>334</v>
      </c>
      <c r="C145" s="44" t="s">
        <v>2</v>
      </c>
      <c r="D145" s="46" t="s">
        <v>47</v>
      </c>
      <c r="E145" s="47"/>
      <c r="F145" s="39">
        <v>7761100</v>
      </c>
      <c r="G145" s="39"/>
      <c r="H145" s="39"/>
      <c r="I145" s="39"/>
      <c r="J145" s="39"/>
      <c r="K145" s="39"/>
      <c r="L145" s="39"/>
      <c r="M145" s="39"/>
      <c r="N145" s="39"/>
      <c r="O145" s="41" t="s">
        <v>662</v>
      </c>
      <c r="P145" s="32">
        <f t="shared" si="5"/>
        <v>1197.53773</v>
      </c>
      <c r="R145" s="22">
        <v>12</v>
      </c>
      <c r="S145" s="22">
        <v>54</v>
      </c>
      <c r="T145" s="22">
        <v>54</v>
      </c>
    </row>
    <row r="146" spans="1:20" s="37" customFormat="1" ht="29.25" customHeight="1" x14ac:dyDescent="0.25">
      <c r="A146" s="43">
        <v>6</v>
      </c>
      <c r="B146" s="74" t="s">
        <v>335</v>
      </c>
      <c r="C146" s="44" t="s">
        <v>2</v>
      </c>
      <c r="D146" s="46" t="s">
        <v>97</v>
      </c>
      <c r="E146" s="47"/>
      <c r="F146" s="39">
        <v>7187100</v>
      </c>
      <c r="G146" s="39"/>
      <c r="H146" s="39"/>
      <c r="I146" s="39"/>
      <c r="J146" s="39"/>
      <c r="K146" s="39"/>
      <c r="L146" s="39"/>
      <c r="M146" s="39"/>
      <c r="N146" s="39"/>
      <c r="O146" s="41" t="s">
        <v>663</v>
      </c>
      <c r="P146" s="32">
        <f t="shared" si="5"/>
        <v>1108.9695300000001</v>
      </c>
      <c r="Q146" s="27"/>
      <c r="R146" s="22">
        <v>12</v>
      </c>
      <c r="S146" s="22">
        <v>54</v>
      </c>
      <c r="T146" s="22">
        <v>54</v>
      </c>
    </row>
    <row r="147" spans="1:20" s="37" customFormat="1" ht="29.25" customHeight="1" x14ac:dyDescent="0.25">
      <c r="A147" s="43">
        <v>7</v>
      </c>
      <c r="B147" s="74" t="s">
        <v>336</v>
      </c>
      <c r="C147" s="44" t="s">
        <v>2</v>
      </c>
      <c r="D147" s="46" t="s">
        <v>337</v>
      </c>
      <c r="E147" s="47"/>
      <c r="F147" s="39">
        <v>7520300</v>
      </c>
      <c r="G147" s="39"/>
      <c r="H147" s="39"/>
      <c r="I147" s="39"/>
      <c r="J147" s="39"/>
      <c r="K147" s="39"/>
      <c r="L147" s="39"/>
      <c r="M147" s="39"/>
      <c r="N147" s="39"/>
      <c r="O147" s="41" t="s">
        <v>664</v>
      </c>
      <c r="P147" s="32">
        <f t="shared" si="5"/>
        <v>1160.38229</v>
      </c>
      <c r="Q147" s="27"/>
      <c r="R147" s="22">
        <v>12</v>
      </c>
      <c r="S147" s="22">
        <v>54</v>
      </c>
      <c r="T147" s="22">
        <v>54</v>
      </c>
    </row>
    <row r="148" spans="1:20" ht="29.25" customHeight="1" x14ac:dyDescent="0.25">
      <c r="A148" s="43">
        <v>8</v>
      </c>
      <c r="B148" s="74" t="s">
        <v>338</v>
      </c>
      <c r="C148" s="44" t="s">
        <v>2</v>
      </c>
      <c r="D148" s="46" t="s">
        <v>233</v>
      </c>
      <c r="E148" s="47"/>
      <c r="F148" s="39">
        <v>6498600</v>
      </c>
      <c r="G148" s="39"/>
      <c r="H148" s="39"/>
      <c r="I148" s="39"/>
      <c r="J148" s="39"/>
      <c r="K148" s="39"/>
      <c r="L148" s="39"/>
      <c r="M148" s="39"/>
      <c r="N148" s="39"/>
      <c r="O148" s="41" t="s">
        <v>666</v>
      </c>
      <c r="P148" s="32">
        <f t="shared" si="5"/>
        <v>1002.7339800000001</v>
      </c>
      <c r="R148" s="22">
        <v>12</v>
      </c>
      <c r="S148" s="22">
        <v>54</v>
      </c>
      <c r="T148" s="22">
        <v>54</v>
      </c>
    </row>
    <row r="149" spans="1:20" ht="29.25" customHeight="1" x14ac:dyDescent="0.25">
      <c r="A149" s="43">
        <v>9</v>
      </c>
      <c r="B149" s="74" t="s">
        <v>339</v>
      </c>
      <c r="C149" s="44" t="s">
        <v>2</v>
      </c>
      <c r="D149" s="46" t="s">
        <v>102</v>
      </c>
      <c r="E149" s="47"/>
      <c r="F149" s="39">
        <v>13449700</v>
      </c>
      <c r="G149" s="39"/>
      <c r="H149" s="39"/>
      <c r="I149" s="39"/>
      <c r="J149" s="39"/>
      <c r="K149" s="39"/>
      <c r="L149" s="39"/>
      <c r="M149" s="39"/>
      <c r="N149" s="39"/>
      <c r="O149" s="41" t="s">
        <v>667</v>
      </c>
      <c r="P149" s="32">
        <f t="shared" si="5"/>
        <v>2075.2887100000003</v>
      </c>
      <c r="R149" s="22">
        <v>12</v>
      </c>
      <c r="S149" s="22">
        <v>54</v>
      </c>
      <c r="T149" s="22">
        <v>54</v>
      </c>
    </row>
    <row r="150" spans="1:20" ht="29.25" customHeight="1" x14ac:dyDescent="0.25">
      <c r="A150" s="43">
        <v>10</v>
      </c>
      <c r="B150" s="74" t="s">
        <v>340</v>
      </c>
      <c r="C150" s="44" t="s">
        <v>2</v>
      </c>
      <c r="D150" s="46" t="s">
        <v>341</v>
      </c>
      <c r="E150" s="47"/>
      <c r="F150" s="39">
        <v>6830730</v>
      </c>
      <c r="G150" s="39"/>
      <c r="H150" s="39"/>
      <c r="I150" s="39"/>
      <c r="J150" s="39"/>
      <c r="K150" s="39"/>
      <c r="L150" s="39"/>
      <c r="M150" s="39"/>
      <c r="N150" s="39"/>
      <c r="O150" s="41" t="s">
        <v>668</v>
      </c>
      <c r="P150" s="32">
        <f t="shared" si="5"/>
        <v>1053.9816390000001</v>
      </c>
      <c r="R150" s="22">
        <v>12</v>
      </c>
      <c r="S150" s="22">
        <v>54</v>
      </c>
      <c r="T150" s="22">
        <v>54</v>
      </c>
    </row>
    <row r="151" spans="1:20" ht="29.25" customHeight="1" x14ac:dyDescent="0.25">
      <c r="A151" s="43">
        <v>11</v>
      </c>
      <c r="B151" s="74" t="s">
        <v>342</v>
      </c>
      <c r="C151" s="44" t="s">
        <v>2</v>
      </c>
      <c r="D151" s="46" t="s">
        <v>215</v>
      </c>
      <c r="E151" s="47"/>
      <c r="F151" s="39">
        <v>6898500</v>
      </c>
      <c r="G151" s="39"/>
      <c r="H151" s="39"/>
      <c r="I151" s="39"/>
      <c r="J151" s="39"/>
      <c r="K151" s="39"/>
      <c r="L151" s="39"/>
      <c r="M151" s="39"/>
      <c r="N151" s="39"/>
      <c r="O151" s="41" t="s">
        <v>658</v>
      </c>
      <c r="P151" s="32">
        <f t="shared" ref="P151:P170" si="6">F151*0.0001543</f>
        <v>1064.4385500000001</v>
      </c>
      <c r="R151" s="22">
        <v>12</v>
      </c>
      <c r="S151" s="22">
        <v>54</v>
      </c>
      <c r="T151" s="22">
        <v>54</v>
      </c>
    </row>
    <row r="152" spans="1:20" ht="29.25" customHeight="1" x14ac:dyDescent="0.25">
      <c r="A152" s="43">
        <v>12</v>
      </c>
      <c r="B152" s="74" t="s">
        <v>343</v>
      </c>
      <c r="C152" s="44" t="s">
        <v>2</v>
      </c>
      <c r="D152" s="46" t="s">
        <v>102</v>
      </c>
      <c r="E152" s="47"/>
      <c r="F152" s="39">
        <v>9144900</v>
      </c>
      <c r="G152" s="39"/>
      <c r="H152" s="39"/>
      <c r="I152" s="39"/>
      <c r="J152" s="39"/>
      <c r="K152" s="39"/>
      <c r="L152" s="39"/>
      <c r="M152" s="39"/>
      <c r="N152" s="39"/>
      <c r="O152" s="41" t="s">
        <v>669</v>
      </c>
      <c r="P152" s="32">
        <f t="shared" si="6"/>
        <v>1411.05807</v>
      </c>
      <c r="R152" s="22">
        <v>12</v>
      </c>
      <c r="S152" s="22">
        <v>54</v>
      </c>
      <c r="T152" s="22">
        <v>54</v>
      </c>
    </row>
    <row r="153" spans="1:20" ht="29.25" customHeight="1" x14ac:dyDescent="0.25">
      <c r="A153" s="43">
        <v>13</v>
      </c>
      <c r="B153" s="74" t="s">
        <v>344</v>
      </c>
      <c r="C153" s="44" t="s">
        <v>2</v>
      </c>
      <c r="D153" s="46" t="s">
        <v>345</v>
      </c>
      <c r="E153" s="47"/>
      <c r="F153" s="39">
        <v>6822600</v>
      </c>
      <c r="G153" s="39"/>
      <c r="H153" s="39"/>
      <c r="I153" s="39"/>
      <c r="J153" s="39"/>
      <c r="K153" s="39"/>
      <c r="L153" s="39"/>
      <c r="M153" s="39"/>
      <c r="N153" s="39"/>
      <c r="O153" s="41" t="s">
        <v>670</v>
      </c>
      <c r="P153" s="32">
        <f t="shared" si="6"/>
        <v>1052.7271800000001</v>
      </c>
      <c r="R153" s="22">
        <v>12</v>
      </c>
      <c r="S153" s="22">
        <v>54</v>
      </c>
      <c r="T153" s="22">
        <v>54</v>
      </c>
    </row>
    <row r="154" spans="1:20" ht="30.75" customHeight="1" x14ac:dyDescent="0.25">
      <c r="A154" s="43">
        <v>14</v>
      </c>
      <c r="B154" s="74" t="s">
        <v>346</v>
      </c>
      <c r="C154" s="44" t="s">
        <v>2</v>
      </c>
      <c r="D154" s="46" t="s">
        <v>347</v>
      </c>
      <c r="E154" s="47"/>
      <c r="F154" s="39">
        <v>13443700</v>
      </c>
      <c r="G154" s="39"/>
      <c r="H154" s="39"/>
      <c r="I154" s="39"/>
      <c r="J154" s="39"/>
      <c r="K154" s="39"/>
      <c r="L154" s="39"/>
      <c r="M154" s="39"/>
      <c r="N154" s="39"/>
      <c r="O154" s="41" t="s">
        <v>672</v>
      </c>
      <c r="P154" s="32">
        <f t="shared" si="6"/>
        <v>2074.3629100000003</v>
      </c>
      <c r="R154" s="22">
        <v>12</v>
      </c>
      <c r="S154" s="22">
        <v>54</v>
      </c>
      <c r="T154" s="22">
        <v>54</v>
      </c>
    </row>
    <row r="155" spans="1:20" ht="30.75" customHeight="1" x14ac:dyDescent="0.25">
      <c r="A155" s="43">
        <v>15</v>
      </c>
      <c r="B155" s="74" t="s">
        <v>348</v>
      </c>
      <c r="C155" s="44" t="s">
        <v>2</v>
      </c>
      <c r="D155" s="46" t="s">
        <v>349</v>
      </c>
      <c r="E155" s="47"/>
      <c r="F155" s="39">
        <v>22054770</v>
      </c>
      <c r="G155" s="39"/>
      <c r="H155" s="39"/>
      <c r="I155" s="39"/>
      <c r="J155" s="39"/>
      <c r="K155" s="39"/>
      <c r="L155" s="39"/>
      <c r="M155" s="39"/>
      <c r="N155" s="39"/>
      <c r="O155" s="41" t="s">
        <v>665</v>
      </c>
      <c r="P155" s="32">
        <f t="shared" si="6"/>
        <v>3403.051011</v>
      </c>
      <c r="R155" s="22">
        <v>12</v>
      </c>
      <c r="S155" s="22">
        <v>54</v>
      </c>
      <c r="T155" s="22">
        <v>54</v>
      </c>
    </row>
    <row r="156" spans="1:20" ht="29.25" customHeight="1" x14ac:dyDescent="0.25">
      <c r="A156" s="43">
        <v>16</v>
      </c>
      <c r="B156" s="74" t="s">
        <v>350</v>
      </c>
      <c r="C156" s="44" t="s">
        <v>2</v>
      </c>
      <c r="D156" s="46" t="s">
        <v>21</v>
      </c>
      <c r="E156" s="47"/>
      <c r="F156" s="39">
        <v>8658200</v>
      </c>
      <c r="G156" s="39"/>
      <c r="H156" s="39"/>
      <c r="I156" s="39"/>
      <c r="J156" s="39"/>
      <c r="K156" s="39"/>
      <c r="L156" s="39"/>
      <c r="M156" s="39"/>
      <c r="N156" s="39"/>
      <c r="O156" s="41" t="s">
        <v>673</v>
      </c>
      <c r="P156" s="32">
        <f t="shared" si="6"/>
        <v>1335.9602600000001</v>
      </c>
      <c r="R156" s="22">
        <v>12</v>
      </c>
      <c r="S156" s="22">
        <v>54</v>
      </c>
      <c r="T156" s="22">
        <v>54</v>
      </c>
    </row>
    <row r="157" spans="1:20" ht="29.25" customHeight="1" x14ac:dyDescent="0.25">
      <c r="A157" s="43">
        <v>17</v>
      </c>
      <c r="B157" s="74" t="s">
        <v>351</v>
      </c>
      <c r="C157" s="44" t="s">
        <v>2</v>
      </c>
      <c r="D157" s="46" t="s">
        <v>21</v>
      </c>
      <c r="E157" s="47"/>
      <c r="F157" s="39">
        <v>7755700</v>
      </c>
      <c r="G157" s="39"/>
      <c r="H157" s="39"/>
      <c r="I157" s="39"/>
      <c r="J157" s="39"/>
      <c r="K157" s="39"/>
      <c r="L157" s="39"/>
      <c r="M157" s="39"/>
      <c r="N157" s="39"/>
      <c r="O157" s="41" t="s">
        <v>674</v>
      </c>
      <c r="P157" s="32">
        <f t="shared" si="6"/>
        <v>1196.70451</v>
      </c>
      <c r="R157" s="22">
        <v>12</v>
      </c>
      <c r="S157" s="22">
        <v>54</v>
      </c>
      <c r="T157" s="22">
        <v>54</v>
      </c>
    </row>
    <row r="158" spans="1:20" ht="29.25" customHeight="1" x14ac:dyDescent="0.25">
      <c r="A158" s="43">
        <v>18</v>
      </c>
      <c r="B158" s="74" t="s">
        <v>352</v>
      </c>
      <c r="C158" s="44" t="s">
        <v>2</v>
      </c>
      <c r="D158" s="46" t="s">
        <v>353</v>
      </c>
      <c r="E158" s="47"/>
      <c r="F158" s="39">
        <v>9209000</v>
      </c>
      <c r="G158" s="39"/>
      <c r="H158" s="39"/>
      <c r="I158" s="39"/>
      <c r="J158" s="39"/>
      <c r="K158" s="39"/>
      <c r="L158" s="39"/>
      <c r="M158" s="39"/>
      <c r="N158" s="39"/>
      <c r="O158" s="41" t="s">
        <v>675</v>
      </c>
      <c r="P158" s="32">
        <f t="shared" si="6"/>
        <v>1420.9487000000001</v>
      </c>
      <c r="R158" s="22">
        <v>12</v>
      </c>
      <c r="S158" s="22">
        <v>54</v>
      </c>
      <c r="T158" s="22">
        <v>54</v>
      </c>
    </row>
    <row r="159" spans="1:20" ht="29.25" customHeight="1" x14ac:dyDescent="0.25">
      <c r="A159" s="43">
        <v>19</v>
      </c>
      <c r="B159" s="74" t="s">
        <v>354</v>
      </c>
      <c r="C159" s="44" t="s">
        <v>2</v>
      </c>
      <c r="D159" s="46" t="s">
        <v>233</v>
      </c>
      <c r="E159" s="47"/>
      <c r="F159" s="39">
        <v>7363700</v>
      </c>
      <c r="G159" s="39"/>
      <c r="H159" s="39"/>
      <c r="I159" s="39"/>
      <c r="J159" s="39"/>
      <c r="K159" s="39"/>
      <c r="L159" s="39"/>
      <c r="M159" s="39"/>
      <c r="N159" s="39"/>
      <c r="O159" s="41" t="s">
        <v>676</v>
      </c>
      <c r="P159" s="32">
        <f t="shared" si="6"/>
        <v>1136.2189100000001</v>
      </c>
      <c r="R159" s="22">
        <v>12</v>
      </c>
      <c r="S159" s="22">
        <v>54</v>
      </c>
      <c r="T159" s="22">
        <v>54</v>
      </c>
    </row>
    <row r="160" spans="1:20" ht="29.25" customHeight="1" x14ac:dyDescent="0.25">
      <c r="A160" s="43">
        <v>20</v>
      </c>
      <c r="B160" s="74" t="s">
        <v>355</v>
      </c>
      <c r="C160" s="44" t="s">
        <v>2</v>
      </c>
      <c r="D160" s="46" t="s">
        <v>38</v>
      </c>
      <c r="E160" s="47"/>
      <c r="F160" s="39">
        <v>12849400</v>
      </c>
      <c r="G160" s="39"/>
      <c r="H160" s="39"/>
      <c r="I160" s="39"/>
      <c r="J160" s="39"/>
      <c r="K160" s="39"/>
      <c r="L160" s="39"/>
      <c r="M160" s="39"/>
      <c r="N160" s="39"/>
      <c r="O160" s="41" t="s">
        <v>677</v>
      </c>
      <c r="P160" s="32">
        <f t="shared" si="6"/>
        <v>1982.6624200000001</v>
      </c>
      <c r="R160" s="22">
        <v>12</v>
      </c>
      <c r="S160" s="22">
        <v>54</v>
      </c>
      <c r="T160" s="22">
        <v>54</v>
      </c>
    </row>
    <row r="161" spans="1:20" ht="29.25" customHeight="1" x14ac:dyDescent="0.25">
      <c r="A161" s="43">
        <v>21</v>
      </c>
      <c r="B161" s="74" t="s">
        <v>357</v>
      </c>
      <c r="C161" s="44" t="s">
        <v>2</v>
      </c>
      <c r="D161" s="46" t="s">
        <v>119</v>
      </c>
      <c r="E161" s="47"/>
      <c r="F161" s="39">
        <v>8953000</v>
      </c>
      <c r="G161" s="39"/>
      <c r="H161" s="39"/>
      <c r="I161" s="39"/>
      <c r="J161" s="39"/>
      <c r="K161" s="39"/>
      <c r="L161" s="39"/>
      <c r="M161" s="39"/>
      <c r="N161" s="39"/>
      <c r="O161" s="41" t="s">
        <v>679</v>
      </c>
      <c r="P161" s="32">
        <f t="shared" si="6"/>
        <v>1381.4479000000001</v>
      </c>
      <c r="R161" s="22">
        <v>12</v>
      </c>
      <c r="S161" s="22">
        <v>54</v>
      </c>
      <c r="T161" s="22">
        <v>54</v>
      </c>
    </row>
    <row r="162" spans="1:20" ht="29.25" customHeight="1" x14ac:dyDescent="0.25">
      <c r="A162" s="43">
        <v>22</v>
      </c>
      <c r="B162" s="74" t="s">
        <v>358</v>
      </c>
      <c r="C162" s="44" t="s">
        <v>2</v>
      </c>
      <c r="D162" s="46" t="s">
        <v>359</v>
      </c>
      <c r="E162" s="47"/>
      <c r="F162" s="39">
        <v>9993900</v>
      </c>
      <c r="G162" s="39"/>
      <c r="H162" s="39"/>
      <c r="I162" s="39"/>
      <c r="J162" s="39"/>
      <c r="K162" s="39"/>
      <c r="L162" s="39"/>
      <c r="M162" s="39"/>
      <c r="N162" s="39"/>
      <c r="O162" s="41" t="s">
        <v>680</v>
      </c>
      <c r="P162" s="32">
        <f t="shared" si="6"/>
        <v>1542.0587700000001</v>
      </c>
      <c r="R162" s="22">
        <v>12</v>
      </c>
      <c r="S162" s="22">
        <v>54</v>
      </c>
      <c r="T162" s="22">
        <v>54</v>
      </c>
    </row>
    <row r="163" spans="1:20" ht="29.25" customHeight="1" x14ac:dyDescent="0.25">
      <c r="A163" s="43">
        <v>23</v>
      </c>
      <c r="B163" s="74" t="s">
        <v>360</v>
      </c>
      <c r="C163" s="44" t="s">
        <v>2</v>
      </c>
      <c r="D163" s="46" t="s">
        <v>21</v>
      </c>
      <c r="E163" s="47"/>
      <c r="F163" s="39">
        <v>23170400</v>
      </c>
      <c r="G163" s="39"/>
      <c r="H163" s="39"/>
      <c r="I163" s="39"/>
      <c r="J163" s="39"/>
      <c r="K163" s="39"/>
      <c r="L163" s="39"/>
      <c r="M163" s="39"/>
      <c r="N163" s="39"/>
      <c r="O163" s="41" t="s">
        <v>681</v>
      </c>
      <c r="P163" s="32">
        <f t="shared" si="6"/>
        <v>3575.19272</v>
      </c>
      <c r="R163" s="22">
        <v>12</v>
      </c>
      <c r="S163" s="22">
        <v>54</v>
      </c>
      <c r="T163" s="22">
        <v>54</v>
      </c>
    </row>
    <row r="164" spans="1:20" ht="29.25" customHeight="1" x14ac:dyDescent="0.25">
      <c r="A164" s="43">
        <v>24</v>
      </c>
      <c r="B164" s="74" t="s">
        <v>362</v>
      </c>
      <c r="C164" s="44" t="s">
        <v>2</v>
      </c>
      <c r="D164" s="46" t="s">
        <v>102</v>
      </c>
      <c r="E164" s="47"/>
      <c r="F164" s="39">
        <v>58241500</v>
      </c>
      <c r="G164" s="39"/>
      <c r="H164" s="39"/>
      <c r="I164" s="39"/>
      <c r="J164" s="39"/>
      <c r="K164" s="39"/>
      <c r="L164" s="39"/>
      <c r="M164" s="39"/>
      <c r="N164" s="39"/>
      <c r="O164" s="41" t="s">
        <v>682</v>
      </c>
      <c r="P164" s="32">
        <f t="shared" si="6"/>
        <v>8986.66345</v>
      </c>
      <c r="R164" s="22">
        <v>12</v>
      </c>
      <c r="S164" s="22">
        <v>54</v>
      </c>
      <c r="T164" s="22">
        <v>54</v>
      </c>
    </row>
    <row r="165" spans="1:20" ht="29.25" customHeight="1" x14ac:dyDescent="0.25">
      <c r="A165" s="43">
        <v>25</v>
      </c>
      <c r="B165" s="74" t="s">
        <v>363</v>
      </c>
      <c r="C165" s="44" t="s">
        <v>2</v>
      </c>
      <c r="D165" s="46" t="s">
        <v>97</v>
      </c>
      <c r="E165" s="47"/>
      <c r="F165" s="39">
        <v>6486200</v>
      </c>
      <c r="G165" s="39"/>
      <c r="H165" s="39"/>
      <c r="I165" s="39"/>
      <c r="J165" s="39"/>
      <c r="K165" s="39"/>
      <c r="L165" s="39"/>
      <c r="M165" s="39"/>
      <c r="N165" s="39"/>
      <c r="O165" s="41" t="s">
        <v>683</v>
      </c>
      <c r="P165" s="32">
        <f t="shared" si="6"/>
        <v>1000.8206600000001</v>
      </c>
      <c r="R165" s="22">
        <v>12</v>
      </c>
      <c r="S165" s="22">
        <v>54</v>
      </c>
      <c r="T165" s="22">
        <v>54</v>
      </c>
    </row>
    <row r="166" spans="1:20" ht="29.25" customHeight="1" x14ac:dyDescent="0.25">
      <c r="A166" s="43">
        <v>26</v>
      </c>
      <c r="B166" s="74" t="s">
        <v>365</v>
      </c>
      <c r="C166" s="44" t="s">
        <v>2</v>
      </c>
      <c r="D166" s="46" t="s">
        <v>366</v>
      </c>
      <c r="E166" s="47"/>
      <c r="F166" s="39">
        <v>7757600</v>
      </c>
      <c r="G166" s="39"/>
      <c r="H166" s="39"/>
      <c r="I166" s="39"/>
      <c r="J166" s="39"/>
      <c r="K166" s="39"/>
      <c r="L166" s="39"/>
      <c r="M166" s="39"/>
      <c r="N166" s="39"/>
      <c r="O166" s="41" t="s">
        <v>684</v>
      </c>
      <c r="P166" s="32">
        <f t="shared" si="6"/>
        <v>1196.9976800000002</v>
      </c>
      <c r="R166" s="22">
        <v>12</v>
      </c>
      <c r="S166" s="22">
        <v>54</v>
      </c>
      <c r="T166" s="22">
        <v>54</v>
      </c>
    </row>
    <row r="167" spans="1:20" ht="29.25" customHeight="1" x14ac:dyDescent="0.25">
      <c r="A167" s="43">
        <v>27</v>
      </c>
      <c r="B167" s="74" t="s">
        <v>367</v>
      </c>
      <c r="C167" s="44" t="s">
        <v>2</v>
      </c>
      <c r="D167" s="46" t="s">
        <v>368</v>
      </c>
      <c r="E167" s="47"/>
      <c r="F167" s="39">
        <v>9034400</v>
      </c>
      <c r="G167" s="39"/>
      <c r="H167" s="39"/>
      <c r="I167" s="39"/>
      <c r="J167" s="39"/>
      <c r="K167" s="39"/>
      <c r="L167" s="39"/>
      <c r="M167" s="39"/>
      <c r="N167" s="39"/>
      <c r="O167" s="41" t="s">
        <v>685</v>
      </c>
      <c r="P167" s="32">
        <f t="shared" si="6"/>
        <v>1394.00792</v>
      </c>
      <c r="R167" s="22">
        <v>12</v>
      </c>
      <c r="S167" s="22">
        <v>54</v>
      </c>
      <c r="T167" s="22">
        <v>54</v>
      </c>
    </row>
    <row r="168" spans="1:20" ht="29.25" customHeight="1" x14ac:dyDescent="0.25">
      <c r="A168" s="43">
        <v>28</v>
      </c>
      <c r="B168" s="74" t="s">
        <v>369</v>
      </c>
      <c r="C168" s="44" t="s">
        <v>2</v>
      </c>
      <c r="D168" s="46" t="s">
        <v>337</v>
      </c>
      <c r="E168" s="47"/>
      <c r="F168" s="39">
        <v>7613300</v>
      </c>
      <c r="G168" s="39"/>
      <c r="H168" s="39"/>
      <c r="I168" s="39"/>
      <c r="J168" s="39"/>
      <c r="K168" s="39"/>
      <c r="L168" s="39"/>
      <c r="M168" s="39"/>
      <c r="N168" s="39"/>
      <c r="O168" s="41" t="s">
        <v>686</v>
      </c>
      <c r="P168" s="32">
        <f t="shared" si="6"/>
        <v>1174.7321900000002</v>
      </c>
      <c r="R168" s="22">
        <v>12</v>
      </c>
      <c r="S168" s="22">
        <v>54</v>
      </c>
      <c r="T168" s="22">
        <v>54</v>
      </c>
    </row>
    <row r="169" spans="1:20" ht="29.25" customHeight="1" x14ac:dyDescent="0.25">
      <c r="A169" s="43">
        <v>29</v>
      </c>
      <c r="B169" s="74" t="s">
        <v>370</v>
      </c>
      <c r="C169" s="44" t="s">
        <v>2</v>
      </c>
      <c r="D169" s="46" t="s">
        <v>96</v>
      </c>
      <c r="E169" s="47"/>
      <c r="F169" s="39">
        <v>7583400</v>
      </c>
      <c r="G169" s="39"/>
      <c r="H169" s="39"/>
      <c r="I169" s="39"/>
      <c r="J169" s="39"/>
      <c r="K169" s="39"/>
      <c r="L169" s="39"/>
      <c r="M169" s="39"/>
      <c r="N169" s="39"/>
      <c r="O169" s="41" t="s">
        <v>671</v>
      </c>
      <c r="P169" s="32">
        <f t="shared" si="6"/>
        <v>1170.11862</v>
      </c>
      <c r="R169" s="22">
        <v>12</v>
      </c>
      <c r="S169" s="22">
        <v>54</v>
      </c>
      <c r="T169" s="22">
        <v>54</v>
      </c>
    </row>
    <row r="170" spans="1:20" ht="29.25" customHeight="1" x14ac:dyDescent="0.25">
      <c r="A170" s="43">
        <v>30</v>
      </c>
      <c r="B170" s="74" t="s">
        <v>371</v>
      </c>
      <c r="C170" s="44" t="s">
        <v>2</v>
      </c>
      <c r="D170" s="46" t="s">
        <v>290</v>
      </c>
      <c r="E170" s="47"/>
      <c r="F170" s="39">
        <v>18794800</v>
      </c>
      <c r="G170" s="39"/>
      <c r="H170" s="39"/>
      <c r="I170" s="39"/>
      <c r="J170" s="39"/>
      <c r="K170" s="39"/>
      <c r="L170" s="39"/>
      <c r="M170" s="39"/>
      <c r="N170" s="39"/>
      <c r="O170" s="41" t="s">
        <v>687</v>
      </c>
      <c r="P170" s="32">
        <f t="shared" si="6"/>
        <v>2900.03764</v>
      </c>
      <c r="R170" s="22">
        <v>12</v>
      </c>
      <c r="S170" s="22">
        <v>54</v>
      </c>
      <c r="T170" s="22">
        <v>54</v>
      </c>
    </row>
    <row r="171" spans="1:20" ht="29.25" customHeight="1" x14ac:dyDescent="0.25">
      <c r="A171" s="43">
        <v>31</v>
      </c>
      <c r="B171" s="74" t="s">
        <v>372</v>
      </c>
      <c r="C171" s="44" t="s">
        <v>2</v>
      </c>
      <c r="D171" s="46" t="s">
        <v>373</v>
      </c>
      <c r="E171" s="47"/>
      <c r="F171" s="39">
        <v>8083000</v>
      </c>
      <c r="G171" s="39"/>
      <c r="H171" s="39"/>
      <c r="I171" s="39"/>
      <c r="J171" s="39"/>
      <c r="K171" s="39"/>
      <c r="L171" s="39"/>
      <c r="M171" s="39"/>
      <c r="N171" s="39"/>
      <c r="O171" s="41" t="s">
        <v>657</v>
      </c>
      <c r="P171" s="32">
        <f t="shared" ref="P171:P181" si="7">F171*0.0001543</f>
        <v>1247.2069000000001</v>
      </c>
      <c r="R171" s="22">
        <v>12</v>
      </c>
      <c r="S171" s="22">
        <v>54</v>
      </c>
      <c r="T171" s="22">
        <v>54</v>
      </c>
    </row>
    <row r="172" spans="1:20" ht="29.25" customHeight="1" x14ac:dyDescent="0.25">
      <c r="A172" s="43">
        <v>32</v>
      </c>
      <c r="B172" s="74" t="s">
        <v>374</v>
      </c>
      <c r="C172" s="44" t="s">
        <v>2</v>
      </c>
      <c r="D172" s="46" t="s">
        <v>11</v>
      </c>
      <c r="E172" s="47"/>
      <c r="F172" s="39">
        <v>9712000</v>
      </c>
      <c r="G172" s="39"/>
      <c r="H172" s="39"/>
      <c r="I172" s="39"/>
      <c r="J172" s="39"/>
      <c r="K172" s="39"/>
      <c r="L172" s="39"/>
      <c r="M172" s="39"/>
      <c r="N172" s="39"/>
      <c r="O172" s="41" t="s">
        <v>688</v>
      </c>
      <c r="P172" s="32">
        <f t="shared" si="7"/>
        <v>1498.5616</v>
      </c>
      <c r="R172" s="22">
        <v>12</v>
      </c>
      <c r="S172" s="22">
        <v>54</v>
      </c>
      <c r="T172" s="22">
        <v>54</v>
      </c>
    </row>
    <row r="173" spans="1:20" ht="29.25" customHeight="1" x14ac:dyDescent="0.25">
      <c r="A173" s="43">
        <v>33</v>
      </c>
      <c r="B173" s="74" t="s">
        <v>375</v>
      </c>
      <c r="C173" s="44" t="s">
        <v>2</v>
      </c>
      <c r="D173" s="46" t="s">
        <v>376</v>
      </c>
      <c r="E173" s="47"/>
      <c r="F173" s="39">
        <v>7395860</v>
      </c>
      <c r="G173" s="39"/>
      <c r="H173" s="39"/>
      <c r="I173" s="39"/>
      <c r="J173" s="39"/>
      <c r="K173" s="39"/>
      <c r="L173" s="39"/>
      <c r="M173" s="39"/>
      <c r="N173" s="39"/>
      <c r="O173" s="41" t="s">
        <v>689</v>
      </c>
      <c r="P173" s="32">
        <f t="shared" si="7"/>
        <v>1141.181198</v>
      </c>
      <c r="Q173" s="27" t="s">
        <v>26</v>
      </c>
      <c r="R173" s="22">
        <v>12</v>
      </c>
      <c r="S173" s="22">
        <v>54</v>
      </c>
      <c r="T173" s="22">
        <v>54</v>
      </c>
    </row>
    <row r="174" spans="1:20" ht="29.25" customHeight="1" x14ac:dyDescent="0.25">
      <c r="A174" s="43">
        <v>34</v>
      </c>
      <c r="B174" s="74" t="s">
        <v>356</v>
      </c>
      <c r="C174" s="44" t="s">
        <v>2</v>
      </c>
      <c r="D174" s="46" t="s">
        <v>347</v>
      </c>
      <c r="E174" s="47"/>
      <c r="F174" s="39">
        <v>11677700</v>
      </c>
      <c r="G174" s="39"/>
      <c r="H174" s="39"/>
      <c r="I174" s="39"/>
      <c r="J174" s="39"/>
      <c r="K174" s="39"/>
      <c r="L174" s="39"/>
      <c r="M174" s="39"/>
      <c r="N174" s="39"/>
      <c r="O174" s="41" t="s">
        <v>678</v>
      </c>
      <c r="P174" s="32">
        <f t="shared" si="7"/>
        <v>1801.8691100000001</v>
      </c>
      <c r="R174" s="22">
        <v>12</v>
      </c>
      <c r="S174" s="22">
        <v>54</v>
      </c>
      <c r="T174" s="22">
        <v>54</v>
      </c>
    </row>
    <row r="175" spans="1:20" ht="29.25" customHeight="1" x14ac:dyDescent="0.25">
      <c r="A175" s="43">
        <v>35</v>
      </c>
      <c r="B175" s="74" t="s">
        <v>377</v>
      </c>
      <c r="C175" s="44" t="s">
        <v>2</v>
      </c>
      <c r="D175" s="46" t="s">
        <v>214</v>
      </c>
      <c r="E175" s="47"/>
      <c r="F175" s="39">
        <v>12041900</v>
      </c>
      <c r="G175" s="39"/>
      <c r="H175" s="39"/>
      <c r="I175" s="39"/>
      <c r="J175" s="39"/>
      <c r="K175" s="39"/>
      <c r="L175" s="39"/>
      <c r="M175" s="39"/>
      <c r="N175" s="39"/>
      <c r="O175" s="41" t="s">
        <v>690</v>
      </c>
      <c r="P175" s="32">
        <f t="shared" si="7"/>
        <v>1858.0651700000001</v>
      </c>
      <c r="R175" s="22">
        <v>12</v>
      </c>
      <c r="S175" s="22">
        <v>54</v>
      </c>
      <c r="T175" s="22">
        <v>54</v>
      </c>
    </row>
    <row r="176" spans="1:20" ht="29.25" customHeight="1" x14ac:dyDescent="0.25">
      <c r="A176" s="43">
        <v>36</v>
      </c>
      <c r="B176" s="74" t="s">
        <v>378</v>
      </c>
      <c r="C176" s="44" t="s">
        <v>2</v>
      </c>
      <c r="D176" s="46" t="s">
        <v>227</v>
      </c>
      <c r="E176" s="47"/>
      <c r="F176" s="39">
        <v>8155000</v>
      </c>
      <c r="G176" s="39"/>
      <c r="H176" s="39"/>
      <c r="I176" s="39"/>
      <c r="J176" s="39"/>
      <c r="K176" s="39"/>
      <c r="L176" s="39"/>
      <c r="M176" s="39"/>
      <c r="N176" s="39"/>
      <c r="O176" s="41" t="s">
        <v>691</v>
      </c>
      <c r="P176" s="32">
        <f t="shared" si="7"/>
        <v>1258.3165000000001</v>
      </c>
      <c r="R176" s="22">
        <v>12</v>
      </c>
      <c r="S176" s="22">
        <v>54</v>
      </c>
      <c r="T176" s="22">
        <v>54</v>
      </c>
    </row>
    <row r="177" spans="1:21" ht="29.25" customHeight="1" x14ac:dyDescent="0.25">
      <c r="A177" s="43">
        <v>37</v>
      </c>
      <c r="B177" s="74" t="s">
        <v>379</v>
      </c>
      <c r="C177" s="44" t="s">
        <v>2</v>
      </c>
      <c r="D177" s="46" t="s">
        <v>380</v>
      </c>
      <c r="E177" s="47"/>
      <c r="F177" s="39">
        <v>7416000</v>
      </c>
      <c r="G177" s="39"/>
      <c r="H177" s="39"/>
      <c r="I177" s="39"/>
      <c r="J177" s="39"/>
      <c r="K177" s="39"/>
      <c r="L177" s="39"/>
      <c r="M177" s="39"/>
      <c r="N177" s="39"/>
      <c r="O177" s="41" t="s">
        <v>692</v>
      </c>
      <c r="P177" s="32">
        <f t="shared" si="7"/>
        <v>1144.2888</v>
      </c>
      <c r="R177" s="22">
        <v>12</v>
      </c>
      <c r="S177" s="22">
        <v>54</v>
      </c>
      <c r="T177" s="22">
        <v>54</v>
      </c>
    </row>
    <row r="178" spans="1:21" ht="29.25" customHeight="1" x14ac:dyDescent="0.25">
      <c r="A178" s="43">
        <v>38</v>
      </c>
      <c r="B178" s="74" t="s">
        <v>381</v>
      </c>
      <c r="C178" s="44" t="s">
        <v>2</v>
      </c>
      <c r="D178" s="46" t="s">
        <v>21</v>
      </c>
      <c r="E178" s="47"/>
      <c r="F178" s="39">
        <v>708866500</v>
      </c>
      <c r="G178" s="39"/>
      <c r="H178" s="39"/>
      <c r="I178" s="39"/>
      <c r="J178" s="39"/>
      <c r="K178" s="39"/>
      <c r="L178" s="39"/>
      <c r="M178" s="39"/>
      <c r="N178" s="39"/>
      <c r="O178" s="41" t="s">
        <v>693</v>
      </c>
      <c r="P178" s="32">
        <f t="shared" si="7"/>
        <v>109378.10095000001</v>
      </c>
      <c r="R178" s="22">
        <v>12</v>
      </c>
      <c r="S178" s="22">
        <v>54</v>
      </c>
      <c r="T178" s="22">
        <v>54</v>
      </c>
    </row>
    <row r="179" spans="1:21" ht="29.25" customHeight="1" x14ac:dyDescent="0.25">
      <c r="A179" s="43">
        <v>39</v>
      </c>
      <c r="B179" s="74" t="s">
        <v>382</v>
      </c>
      <c r="C179" s="44" t="s">
        <v>2</v>
      </c>
      <c r="D179" s="46" t="s">
        <v>3</v>
      </c>
      <c r="E179" s="47"/>
      <c r="F179" s="39">
        <v>76475000</v>
      </c>
      <c r="G179" s="39"/>
      <c r="H179" s="39"/>
      <c r="I179" s="39"/>
      <c r="J179" s="39"/>
      <c r="K179" s="39"/>
      <c r="L179" s="39"/>
      <c r="M179" s="39"/>
      <c r="N179" s="39"/>
      <c r="O179" s="41" t="s">
        <v>694</v>
      </c>
      <c r="P179" s="32">
        <f t="shared" si="7"/>
        <v>11800.092500000001</v>
      </c>
      <c r="R179" s="22">
        <v>12</v>
      </c>
      <c r="S179" s="22">
        <v>54</v>
      </c>
      <c r="T179" s="22">
        <v>54</v>
      </c>
    </row>
    <row r="180" spans="1:21" ht="29.25" customHeight="1" x14ac:dyDescent="0.25">
      <c r="A180" s="43">
        <v>40</v>
      </c>
      <c r="B180" s="74" t="s">
        <v>383</v>
      </c>
      <c r="C180" s="44" t="s">
        <v>2</v>
      </c>
      <c r="D180" s="46" t="s">
        <v>9</v>
      </c>
      <c r="E180" s="47"/>
      <c r="F180" s="39">
        <v>9635152</v>
      </c>
      <c r="G180" s="39"/>
      <c r="H180" s="39"/>
      <c r="I180" s="39"/>
      <c r="J180" s="39"/>
      <c r="K180" s="39"/>
      <c r="L180" s="39"/>
      <c r="M180" s="39"/>
      <c r="N180" s="39"/>
      <c r="O180" s="41" t="s">
        <v>695</v>
      </c>
      <c r="P180" s="32">
        <f t="shared" si="7"/>
        <v>1486.7039536000002</v>
      </c>
      <c r="R180" s="22">
        <v>12</v>
      </c>
      <c r="S180" s="22">
        <v>54</v>
      </c>
      <c r="T180" s="22">
        <v>54</v>
      </c>
    </row>
    <row r="181" spans="1:21" ht="29.25" customHeight="1" x14ac:dyDescent="0.25">
      <c r="A181" s="43">
        <v>42</v>
      </c>
      <c r="B181" s="74" t="s">
        <v>384</v>
      </c>
      <c r="C181" s="44" t="s">
        <v>2</v>
      </c>
      <c r="D181" s="46" t="s">
        <v>361</v>
      </c>
      <c r="E181" s="47"/>
      <c r="F181" s="39">
        <v>6678102</v>
      </c>
      <c r="G181" s="39"/>
      <c r="H181" s="39"/>
      <c r="I181" s="39"/>
      <c r="J181" s="39"/>
      <c r="K181" s="39"/>
      <c r="L181" s="39"/>
      <c r="M181" s="39"/>
      <c r="N181" s="39"/>
      <c r="O181" s="41" t="s">
        <v>696</v>
      </c>
      <c r="P181" s="32">
        <f t="shared" si="7"/>
        <v>1030.4311386000002</v>
      </c>
      <c r="R181" s="22">
        <v>12</v>
      </c>
      <c r="S181" s="22">
        <v>54</v>
      </c>
      <c r="T181" s="22">
        <v>54</v>
      </c>
    </row>
    <row r="182" spans="1:21" ht="29.25" customHeight="1" x14ac:dyDescent="0.25">
      <c r="A182" s="43">
        <v>1</v>
      </c>
      <c r="B182" s="74" t="s">
        <v>385</v>
      </c>
      <c r="C182" s="44" t="s">
        <v>2</v>
      </c>
      <c r="D182" s="46" t="s">
        <v>11</v>
      </c>
      <c r="E182" s="47"/>
      <c r="F182" s="39">
        <v>37208600</v>
      </c>
      <c r="G182" s="39"/>
      <c r="H182" s="39"/>
      <c r="I182" s="39"/>
      <c r="J182" s="39"/>
      <c r="K182" s="39"/>
      <c r="L182" s="39"/>
      <c r="M182" s="39"/>
      <c r="N182" s="39"/>
      <c r="O182" s="41" t="s">
        <v>640</v>
      </c>
      <c r="P182" s="32">
        <v>5741.29</v>
      </c>
      <c r="R182" s="22">
        <v>23</v>
      </c>
      <c r="S182" s="22">
        <v>55</v>
      </c>
      <c r="T182" s="22">
        <v>55</v>
      </c>
      <c r="U182" s="22" t="s">
        <v>547</v>
      </c>
    </row>
    <row r="183" spans="1:21" ht="29.25" customHeight="1" x14ac:dyDescent="0.25">
      <c r="A183" s="43">
        <v>2</v>
      </c>
      <c r="B183" s="74" t="s">
        <v>386</v>
      </c>
      <c r="C183" s="44" t="s">
        <v>2</v>
      </c>
      <c r="D183" s="46" t="s">
        <v>11</v>
      </c>
      <c r="E183" s="47"/>
      <c r="F183" s="39">
        <v>35365100</v>
      </c>
      <c r="G183" s="39"/>
      <c r="H183" s="39"/>
      <c r="I183" s="39"/>
      <c r="J183" s="39"/>
      <c r="K183" s="39"/>
      <c r="L183" s="39"/>
      <c r="M183" s="39"/>
      <c r="N183" s="39"/>
      <c r="O183" s="41" t="s">
        <v>641</v>
      </c>
      <c r="P183" s="32">
        <v>5456.83</v>
      </c>
      <c r="R183" s="22">
        <v>23</v>
      </c>
      <c r="S183" s="22">
        <v>55</v>
      </c>
      <c r="T183" s="22">
        <v>55</v>
      </c>
    </row>
    <row r="184" spans="1:21" ht="29.25" customHeight="1" x14ac:dyDescent="0.25">
      <c r="A184" s="43">
        <v>3</v>
      </c>
      <c r="B184" s="74" t="s">
        <v>388</v>
      </c>
      <c r="C184" s="44" t="s">
        <v>2</v>
      </c>
      <c r="D184" s="42" t="s">
        <v>96</v>
      </c>
      <c r="E184" s="47"/>
      <c r="F184" s="39">
        <v>27154000</v>
      </c>
      <c r="G184" s="39"/>
      <c r="H184" s="39"/>
      <c r="I184" s="39"/>
      <c r="J184" s="39"/>
      <c r="K184" s="39"/>
      <c r="L184" s="39"/>
      <c r="M184" s="39"/>
      <c r="N184" s="39"/>
      <c r="O184" s="41" t="s">
        <v>642</v>
      </c>
      <c r="P184" s="32">
        <v>4189.8599999999997</v>
      </c>
      <c r="R184" s="22">
        <v>23</v>
      </c>
      <c r="S184" s="22">
        <v>55</v>
      </c>
      <c r="T184" s="22">
        <v>55</v>
      </c>
    </row>
    <row r="185" spans="1:21" ht="29.25" customHeight="1" x14ac:dyDescent="0.25">
      <c r="A185" s="43">
        <v>4</v>
      </c>
      <c r="B185" s="74" t="s">
        <v>389</v>
      </c>
      <c r="C185" s="44" t="s">
        <v>2</v>
      </c>
      <c r="D185" s="46" t="s">
        <v>441</v>
      </c>
      <c r="E185" s="47"/>
      <c r="F185" s="39">
        <v>25544500</v>
      </c>
      <c r="G185" s="39"/>
      <c r="H185" s="39"/>
      <c r="I185" s="39"/>
      <c r="J185" s="39"/>
      <c r="K185" s="39"/>
      <c r="L185" s="39"/>
      <c r="M185" s="39"/>
      <c r="N185" s="39"/>
      <c r="O185" s="41" t="s">
        <v>643</v>
      </c>
      <c r="P185" s="32">
        <v>3941.52</v>
      </c>
      <c r="R185" s="22">
        <v>23</v>
      </c>
      <c r="S185" s="22">
        <v>55</v>
      </c>
      <c r="T185" s="22">
        <v>55</v>
      </c>
    </row>
    <row r="186" spans="1:21" ht="29.25" customHeight="1" x14ac:dyDescent="0.25">
      <c r="A186" s="43">
        <v>5</v>
      </c>
      <c r="B186" s="74" t="s">
        <v>391</v>
      </c>
      <c r="C186" s="44" t="s">
        <v>2</v>
      </c>
      <c r="D186" s="46" t="s">
        <v>392</v>
      </c>
      <c r="E186" s="47"/>
      <c r="F186" s="39">
        <v>1514896</v>
      </c>
      <c r="G186" s="39"/>
      <c r="H186" s="39">
        <v>1813</v>
      </c>
      <c r="I186" s="39">
        <v>1036</v>
      </c>
      <c r="J186" s="39">
        <v>26.91</v>
      </c>
      <c r="K186" s="39"/>
      <c r="L186" s="39"/>
      <c r="M186" s="39"/>
      <c r="N186" s="39"/>
      <c r="O186" s="41" t="s">
        <v>645</v>
      </c>
      <c r="P186" s="32">
        <v>3136.9</v>
      </c>
      <c r="R186" s="22">
        <v>23</v>
      </c>
      <c r="S186" s="22">
        <v>55</v>
      </c>
      <c r="T186" s="22">
        <v>55</v>
      </c>
    </row>
    <row r="187" spans="1:21" ht="29.25" customHeight="1" x14ac:dyDescent="0.25">
      <c r="A187" s="43">
        <v>6</v>
      </c>
      <c r="B187" s="74" t="s">
        <v>393</v>
      </c>
      <c r="C187" s="44" t="s">
        <v>2</v>
      </c>
      <c r="D187" s="42" t="s">
        <v>482</v>
      </c>
      <c r="E187" s="47"/>
      <c r="F187" s="39">
        <v>13143900</v>
      </c>
      <c r="G187" s="39"/>
      <c r="H187" s="39"/>
      <c r="I187" s="39"/>
      <c r="J187" s="39"/>
      <c r="K187" s="39"/>
      <c r="L187" s="39"/>
      <c r="M187" s="39"/>
      <c r="N187" s="39"/>
      <c r="O187" s="41" t="s">
        <v>646</v>
      </c>
      <c r="P187" s="32">
        <v>2028.1</v>
      </c>
      <c r="R187" s="22">
        <v>23</v>
      </c>
      <c r="S187" s="22">
        <v>55</v>
      </c>
      <c r="T187" s="22">
        <v>55</v>
      </c>
    </row>
    <row r="188" spans="1:21" ht="29.25" customHeight="1" x14ac:dyDescent="0.25">
      <c r="A188" s="43">
        <v>7</v>
      </c>
      <c r="B188" s="74" t="s">
        <v>394</v>
      </c>
      <c r="C188" s="44" t="s">
        <v>2</v>
      </c>
      <c r="D188" s="46" t="s">
        <v>395</v>
      </c>
      <c r="E188" s="47"/>
      <c r="F188" s="39">
        <v>10516000</v>
      </c>
      <c r="G188" s="39"/>
      <c r="H188" s="39"/>
      <c r="I188" s="39"/>
      <c r="J188" s="39"/>
      <c r="K188" s="39"/>
      <c r="L188" s="39"/>
      <c r="M188" s="39"/>
      <c r="N188" s="39"/>
      <c r="O188" s="41" t="s">
        <v>647</v>
      </c>
      <c r="P188" s="32">
        <v>1622.62</v>
      </c>
      <c r="R188" s="22">
        <v>23</v>
      </c>
      <c r="S188" s="22">
        <v>55</v>
      </c>
      <c r="T188" s="22">
        <v>55</v>
      </c>
    </row>
    <row r="189" spans="1:21" ht="29.25" customHeight="1" x14ac:dyDescent="0.25">
      <c r="A189" s="43">
        <v>8</v>
      </c>
      <c r="B189" s="74" t="s">
        <v>396</v>
      </c>
      <c r="C189" s="44" t="s">
        <v>2</v>
      </c>
      <c r="D189" s="46" t="s">
        <v>285</v>
      </c>
      <c r="E189" s="47"/>
      <c r="F189" s="39">
        <v>9916300</v>
      </c>
      <c r="G189" s="39"/>
      <c r="H189" s="39"/>
      <c r="I189" s="39"/>
      <c r="J189" s="39"/>
      <c r="K189" s="39"/>
      <c r="L189" s="39"/>
      <c r="M189" s="39"/>
      <c r="N189" s="39"/>
      <c r="O189" s="41" t="s">
        <v>648</v>
      </c>
      <c r="P189" s="32">
        <v>1530.09</v>
      </c>
      <c r="R189" s="22">
        <v>23</v>
      </c>
      <c r="S189" s="22">
        <v>55</v>
      </c>
      <c r="T189" s="22">
        <v>55</v>
      </c>
    </row>
    <row r="190" spans="1:21" ht="29.25" customHeight="1" x14ac:dyDescent="0.25">
      <c r="A190" s="43">
        <v>9</v>
      </c>
      <c r="B190" s="74" t="s">
        <v>397</v>
      </c>
      <c r="C190" s="44" t="s">
        <v>2</v>
      </c>
      <c r="D190" s="46" t="s">
        <v>398</v>
      </c>
      <c r="E190" s="47"/>
      <c r="F190" s="39">
        <v>9443100</v>
      </c>
      <c r="G190" s="39"/>
      <c r="H190" s="39"/>
      <c r="I190" s="39"/>
      <c r="J190" s="39"/>
      <c r="K190" s="39"/>
      <c r="L190" s="39"/>
      <c r="M190" s="39"/>
      <c r="N190" s="39"/>
      <c r="O190" s="41" t="s">
        <v>649</v>
      </c>
      <c r="P190" s="32">
        <v>1457.07</v>
      </c>
      <c r="R190" s="22">
        <v>23</v>
      </c>
      <c r="S190" s="22">
        <v>55</v>
      </c>
      <c r="T190" s="22">
        <v>55</v>
      </c>
    </row>
    <row r="191" spans="1:21" ht="29.25" customHeight="1" x14ac:dyDescent="0.25">
      <c r="A191" s="43">
        <v>10</v>
      </c>
      <c r="B191" s="74" t="s">
        <v>399</v>
      </c>
      <c r="C191" s="44" t="s">
        <v>2</v>
      </c>
      <c r="D191" s="46" t="s">
        <v>387</v>
      </c>
      <c r="E191" s="47"/>
      <c r="F191" s="39">
        <v>9391300</v>
      </c>
      <c r="G191" s="39"/>
      <c r="H191" s="39"/>
      <c r="I191" s="39"/>
      <c r="J191" s="39"/>
      <c r="K191" s="39"/>
      <c r="L191" s="39"/>
      <c r="M191" s="39"/>
      <c r="N191" s="39"/>
      <c r="O191" s="41" t="s">
        <v>650</v>
      </c>
      <c r="P191" s="32">
        <v>1449.08</v>
      </c>
      <c r="R191" s="22">
        <v>23</v>
      </c>
      <c r="S191" s="22">
        <v>55</v>
      </c>
      <c r="T191" s="22">
        <v>55</v>
      </c>
    </row>
    <row r="192" spans="1:21" ht="29.25" customHeight="1" x14ac:dyDescent="0.25">
      <c r="A192" s="43">
        <v>11</v>
      </c>
      <c r="B192" s="74" t="s">
        <v>390</v>
      </c>
      <c r="C192" s="44" t="s">
        <v>2</v>
      </c>
      <c r="D192" s="46" t="s">
        <v>43</v>
      </c>
      <c r="E192" s="47"/>
      <c r="F192" s="39">
        <v>8547700</v>
      </c>
      <c r="G192" s="39"/>
      <c r="H192" s="39"/>
      <c r="I192" s="39"/>
      <c r="J192" s="39"/>
      <c r="K192" s="39"/>
      <c r="L192" s="39"/>
      <c r="M192" s="39"/>
      <c r="N192" s="39"/>
      <c r="O192" s="41" t="s">
        <v>644</v>
      </c>
      <c r="P192" s="32">
        <v>1318.91</v>
      </c>
      <c r="R192" s="22">
        <v>23</v>
      </c>
      <c r="S192" s="22">
        <v>55</v>
      </c>
      <c r="T192" s="22">
        <v>55</v>
      </c>
    </row>
    <row r="193" spans="1:21" ht="29.25" customHeight="1" x14ac:dyDescent="0.25">
      <c r="A193" s="43">
        <v>12</v>
      </c>
      <c r="B193" s="74" t="s">
        <v>400</v>
      </c>
      <c r="C193" s="44" t="s">
        <v>2</v>
      </c>
      <c r="D193" s="46" t="s">
        <v>99</v>
      </c>
      <c r="E193" s="47"/>
      <c r="F193" s="39">
        <v>7163000</v>
      </c>
      <c r="G193" s="39"/>
      <c r="H193" s="39">
        <v>43.22</v>
      </c>
      <c r="I193" s="39"/>
      <c r="J193" s="39">
        <v>19.03</v>
      </c>
      <c r="K193" s="39"/>
      <c r="L193" s="39"/>
      <c r="M193" s="39"/>
      <c r="N193" s="39"/>
      <c r="O193" s="41" t="s">
        <v>515</v>
      </c>
      <c r="P193" s="32">
        <v>1169.32</v>
      </c>
      <c r="R193" s="22">
        <v>23</v>
      </c>
      <c r="S193" s="22">
        <v>55</v>
      </c>
      <c r="T193" s="22">
        <v>55</v>
      </c>
    </row>
    <row r="194" spans="1:21" ht="29.25" customHeight="1" x14ac:dyDescent="0.25">
      <c r="A194" s="43">
        <v>13</v>
      </c>
      <c r="B194" s="74" t="s">
        <v>401</v>
      </c>
      <c r="C194" s="44" t="s">
        <v>2</v>
      </c>
      <c r="D194" s="46" t="s">
        <v>402</v>
      </c>
      <c r="E194" s="47"/>
      <c r="F194" s="39">
        <v>7334500</v>
      </c>
      <c r="G194" s="39"/>
      <c r="H194" s="39"/>
      <c r="I194" s="39"/>
      <c r="J194" s="39"/>
      <c r="K194" s="39"/>
      <c r="L194" s="39"/>
      <c r="M194" s="39"/>
      <c r="N194" s="39"/>
      <c r="O194" s="41" t="s">
        <v>651</v>
      </c>
      <c r="P194" s="32">
        <v>1131.71</v>
      </c>
      <c r="R194" s="22">
        <v>23</v>
      </c>
      <c r="S194" s="22">
        <v>55</v>
      </c>
      <c r="T194" s="22">
        <v>55</v>
      </c>
    </row>
    <row r="195" spans="1:21" ht="29.25" customHeight="1" x14ac:dyDescent="0.25">
      <c r="A195" s="43">
        <v>14</v>
      </c>
      <c r="B195" s="74" t="s">
        <v>403</v>
      </c>
      <c r="C195" s="44" t="s">
        <v>2</v>
      </c>
      <c r="D195" s="46" t="s">
        <v>404</v>
      </c>
      <c r="E195" s="47"/>
      <c r="F195" s="39">
        <v>7301500</v>
      </c>
      <c r="G195" s="39"/>
      <c r="H195" s="39"/>
      <c r="I195" s="39"/>
      <c r="J195" s="39"/>
      <c r="K195" s="39"/>
      <c r="L195" s="39"/>
      <c r="M195" s="39"/>
      <c r="N195" s="39"/>
      <c r="O195" s="41" t="s">
        <v>652</v>
      </c>
      <c r="P195" s="32">
        <v>1126.6199999999999</v>
      </c>
      <c r="R195" s="22">
        <v>23</v>
      </c>
      <c r="S195" s="22">
        <v>55</v>
      </c>
      <c r="T195" s="22">
        <v>55</v>
      </c>
    </row>
    <row r="196" spans="1:21" ht="29.25" customHeight="1" x14ac:dyDescent="0.25">
      <c r="A196" s="43">
        <v>15</v>
      </c>
      <c r="B196" s="74" t="s">
        <v>405</v>
      </c>
      <c r="C196" s="44" t="s">
        <v>2</v>
      </c>
      <c r="D196" s="46" t="s">
        <v>3</v>
      </c>
      <c r="E196" s="47"/>
      <c r="F196" s="39">
        <v>7115700</v>
      </c>
      <c r="G196" s="39"/>
      <c r="H196" s="39"/>
      <c r="I196" s="39"/>
      <c r="J196" s="39"/>
      <c r="K196" s="39"/>
      <c r="L196" s="39"/>
      <c r="M196" s="39"/>
      <c r="N196" s="39"/>
      <c r="O196" s="41" t="s">
        <v>653</v>
      </c>
      <c r="P196" s="32">
        <v>1097.95</v>
      </c>
      <c r="R196" s="22">
        <v>23</v>
      </c>
      <c r="S196" s="22">
        <v>55</v>
      </c>
      <c r="T196" s="22">
        <v>55</v>
      </c>
    </row>
    <row r="197" spans="1:21" ht="29.25" customHeight="1" x14ac:dyDescent="0.25">
      <c r="A197" s="43">
        <v>16</v>
      </c>
      <c r="B197" s="74" t="s">
        <v>406</v>
      </c>
      <c r="C197" s="44" t="s">
        <v>2</v>
      </c>
      <c r="D197" s="46" t="s">
        <v>99</v>
      </c>
      <c r="E197" s="47"/>
      <c r="F197" s="39">
        <v>7068000</v>
      </c>
      <c r="G197" s="39"/>
      <c r="H197" s="48" t="s">
        <v>407</v>
      </c>
      <c r="I197" s="39"/>
      <c r="J197" s="39"/>
      <c r="K197" s="39"/>
      <c r="L197" s="39"/>
      <c r="M197" s="39"/>
      <c r="N197" s="39"/>
      <c r="O197" s="41" t="s">
        <v>654</v>
      </c>
      <c r="P197" s="32">
        <v>1090.8399999999999</v>
      </c>
      <c r="R197" s="22">
        <v>23</v>
      </c>
      <c r="S197" s="22">
        <v>55</v>
      </c>
      <c r="T197" s="22">
        <v>55</v>
      </c>
    </row>
    <row r="198" spans="1:21" ht="29.25" customHeight="1" x14ac:dyDescent="0.25">
      <c r="A198" s="43">
        <v>17</v>
      </c>
      <c r="B198" s="74" t="s">
        <v>408</v>
      </c>
      <c r="C198" s="44" t="s">
        <v>2</v>
      </c>
      <c r="D198" s="46" t="s">
        <v>41</v>
      </c>
      <c r="E198" s="47"/>
      <c r="F198" s="39">
        <v>6592800</v>
      </c>
      <c r="G198" s="39"/>
      <c r="H198" s="39"/>
      <c r="I198" s="39"/>
      <c r="J198" s="39"/>
      <c r="K198" s="39"/>
      <c r="L198" s="39"/>
      <c r="M198" s="39"/>
      <c r="N198" s="39"/>
      <c r="O198" s="41" t="s">
        <v>655</v>
      </c>
      <c r="P198" s="32">
        <v>1017.27</v>
      </c>
      <c r="R198" s="22">
        <v>23</v>
      </c>
      <c r="S198" s="22">
        <v>55</v>
      </c>
      <c r="T198" s="22">
        <v>55</v>
      </c>
    </row>
    <row r="199" spans="1:21" ht="29.25" customHeight="1" x14ac:dyDescent="0.25">
      <c r="A199" s="43">
        <v>18</v>
      </c>
      <c r="B199" s="74" t="s">
        <v>409</v>
      </c>
      <c r="C199" s="44" t="s">
        <v>6</v>
      </c>
      <c r="D199" s="46" t="s">
        <v>133</v>
      </c>
      <c r="E199" s="47"/>
      <c r="F199" s="39">
        <v>3706000</v>
      </c>
      <c r="G199" s="39"/>
      <c r="H199" s="39"/>
      <c r="I199" s="39"/>
      <c r="J199" s="39"/>
      <c r="K199" s="39"/>
      <c r="L199" s="39"/>
      <c r="M199" s="39"/>
      <c r="N199" s="39"/>
      <c r="O199" s="41" t="s">
        <v>656</v>
      </c>
      <c r="P199" s="32">
        <v>571.84</v>
      </c>
      <c r="R199" s="22">
        <v>23</v>
      </c>
      <c r="S199" s="22">
        <v>55</v>
      </c>
      <c r="T199" s="22">
        <v>55</v>
      </c>
    </row>
    <row r="200" spans="1:21" ht="29.25" customHeight="1" x14ac:dyDescent="0.25">
      <c r="A200" s="43">
        <v>1</v>
      </c>
      <c r="B200" s="74" t="s">
        <v>411</v>
      </c>
      <c r="C200" s="44" t="s">
        <v>2</v>
      </c>
      <c r="D200" s="46" t="s">
        <v>412</v>
      </c>
      <c r="E200" s="47"/>
      <c r="F200" s="39">
        <v>5921200</v>
      </c>
      <c r="G200" s="39">
        <v>10</v>
      </c>
      <c r="H200" s="39">
        <v>70</v>
      </c>
      <c r="I200" s="39"/>
      <c r="J200" s="39">
        <v>16</v>
      </c>
      <c r="K200" s="39"/>
      <c r="L200" s="39"/>
      <c r="M200" s="39"/>
      <c r="N200" s="39"/>
      <c r="O200" s="41" t="s">
        <v>630</v>
      </c>
      <c r="P200" s="32">
        <v>1009</v>
      </c>
      <c r="R200" s="22">
        <v>6</v>
      </c>
      <c r="S200" s="22">
        <v>56</v>
      </c>
      <c r="T200" s="22">
        <v>56</v>
      </c>
      <c r="U200" s="22" t="s">
        <v>548</v>
      </c>
    </row>
    <row r="201" spans="1:21" ht="29.25" customHeight="1" x14ac:dyDescent="0.25">
      <c r="A201" s="43">
        <v>2</v>
      </c>
      <c r="B201" s="74" t="s">
        <v>413</v>
      </c>
      <c r="C201" s="44" t="s">
        <v>2</v>
      </c>
      <c r="D201" s="46" t="s">
        <v>8</v>
      </c>
      <c r="E201" s="47"/>
      <c r="F201" s="39">
        <v>2919007</v>
      </c>
      <c r="G201" s="39">
        <v>54</v>
      </c>
      <c r="H201" s="39">
        <v>40304</v>
      </c>
      <c r="I201" s="39"/>
      <c r="J201" s="39">
        <v>23</v>
      </c>
      <c r="K201" s="39"/>
      <c r="L201" s="39"/>
      <c r="M201" s="39"/>
      <c r="N201" s="39"/>
      <c r="O201" s="41" t="s">
        <v>630</v>
      </c>
      <c r="P201" s="32">
        <v>41622</v>
      </c>
      <c r="R201" s="22">
        <v>6</v>
      </c>
      <c r="S201" s="22">
        <v>56</v>
      </c>
      <c r="T201" s="22">
        <v>56</v>
      </c>
    </row>
    <row r="202" spans="1:21" ht="29.25" customHeight="1" x14ac:dyDescent="0.25">
      <c r="A202" s="43">
        <v>3</v>
      </c>
      <c r="B202" s="74" t="s">
        <v>414</v>
      </c>
      <c r="C202" s="44" t="s">
        <v>2</v>
      </c>
      <c r="D202" s="46" t="s">
        <v>8</v>
      </c>
      <c r="E202" s="47"/>
      <c r="F202" s="39">
        <v>3223100</v>
      </c>
      <c r="G202" s="39"/>
      <c r="H202" s="39"/>
      <c r="I202" s="39"/>
      <c r="J202" s="39"/>
      <c r="K202" s="39"/>
      <c r="L202" s="39">
        <v>1.49</v>
      </c>
      <c r="M202" s="39"/>
      <c r="N202" s="39"/>
      <c r="O202" s="41" t="s">
        <v>630</v>
      </c>
      <c r="P202" s="32">
        <v>1837</v>
      </c>
      <c r="R202" s="22">
        <v>6</v>
      </c>
      <c r="S202" s="22">
        <v>56</v>
      </c>
      <c r="T202" s="22">
        <v>56</v>
      </c>
    </row>
    <row r="203" spans="1:21" ht="29.25" customHeight="1" x14ac:dyDescent="0.25">
      <c r="A203" s="43">
        <v>4</v>
      </c>
      <c r="B203" s="74" t="s">
        <v>415</v>
      </c>
      <c r="C203" s="44" t="s">
        <v>2</v>
      </c>
      <c r="D203" s="46" t="s">
        <v>410</v>
      </c>
      <c r="E203" s="47"/>
      <c r="F203" s="39"/>
      <c r="G203" s="39"/>
      <c r="H203" s="39"/>
      <c r="I203" s="39"/>
      <c r="J203" s="39"/>
      <c r="K203" s="39"/>
      <c r="L203" s="39"/>
      <c r="M203" s="39"/>
      <c r="N203" s="39"/>
      <c r="O203" s="41" t="s">
        <v>630</v>
      </c>
      <c r="P203" s="32">
        <v>1500</v>
      </c>
      <c r="R203" s="22">
        <v>6</v>
      </c>
      <c r="S203" s="22">
        <v>56</v>
      </c>
      <c r="T203" s="22">
        <v>56</v>
      </c>
    </row>
    <row r="204" spans="1:21" ht="29.25" customHeight="1" x14ac:dyDescent="0.25">
      <c r="A204" s="43">
        <v>5</v>
      </c>
      <c r="B204" s="74" t="s">
        <v>416</v>
      </c>
      <c r="C204" s="44" t="s">
        <v>2</v>
      </c>
      <c r="D204" s="46" t="s">
        <v>212</v>
      </c>
      <c r="E204" s="47"/>
      <c r="F204" s="39"/>
      <c r="G204" s="39"/>
      <c r="H204" s="39"/>
      <c r="I204" s="39"/>
      <c r="J204" s="39"/>
      <c r="K204" s="39"/>
      <c r="L204" s="39">
        <v>0.36</v>
      </c>
      <c r="M204" s="39"/>
      <c r="N204" s="39"/>
      <c r="O204" s="41" t="s">
        <v>631</v>
      </c>
      <c r="P204" s="32">
        <v>2793682</v>
      </c>
      <c r="R204" s="22">
        <v>6</v>
      </c>
      <c r="S204" s="22">
        <v>56</v>
      </c>
      <c r="T204" s="22">
        <v>56</v>
      </c>
    </row>
    <row r="205" spans="1:21" ht="29.25" customHeight="1" x14ac:dyDescent="0.25">
      <c r="A205" s="43">
        <v>6</v>
      </c>
      <c r="B205" s="74" t="s">
        <v>417</v>
      </c>
      <c r="C205" s="44" t="s">
        <v>2</v>
      </c>
      <c r="D205" s="46" t="s">
        <v>8</v>
      </c>
      <c r="E205" s="47"/>
      <c r="F205" s="39"/>
      <c r="G205" s="39"/>
      <c r="H205" s="39"/>
      <c r="I205" s="39"/>
      <c r="J205" s="39"/>
      <c r="K205" s="39"/>
      <c r="L205" s="39"/>
      <c r="M205" s="39"/>
      <c r="N205" s="39"/>
      <c r="O205" s="41" t="s">
        <v>632</v>
      </c>
      <c r="P205" s="32">
        <v>1800</v>
      </c>
      <c r="R205" s="22">
        <v>6</v>
      </c>
      <c r="S205" s="22">
        <v>56</v>
      </c>
      <c r="T205" s="22">
        <v>56</v>
      </c>
    </row>
    <row r="206" spans="1:21" ht="29.25" customHeight="1" x14ac:dyDescent="0.25">
      <c r="A206" s="43">
        <v>7</v>
      </c>
      <c r="B206" s="74" t="s">
        <v>418</v>
      </c>
      <c r="C206" s="44" t="s">
        <v>2</v>
      </c>
      <c r="D206" s="46" t="s">
        <v>364</v>
      </c>
      <c r="E206" s="47"/>
      <c r="F206" s="39"/>
      <c r="G206" s="39"/>
      <c r="H206" s="39"/>
      <c r="I206" s="39"/>
      <c r="J206" s="39">
        <v>6.82</v>
      </c>
      <c r="K206" s="39"/>
      <c r="L206" s="39"/>
      <c r="M206" s="39"/>
      <c r="N206" s="39"/>
      <c r="O206" s="41" t="s">
        <v>633</v>
      </c>
      <c r="P206" s="32">
        <v>6138</v>
      </c>
      <c r="R206" s="22">
        <v>6</v>
      </c>
      <c r="S206" s="22">
        <v>56</v>
      </c>
      <c r="T206" s="22">
        <v>56</v>
      </c>
    </row>
    <row r="207" spans="1:21" ht="29.25" customHeight="1" x14ac:dyDescent="0.25">
      <c r="A207" s="43">
        <v>8</v>
      </c>
      <c r="B207" s="74" t="s">
        <v>420</v>
      </c>
      <c r="C207" s="44" t="s">
        <v>2</v>
      </c>
      <c r="D207" s="46" t="s">
        <v>419</v>
      </c>
      <c r="E207" s="44"/>
      <c r="F207" s="39">
        <v>6346800</v>
      </c>
      <c r="G207" s="39"/>
      <c r="H207" s="39"/>
      <c r="I207" s="39"/>
      <c r="J207" s="39"/>
      <c r="K207" s="39"/>
      <c r="L207" s="39">
        <v>85.28</v>
      </c>
      <c r="M207" s="39"/>
      <c r="N207" s="39"/>
      <c r="O207" s="41" t="s">
        <v>634</v>
      </c>
      <c r="P207" s="32">
        <v>77734</v>
      </c>
      <c r="R207" s="22">
        <v>6</v>
      </c>
      <c r="S207" s="22">
        <v>56</v>
      </c>
      <c r="T207" s="22">
        <v>56</v>
      </c>
    </row>
    <row r="208" spans="1:21" ht="29.25" customHeight="1" x14ac:dyDescent="0.25">
      <c r="A208" s="43">
        <v>9</v>
      </c>
      <c r="B208" s="74" t="s">
        <v>421</v>
      </c>
      <c r="C208" s="44" t="s">
        <v>2</v>
      </c>
      <c r="D208" s="46" t="s">
        <v>422</v>
      </c>
      <c r="E208" s="47"/>
      <c r="F208" s="39">
        <v>7102500</v>
      </c>
      <c r="G208" s="39"/>
      <c r="H208" s="39"/>
      <c r="I208" s="39"/>
      <c r="J208" s="39"/>
      <c r="K208" s="39"/>
      <c r="L208" s="39"/>
      <c r="M208" s="39"/>
      <c r="N208" s="39"/>
      <c r="O208" s="41" t="s">
        <v>635</v>
      </c>
      <c r="P208" s="32">
        <v>1096</v>
      </c>
      <c r="R208" s="22">
        <v>6</v>
      </c>
      <c r="S208" s="22">
        <v>56</v>
      </c>
      <c r="T208" s="22">
        <v>56</v>
      </c>
    </row>
    <row r="209" spans="1:21" ht="29.25" customHeight="1" x14ac:dyDescent="0.25">
      <c r="A209" s="43">
        <v>10</v>
      </c>
      <c r="B209" s="74" t="s">
        <v>424</v>
      </c>
      <c r="C209" s="44" t="s">
        <v>5</v>
      </c>
      <c r="D209" s="46" t="s">
        <v>423</v>
      </c>
      <c r="E209" s="47"/>
      <c r="F209" s="39"/>
      <c r="G209" s="39"/>
      <c r="H209" s="39"/>
      <c r="I209" s="39"/>
      <c r="J209" s="39"/>
      <c r="K209" s="39"/>
      <c r="L209" s="39"/>
      <c r="M209" s="39"/>
      <c r="N209" s="39"/>
      <c r="O209" s="41" t="s">
        <v>636</v>
      </c>
      <c r="P209" s="32">
        <v>12598</v>
      </c>
      <c r="R209" s="22">
        <v>6</v>
      </c>
      <c r="S209" s="22">
        <v>56</v>
      </c>
      <c r="T209" s="22">
        <v>56</v>
      </c>
    </row>
    <row r="210" spans="1:21" ht="29.25" customHeight="1" x14ac:dyDescent="0.25">
      <c r="A210" s="43">
        <v>11</v>
      </c>
      <c r="B210" s="74" t="s">
        <v>425</v>
      </c>
      <c r="C210" s="44" t="s">
        <v>5</v>
      </c>
      <c r="D210" s="46" t="s">
        <v>119</v>
      </c>
      <c r="E210" s="47"/>
      <c r="F210" s="39"/>
      <c r="G210" s="39"/>
      <c r="H210" s="39"/>
      <c r="I210" s="39"/>
      <c r="J210" s="39"/>
      <c r="K210" s="39"/>
      <c r="L210" s="39"/>
      <c r="M210" s="39"/>
      <c r="N210" s="39"/>
      <c r="O210" s="41" t="s">
        <v>637</v>
      </c>
      <c r="P210" s="32">
        <v>6288</v>
      </c>
      <c r="R210" s="22">
        <v>6</v>
      </c>
      <c r="S210" s="22">
        <v>56</v>
      </c>
      <c r="T210" s="22">
        <v>56</v>
      </c>
    </row>
    <row r="211" spans="1:21" ht="29.25" customHeight="1" x14ac:dyDescent="0.25">
      <c r="A211" s="43">
        <v>12</v>
      </c>
      <c r="B211" s="74" t="s">
        <v>426</v>
      </c>
      <c r="C211" s="44" t="s">
        <v>5</v>
      </c>
      <c r="D211" s="46" t="s">
        <v>423</v>
      </c>
      <c r="E211" s="47"/>
      <c r="F211" s="39"/>
      <c r="G211" s="39"/>
      <c r="H211" s="39"/>
      <c r="I211" s="39"/>
      <c r="J211" s="39"/>
      <c r="K211" s="39"/>
      <c r="L211" s="39"/>
      <c r="M211" s="39"/>
      <c r="N211" s="39"/>
      <c r="O211" s="41" t="s">
        <v>638</v>
      </c>
      <c r="P211" s="32">
        <v>1937</v>
      </c>
      <c r="R211" s="22">
        <v>6</v>
      </c>
      <c r="S211" s="22">
        <v>56</v>
      </c>
      <c r="T211" s="22">
        <v>56</v>
      </c>
    </row>
    <row r="212" spans="1:21" ht="29.25" customHeight="1" x14ac:dyDescent="0.25">
      <c r="A212" s="43">
        <v>13</v>
      </c>
      <c r="B212" s="74" t="s">
        <v>459</v>
      </c>
      <c r="C212" s="44" t="s">
        <v>6</v>
      </c>
      <c r="D212" s="46" t="s">
        <v>135</v>
      </c>
      <c r="E212" s="47"/>
      <c r="F212" s="39"/>
      <c r="G212" s="39"/>
      <c r="H212" s="39"/>
      <c r="I212" s="39"/>
      <c r="J212" s="39"/>
      <c r="K212" s="39"/>
      <c r="L212" s="39"/>
      <c r="M212" s="39"/>
      <c r="N212" s="39"/>
      <c r="O212" s="41" t="s">
        <v>639</v>
      </c>
      <c r="P212" s="32">
        <v>102456</v>
      </c>
      <c r="R212" s="22">
        <v>6</v>
      </c>
      <c r="S212" s="22">
        <v>56</v>
      </c>
      <c r="T212" s="22">
        <v>56</v>
      </c>
    </row>
    <row r="213" spans="1:21" ht="29.25" customHeight="1" x14ac:dyDescent="0.25">
      <c r="A213" s="43">
        <v>1</v>
      </c>
      <c r="B213" s="74" t="s">
        <v>427</v>
      </c>
      <c r="C213" s="47" t="s">
        <v>6</v>
      </c>
      <c r="D213" s="46" t="s">
        <v>272</v>
      </c>
      <c r="E213" s="47"/>
      <c r="F213" s="39">
        <v>3673245</v>
      </c>
      <c r="G213" s="39"/>
      <c r="H213" s="39"/>
      <c r="I213" s="39"/>
      <c r="J213" s="39"/>
      <c r="K213" s="39"/>
      <c r="L213" s="39"/>
      <c r="M213" s="39"/>
      <c r="N213" s="39"/>
      <c r="O213" s="41" t="s">
        <v>608</v>
      </c>
      <c r="P213" s="32">
        <f>F213*0.0001543</f>
        <v>566.78170350000005</v>
      </c>
      <c r="R213" s="22">
        <v>58</v>
      </c>
      <c r="S213" s="22">
        <v>57</v>
      </c>
      <c r="T213" s="22">
        <v>57</v>
      </c>
      <c r="U213" s="22" t="s">
        <v>549</v>
      </c>
    </row>
    <row r="214" spans="1:21" ht="29.25" customHeight="1" x14ac:dyDescent="0.25">
      <c r="A214" s="43">
        <v>2</v>
      </c>
      <c r="B214" s="74" t="s">
        <v>428</v>
      </c>
      <c r="C214" s="47" t="s">
        <v>6</v>
      </c>
      <c r="D214" s="46" t="s">
        <v>135</v>
      </c>
      <c r="E214" s="47"/>
      <c r="F214" s="39">
        <v>5863306</v>
      </c>
      <c r="G214" s="39"/>
      <c r="H214" s="39"/>
      <c r="I214" s="39"/>
      <c r="J214" s="39"/>
      <c r="K214" s="39"/>
      <c r="L214" s="39"/>
      <c r="M214" s="39"/>
      <c r="N214" s="39"/>
      <c r="O214" s="41" t="s">
        <v>609</v>
      </c>
      <c r="P214" s="32">
        <f t="shared" ref="P214:P220" si="8">F214*0.0001543</f>
        <v>904.70811580000009</v>
      </c>
      <c r="R214" s="22">
        <v>58</v>
      </c>
      <c r="S214" s="22">
        <v>57</v>
      </c>
      <c r="T214" s="22">
        <v>57</v>
      </c>
    </row>
    <row r="215" spans="1:21" ht="29.25" customHeight="1" x14ac:dyDescent="0.25">
      <c r="A215" s="43">
        <v>3</v>
      </c>
      <c r="B215" s="74" t="s">
        <v>429</v>
      </c>
      <c r="C215" s="47" t="s">
        <v>6</v>
      </c>
      <c r="D215" s="46" t="s">
        <v>514</v>
      </c>
      <c r="E215" s="47"/>
      <c r="F215" s="39">
        <v>3349886</v>
      </c>
      <c r="G215" s="39"/>
      <c r="H215" s="39"/>
      <c r="I215" s="39"/>
      <c r="J215" s="39"/>
      <c r="K215" s="39"/>
      <c r="L215" s="39"/>
      <c r="M215" s="39"/>
      <c r="N215" s="39"/>
      <c r="O215" s="41" t="s">
        <v>610</v>
      </c>
      <c r="P215" s="32">
        <f t="shared" si="8"/>
        <v>516.8874098</v>
      </c>
      <c r="R215" s="22">
        <v>58</v>
      </c>
      <c r="S215" s="22">
        <v>57</v>
      </c>
      <c r="T215" s="22">
        <v>57</v>
      </c>
    </row>
    <row r="216" spans="1:21" ht="29.25" customHeight="1" x14ac:dyDescent="0.25">
      <c r="A216" s="43">
        <v>4</v>
      </c>
      <c r="B216" s="74" t="s">
        <v>430</v>
      </c>
      <c r="C216" s="47" t="s">
        <v>6</v>
      </c>
      <c r="D216" s="46" t="s">
        <v>272</v>
      </c>
      <c r="E216" s="47"/>
      <c r="F216" s="39">
        <v>4094018</v>
      </c>
      <c r="G216" s="39"/>
      <c r="H216" s="39"/>
      <c r="I216" s="39"/>
      <c r="J216" s="39"/>
      <c r="K216" s="39"/>
      <c r="L216" s="39"/>
      <c r="M216" s="39"/>
      <c r="N216" s="39"/>
      <c r="O216" s="41" t="s">
        <v>611</v>
      </c>
      <c r="P216" s="32">
        <f t="shared" si="8"/>
        <v>631.70697740000003</v>
      </c>
      <c r="R216" s="22">
        <v>58</v>
      </c>
      <c r="S216" s="22">
        <v>57</v>
      </c>
      <c r="T216" s="22">
        <v>57</v>
      </c>
    </row>
    <row r="217" spans="1:21" ht="29.25" customHeight="1" x14ac:dyDescent="0.25">
      <c r="A217" s="43">
        <v>5</v>
      </c>
      <c r="B217" s="74" t="s">
        <v>431</v>
      </c>
      <c r="C217" s="47" t="s">
        <v>6</v>
      </c>
      <c r="D217" s="46" t="s">
        <v>514</v>
      </c>
      <c r="E217" s="47"/>
      <c r="F217" s="39">
        <v>3271600</v>
      </c>
      <c r="G217" s="39"/>
      <c r="H217" s="39"/>
      <c r="I217" s="39"/>
      <c r="J217" s="39"/>
      <c r="K217" s="39"/>
      <c r="L217" s="39"/>
      <c r="M217" s="39"/>
      <c r="N217" s="39"/>
      <c r="O217" s="41" t="s">
        <v>612</v>
      </c>
      <c r="P217" s="32">
        <f t="shared" si="8"/>
        <v>504.80788000000001</v>
      </c>
      <c r="R217" s="22">
        <v>58</v>
      </c>
      <c r="S217" s="22">
        <v>57</v>
      </c>
      <c r="T217" s="22">
        <v>57</v>
      </c>
    </row>
    <row r="218" spans="1:21" ht="29.25" customHeight="1" x14ac:dyDescent="0.25">
      <c r="A218" s="43">
        <v>6</v>
      </c>
      <c r="B218" s="74" t="s">
        <v>432</v>
      </c>
      <c r="C218" s="47" t="s">
        <v>6</v>
      </c>
      <c r="D218" s="46" t="s">
        <v>514</v>
      </c>
      <c r="E218" s="47"/>
      <c r="F218" s="39">
        <v>6814458</v>
      </c>
      <c r="G218" s="39"/>
      <c r="H218" s="39"/>
      <c r="I218" s="39"/>
      <c r="J218" s="39"/>
      <c r="K218" s="39"/>
      <c r="L218" s="39"/>
      <c r="M218" s="39"/>
      <c r="N218" s="39"/>
      <c r="O218" s="41" t="s">
        <v>613</v>
      </c>
      <c r="P218" s="32">
        <f t="shared" si="8"/>
        <v>1051.4708694000001</v>
      </c>
      <c r="R218" s="22">
        <v>58</v>
      </c>
      <c r="S218" s="22">
        <v>57</v>
      </c>
      <c r="T218" s="22">
        <v>57</v>
      </c>
    </row>
    <row r="219" spans="1:21" ht="29.25" customHeight="1" x14ac:dyDescent="0.25">
      <c r="A219" s="43">
        <v>7</v>
      </c>
      <c r="B219" s="74" t="s">
        <v>433</v>
      </c>
      <c r="C219" s="47" t="s">
        <v>6</v>
      </c>
      <c r="D219" s="46" t="s">
        <v>514</v>
      </c>
      <c r="E219" s="47"/>
      <c r="F219" s="39">
        <v>24724600</v>
      </c>
      <c r="G219" s="39"/>
      <c r="H219" s="39"/>
      <c r="I219" s="39"/>
      <c r="J219" s="39"/>
      <c r="K219" s="39"/>
      <c r="L219" s="39"/>
      <c r="M219" s="39"/>
      <c r="N219" s="39"/>
      <c r="O219" s="41" t="s">
        <v>614</v>
      </c>
      <c r="P219" s="32">
        <f t="shared" si="8"/>
        <v>3815.0057800000004</v>
      </c>
      <c r="R219" s="22">
        <v>58</v>
      </c>
      <c r="S219" s="22">
        <v>57</v>
      </c>
      <c r="T219" s="22">
        <v>57</v>
      </c>
    </row>
    <row r="220" spans="1:21" ht="29.25" customHeight="1" x14ac:dyDescent="0.25">
      <c r="A220" s="43">
        <v>8</v>
      </c>
      <c r="B220" s="74" t="s">
        <v>434</v>
      </c>
      <c r="C220" s="47" t="s">
        <v>6</v>
      </c>
      <c r="D220" s="41" t="s">
        <v>135</v>
      </c>
      <c r="E220" s="47"/>
      <c r="F220" s="39">
        <v>5853500</v>
      </c>
      <c r="G220" s="39"/>
      <c r="H220" s="39"/>
      <c r="I220" s="39"/>
      <c r="J220" s="39"/>
      <c r="K220" s="39"/>
      <c r="L220" s="39"/>
      <c r="M220" s="39"/>
      <c r="N220" s="39"/>
      <c r="O220" s="41" t="s">
        <v>615</v>
      </c>
      <c r="P220" s="32">
        <f t="shared" si="8"/>
        <v>903.19505000000004</v>
      </c>
      <c r="R220" s="22">
        <v>58</v>
      </c>
      <c r="S220" s="22">
        <v>57</v>
      </c>
      <c r="T220" s="22">
        <v>57</v>
      </c>
    </row>
    <row r="221" spans="1:21" ht="29.25" customHeight="1" x14ac:dyDescent="0.25">
      <c r="A221" s="43">
        <v>9</v>
      </c>
      <c r="B221" s="74" t="s">
        <v>802</v>
      </c>
      <c r="C221" s="47" t="s">
        <v>6</v>
      </c>
      <c r="D221" s="46" t="s">
        <v>514</v>
      </c>
      <c r="E221" s="47"/>
      <c r="F221" s="30">
        <v>3372547</v>
      </c>
      <c r="G221" s="39"/>
      <c r="H221" s="39"/>
      <c r="I221" s="39"/>
      <c r="J221" s="39"/>
      <c r="K221" s="39"/>
      <c r="L221" s="39"/>
      <c r="M221" s="39"/>
      <c r="N221" s="39"/>
      <c r="O221" s="41" t="s">
        <v>803</v>
      </c>
      <c r="P221" s="32">
        <f t="shared" ref="P221:P225" si="9">F221*0.0001543</f>
        <v>520.38400210000009</v>
      </c>
      <c r="R221" s="22">
        <v>58</v>
      </c>
      <c r="S221" s="22">
        <v>57</v>
      </c>
      <c r="T221" s="22">
        <v>57</v>
      </c>
    </row>
    <row r="222" spans="1:21" ht="29.25" customHeight="1" x14ac:dyDescent="0.25">
      <c r="A222" s="43">
        <v>10</v>
      </c>
      <c r="B222" s="74" t="s">
        <v>435</v>
      </c>
      <c r="C222" s="44" t="s">
        <v>2</v>
      </c>
      <c r="D222" s="41" t="s">
        <v>191</v>
      </c>
      <c r="E222" s="47"/>
      <c r="F222" s="39">
        <v>14168402</v>
      </c>
      <c r="G222" s="39"/>
      <c r="H222" s="39"/>
      <c r="I222" s="39"/>
      <c r="J222" s="39"/>
      <c r="K222" s="39"/>
      <c r="L222" s="39"/>
      <c r="M222" s="39"/>
      <c r="N222" s="39"/>
      <c r="O222" s="41" t="s">
        <v>616</v>
      </c>
      <c r="P222" s="32">
        <f t="shared" si="9"/>
        <v>2186.1844286</v>
      </c>
      <c r="R222" s="22">
        <v>58</v>
      </c>
      <c r="S222" s="22">
        <v>57</v>
      </c>
      <c r="T222" s="22">
        <v>57</v>
      </c>
    </row>
    <row r="223" spans="1:21" ht="29.25" customHeight="1" x14ac:dyDescent="0.25">
      <c r="A223" s="43">
        <v>11</v>
      </c>
      <c r="B223" s="74" t="s">
        <v>436</v>
      </c>
      <c r="C223" s="44" t="s">
        <v>2</v>
      </c>
      <c r="D223" s="41" t="s">
        <v>191</v>
      </c>
      <c r="E223" s="47"/>
      <c r="F223" s="39">
        <v>6675298</v>
      </c>
      <c r="G223" s="39"/>
      <c r="H223" s="39"/>
      <c r="I223" s="39"/>
      <c r="J223" s="39"/>
      <c r="K223" s="39"/>
      <c r="L223" s="39"/>
      <c r="M223" s="39"/>
      <c r="N223" s="39"/>
      <c r="O223" s="41" t="s">
        <v>617</v>
      </c>
      <c r="P223" s="32">
        <f t="shared" si="9"/>
        <v>1029.9984814000002</v>
      </c>
      <c r="R223" s="22">
        <v>58</v>
      </c>
      <c r="S223" s="22">
        <v>57</v>
      </c>
      <c r="T223" s="22">
        <v>57</v>
      </c>
    </row>
    <row r="224" spans="1:21" ht="29.25" customHeight="1" x14ac:dyDescent="0.25">
      <c r="A224" s="43">
        <v>12</v>
      </c>
      <c r="B224" s="74" t="s">
        <v>437</v>
      </c>
      <c r="C224" s="44" t="s">
        <v>2</v>
      </c>
      <c r="D224" s="41" t="s">
        <v>49</v>
      </c>
      <c r="E224" s="47"/>
      <c r="F224" s="39">
        <v>6975325</v>
      </c>
      <c r="G224" s="39"/>
      <c r="H224" s="39"/>
      <c r="I224" s="39"/>
      <c r="J224" s="39"/>
      <c r="K224" s="39"/>
      <c r="L224" s="39"/>
      <c r="M224" s="39"/>
      <c r="N224" s="39"/>
      <c r="O224" s="41" t="s">
        <v>618</v>
      </c>
      <c r="P224" s="32">
        <f t="shared" si="9"/>
        <v>1076.2926475000002</v>
      </c>
      <c r="R224" s="22">
        <v>58</v>
      </c>
      <c r="S224" s="22">
        <v>57</v>
      </c>
      <c r="T224" s="22">
        <v>57</v>
      </c>
    </row>
    <row r="225" spans="1:21" ht="29.25" customHeight="1" x14ac:dyDescent="0.25">
      <c r="A225" s="43">
        <v>13</v>
      </c>
      <c r="B225" s="74" t="s">
        <v>438</v>
      </c>
      <c r="C225" s="44" t="s">
        <v>2</v>
      </c>
      <c r="D225" s="41" t="s">
        <v>46</v>
      </c>
      <c r="E225" s="47"/>
      <c r="F225" s="39">
        <v>9292180</v>
      </c>
      <c r="G225" s="39"/>
      <c r="H225" s="39"/>
      <c r="I225" s="39"/>
      <c r="J225" s="39"/>
      <c r="K225" s="39"/>
      <c r="L225" s="39"/>
      <c r="M225" s="39"/>
      <c r="N225" s="39"/>
      <c r="O225" s="41" t="s">
        <v>619</v>
      </c>
      <c r="P225" s="32">
        <f t="shared" si="9"/>
        <v>1433.7833740000001</v>
      </c>
      <c r="R225" s="22">
        <v>58</v>
      </c>
      <c r="S225" s="22">
        <v>57</v>
      </c>
      <c r="T225" s="22">
        <v>57</v>
      </c>
    </row>
    <row r="226" spans="1:21" ht="29.25" customHeight="1" x14ac:dyDescent="0.25">
      <c r="A226" s="43">
        <v>14</v>
      </c>
      <c r="B226" s="74" t="s">
        <v>440</v>
      </c>
      <c r="C226" s="44" t="s">
        <v>2</v>
      </c>
      <c r="D226" s="41" t="s">
        <v>46</v>
      </c>
      <c r="E226" s="47"/>
      <c r="F226" s="39">
        <v>8398536</v>
      </c>
      <c r="G226" s="39"/>
      <c r="H226" s="39"/>
      <c r="I226" s="39"/>
      <c r="J226" s="39"/>
      <c r="K226" s="39"/>
      <c r="L226" s="39"/>
      <c r="M226" s="39"/>
      <c r="N226" s="39"/>
      <c r="O226" s="41" t="s">
        <v>620</v>
      </c>
      <c r="P226" s="32">
        <f t="shared" ref="P226:P233" si="10">F226*0.0001543</f>
        <v>1295.8941048000002</v>
      </c>
      <c r="R226" s="22">
        <v>58</v>
      </c>
      <c r="S226" s="22">
        <v>57</v>
      </c>
      <c r="T226" s="22">
        <v>57</v>
      </c>
    </row>
    <row r="227" spans="1:21" ht="29.25" customHeight="1" x14ac:dyDescent="0.25">
      <c r="A227" s="43">
        <v>15</v>
      </c>
      <c r="B227" s="74" t="s">
        <v>442</v>
      </c>
      <c r="C227" s="44" t="s">
        <v>2</v>
      </c>
      <c r="D227" s="41" t="s">
        <v>136</v>
      </c>
      <c r="E227" s="47"/>
      <c r="F227" s="39">
        <v>10511860</v>
      </c>
      <c r="G227" s="39"/>
      <c r="H227" s="39"/>
      <c r="I227" s="39"/>
      <c r="J227" s="39"/>
      <c r="K227" s="39"/>
      <c r="L227" s="39"/>
      <c r="M227" s="39"/>
      <c r="N227" s="39"/>
      <c r="O227" s="41" t="s">
        <v>621</v>
      </c>
      <c r="P227" s="32">
        <f t="shared" si="10"/>
        <v>1621.979998</v>
      </c>
      <c r="R227" s="22">
        <v>58</v>
      </c>
      <c r="S227" s="22">
        <v>57</v>
      </c>
      <c r="T227" s="22">
        <v>57</v>
      </c>
    </row>
    <row r="228" spans="1:21" ht="29.25" customHeight="1" x14ac:dyDescent="0.25">
      <c r="A228" s="43">
        <v>16</v>
      </c>
      <c r="B228" s="74" t="s">
        <v>443</v>
      </c>
      <c r="C228" s="44" t="s">
        <v>2</v>
      </c>
      <c r="D228" s="41" t="s">
        <v>96</v>
      </c>
      <c r="E228" s="47"/>
      <c r="F228" s="39">
        <v>6468635</v>
      </c>
      <c r="G228" s="39"/>
      <c r="H228" s="39"/>
      <c r="I228" s="39"/>
      <c r="J228" s="39"/>
      <c r="K228" s="39"/>
      <c r="L228" s="39"/>
      <c r="M228" s="39"/>
      <c r="N228" s="39"/>
      <c r="O228" s="41" t="s">
        <v>622</v>
      </c>
      <c r="P228" s="32">
        <v>1000</v>
      </c>
      <c r="R228" s="22">
        <v>58</v>
      </c>
      <c r="S228" s="22">
        <v>57</v>
      </c>
      <c r="T228" s="22">
        <v>57</v>
      </c>
    </row>
    <row r="229" spans="1:21" ht="29.25" customHeight="1" x14ac:dyDescent="0.25">
      <c r="A229" s="43">
        <v>17</v>
      </c>
      <c r="B229" s="74" t="s">
        <v>444</v>
      </c>
      <c r="C229" s="44" t="s">
        <v>2</v>
      </c>
      <c r="D229" s="41" t="s">
        <v>46</v>
      </c>
      <c r="E229" s="47"/>
      <c r="F229" s="39">
        <v>7647545</v>
      </c>
      <c r="G229" s="39"/>
      <c r="H229" s="39"/>
      <c r="I229" s="39"/>
      <c r="J229" s="39"/>
      <c r="K229" s="39"/>
      <c r="L229" s="39"/>
      <c r="M229" s="39"/>
      <c r="N229" s="39"/>
      <c r="O229" s="41" t="s">
        <v>623</v>
      </c>
      <c r="P229" s="32">
        <f t="shared" si="10"/>
        <v>1180.0161935000001</v>
      </c>
      <c r="R229" s="22">
        <v>58</v>
      </c>
      <c r="S229" s="22">
        <v>57</v>
      </c>
      <c r="T229" s="22">
        <v>57</v>
      </c>
    </row>
    <row r="230" spans="1:21" ht="29.25" customHeight="1" x14ac:dyDescent="0.25">
      <c r="A230" s="43">
        <v>18</v>
      </c>
      <c r="B230" s="74" t="s">
        <v>445</v>
      </c>
      <c r="C230" s="47" t="s">
        <v>6</v>
      </c>
      <c r="D230" s="41" t="s">
        <v>135</v>
      </c>
      <c r="E230" s="47"/>
      <c r="F230" s="39">
        <v>3234857</v>
      </c>
      <c r="G230" s="39"/>
      <c r="H230" s="39"/>
      <c r="I230" s="39"/>
      <c r="J230" s="39"/>
      <c r="K230" s="39"/>
      <c r="L230" s="39"/>
      <c r="M230" s="39"/>
      <c r="N230" s="39"/>
      <c r="O230" s="41" t="s">
        <v>624</v>
      </c>
      <c r="P230" s="32">
        <v>500</v>
      </c>
      <c r="R230" s="22">
        <v>58</v>
      </c>
      <c r="S230" s="22">
        <v>57</v>
      </c>
      <c r="T230" s="22">
        <v>57</v>
      </c>
    </row>
    <row r="231" spans="1:21" ht="29.25" customHeight="1" x14ac:dyDescent="0.25">
      <c r="A231" s="43">
        <v>19</v>
      </c>
      <c r="B231" s="74" t="s">
        <v>447</v>
      </c>
      <c r="C231" s="44" t="s">
        <v>2</v>
      </c>
      <c r="D231" s="41" t="s">
        <v>3</v>
      </c>
      <c r="E231" s="47"/>
      <c r="F231" s="39">
        <v>10487922</v>
      </c>
      <c r="G231" s="39"/>
      <c r="H231" s="39"/>
      <c r="I231" s="39"/>
      <c r="J231" s="39"/>
      <c r="K231" s="39"/>
      <c r="L231" s="39"/>
      <c r="M231" s="39"/>
      <c r="N231" s="39"/>
      <c r="O231" s="41" t="s">
        <v>625</v>
      </c>
      <c r="P231" s="32">
        <f t="shared" si="10"/>
        <v>1618.2863646000001</v>
      </c>
      <c r="R231" s="22">
        <v>58</v>
      </c>
      <c r="S231" s="22">
        <v>57</v>
      </c>
      <c r="T231" s="22">
        <v>57</v>
      </c>
    </row>
    <row r="232" spans="1:21" ht="29.25" customHeight="1" x14ac:dyDescent="0.25">
      <c r="A232" s="43">
        <v>20</v>
      </c>
      <c r="B232" s="74" t="s">
        <v>448</v>
      </c>
      <c r="C232" s="44" t="s">
        <v>2</v>
      </c>
      <c r="D232" s="42" t="s">
        <v>96</v>
      </c>
      <c r="E232" s="47"/>
      <c r="F232" s="39">
        <v>7951387</v>
      </c>
      <c r="G232" s="39"/>
      <c r="H232" s="39"/>
      <c r="I232" s="39"/>
      <c r="J232" s="39"/>
      <c r="K232" s="39"/>
      <c r="L232" s="39"/>
      <c r="M232" s="39"/>
      <c r="N232" s="39"/>
      <c r="O232" s="41" t="s">
        <v>626</v>
      </c>
      <c r="P232" s="32">
        <f t="shared" si="10"/>
        <v>1226.8990141000002</v>
      </c>
      <c r="R232" s="22">
        <v>58</v>
      </c>
      <c r="S232" s="22">
        <v>57</v>
      </c>
      <c r="T232" s="22">
        <v>57</v>
      </c>
    </row>
    <row r="233" spans="1:21" ht="29.25" customHeight="1" x14ac:dyDescent="0.25">
      <c r="A233" s="43">
        <v>21</v>
      </c>
      <c r="B233" s="74" t="s">
        <v>449</v>
      </c>
      <c r="C233" s="44" t="s">
        <v>2</v>
      </c>
      <c r="D233" s="41" t="s">
        <v>46</v>
      </c>
      <c r="E233" s="47"/>
      <c r="F233" s="39">
        <v>8201977</v>
      </c>
      <c r="G233" s="39"/>
      <c r="H233" s="39"/>
      <c r="I233" s="39"/>
      <c r="J233" s="39"/>
      <c r="K233" s="39"/>
      <c r="L233" s="39"/>
      <c r="M233" s="39"/>
      <c r="N233" s="39"/>
      <c r="O233" s="41" t="s">
        <v>627</v>
      </c>
      <c r="P233" s="32">
        <f t="shared" si="10"/>
        <v>1265.5650511000001</v>
      </c>
      <c r="R233" s="22">
        <v>58</v>
      </c>
      <c r="S233" s="22">
        <v>57</v>
      </c>
      <c r="T233" s="22">
        <v>57</v>
      </c>
    </row>
    <row r="234" spans="1:21" ht="29.25" customHeight="1" x14ac:dyDescent="0.25">
      <c r="A234" s="43">
        <v>22</v>
      </c>
      <c r="B234" s="74" t="s">
        <v>451</v>
      </c>
      <c r="C234" s="44" t="s">
        <v>5</v>
      </c>
      <c r="D234" s="41" t="s">
        <v>288</v>
      </c>
      <c r="E234" s="47"/>
      <c r="F234" s="39"/>
      <c r="G234" s="39"/>
      <c r="H234" s="39"/>
      <c r="I234" s="39"/>
      <c r="J234" s="39"/>
      <c r="K234" s="39"/>
      <c r="L234" s="39"/>
      <c r="M234" s="39"/>
      <c r="N234" s="39"/>
      <c r="O234" s="41" t="s">
        <v>628</v>
      </c>
      <c r="P234" s="32">
        <v>5326</v>
      </c>
      <c r="Q234" s="33"/>
      <c r="R234" s="22">
        <v>58</v>
      </c>
      <c r="S234" s="22">
        <v>57</v>
      </c>
      <c r="T234" s="22">
        <v>57</v>
      </c>
    </row>
    <row r="235" spans="1:21" ht="29.25" customHeight="1" x14ac:dyDescent="0.25">
      <c r="A235" s="43">
        <v>23</v>
      </c>
      <c r="B235" s="74" t="s">
        <v>452</v>
      </c>
      <c r="C235" s="44" t="s">
        <v>2</v>
      </c>
      <c r="D235" s="41" t="s">
        <v>453</v>
      </c>
      <c r="E235" s="47"/>
      <c r="F235" s="39"/>
      <c r="G235" s="39"/>
      <c r="H235" s="39"/>
      <c r="I235" s="39"/>
      <c r="J235" s="39"/>
      <c r="K235" s="39"/>
      <c r="L235" s="39"/>
      <c r="M235" s="39"/>
      <c r="N235" s="39"/>
      <c r="O235" s="44" t="s">
        <v>801</v>
      </c>
      <c r="P235" s="32">
        <v>3162</v>
      </c>
      <c r="Q235" s="33"/>
      <c r="R235" s="22">
        <v>58</v>
      </c>
      <c r="S235" s="22">
        <v>57</v>
      </c>
      <c r="T235" s="22">
        <v>57</v>
      </c>
    </row>
    <row r="236" spans="1:21" ht="29.25" customHeight="1" x14ac:dyDescent="0.25">
      <c r="A236" s="43">
        <v>24</v>
      </c>
      <c r="B236" s="74" t="s">
        <v>454</v>
      </c>
      <c r="C236" s="44" t="s">
        <v>5</v>
      </c>
      <c r="D236" s="41" t="s">
        <v>455</v>
      </c>
      <c r="E236" s="47"/>
      <c r="F236" s="39"/>
      <c r="G236" s="39"/>
      <c r="H236" s="39"/>
      <c r="I236" s="39"/>
      <c r="J236" s="39"/>
      <c r="K236" s="39"/>
      <c r="L236" s="39"/>
      <c r="M236" s="39"/>
      <c r="N236" s="39"/>
      <c r="O236" s="44" t="s">
        <v>800</v>
      </c>
      <c r="P236" s="32">
        <v>8940</v>
      </c>
      <c r="Q236" s="33"/>
      <c r="R236" s="22">
        <v>58</v>
      </c>
      <c r="S236" s="22">
        <v>57</v>
      </c>
      <c r="T236" s="22">
        <v>57</v>
      </c>
    </row>
    <row r="237" spans="1:21" ht="29.25" customHeight="1" x14ac:dyDescent="0.25">
      <c r="A237" s="43">
        <v>25</v>
      </c>
      <c r="B237" s="74" t="s">
        <v>456</v>
      </c>
      <c r="C237" s="44" t="s">
        <v>5</v>
      </c>
      <c r="D237" s="41" t="s">
        <v>288</v>
      </c>
      <c r="E237" s="47"/>
      <c r="F237" s="39"/>
      <c r="G237" s="39"/>
      <c r="H237" s="39"/>
      <c r="I237" s="39"/>
      <c r="J237" s="39"/>
      <c r="K237" s="39"/>
      <c r="L237" s="39"/>
      <c r="M237" s="39"/>
      <c r="N237" s="39"/>
      <c r="O237" s="41" t="s">
        <v>799</v>
      </c>
      <c r="P237" s="32">
        <v>1731</v>
      </c>
      <c r="Q237" s="33"/>
      <c r="R237" s="22">
        <v>58</v>
      </c>
      <c r="S237" s="22">
        <v>57</v>
      </c>
      <c r="T237" s="22">
        <v>57</v>
      </c>
    </row>
    <row r="238" spans="1:21" ht="29.25" customHeight="1" x14ac:dyDescent="0.25">
      <c r="A238" s="43">
        <v>26</v>
      </c>
      <c r="B238" s="74" t="s">
        <v>457</v>
      </c>
      <c r="C238" s="44" t="s">
        <v>5</v>
      </c>
      <c r="D238" s="41" t="s">
        <v>288</v>
      </c>
      <c r="E238" s="47"/>
      <c r="F238" s="39"/>
      <c r="G238" s="39"/>
      <c r="H238" s="39"/>
      <c r="I238" s="39"/>
      <c r="J238" s="39"/>
      <c r="K238" s="39"/>
      <c r="L238" s="39"/>
      <c r="M238" s="39"/>
      <c r="N238" s="39"/>
      <c r="O238" s="41" t="s">
        <v>629</v>
      </c>
      <c r="P238" s="32">
        <v>3812</v>
      </c>
      <c r="Q238" s="33"/>
      <c r="R238" s="22">
        <v>58</v>
      </c>
      <c r="S238" s="22">
        <v>57</v>
      </c>
      <c r="T238" s="22">
        <v>57</v>
      </c>
    </row>
    <row r="239" spans="1:21" ht="29.25" customHeight="1" x14ac:dyDescent="0.25">
      <c r="A239" s="44">
        <v>1</v>
      </c>
      <c r="B239" s="74" t="s">
        <v>34</v>
      </c>
      <c r="C239" s="44" t="s">
        <v>2</v>
      </c>
      <c r="D239" s="41" t="s">
        <v>65</v>
      </c>
      <c r="E239" s="52"/>
      <c r="F239" s="39">
        <v>7905500</v>
      </c>
      <c r="G239" s="53"/>
      <c r="H239" s="53"/>
      <c r="I239" s="53"/>
      <c r="J239" s="53"/>
      <c r="K239" s="53"/>
      <c r="L239" s="53"/>
      <c r="M239" s="53"/>
      <c r="N239" s="53"/>
      <c r="O239" s="41" t="s">
        <v>35</v>
      </c>
      <c r="P239" s="23">
        <v>1220</v>
      </c>
      <c r="R239" s="22">
        <v>42</v>
      </c>
      <c r="S239" s="22">
        <v>58</v>
      </c>
      <c r="T239" s="22">
        <v>58</v>
      </c>
      <c r="U239" s="22" t="s">
        <v>550</v>
      </c>
    </row>
    <row r="240" spans="1:21" ht="29.25" customHeight="1" x14ac:dyDescent="0.25">
      <c r="A240" s="44">
        <v>2</v>
      </c>
      <c r="B240" s="74" t="s">
        <v>36</v>
      </c>
      <c r="C240" s="44" t="s">
        <v>2</v>
      </c>
      <c r="D240" s="41" t="s">
        <v>3</v>
      </c>
      <c r="E240" s="52"/>
      <c r="F240" s="39">
        <v>7413300</v>
      </c>
      <c r="G240" s="53"/>
      <c r="H240" s="53"/>
      <c r="I240" s="53"/>
      <c r="J240" s="53"/>
      <c r="K240" s="53"/>
      <c r="L240" s="53"/>
      <c r="M240" s="53"/>
      <c r="N240" s="53"/>
      <c r="O240" s="41" t="s">
        <v>606</v>
      </c>
      <c r="P240" s="23">
        <v>1144</v>
      </c>
      <c r="R240" s="22">
        <v>42</v>
      </c>
      <c r="S240" s="22">
        <v>58</v>
      </c>
      <c r="T240" s="22">
        <v>58</v>
      </c>
    </row>
    <row r="241" spans="1:21" ht="29.25" customHeight="1" x14ac:dyDescent="0.25">
      <c r="A241" s="44">
        <v>3</v>
      </c>
      <c r="B241" s="74" t="s">
        <v>37</v>
      </c>
      <c r="C241" s="44" t="s">
        <v>2</v>
      </c>
      <c r="D241" s="41" t="s">
        <v>38</v>
      </c>
      <c r="E241" s="52"/>
      <c r="F241" s="39">
        <v>7237200</v>
      </c>
      <c r="G241" s="53"/>
      <c r="H241" s="53"/>
      <c r="I241" s="53"/>
      <c r="J241" s="53"/>
      <c r="K241" s="53"/>
      <c r="L241" s="53"/>
      <c r="M241" s="53"/>
      <c r="N241" s="53"/>
      <c r="O241" s="41" t="s">
        <v>607</v>
      </c>
      <c r="P241" s="23">
        <v>1117</v>
      </c>
      <c r="R241" s="22">
        <v>42</v>
      </c>
      <c r="S241" s="22">
        <v>58</v>
      </c>
      <c r="T241" s="22">
        <v>58</v>
      </c>
    </row>
    <row r="242" spans="1:21" ht="29.25" customHeight="1" x14ac:dyDescent="0.25">
      <c r="A242" s="44">
        <v>4</v>
      </c>
      <c r="B242" s="74" t="s">
        <v>39</v>
      </c>
      <c r="C242" s="44" t="s">
        <v>2</v>
      </c>
      <c r="D242" s="41" t="s">
        <v>8</v>
      </c>
      <c r="E242" s="52"/>
      <c r="F242" s="39">
        <v>6261000</v>
      </c>
      <c r="G242" s="53"/>
      <c r="H242" s="53"/>
      <c r="I242" s="53"/>
      <c r="J242" s="53"/>
      <c r="K242" s="53"/>
      <c r="L242" s="53"/>
      <c r="M242" s="53"/>
      <c r="N242" s="53"/>
      <c r="O242" s="41" t="s">
        <v>40</v>
      </c>
      <c r="P242" s="23">
        <v>1000</v>
      </c>
      <c r="R242" s="22">
        <v>42</v>
      </c>
      <c r="S242" s="22">
        <v>58</v>
      </c>
      <c r="T242" s="22">
        <v>58</v>
      </c>
    </row>
    <row r="243" spans="1:21" ht="29.25" customHeight="1" x14ac:dyDescent="0.25">
      <c r="A243" s="44">
        <v>5</v>
      </c>
      <c r="B243" s="74" t="s">
        <v>42</v>
      </c>
      <c r="C243" s="44" t="s">
        <v>2</v>
      </c>
      <c r="D243" s="41" t="s">
        <v>43</v>
      </c>
      <c r="E243" s="52"/>
      <c r="F243" s="39">
        <v>6164100</v>
      </c>
      <c r="G243" s="53"/>
      <c r="H243" s="53"/>
      <c r="I243" s="53"/>
      <c r="J243" s="53"/>
      <c r="K243" s="53"/>
      <c r="L243" s="53"/>
      <c r="M243" s="53"/>
      <c r="N243" s="53"/>
      <c r="O243" s="41" t="s">
        <v>516</v>
      </c>
      <c r="P243" s="23">
        <v>3202</v>
      </c>
      <c r="R243" s="22">
        <v>42</v>
      </c>
      <c r="S243" s="22">
        <v>58</v>
      </c>
      <c r="T243" s="22">
        <v>58</v>
      </c>
    </row>
    <row r="244" spans="1:21" ht="29.25" customHeight="1" x14ac:dyDescent="0.25">
      <c r="A244" s="44">
        <v>6</v>
      </c>
      <c r="B244" s="74" t="s">
        <v>44</v>
      </c>
      <c r="C244" s="44" t="s">
        <v>2</v>
      </c>
      <c r="D244" s="41" t="s">
        <v>7</v>
      </c>
      <c r="E244" s="52"/>
      <c r="F244" s="44">
        <v>6314200</v>
      </c>
      <c r="G244" s="53"/>
      <c r="H244" s="53"/>
      <c r="I244" s="53"/>
      <c r="J244" s="53"/>
      <c r="K244" s="53"/>
      <c r="L244" s="53"/>
      <c r="M244" s="53"/>
      <c r="N244" s="53"/>
      <c r="O244" s="41" t="s">
        <v>45</v>
      </c>
      <c r="P244" s="23">
        <v>1000</v>
      </c>
      <c r="R244" s="22">
        <v>42</v>
      </c>
      <c r="S244" s="22">
        <v>58</v>
      </c>
      <c r="T244" s="22">
        <v>58</v>
      </c>
    </row>
    <row r="245" spans="1:21" ht="29.25" customHeight="1" x14ac:dyDescent="0.25">
      <c r="A245" s="44">
        <v>1</v>
      </c>
      <c r="B245" s="74" t="s">
        <v>48</v>
      </c>
      <c r="C245" s="44" t="s">
        <v>2</v>
      </c>
      <c r="D245" s="41" t="s">
        <v>49</v>
      </c>
      <c r="E245" s="60" t="s">
        <v>50</v>
      </c>
      <c r="F245" s="39">
        <v>11178800</v>
      </c>
      <c r="G245" s="53"/>
      <c r="H245" s="59"/>
      <c r="I245" s="53"/>
      <c r="J245" s="53"/>
      <c r="K245" s="53"/>
      <c r="L245" s="53"/>
      <c r="M245" s="53"/>
      <c r="N245" s="53"/>
      <c r="O245" s="41" t="s">
        <v>605</v>
      </c>
      <c r="P245" s="23">
        <v>1725</v>
      </c>
      <c r="R245" s="22">
        <v>62</v>
      </c>
      <c r="S245" s="22">
        <v>59</v>
      </c>
      <c r="T245" s="22">
        <v>59</v>
      </c>
      <c r="U245" s="22" t="s">
        <v>551</v>
      </c>
    </row>
    <row r="246" spans="1:21" ht="29.25" customHeight="1" x14ac:dyDescent="0.25">
      <c r="A246" s="44">
        <v>2</v>
      </c>
      <c r="B246" s="74" t="s">
        <v>51</v>
      </c>
      <c r="C246" s="44" t="s">
        <v>2</v>
      </c>
      <c r="D246" s="41" t="s">
        <v>276</v>
      </c>
      <c r="E246" s="60" t="s">
        <v>53</v>
      </c>
      <c r="F246" s="39">
        <v>2894500</v>
      </c>
      <c r="G246" s="53"/>
      <c r="H246" s="59" t="s">
        <v>54</v>
      </c>
      <c r="I246" s="53"/>
      <c r="J246" s="53"/>
      <c r="K246" s="53"/>
      <c r="L246" s="53"/>
      <c r="M246" s="53"/>
      <c r="N246" s="53"/>
      <c r="O246" s="41" t="s">
        <v>52</v>
      </c>
      <c r="P246" s="23">
        <v>1844</v>
      </c>
      <c r="R246" s="22">
        <v>62</v>
      </c>
      <c r="S246" s="22">
        <v>59</v>
      </c>
      <c r="T246" s="22">
        <v>59</v>
      </c>
    </row>
    <row r="247" spans="1:21" ht="29.25" customHeight="1" x14ac:dyDescent="0.25">
      <c r="A247" s="44">
        <v>3</v>
      </c>
      <c r="B247" s="74" t="s">
        <v>55</v>
      </c>
      <c r="C247" s="44" t="s">
        <v>2</v>
      </c>
      <c r="D247" s="41" t="s">
        <v>57</v>
      </c>
      <c r="E247" s="61"/>
      <c r="F247" s="39">
        <v>3778510</v>
      </c>
      <c r="G247" s="53">
        <v>6080</v>
      </c>
      <c r="H247" s="59" t="s">
        <v>58</v>
      </c>
      <c r="I247" s="53"/>
      <c r="J247" s="59" t="s">
        <v>59</v>
      </c>
      <c r="K247" s="59"/>
      <c r="L247" s="53"/>
      <c r="M247" s="53"/>
      <c r="N247" s="53"/>
      <c r="O247" s="41" t="s">
        <v>56</v>
      </c>
      <c r="P247" s="23">
        <v>1163</v>
      </c>
      <c r="R247" s="22">
        <v>62</v>
      </c>
      <c r="S247" s="22">
        <v>59</v>
      </c>
      <c r="T247" s="22">
        <v>59</v>
      </c>
    </row>
    <row r="248" spans="1:21" ht="29.25" customHeight="1" x14ac:dyDescent="0.25">
      <c r="A248" s="44">
        <v>1</v>
      </c>
      <c r="B248" s="74" t="s">
        <v>60</v>
      </c>
      <c r="C248" s="44" t="s">
        <v>2</v>
      </c>
      <c r="D248" s="26" t="s">
        <v>271</v>
      </c>
      <c r="E248" s="52"/>
      <c r="F248" s="39">
        <v>10169000</v>
      </c>
      <c r="G248" s="53"/>
      <c r="H248" s="59" t="s">
        <v>61</v>
      </c>
      <c r="I248" s="53"/>
      <c r="J248" s="59"/>
      <c r="K248" s="59"/>
      <c r="L248" s="53"/>
      <c r="M248" s="53"/>
      <c r="N248" s="53"/>
      <c r="O248" s="41" t="s">
        <v>604</v>
      </c>
      <c r="P248" s="23">
        <v>6452</v>
      </c>
      <c r="R248" s="22">
        <v>24</v>
      </c>
      <c r="S248" s="22">
        <v>62</v>
      </c>
      <c r="T248" s="22">
        <v>62</v>
      </c>
      <c r="U248" s="22" t="s">
        <v>552</v>
      </c>
    </row>
    <row r="249" spans="1:21" ht="29.25" customHeight="1" x14ac:dyDescent="0.25">
      <c r="A249" s="44">
        <v>2</v>
      </c>
      <c r="B249" s="74" t="s">
        <v>62</v>
      </c>
      <c r="C249" s="44" t="s">
        <v>2</v>
      </c>
      <c r="D249" s="26" t="s">
        <v>271</v>
      </c>
      <c r="E249" s="52"/>
      <c r="F249" s="39">
        <v>4600000</v>
      </c>
      <c r="G249" s="53">
        <v>71</v>
      </c>
      <c r="H249" s="59" t="s">
        <v>63</v>
      </c>
      <c r="I249" s="53"/>
      <c r="J249" s="59"/>
      <c r="K249" s="59"/>
      <c r="L249" s="53"/>
      <c r="M249" s="53"/>
      <c r="N249" s="53"/>
      <c r="O249" s="41" t="s">
        <v>603</v>
      </c>
      <c r="P249" s="23">
        <v>1505</v>
      </c>
      <c r="R249" s="22">
        <v>24</v>
      </c>
      <c r="S249" s="22">
        <v>62</v>
      </c>
      <c r="T249" s="22">
        <v>62</v>
      </c>
    </row>
    <row r="250" spans="1:21" ht="29.25" customHeight="1" x14ac:dyDescent="0.25">
      <c r="A250" s="44">
        <v>3</v>
      </c>
      <c r="B250" s="74" t="s">
        <v>64</v>
      </c>
      <c r="C250" s="44" t="s">
        <v>2</v>
      </c>
      <c r="D250" s="26" t="s">
        <v>271</v>
      </c>
      <c r="E250" s="52"/>
      <c r="F250" s="39">
        <v>7000000</v>
      </c>
      <c r="G250" s="53"/>
      <c r="H250" s="59">
        <v>50</v>
      </c>
      <c r="I250" s="53"/>
      <c r="J250" s="59"/>
      <c r="K250" s="59"/>
      <c r="L250" s="53"/>
      <c r="M250" s="53"/>
      <c r="N250" s="53"/>
      <c r="O250" s="41" t="s">
        <v>510</v>
      </c>
      <c r="P250" s="23">
        <v>1131</v>
      </c>
      <c r="R250" s="22">
        <v>24</v>
      </c>
      <c r="S250" s="22">
        <v>62</v>
      </c>
      <c r="T250" s="22">
        <v>62</v>
      </c>
    </row>
    <row r="251" spans="1:21" ht="29.25" customHeight="1" x14ac:dyDescent="0.25">
      <c r="A251" s="44">
        <v>1</v>
      </c>
      <c r="B251" s="74" t="s">
        <v>66</v>
      </c>
      <c r="C251" s="44" t="s">
        <v>2</v>
      </c>
      <c r="D251" s="41" t="s">
        <v>212</v>
      </c>
      <c r="E251" s="54"/>
      <c r="F251" s="39">
        <v>25497800</v>
      </c>
      <c r="G251" s="53"/>
      <c r="H251" s="59"/>
      <c r="I251" s="53"/>
      <c r="J251" s="59"/>
      <c r="K251" s="59"/>
      <c r="L251" s="53"/>
      <c r="M251" s="53"/>
      <c r="N251" s="53"/>
      <c r="O251" s="41" t="s">
        <v>517</v>
      </c>
      <c r="P251" s="23">
        <v>3934</v>
      </c>
      <c r="R251" s="22">
        <v>18</v>
      </c>
      <c r="S251" s="22">
        <v>65</v>
      </c>
      <c r="T251" s="22">
        <v>65</v>
      </c>
      <c r="U251" s="22" t="s">
        <v>553</v>
      </c>
    </row>
    <row r="252" spans="1:21" ht="29.25" customHeight="1" x14ac:dyDescent="0.25">
      <c r="A252" s="44">
        <v>2</v>
      </c>
      <c r="B252" s="74" t="s">
        <v>67</v>
      </c>
      <c r="C252" s="44" t="s">
        <v>2</v>
      </c>
      <c r="D252" s="41" t="s">
        <v>98</v>
      </c>
      <c r="E252" s="54"/>
      <c r="F252" s="39">
        <v>6443000</v>
      </c>
      <c r="G252" s="53"/>
      <c r="H252" s="59"/>
      <c r="I252" s="53"/>
      <c r="J252" s="59"/>
      <c r="K252" s="59"/>
      <c r="L252" s="53"/>
      <c r="M252" s="53"/>
      <c r="N252" s="53"/>
      <c r="O252" s="41" t="s">
        <v>518</v>
      </c>
      <c r="P252" s="23">
        <v>1078</v>
      </c>
      <c r="R252" s="22">
        <v>18</v>
      </c>
      <c r="S252" s="22">
        <v>65</v>
      </c>
      <c r="T252" s="22">
        <v>65</v>
      </c>
    </row>
    <row r="253" spans="1:21" ht="29.25" customHeight="1" x14ac:dyDescent="0.25">
      <c r="A253" s="44">
        <v>1</v>
      </c>
      <c r="B253" s="74" t="s">
        <v>69</v>
      </c>
      <c r="C253" s="44" t="s">
        <v>2</v>
      </c>
      <c r="D253" s="41" t="s">
        <v>509</v>
      </c>
      <c r="E253" s="54"/>
      <c r="F253" s="39"/>
      <c r="G253" s="53"/>
      <c r="H253" s="59"/>
      <c r="I253" s="53"/>
      <c r="J253" s="59"/>
      <c r="K253" s="59"/>
      <c r="L253" s="53"/>
      <c r="M253" s="53"/>
      <c r="N253" s="53"/>
      <c r="O253" s="41" t="s">
        <v>68</v>
      </c>
      <c r="P253" s="23">
        <v>1230</v>
      </c>
      <c r="R253" s="22">
        <v>32</v>
      </c>
      <c r="S253" s="22">
        <v>66</v>
      </c>
      <c r="T253" s="22">
        <v>66</v>
      </c>
      <c r="U253" s="22" t="s">
        <v>554</v>
      </c>
    </row>
    <row r="254" spans="1:21" ht="29.25" customHeight="1" x14ac:dyDescent="0.25">
      <c r="A254" s="27">
        <v>1</v>
      </c>
      <c r="B254" s="74" t="s">
        <v>70</v>
      </c>
      <c r="C254" s="27" t="s">
        <v>2</v>
      </c>
      <c r="D254" s="26" t="s">
        <v>271</v>
      </c>
      <c r="E254" s="56"/>
      <c r="F254" s="31">
        <v>7862400</v>
      </c>
      <c r="G254" s="57"/>
      <c r="H254" s="58"/>
      <c r="I254" s="57"/>
      <c r="J254" s="58"/>
      <c r="K254" s="58"/>
      <c r="L254" s="57"/>
      <c r="M254" s="57"/>
      <c r="N254" s="57"/>
      <c r="O254" s="26" t="s">
        <v>602</v>
      </c>
      <c r="P254" s="38">
        <v>1231.17</v>
      </c>
      <c r="R254" s="22">
        <v>54</v>
      </c>
      <c r="S254" s="22">
        <v>67</v>
      </c>
      <c r="T254" s="22">
        <v>67</v>
      </c>
      <c r="U254" s="22" t="s">
        <v>823</v>
      </c>
    </row>
    <row r="255" spans="1:21" ht="29.25" customHeight="1" x14ac:dyDescent="0.25">
      <c r="A255" s="27">
        <v>1</v>
      </c>
      <c r="B255" s="74" t="s">
        <v>71</v>
      </c>
      <c r="C255" s="27" t="s">
        <v>2</v>
      </c>
      <c r="D255" s="26" t="s">
        <v>212</v>
      </c>
      <c r="E255" s="56" t="s">
        <v>73</v>
      </c>
      <c r="F255" s="31"/>
      <c r="G255" s="57"/>
      <c r="H255" s="58">
        <v>24500</v>
      </c>
      <c r="I255" s="57"/>
      <c r="J255" s="58"/>
      <c r="K255" s="58"/>
      <c r="L255" s="57">
        <v>1360</v>
      </c>
      <c r="M255" s="57"/>
      <c r="N255" s="57"/>
      <c r="O255" s="26" t="s">
        <v>72</v>
      </c>
      <c r="P255" s="38">
        <v>1248990</v>
      </c>
      <c r="Q255" s="27" t="s">
        <v>26</v>
      </c>
      <c r="R255" s="22">
        <v>16</v>
      </c>
      <c r="S255" s="22">
        <v>68</v>
      </c>
      <c r="T255" s="22">
        <v>68</v>
      </c>
      <c r="U255" s="22" t="s">
        <v>555</v>
      </c>
    </row>
    <row r="256" spans="1:21" ht="29.25" customHeight="1" x14ac:dyDescent="0.25">
      <c r="A256" s="44">
        <v>1</v>
      </c>
      <c r="B256" s="74" t="s">
        <v>269</v>
      </c>
      <c r="C256" s="44" t="s">
        <v>2</v>
      </c>
      <c r="D256" s="41" t="s">
        <v>273</v>
      </c>
      <c r="E256" s="52"/>
      <c r="F256" s="39">
        <v>7059200</v>
      </c>
      <c r="G256" s="53"/>
      <c r="H256" s="53"/>
      <c r="I256" s="53"/>
      <c r="J256" s="53"/>
      <c r="K256" s="53"/>
      <c r="L256" s="53"/>
      <c r="M256" s="53"/>
      <c r="N256" s="53"/>
      <c r="O256" s="41" t="s">
        <v>270</v>
      </c>
      <c r="P256" s="32">
        <v>1089</v>
      </c>
      <c r="R256" s="22">
        <v>36</v>
      </c>
      <c r="S256" s="22">
        <v>64</v>
      </c>
      <c r="T256" s="22">
        <v>64</v>
      </c>
      <c r="U256" s="22" t="s">
        <v>556</v>
      </c>
    </row>
    <row r="257" spans="17:17" ht="29.25" customHeight="1" x14ac:dyDescent="0.25">
      <c r="Q257" s="62"/>
    </row>
    <row r="258" spans="17:17" ht="29.25" customHeight="1" x14ac:dyDescent="0.25">
      <c r="Q258" s="62"/>
    </row>
    <row r="259" spans="17:17" ht="29.25" customHeight="1" x14ac:dyDescent="0.25">
      <c r="Q259" s="62"/>
    </row>
    <row r="260" spans="17:17" ht="29.25" customHeight="1" x14ac:dyDescent="0.25">
      <c r="Q260" s="62"/>
    </row>
    <row r="261" spans="17:17" ht="29.25" customHeight="1" x14ac:dyDescent="0.25">
      <c r="Q261" s="62"/>
    </row>
    <row r="262" spans="17:17" ht="29.25" customHeight="1" x14ac:dyDescent="0.25">
      <c r="Q262" s="62"/>
    </row>
    <row r="263" spans="17:17" ht="29.25" customHeight="1" x14ac:dyDescent="0.25">
      <c r="Q263" s="62"/>
    </row>
    <row r="264" spans="17:17" ht="29.25" customHeight="1" x14ac:dyDescent="0.25">
      <c r="Q264" s="62"/>
    </row>
    <row r="265" spans="17:17" ht="29.25" customHeight="1" x14ac:dyDescent="0.25">
      <c r="Q265" s="62"/>
    </row>
    <row r="266" spans="17:17" ht="29.25" customHeight="1" x14ac:dyDescent="0.25">
      <c r="Q266" s="62"/>
    </row>
    <row r="267" spans="17:17" ht="29.25" customHeight="1" x14ac:dyDescent="0.25">
      <c r="Q267" s="62"/>
    </row>
    <row r="268" spans="17:17" ht="29.25" customHeight="1" x14ac:dyDescent="0.25">
      <c r="Q268" s="62"/>
    </row>
    <row r="269" spans="17:17" ht="29.25" customHeight="1" x14ac:dyDescent="0.25">
      <c r="Q269" s="62"/>
    </row>
    <row r="270" spans="17:17" ht="29.25" customHeight="1" x14ac:dyDescent="0.25">
      <c r="Q270" s="62"/>
    </row>
    <row r="271" spans="17:17" ht="29.25" customHeight="1" x14ac:dyDescent="0.25">
      <c r="Q271" s="62"/>
    </row>
    <row r="272" spans="17:17" ht="29.25" customHeight="1" x14ac:dyDescent="0.25">
      <c r="Q272" s="62"/>
    </row>
    <row r="273" spans="17:17" ht="29.25" customHeight="1" x14ac:dyDescent="0.25">
      <c r="Q273" s="62"/>
    </row>
    <row r="274" spans="17:17" ht="29.25" customHeight="1" x14ac:dyDescent="0.25">
      <c r="Q274" s="62"/>
    </row>
    <row r="275" spans="17:17" ht="29.25" customHeight="1" x14ac:dyDescent="0.25">
      <c r="Q275" s="62"/>
    </row>
    <row r="276" spans="17:17" ht="29.25" customHeight="1" x14ac:dyDescent="0.25">
      <c r="Q276" s="62"/>
    </row>
    <row r="277" spans="17:17" ht="29.25" customHeight="1" x14ac:dyDescent="0.25">
      <c r="Q277" s="62"/>
    </row>
    <row r="278" spans="17:17" ht="29.25" customHeight="1" x14ac:dyDescent="0.25">
      <c r="Q278" s="62"/>
    </row>
    <row r="279" spans="17:17" ht="29.25" customHeight="1" x14ac:dyDescent="0.25">
      <c r="Q279" s="62"/>
    </row>
    <row r="280" spans="17:17" ht="29.25" customHeight="1" x14ac:dyDescent="0.25">
      <c r="Q280" s="62"/>
    </row>
    <row r="281" spans="17:17" ht="29.25" customHeight="1" x14ac:dyDescent="0.25">
      <c r="Q281" s="62"/>
    </row>
    <row r="282" spans="17:17" ht="29.25" customHeight="1" x14ac:dyDescent="0.25">
      <c r="Q282" s="62"/>
    </row>
    <row r="283" spans="17:17" ht="29.25" customHeight="1" x14ac:dyDescent="0.25">
      <c r="Q283" s="62"/>
    </row>
    <row r="284" spans="17:17" ht="29.25" customHeight="1" x14ac:dyDescent="0.25">
      <c r="Q284" s="62"/>
    </row>
    <row r="285" spans="17:17" ht="29.25" customHeight="1" x14ac:dyDescent="0.25">
      <c r="Q285" s="62"/>
    </row>
    <row r="286" spans="17:17" ht="29.25" customHeight="1" x14ac:dyDescent="0.25">
      <c r="Q286" s="62"/>
    </row>
    <row r="287" spans="17:17" ht="29.25" customHeight="1" x14ac:dyDescent="0.25">
      <c r="Q287" s="62"/>
    </row>
    <row r="288" spans="17:17" ht="29.25" customHeight="1" x14ac:dyDescent="0.25">
      <c r="Q288" s="62"/>
    </row>
    <row r="289" spans="17:18" ht="29.25" customHeight="1" x14ac:dyDescent="0.25">
      <c r="Q289" s="62"/>
    </row>
    <row r="290" spans="17:18" ht="29.25" customHeight="1" x14ac:dyDescent="0.25">
      <c r="Q290" s="62"/>
    </row>
    <row r="291" spans="17:18" ht="29.25" customHeight="1" x14ac:dyDescent="0.25">
      <c r="Q291" s="62"/>
    </row>
    <row r="292" spans="17:18" ht="29.25" customHeight="1" x14ac:dyDescent="0.25">
      <c r="Q292" s="62"/>
    </row>
    <row r="293" spans="17:18" ht="29.25" customHeight="1" x14ac:dyDescent="0.25">
      <c r="Q293" s="62"/>
    </row>
    <row r="294" spans="17:18" ht="29.25" customHeight="1" x14ac:dyDescent="0.25">
      <c r="Q294" s="62"/>
    </row>
    <row r="295" spans="17:18" ht="29.25" customHeight="1" x14ac:dyDescent="0.25">
      <c r="Q295" s="62"/>
      <c r="R295" s="51"/>
    </row>
    <row r="296" spans="17:18" ht="29.25" customHeight="1" x14ac:dyDescent="0.25">
      <c r="Q296" s="62"/>
      <c r="R296" s="51"/>
    </row>
    <row r="297" spans="17:18" ht="29.25" customHeight="1" x14ac:dyDescent="0.25">
      <c r="Q297" s="69"/>
      <c r="R297" s="51"/>
    </row>
    <row r="298" spans="17:18" ht="29.25" customHeight="1" x14ac:dyDescent="0.25">
      <c r="R298" s="51"/>
    </row>
    <row r="299" spans="17:18" ht="29.25" customHeight="1" x14ac:dyDescent="0.25">
      <c r="R299" s="51"/>
    </row>
    <row r="300" spans="17:18" ht="29.25" customHeight="1" x14ac:dyDescent="0.25">
      <c r="R300" s="51"/>
    </row>
    <row r="301" spans="17:18" ht="29.25" customHeight="1" x14ac:dyDescent="0.25">
      <c r="R301" s="51"/>
    </row>
    <row r="302" spans="17:18" ht="29.25" customHeight="1" x14ac:dyDescent="0.25">
      <c r="R302" s="51"/>
    </row>
    <row r="303" spans="17:18" ht="29.25" customHeight="1" x14ac:dyDescent="0.25">
      <c r="R303" s="51"/>
    </row>
    <row r="304" spans="17:18" ht="29.25" customHeight="1" x14ac:dyDescent="0.25">
      <c r="R304" s="51"/>
    </row>
    <row r="305" spans="18:18" ht="29.25" customHeight="1" x14ac:dyDescent="0.25">
      <c r="R305" s="51"/>
    </row>
    <row r="306" spans="18:18" ht="29.25" customHeight="1" x14ac:dyDescent="0.25">
      <c r="R306" s="51"/>
    </row>
    <row r="307" spans="18:18" ht="29.25" customHeight="1" x14ac:dyDescent="0.25">
      <c r="R307" s="51"/>
    </row>
    <row r="308" spans="18:18" ht="29.25" customHeight="1" x14ac:dyDescent="0.25">
      <c r="R308" s="51"/>
    </row>
    <row r="309" spans="18:18" ht="29.25" customHeight="1" x14ac:dyDescent="0.25">
      <c r="R309" s="51"/>
    </row>
    <row r="310" spans="18:18" ht="29.25" customHeight="1" x14ac:dyDescent="0.25">
      <c r="R310" s="51"/>
    </row>
    <row r="311" spans="18:18" ht="29.25" customHeight="1" x14ac:dyDescent="0.25">
      <c r="R311" s="51"/>
    </row>
    <row r="312" spans="18:18" ht="29.25" customHeight="1" x14ac:dyDescent="0.25">
      <c r="R312" s="51"/>
    </row>
    <row r="313" spans="18:18" ht="29.25" customHeight="1" x14ac:dyDescent="0.25">
      <c r="R313" s="51"/>
    </row>
    <row r="314" spans="18:18" ht="29.25" customHeight="1" x14ac:dyDescent="0.25">
      <c r="R314" s="51"/>
    </row>
    <row r="315" spans="18:18" ht="29.25" customHeight="1" x14ac:dyDescent="0.25">
      <c r="R315" s="51"/>
    </row>
    <row r="316" spans="18:18" ht="29.25" customHeight="1" x14ac:dyDescent="0.25">
      <c r="R316" s="51"/>
    </row>
    <row r="317" spans="18:18" ht="29.25" customHeight="1" x14ac:dyDescent="0.25">
      <c r="R317" s="51"/>
    </row>
    <row r="318" spans="18:18" ht="29.25" customHeight="1" x14ac:dyDescent="0.25">
      <c r="R318" s="51"/>
    </row>
    <row r="319" spans="18:18" ht="29.25" customHeight="1" x14ac:dyDescent="0.25">
      <c r="R319" s="51"/>
    </row>
    <row r="320" spans="18:18" ht="29.25" customHeight="1" x14ac:dyDescent="0.25">
      <c r="R320" s="51"/>
    </row>
    <row r="321" spans="18:18" ht="29.25" customHeight="1" x14ac:dyDescent="0.25">
      <c r="R321" s="51"/>
    </row>
    <row r="322" spans="18:18" ht="29.25" customHeight="1" x14ac:dyDescent="0.25">
      <c r="R322" s="51"/>
    </row>
    <row r="323" spans="18:18" ht="29.25" customHeight="1" x14ac:dyDescent="0.25">
      <c r="R323" s="51"/>
    </row>
    <row r="324" spans="18:18" ht="29.25" customHeight="1" x14ac:dyDescent="0.25">
      <c r="R324" s="51"/>
    </row>
    <row r="325" spans="18:18" ht="29.25" customHeight="1" x14ac:dyDescent="0.25">
      <c r="R325" s="51"/>
    </row>
    <row r="326" spans="18:18" ht="29.25" customHeight="1" x14ac:dyDescent="0.25">
      <c r="R326" s="51"/>
    </row>
    <row r="327" spans="18:18" ht="29.25" customHeight="1" x14ac:dyDescent="0.25">
      <c r="R327" s="51"/>
    </row>
    <row r="328" spans="18:18" ht="29.25" customHeight="1" x14ac:dyDescent="0.25">
      <c r="R328" s="51"/>
    </row>
    <row r="329" spans="18:18" ht="29.25" customHeight="1" x14ac:dyDescent="0.25">
      <c r="R329" s="51"/>
    </row>
    <row r="330" spans="18:18" ht="29.25" customHeight="1" x14ac:dyDescent="0.25">
      <c r="R330" s="51"/>
    </row>
    <row r="331" spans="18:18" ht="29.25" customHeight="1" x14ac:dyDescent="0.25">
      <c r="R331" s="51"/>
    </row>
    <row r="332" spans="18:18" ht="29.25" customHeight="1" x14ac:dyDescent="0.25">
      <c r="R332" s="51"/>
    </row>
    <row r="333" spans="18:18" ht="29.25" customHeight="1" x14ac:dyDescent="0.25">
      <c r="R333" s="51"/>
    </row>
    <row r="334" spans="18:18" ht="29.25" customHeight="1" x14ac:dyDescent="0.25">
      <c r="R334" s="51"/>
    </row>
    <row r="335" spans="18:18" ht="29.25" customHeight="1" x14ac:dyDescent="0.25">
      <c r="R335" s="51"/>
    </row>
    <row r="336" spans="18:18" ht="29.25" customHeight="1" x14ac:dyDescent="0.25">
      <c r="R336" s="51"/>
    </row>
    <row r="337" spans="18:18" ht="29.25" customHeight="1" x14ac:dyDescent="0.25">
      <c r="R337" s="51"/>
    </row>
    <row r="338" spans="18:18" ht="29.25" customHeight="1" x14ac:dyDescent="0.25">
      <c r="R338" s="51"/>
    </row>
    <row r="339" spans="18:18" ht="29.25" customHeight="1" x14ac:dyDescent="0.25">
      <c r="R339" s="51"/>
    </row>
    <row r="340" spans="18:18" ht="29.25" customHeight="1" x14ac:dyDescent="0.25">
      <c r="R340" s="51"/>
    </row>
    <row r="341" spans="18:18" ht="29.25" customHeight="1" x14ac:dyDescent="0.25">
      <c r="R341" s="51"/>
    </row>
    <row r="342" spans="18:18" ht="29.25" customHeight="1" x14ac:dyDescent="0.25">
      <c r="R342" s="51"/>
    </row>
    <row r="343" spans="18:18" ht="29.25" customHeight="1" x14ac:dyDescent="0.25">
      <c r="R343" s="51"/>
    </row>
    <row r="344" spans="18:18" ht="29.25" customHeight="1" x14ac:dyDescent="0.25">
      <c r="R344" s="51"/>
    </row>
    <row r="345" spans="18:18" ht="29.25" customHeight="1" x14ac:dyDescent="0.25">
      <c r="R345" s="51"/>
    </row>
    <row r="346" spans="18:18" ht="29.25" customHeight="1" x14ac:dyDescent="0.25">
      <c r="R346" s="51"/>
    </row>
    <row r="347" spans="18:18" ht="29.25" customHeight="1" x14ac:dyDescent="0.25">
      <c r="R347" s="51"/>
    </row>
    <row r="348" spans="18:18" ht="29.25" customHeight="1" x14ac:dyDescent="0.25">
      <c r="R348" s="51"/>
    </row>
    <row r="349" spans="18:18" ht="29.25" customHeight="1" x14ac:dyDescent="0.25">
      <c r="R349" s="51"/>
    </row>
    <row r="350" spans="18:18" ht="29.25" customHeight="1" x14ac:dyDescent="0.25">
      <c r="R350" s="51"/>
    </row>
    <row r="351" spans="18:18" ht="29.25" customHeight="1" x14ac:dyDescent="0.25">
      <c r="R351" s="51"/>
    </row>
    <row r="352" spans="18:18" ht="29.25" customHeight="1" x14ac:dyDescent="0.25">
      <c r="R352" s="51"/>
    </row>
    <row r="353" spans="18:18" ht="29.25" customHeight="1" x14ac:dyDescent="0.25">
      <c r="R353" s="51"/>
    </row>
    <row r="354" spans="18:18" ht="29.25" customHeight="1" x14ac:dyDescent="0.25">
      <c r="R354" s="51"/>
    </row>
    <row r="355" spans="18:18" ht="29.25" customHeight="1" x14ac:dyDescent="0.25">
      <c r="R355" s="51"/>
    </row>
    <row r="356" spans="18:18" ht="29.25" customHeight="1" x14ac:dyDescent="0.25">
      <c r="R356" s="51"/>
    </row>
    <row r="357" spans="18:18" ht="29.25" customHeight="1" x14ac:dyDescent="0.25">
      <c r="R357" s="51"/>
    </row>
    <row r="358" spans="18:18" ht="29.25" customHeight="1" x14ac:dyDescent="0.25">
      <c r="R358" s="51"/>
    </row>
  </sheetData>
  <pageMargins left="0.7" right="0.7" top="0.75" bottom="0.75" header="0.3" footer="0.3"/>
  <pageSetup paperSize="9" scale="67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16" sqref="D16"/>
    </sheetView>
  </sheetViews>
  <sheetFormatPr defaultRowHeight="15" x14ac:dyDescent="0.25"/>
  <cols>
    <col min="1" max="1" width="16.7109375" bestFit="1" customWidth="1"/>
    <col min="2" max="2" width="15.140625" bestFit="1" customWidth="1"/>
    <col min="3" max="3" width="5.5703125" bestFit="1" customWidth="1"/>
    <col min="4" max="4" width="79.7109375" bestFit="1" customWidth="1"/>
  </cols>
  <sheetData>
    <row r="1" spans="1:4" thickBot="1" x14ac:dyDescent="0.35">
      <c r="A1" s="5"/>
      <c r="B1" s="5"/>
      <c r="C1" s="5"/>
      <c r="D1" s="5"/>
    </row>
    <row r="2" spans="1:4" x14ac:dyDescent="0.25">
      <c r="A2" s="5"/>
      <c r="B2" s="5"/>
      <c r="C2" s="6" t="s">
        <v>95</v>
      </c>
      <c r="D2" s="7" t="s">
        <v>460</v>
      </c>
    </row>
    <row r="3" spans="1:4" x14ac:dyDescent="0.25">
      <c r="A3" s="5"/>
      <c r="B3" s="8" t="s">
        <v>2</v>
      </c>
      <c r="C3" s="9">
        <v>1</v>
      </c>
      <c r="D3" s="10" t="s">
        <v>461</v>
      </c>
    </row>
    <row r="4" spans="1:4" x14ac:dyDescent="0.25">
      <c r="A4" s="5"/>
      <c r="B4" s="5" t="s">
        <v>2</v>
      </c>
      <c r="C4" s="9">
        <v>1100</v>
      </c>
      <c r="D4" s="10" t="s">
        <v>462</v>
      </c>
    </row>
    <row r="5" spans="1:4" x14ac:dyDescent="0.25">
      <c r="A5" s="5"/>
      <c r="B5" s="5" t="s">
        <v>2</v>
      </c>
      <c r="C5" s="11">
        <v>1110</v>
      </c>
      <c r="D5" s="12" t="s">
        <v>463</v>
      </c>
    </row>
    <row r="6" spans="1:4" x14ac:dyDescent="0.25">
      <c r="A6" s="5"/>
      <c r="B6" s="5" t="s">
        <v>2</v>
      </c>
      <c r="C6" s="11">
        <v>1120</v>
      </c>
      <c r="D6" s="12" t="s">
        <v>464</v>
      </c>
    </row>
    <row r="7" spans="1:4" x14ac:dyDescent="0.25">
      <c r="A7" s="5"/>
      <c r="B7" s="5" t="s">
        <v>2</v>
      </c>
      <c r="C7" s="11">
        <v>1130</v>
      </c>
      <c r="D7" s="12" t="s">
        <v>465</v>
      </c>
    </row>
    <row r="8" spans="1:4" x14ac:dyDescent="0.25">
      <c r="A8" s="5"/>
      <c r="B8" s="5" t="s">
        <v>2</v>
      </c>
      <c r="C8" s="11">
        <v>1140</v>
      </c>
      <c r="D8" s="12" t="s">
        <v>466</v>
      </c>
    </row>
    <row r="9" spans="1:4" x14ac:dyDescent="0.25">
      <c r="A9" s="5"/>
      <c r="B9" s="5" t="s">
        <v>2</v>
      </c>
      <c r="C9" s="9">
        <v>1200</v>
      </c>
      <c r="D9" s="10" t="s">
        <v>467</v>
      </c>
    </row>
    <row r="10" spans="1:4" x14ac:dyDescent="0.25">
      <c r="A10" s="5"/>
      <c r="B10" s="5" t="s">
        <v>2</v>
      </c>
      <c r="C10" s="11">
        <v>1210</v>
      </c>
      <c r="D10" s="12" t="s">
        <v>439</v>
      </c>
    </row>
    <row r="11" spans="1:4" x14ac:dyDescent="0.25">
      <c r="A11" s="5"/>
      <c r="B11" s="5" t="s">
        <v>2</v>
      </c>
      <c r="C11" s="11">
        <v>1220</v>
      </c>
      <c r="D11" s="12" t="s">
        <v>468</v>
      </c>
    </row>
    <row r="12" spans="1:4" x14ac:dyDescent="0.25">
      <c r="A12" s="5"/>
      <c r="B12" s="5" t="s">
        <v>2</v>
      </c>
      <c r="C12" s="11">
        <v>1230</v>
      </c>
      <c r="D12" s="12" t="s">
        <v>469</v>
      </c>
    </row>
    <row r="13" spans="1:4" x14ac:dyDescent="0.25">
      <c r="A13" s="5"/>
      <c r="B13" s="5" t="s">
        <v>2</v>
      </c>
      <c r="C13" s="11">
        <v>1240</v>
      </c>
      <c r="D13" s="12" t="s">
        <v>470</v>
      </c>
    </row>
    <row r="14" spans="1:4" x14ac:dyDescent="0.25">
      <c r="A14" s="5"/>
      <c r="B14" s="5" t="s">
        <v>2</v>
      </c>
      <c r="C14" s="11">
        <v>1250</v>
      </c>
      <c r="D14" s="12" t="s">
        <v>471</v>
      </c>
    </row>
    <row r="15" spans="1:4" x14ac:dyDescent="0.25">
      <c r="A15" s="5"/>
      <c r="B15" s="5" t="s">
        <v>2</v>
      </c>
      <c r="C15" s="11">
        <v>1260</v>
      </c>
      <c r="D15" s="12" t="s">
        <v>472</v>
      </c>
    </row>
    <row r="16" spans="1:4" x14ac:dyDescent="0.25">
      <c r="A16" s="5"/>
      <c r="B16" s="5" t="s">
        <v>2</v>
      </c>
      <c r="C16" s="11">
        <v>1270</v>
      </c>
      <c r="D16" s="12" t="s">
        <v>473</v>
      </c>
    </row>
    <row r="17" spans="1:4" x14ac:dyDescent="0.25">
      <c r="A17" s="5"/>
      <c r="B17" s="5" t="s">
        <v>2</v>
      </c>
      <c r="C17" s="11">
        <v>1280</v>
      </c>
      <c r="D17" s="12" t="s">
        <v>474</v>
      </c>
    </row>
    <row r="18" spans="1:4" x14ac:dyDescent="0.25">
      <c r="A18" s="5"/>
      <c r="B18" s="5" t="s">
        <v>2</v>
      </c>
      <c r="C18" s="11">
        <v>1290</v>
      </c>
      <c r="D18" s="13" t="s">
        <v>475</v>
      </c>
    </row>
    <row r="19" spans="1:4" x14ac:dyDescent="0.25">
      <c r="A19" s="5"/>
      <c r="B19" s="5" t="s">
        <v>2</v>
      </c>
      <c r="C19" s="11">
        <v>1310</v>
      </c>
      <c r="D19" s="12" t="s">
        <v>476</v>
      </c>
    </row>
    <row r="20" spans="1:4" x14ac:dyDescent="0.25">
      <c r="A20" s="5"/>
      <c r="B20" s="5" t="s">
        <v>2</v>
      </c>
      <c r="C20" s="11">
        <v>1320</v>
      </c>
      <c r="D20" s="12" t="s">
        <v>477</v>
      </c>
    </row>
    <row r="21" spans="1:4" x14ac:dyDescent="0.25">
      <c r="A21" s="5"/>
      <c r="B21" s="5" t="s">
        <v>2</v>
      </c>
      <c r="C21" s="11">
        <v>1330</v>
      </c>
      <c r="D21" s="12" t="s">
        <v>478</v>
      </c>
    </row>
    <row r="22" spans="1:4" x14ac:dyDescent="0.25">
      <c r="A22" s="5"/>
      <c r="B22" s="5" t="s">
        <v>2</v>
      </c>
      <c r="C22" s="11">
        <v>1340</v>
      </c>
      <c r="D22" s="12" t="s">
        <v>479</v>
      </c>
    </row>
    <row r="23" spans="1:4" x14ac:dyDescent="0.25">
      <c r="A23" s="5"/>
      <c r="B23" s="5" t="s">
        <v>2</v>
      </c>
      <c r="C23" s="14">
        <v>1341</v>
      </c>
      <c r="D23" s="15" t="s">
        <v>4</v>
      </c>
    </row>
    <row r="24" spans="1:4" x14ac:dyDescent="0.25">
      <c r="A24" s="5"/>
      <c r="B24" s="5" t="s">
        <v>2</v>
      </c>
      <c r="C24" s="14">
        <v>1342</v>
      </c>
      <c r="D24" s="15" t="s">
        <v>227</v>
      </c>
    </row>
    <row r="25" spans="1:4" x14ac:dyDescent="0.25">
      <c r="A25" s="5"/>
      <c r="B25" s="5" t="s">
        <v>2</v>
      </c>
      <c r="C25" s="14">
        <v>1343</v>
      </c>
      <c r="D25" s="15" t="s">
        <v>480</v>
      </c>
    </row>
    <row r="26" spans="1:4" x14ac:dyDescent="0.25">
      <c r="A26" s="5"/>
      <c r="B26" s="5" t="s">
        <v>2</v>
      </c>
      <c r="C26" s="11">
        <v>1350</v>
      </c>
      <c r="D26" s="12" t="s">
        <v>481</v>
      </c>
    </row>
    <row r="27" spans="1:4" x14ac:dyDescent="0.25">
      <c r="A27" s="5"/>
      <c r="B27" s="5" t="s">
        <v>2</v>
      </c>
      <c r="C27" s="11">
        <v>1360</v>
      </c>
      <c r="D27" s="12" t="s">
        <v>43</v>
      </c>
    </row>
    <row r="28" spans="1:4" x14ac:dyDescent="0.25">
      <c r="A28" s="5"/>
      <c r="B28" s="5" t="s">
        <v>2</v>
      </c>
      <c r="C28" s="11">
        <v>1370</v>
      </c>
      <c r="D28" s="12" t="s">
        <v>482</v>
      </c>
    </row>
    <row r="29" spans="1:4" x14ac:dyDescent="0.25">
      <c r="A29" s="5"/>
      <c r="B29" s="5" t="s">
        <v>2</v>
      </c>
      <c r="C29" s="11">
        <v>1380</v>
      </c>
      <c r="D29" s="12" t="s">
        <v>268</v>
      </c>
    </row>
    <row r="30" spans="1:4" x14ac:dyDescent="0.25">
      <c r="A30" s="5"/>
      <c r="B30" s="5" t="s">
        <v>2</v>
      </c>
      <c r="C30" s="11">
        <v>1390</v>
      </c>
      <c r="D30" s="12" t="s">
        <v>483</v>
      </c>
    </row>
    <row r="31" spans="1:4" x14ac:dyDescent="0.25">
      <c r="A31" s="5"/>
      <c r="B31" s="5" t="s">
        <v>2</v>
      </c>
      <c r="C31" s="11">
        <v>1400</v>
      </c>
      <c r="D31" s="12" t="s">
        <v>266</v>
      </c>
    </row>
    <row r="32" spans="1:4" x14ac:dyDescent="0.25">
      <c r="A32" s="5"/>
      <c r="B32" s="5" t="s">
        <v>2</v>
      </c>
      <c r="C32" s="11">
        <v>1410</v>
      </c>
      <c r="D32" s="12" t="s">
        <v>484</v>
      </c>
    </row>
    <row r="33" spans="1:4" x14ac:dyDescent="0.25">
      <c r="A33" s="5"/>
      <c r="B33" s="5" t="s">
        <v>2</v>
      </c>
      <c r="C33" s="11">
        <v>1420</v>
      </c>
      <c r="D33" s="12" t="s">
        <v>485</v>
      </c>
    </row>
    <row r="34" spans="1:4" x14ac:dyDescent="0.25">
      <c r="A34" s="5"/>
      <c r="B34" s="5" t="s">
        <v>2</v>
      </c>
      <c r="C34" s="11">
        <v>1430</v>
      </c>
      <c r="D34" s="12" t="s">
        <v>486</v>
      </c>
    </row>
    <row r="35" spans="1:4" x14ac:dyDescent="0.25">
      <c r="A35" s="5"/>
      <c r="B35" s="5" t="s">
        <v>2</v>
      </c>
      <c r="C35" s="9">
        <v>1500</v>
      </c>
      <c r="D35" s="10" t="s">
        <v>487</v>
      </c>
    </row>
    <row r="36" spans="1:4" x14ac:dyDescent="0.25">
      <c r="A36" s="5"/>
      <c r="B36" s="5" t="s">
        <v>2</v>
      </c>
      <c r="C36" s="11">
        <v>1510</v>
      </c>
      <c r="D36" s="12" t="s">
        <v>488</v>
      </c>
    </row>
    <row r="37" spans="1:4" x14ac:dyDescent="0.25">
      <c r="A37" s="5"/>
      <c r="B37" s="5" t="s">
        <v>2</v>
      </c>
      <c r="C37" s="9">
        <v>1600</v>
      </c>
      <c r="D37" s="10" t="s">
        <v>489</v>
      </c>
    </row>
    <row r="38" spans="1:4" x14ac:dyDescent="0.25">
      <c r="A38" s="5"/>
      <c r="B38" s="5" t="s">
        <v>2</v>
      </c>
      <c r="C38" s="11">
        <v>1610</v>
      </c>
      <c r="D38" s="12" t="s">
        <v>96</v>
      </c>
    </row>
    <row r="39" spans="1:4" x14ac:dyDescent="0.25">
      <c r="A39" s="5"/>
      <c r="B39" s="5" t="s">
        <v>2</v>
      </c>
      <c r="C39" s="11">
        <v>1620</v>
      </c>
      <c r="D39" s="12" t="s">
        <v>490</v>
      </c>
    </row>
    <row r="40" spans="1:4" x14ac:dyDescent="0.25">
      <c r="A40" s="5"/>
      <c r="B40" s="5" t="s">
        <v>2</v>
      </c>
      <c r="C40" s="11">
        <v>1630</v>
      </c>
      <c r="D40" s="12" t="s">
        <v>491</v>
      </c>
    </row>
    <row r="41" spans="1:4" x14ac:dyDescent="0.25">
      <c r="A41" s="8"/>
      <c r="B41" s="5" t="s">
        <v>2</v>
      </c>
      <c r="C41" s="9">
        <v>1700</v>
      </c>
      <c r="D41" s="10" t="s">
        <v>492</v>
      </c>
    </row>
    <row r="42" spans="1:4" x14ac:dyDescent="0.25">
      <c r="A42" s="5"/>
      <c r="B42" s="8" t="s">
        <v>10</v>
      </c>
      <c r="C42" s="9">
        <v>2200</v>
      </c>
      <c r="D42" s="10" t="s">
        <v>493</v>
      </c>
    </row>
    <row r="43" spans="1:4" x14ac:dyDescent="0.25">
      <c r="A43" s="5"/>
      <c r="B43" s="8" t="s">
        <v>265</v>
      </c>
      <c r="C43" s="9">
        <v>3300</v>
      </c>
      <c r="D43" s="10" t="s">
        <v>494</v>
      </c>
    </row>
    <row r="44" spans="1:4" x14ac:dyDescent="0.25">
      <c r="A44" s="5"/>
      <c r="B44" s="5" t="s">
        <v>265</v>
      </c>
      <c r="C44" s="11">
        <v>3310</v>
      </c>
      <c r="D44" s="12" t="s">
        <v>495</v>
      </c>
    </row>
    <row r="45" spans="1:4" x14ac:dyDescent="0.25">
      <c r="A45" s="5"/>
      <c r="B45" s="5" t="s">
        <v>265</v>
      </c>
      <c r="C45" s="11">
        <v>3320</v>
      </c>
      <c r="D45" s="12" t="s">
        <v>496</v>
      </c>
    </row>
    <row r="46" spans="1:4" x14ac:dyDescent="0.25">
      <c r="A46" s="5"/>
      <c r="B46" s="5" t="s">
        <v>265</v>
      </c>
      <c r="C46" s="11">
        <v>3330</v>
      </c>
      <c r="D46" s="12" t="s">
        <v>122</v>
      </c>
    </row>
    <row r="47" spans="1:4" x14ac:dyDescent="0.25">
      <c r="A47" s="5"/>
      <c r="B47" s="5" t="s">
        <v>265</v>
      </c>
      <c r="C47" s="11">
        <v>3340</v>
      </c>
      <c r="D47" s="12" t="s">
        <v>497</v>
      </c>
    </row>
    <row r="48" spans="1:4" x14ac:dyDescent="0.25">
      <c r="A48" s="5"/>
      <c r="B48" s="8" t="s">
        <v>182</v>
      </c>
      <c r="C48" s="9" t="s">
        <v>498</v>
      </c>
      <c r="D48" s="16" t="s">
        <v>499</v>
      </c>
    </row>
    <row r="49" spans="1:4" x14ac:dyDescent="0.25">
      <c r="A49" s="5" t="s">
        <v>6</v>
      </c>
      <c r="B49" s="5" t="s">
        <v>182</v>
      </c>
      <c r="C49" s="11">
        <v>4410</v>
      </c>
      <c r="D49" s="12" t="s">
        <v>500</v>
      </c>
    </row>
    <row r="50" spans="1:4" x14ac:dyDescent="0.25">
      <c r="A50" s="5" t="s">
        <v>6</v>
      </c>
      <c r="B50" s="5" t="s">
        <v>182</v>
      </c>
      <c r="C50" s="11">
        <v>4420</v>
      </c>
      <c r="D50" s="12" t="s">
        <v>501</v>
      </c>
    </row>
    <row r="51" spans="1:4" x14ac:dyDescent="0.25">
      <c r="A51" s="5" t="s">
        <v>6</v>
      </c>
      <c r="B51" s="5" t="s">
        <v>182</v>
      </c>
      <c r="C51" s="11">
        <v>4430</v>
      </c>
      <c r="D51" s="12" t="s">
        <v>502</v>
      </c>
    </row>
    <row r="52" spans="1:4" x14ac:dyDescent="0.25">
      <c r="A52" s="5" t="s">
        <v>6</v>
      </c>
      <c r="B52" s="5" t="s">
        <v>182</v>
      </c>
      <c r="C52" s="11">
        <v>4440</v>
      </c>
      <c r="D52" s="12" t="s">
        <v>503</v>
      </c>
    </row>
    <row r="53" spans="1:4" x14ac:dyDescent="0.25">
      <c r="A53" s="5" t="s">
        <v>6</v>
      </c>
      <c r="B53" s="5" t="s">
        <v>182</v>
      </c>
      <c r="C53" s="11">
        <v>4450</v>
      </c>
      <c r="D53" s="12" t="s">
        <v>504</v>
      </c>
    </row>
    <row r="54" spans="1:4" x14ac:dyDescent="0.25">
      <c r="A54" s="5" t="s">
        <v>6</v>
      </c>
      <c r="B54" s="5" t="s">
        <v>182</v>
      </c>
      <c r="C54" s="11">
        <v>4460</v>
      </c>
      <c r="D54" s="12" t="s">
        <v>505</v>
      </c>
    </row>
    <row r="55" spans="1:4" x14ac:dyDescent="0.25">
      <c r="A55" s="5" t="s">
        <v>6</v>
      </c>
      <c r="B55" s="5" t="s">
        <v>182</v>
      </c>
      <c r="C55" s="11">
        <v>4470</v>
      </c>
      <c r="D55" s="12" t="s">
        <v>506</v>
      </c>
    </row>
    <row r="56" spans="1:4" x14ac:dyDescent="0.25">
      <c r="A56" s="5" t="s">
        <v>6</v>
      </c>
      <c r="B56" s="5" t="s">
        <v>182</v>
      </c>
      <c r="C56" s="11">
        <v>4480</v>
      </c>
      <c r="D56" s="12" t="s">
        <v>135</v>
      </c>
    </row>
    <row r="57" spans="1:4" x14ac:dyDescent="0.25">
      <c r="A57" s="5" t="s">
        <v>6</v>
      </c>
      <c r="B57" s="5" t="s">
        <v>182</v>
      </c>
      <c r="C57" s="11">
        <v>4490</v>
      </c>
      <c r="D57" s="12" t="s">
        <v>446</v>
      </c>
    </row>
    <row r="58" spans="1:4" x14ac:dyDescent="0.25">
      <c r="A58" s="5" t="s">
        <v>6</v>
      </c>
      <c r="B58" s="5" t="s">
        <v>182</v>
      </c>
      <c r="C58" s="11">
        <v>4510</v>
      </c>
      <c r="D58" s="12" t="s">
        <v>507</v>
      </c>
    </row>
    <row r="59" spans="1:4" ht="15.75" thickBot="1" x14ac:dyDescent="0.3">
      <c r="A59" s="5" t="s">
        <v>6</v>
      </c>
      <c r="B59" s="5" t="s">
        <v>182</v>
      </c>
      <c r="C59" s="17">
        <v>4520</v>
      </c>
      <c r="D59" s="18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8" sqref="G18"/>
    </sheetView>
  </sheetViews>
  <sheetFormatPr defaultRowHeight="15" x14ac:dyDescent="0.25"/>
  <cols>
    <col min="1" max="1" width="22.5703125" customWidth="1"/>
    <col min="2" max="2" width="21.28515625" customWidth="1"/>
    <col min="3" max="3" width="33.7109375" customWidth="1"/>
    <col min="4" max="4" width="23" customWidth="1"/>
  </cols>
  <sheetData>
    <row r="1" spans="1:8" x14ac:dyDescent="0.25">
      <c r="A1" s="81" t="s">
        <v>293</v>
      </c>
      <c r="B1" s="81" t="s">
        <v>294</v>
      </c>
      <c r="C1" s="81" t="s">
        <v>295</v>
      </c>
      <c r="D1" s="81" t="s">
        <v>296</v>
      </c>
    </row>
    <row r="2" spans="1:8" ht="15.75" thickBot="1" x14ac:dyDescent="0.3">
      <c r="A2" s="82"/>
      <c r="B2" s="82"/>
      <c r="C2" s="82"/>
      <c r="D2" s="82"/>
    </row>
    <row r="3" spans="1:8" ht="16.5" thickBot="1" x14ac:dyDescent="0.3">
      <c r="A3" s="1">
        <v>1</v>
      </c>
      <c r="B3" s="2" t="s">
        <v>297</v>
      </c>
      <c r="C3" s="3" t="s">
        <v>298</v>
      </c>
      <c r="D3" s="4" t="s">
        <v>299</v>
      </c>
    </row>
    <row r="4" spans="1:8" ht="16.5" thickBot="1" x14ac:dyDescent="0.3">
      <c r="A4" s="1">
        <v>2</v>
      </c>
      <c r="B4" s="2" t="s">
        <v>300</v>
      </c>
      <c r="C4" s="3" t="s">
        <v>301</v>
      </c>
      <c r="D4" s="4" t="s">
        <v>302</v>
      </c>
    </row>
    <row r="5" spans="1:8" ht="16.5" thickBot="1" x14ac:dyDescent="0.3">
      <c r="A5" s="1">
        <v>3</v>
      </c>
      <c r="B5" s="2" t="s">
        <v>303</v>
      </c>
      <c r="C5" s="3" t="s">
        <v>301</v>
      </c>
      <c r="D5" s="4" t="s">
        <v>304</v>
      </c>
    </row>
    <row r="6" spans="1:8" ht="16.5" thickBot="1" x14ac:dyDescent="0.3">
      <c r="A6" s="1">
        <v>4</v>
      </c>
      <c r="B6" s="2" t="s">
        <v>305</v>
      </c>
      <c r="C6" s="3" t="s">
        <v>301</v>
      </c>
      <c r="D6" s="4" t="s">
        <v>306</v>
      </c>
    </row>
    <row r="7" spans="1:8" ht="16.5" thickBot="1" x14ac:dyDescent="0.3">
      <c r="A7" s="1">
        <v>5</v>
      </c>
      <c r="B7" s="2" t="s">
        <v>307</v>
      </c>
      <c r="C7" s="3" t="s">
        <v>301</v>
      </c>
      <c r="D7" s="4" t="s">
        <v>308</v>
      </c>
    </row>
    <row r="8" spans="1:8" ht="16.5" thickBot="1" x14ac:dyDescent="0.3">
      <c r="A8" s="83">
        <v>6</v>
      </c>
      <c r="B8" s="85" t="s">
        <v>309</v>
      </c>
      <c r="C8" s="3" t="s">
        <v>301</v>
      </c>
      <c r="D8" s="4" t="s">
        <v>310</v>
      </c>
    </row>
    <row r="9" spans="1:8" ht="16.5" thickBot="1" x14ac:dyDescent="0.3">
      <c r="A9" s="84"/>
      <c r="B9" s="86"/>
      <c r="C9" s="3" t="s">
        <v>311</v>
      </c>
      <c r="D9" s="4" t="s">
        <v>312</v>
      </c>
    </row>
    <row r="10" spans="1:8" ht="16.5" thickBot="1" x14ac:dyDescent="0.3">
      <c r="A10" s="83">
        <v>7</v>
      </c>
      <c r="B10" s="85" t="s">
        <v>313</v>
      </c>
      <c r="C10" s="3" t="s">
        <v>301</v>
      </c>
      <c r="D10" s="4" t="s">
        <v>314</v>
      </c>
    </row>
    <row r="11" spans="1:8" ht="16.5" thickBot="1" x14ac:dyDescent="0.3">
      <c r="A11" s="84"/>
      <c r="B11" s="86"/>
      <c r="C11" s="3" t="s">
        <v>311</v>
      </c>
      <c r="D11" s="4" t="s">
        <v>315</v>
      </c>
    </row>
    <row r="12" spans="1:8" ht="16.5" thickBot="1" x14ac:dyDescent="0.3">
      <c r="A12" s="1">
        <v>8</v>
      </c>
      <c r="B12" s="2" t="s">
        <v>316</v>
      </c>
      <c r="C12" s="3" t="s">
        <v>301</v>
      </c>
      <c r="D12" s="4" t="s">
        <v>317</v>
      </c>
    </row>
    <row r="13" spans="1:8" ht="32.25" thickBot="1" x14ac:dyDescent="0.3">
      <c r="A13" s="1">
        <v>9</v>
      </c>
      <c r="B13" s="2" t="s">
        <v>318</v>
      </c>
      <c r="C13" s="3" t="s">
        <v>319</v>
      </c>
      <c r="D13" s="4">
        <v>900</v>
      </c>
    </row>
    <row r="14" spans="1:8" ht="16.5" thickBot="1" x14ac:dyDescent="0.3">
      <c r="A14" s="83">
        <v>10</v>
      </c>
      <c r="B14" s="83" t="s">
        <v>320</v>
      </c>
      <c r="C14" s="3" t="s">
        <v>301</v>
      </c>
      <c r="D14" s="4" t="s">
        <v>321</v>
      </c>
    </row>
    <row r="15" spans="1:8" ht="16.5" thickBot="1" x14ac:dyDescent="0.3">
      <c r="A15" s="84"/>
      <c r="B15" s="84"/>
      <c r="C15" s="3" t="s">
        <v>311</v>
      </c>
      <c r="D15" s="4" t="s">
        <v>322</v>
      </c>
    </row>
    <row r="16" spans="1:8" ht="32.25" thickBot="1" x14ac:dyDescent="0.3">
      <c r="A16" s="1">
        <v>11</v>
      </c>
      <c r="B16" s="2" t="s">
        <v>323</v>
      </c>
      <c r="C16" s="3" t="s">
        <v>301</v>
      </c>
      <c r="D16" s="4" t="s">
        <v>324</v>
      </c>
      <c r="G16">
        <f>53125*0.7</f>
        <v>37187.5</v>
      </c>
      <c r="H16">
        <f>39805048*0.0001543</f>
        <v>6141.9189064000002</v>
      </c>
    </row>
    <row r="17" spans="7:7" x14ac:dyDescent="0.25">
      <c r="G17">
        <f>G16+H16</f>
        <v>43329.418906400002</v>
      </c>
    </row>
  </sheetData>
  <mergeCells count="10">
    <mergeCell ref="A14:A15"/>
    <mergeCell ref="B14:B15"/>
    <mergeCell ref="A1:A2"/>
    <mergeCell ref="B1:B2"/>
    <mergeCell ref="C1:C2"/>
    <mergeCell ref="D1:D2"/>
    <mergeCell ref="A8:A9"/>
    <mergeCell ref="B8:B9"/>
    <mergeCell ref="A10:A11"/>
    <mergeCell ref="B10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5" sqref="C5"/>
    </sheetView>
  </sheetViews>
  <sheetFormatPr defaultRowHeight="25.5" customHeight="1" x14ac:dyDescent="0.25"/>
  <cols>
    <col min="1" max="1" width="19" bestFit="1" customWidth="1"/>
    <col min="2" max="3" width="22.85546875" customWidth="1"/>
    <col min="4" max="4" width="11.42578125" bestFit="1" customWidth="1"/>
  </cols>
  <sheetData>
    <row r="1" spans="1:4" ht="25.5" customHeight="1" x14ac:dyDescent="0.25">
      <c r="A1" s="20" t="s">
        <v>1</v>
      </c>
      <c r="B1" s="21" t="s">
        <v>806</v>
      </c>
      <c r="C1" s="21" t="s">
        <v>807</v>
      </c>
    </row>
    <row r="2" spans="1:4" ht="25.5" customHeight="1" x14ac:dyDescent="0.25">
      <c r="A2" s="20" t="s">
        <v>2</v>
      </c>
      <c r="B2" s="19">
        <v>1458</v>
      </c>
      <c r="C2" s="19">
        <v>33991571</v>
      </c>
    </row>
    <row r="3" spans="1:4" ht="25.5" customHeight="1" x14ac:dyDescent="0.25">
      <c r="A3" s="20" t="s">
        <v>10</v>
      </c>
      <c r="B3" s="19">
        <v>4</v>
      </c>
      <c r="C3" s="19">
        <v>6033</v>
      </c>
    </row>
    <row r="4" spans="1:4" ht="25.5" customHeight="1" x14ac:dyDescent="0.25">
      <c r="A4" s="20" t="s">
        <v>5</v>
      </c>
      <c r="B4" s="19">
        <v>85</v>
      </c>
      <c r="C4" s="19">
        <v>1411287</v>
      </c>
    </row>
    <row r="5" spans="1:4" ht="25.5" customHeight="1" x14ac:dyDescent="0.25">
      <c r="A5" s="20" t="s">
        <v>6</v>
      </c>
      <c r="B5" s="19">
        <v>249</v>
      </c>
      <c r="C5" s="19">
        <v>492819</v>
      </c>
    </row>
    <row r="6" spans="1:4" ht="25.5" customHeight="1" x14ac:dyDescent="0.25">
      <c r="A6" s="20" t="s">
        <v>808</v>
      </c>
      <c r="B6" s="21">
        <v>1796</v>
      </c>
      <c r="C6" s="21">
        <f>SUM(C2:C5)</f>
        <v>35901710</v>
      </c>
    </row>
    <row r="8" spans="1:4" ht="25.5" customHeight="1" x14ac:dyDescent="0.3">
      <c r="C8" s="73"/>
      <c r="D8" s="72"/>
    </row>
    <row r="9" spans="1:4" ht="25.5" customHeight="1" x14ac:dyDescent="0.3">
      <c r="D9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sqref="A1:XFD1048576"/>
    </sheetView>
  </sheetViews>
  <sheetFormatPr defaultColWidth="62.5703125" defaultRowHeight="20.25" customHeight="1" x14ac:dyDescent="0.25"/>
  <sheetData>
    <row r="1" spans="1:1" ht="20.25" customHeight="1" x14ac:dyDescent="0.25">
      <c r="A1" s="74" t="s">
        <v>328</v>
      </c>
    </row>
    <row r="2" spans="1:1" ht="20.25" customHeight="1" x14ac:dyDescent="0.25">
      <c r="A2" s="74" t="s">
        <v>330</v>
      </c>
    </row>
    <row r="3" spans="1:1" ht="20.25" customHeight="1" x14ac:dyDescent="0.25">
      <c r="A3" s="74" t="s">
        <v>331</v>
      </c>
    </row>
    <row r="4" spans="1:1" ht="20.25" customHeight="1" x14ac:dyDescent="0.25">
      <c r="A4" s="74" t="s">
        <v>333</v>
      </c>
    </row>
    <row r="5" spans="1:1" ht="20.25" customHeight="1" x14ac:dyDescent="0.25">
      <c r="A5" s="74" t="s">
        <v>334</v>
      </c>
    </row>
    <row r="6" spans="1:1" ht="20.25" customHeight="1" x14ac:dyDescent="0.25">
      <c r="A6" s="74" t="s">
        <v>335</v>
      </c>
    </row>
    <row r="7" spans="1:1" ht="20.25" customHeight="1" x14ac:dyDescent="0.25">
      <c r="A7" s="74" t="s">
        <v>336</v>
      </c>
    </row>
    <row r="8" spans="1:1" ht="20.25" customHeight="1" x14ac:dyDescent="0.25">
      <c r="A8" s="74" t="s">
        <v>338</v>
      </c>
    </row>
    <row r="9" spans="1:1" ht="20.25" customHeight="1" x14ac:dyDescent="0.25">
      <c r="A9" s="74" t="s">
        <v>339</v>
      </c>
    </row>
    <row r="10" spans="1:1" ht="20.25" customHeight="1" x14ac:dyDescent="0.25">
      <c r="A10" s="74" t="s">
        <v>340</v>
      </c>
    </row>
    <row r="11" spans="1:1" ht="20.25" customHeight="1" x14ac:dyDescent="0.25">
      <c r="A11" s="74" t="s">
        <v>342</v>
      </c>
    </row>
    <row r="12" spans="1:1" ht="20.25" customHeight="1" x14ac:dyDescent="0.25">
      <c r="A12" s="74" t="s">
        <v>343</v>
      </c>
    </row>
    <row r="13" spans="1:1" ht="20.25" customHeight="1" x14ac:dyDescent="0.25">
      <c r="A13" s="74" t="s">
        <v>344</v>
      </c>
    </row>
    <row r="14" spans="1:1" ht="20.25" customHeight="1" x14ac:dyDescent="0.25">
      <c r="A14" s="74" t="s">
        <v>346</v>
      </c>
    </row>
    <row r="15" spans="1:1" ht="20.25" customHeight="1" x14ac:dyDescent="0.25">
      <c r="A15" s="74" t="s">
        <v>348</v>
      </c>
    </row>
    <row r="16" spans="1:1" ht="20.25" customHeight="1" x14ac:dyDescent="0.25">
      <c r="A16" s="74" t="s">
        <v>350</v>
      </c>
    </row>
    <row r="17" spans="1:1" ht="20.25" customHeight="1" x14ac:dyDescent="0.25">
      <c r="A17" s="74" t="s">
        <v>351</v>
      </c>
    </row>
    <row r="18" spans="1:1" ht="20.25" customHeight="1" x14ac:dyDescent="0.25">
      <c r="A18" s="74" t="s">
        <v>352</v>
      </c>
    </row>
    <row r="19" spans="1:1" ht="20.25" customHeight="1" x14ac:dyDescent="0.25">
      <c r="A19" s="74" t="s">
        <v>354</v>
      </c>
    </row>
    <row r="20" spans="1:1" ht="20.25" customHeight="1" x14ac:dyDescent="0.25">
      <c r="A20" s="74" t="s">
        <v>355</v>
      </c>
    </row>
    <row r="21" spans="1:1" ht="20.25" customHeight="1" x14ac:dyDescent="0.25">
      <c r="A21" s="74" t="s">
        <v>357</v>
      </c>
    </row>
    <row r="22" spans="1:1" ht="20.25" customHeight="1" x14ac:dyDescent="0.25">
      <c r="A22" s="74" t="s">
        <v>358</v>
      </c>
    </row>
    <row r="23" spans="1:1" ht="20.25" customHeight="1" x14ac:dyDescent="0.25">
      <c r="A23" s="74" t="s">
        <v>360</v>
      </c>
    </row>
    <row r="24" spans="1:1" ht="20.25" customHeight="1" x14ac:dyDescent="0.25">
      <c r="A24" s="74" t="s">
        <v>362</v>
      </c>
    </row>
    <row r="25" spans="1:1" ht="20.25" customHeight="1" x14ac:dyDescent="0.25">
      <c r="A25" s="74" t="s">
        <v>363</v>
      </c>
    </row>
    <row r="26" spans="1:1" ht="20.25" customHeight="1" x14ac:dyDescent="0.25">
      <c r="A26" s="74" t="s">
        <v>365</v>
      </c>
    </row>
    <row r="27" spans="1:1" ht="20.25" customHeight="1" x14ac:dyDescent="0.25">
      <c r="A27" s="74" t="s">
        <v>367</v>
      </c>
    </row>
    <row r="28" spans="1:1" ht="20.25" customHeight="1" x14ac:dyDescent="0.25">
      <c r="A28" s="74" t="s">
        <v>369</v>
      </c>
    </row>
    <row r="29" spans="1:1" ht="20.25" customHeight="1" x14ac:dyDescent="0.25">
      <c r="A29" s="74" t="s">
        <v>370</v>
      </c>
    </row>
    <row r="30" spans="1:1" ht="20.25" customHeight="1" x14ac:dyDescent="0.25">
      <c r="A30" s="74" t="s">
        <v>371</v>
      </c>
    </row>
    <row r="31" spans="1:1" ht="20.25" customHeight="1" x14ac:dyDescent="0.25">
      <c r="A31" s="74" t="s">
        <v>372</v>
      </c>
    </row>
    <row r="32" spans="1:1" ht="20.25" customHeight="1" x14ac:dyDescent="0.25">
      <c r="A32" s="74" t="s">
        <v>374</v>
      </c>
    </row>
    <row r="33" spans="1:1" ht="20.25" customHeight="1" x14ac:dyDescent="0.25">
      <c r="A33" s="74" t="s">
        <v>375</v>
      </c>
    </row>
    <row r="34" spans="1:1" ht="20.25" customHeight="1" x14ac:dyDescent="0.25">
      <c r="A34" s="74" t="s">
        <v>356</v>
      </c>
    </row>
    <row r="35" spans="1:1" ht="20.25" customHeight="1" x14ac:dyDescent="0.25">
      <c r="A35" s="74" t="s">
        <v>377</v>
      </c>
    </row>
    <row r="36" spans="1:1" ht="20.25" customHeight="1" x14ac:dyDescent="0.25">
      <c r="A36" s="74" t="s">
        <v>378</v>
      </c>
    </row>
    <row r="37" spans="1:1" ht="20.25" customHeight="1" x14ac:dyDescent="0.25">
      <c r="A37" s="74" t="s">
        <v>379</v>
      </c>
    </row>
    <row r="38" spans="1:1" ht="20.25" customHeight="1" x14ac:dyDescent="0.25">
      <c r="A38" s="74" t="s">
        <v>381</v>
      </c>
    </row>
    <row r="39" spans="1:1" ht="20.25" customHeight="1" x14ac:dyDescent="0.25">
      <c r="A39" s="74" t="s">
        <v>382</v>
      </c>
    </row>
    <row r="40" spans="1:1" ht="20.25" customHeight="1" x14ac:dyDescent="0.25">
      <c r="A40" s="74" t="s">
        <v>383</v>
      </c>
    </row>
    <row r="41" spans="1:1" ht="20.25" customHeight="1" x14ac:dyDescent="0.25">
      <c r="A41" s="87" t="s">
        <v>829</v>
      </c>
    </row>
    <row r="42" spans="1:1" ht="20.25" customHeight="1" x14ac:dyDescent="0.25">
      <c r="A42" s="87" t="s">
        <v>830</v>
      </c>
    </row>
    <row r="43" spans="1:1" ht="20.25" customHeight="1" x14ac:dyDescent="0.25">
      <c r="A43" s="74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</vt:lpstr>
      <vt:lpstr>Mã ngành</vt:lpstr>
      <vt:lpstr>Hệ số quy đổi</vt:lpstr>
      <vt:lpstr>Thống kê</vt:lpstr>
      <vt:lpstr>Sheet1</vt:lpstr>
    </vt:vector>
  </TitlesOfParts>
  <Company>andongnhi.violet.vn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BinhNH</dc:creator>
  <cp:lastModifiedBy>cuonglv</cp:lastModifiedBy>
  <cp:lastPrinted>2015-12-09T09:41:25Z</cp:lastPrinted>
  <dcterms:created xsi:type="dcterms:W3CDTF">2015-01-13T08:13:46Z</dcterms:created>
  <dcterms:modified xsi:type="dcterms:W3CDTF">2016-08-31T17:13:58Z</dcterms:modified>
</cp:coreProperties>
</file>