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BCD7219A-D7D9-4E90-B8F6-00BE8BF53540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4" i="1" l="1"/>
  <c r="X7" i="1"/>
  <c r="X8" i="1"/>
  <c r="X10" i="1"/>
  <c r="X11" i="1"/>
  <c r="X12" i="1"/>
  <c r="X13" i="1"/>
  <c r="X15" i="1"/>
  <c r="X17" i="1"/>
  <c r="X19" i="1"/>
  <c r="X20" i="1"/>
  <c r="X21" i="1"/>
  <c r="X22" i="1"/>
  <c r="X23" i="1"/>
  <c r="X2" i="1"/>
  <c r="V8" i="1" l="1"/>
  <c r="V25" i="1" l="1"/>
  <c r="X25" i="1" s="1"/>
  <c r="V3" i="1"/>
  <c r="X3" i="1" s="1"/>
  <c r="V5" i="1"/>
  <c r="X5" i="1" s="1"/>
  <c r="V6" i="1"/>
  <c r="X6" i="1" s="1"/>
  <c r="V7" i="1"/>
  <c r="V9" i="1"/>
  <c r="X9" i="1" s="1"/>
  <c r="V10" i="1"/>
  <c r="V11" i="1"/>
  <c r="V12" i="1"/>
  <c r="V13" i="1"/>
  <c r="V14" i="1"/>
  <c r="X14" i="1" s="1"/>
  <c r="V15" i="1"/>
  <c r="V16" i="1"/>
  <c r="X16" i="1" s="1"/>
  <c r="V17" i="1"/>
  <c r="V18" i="1"/>
  <c r="X18" i="1" s="1"/>
  <c r="V19" i="1"/>
  <c r="V20" i="1"/>
  <c r="V21" i="1"/>
  <c r="V22" i="1"/>
  <c r="V23" i="1"/>
  <c r="V24" i="1"/>
  <c r="X24" i="1" s="1"/>
  <c r="O4" i="1"/>
  <c r="V4" i="1" s="1"/>
  <c r="A18" i="1"/>
  <c r="A19" i="1" s="1"/>
  <c r="A20" i="1" s="1"/>
  <c r="A21" i="1" s="1"/>
  <c r="A16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BF0CEC1D-EA2A-4EF8-8FCD-99C807ACBD5F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00ABF19B-0FBD-49FB-A346-FD61580B430E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3D0FE823-3CCC-48C9-A013-B4BE68CC129B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6E8C8A91-14AE-4304-BA42-526CFE16EDED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21E3BA80-580A-4896-AF37-3DBA2789BE9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735320B3-AA79-474D-86AB-6CCF6EB42D46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<sst xmlns="http://schemas.openxmlformats.org/spreadsheetml/2006/main" count="172" uniqueCount="113">
  <si>
    <t>STT</t>
  </si>
  <si>
    <t>Công ty cổ phần cấp nước tỉnh Lào Cai</t>
  </si>
  <si>
    <t>Công nghiệp</t>
  </si>
  <si>
    <t>SN 037, đường Nguyễn Huệ, p.Lào Cai, Tp. Lào Cai. ĐT: 0203.830.224</t>
  </si>
  <si>
    <t>Cung cấp nước sạch</t>
  </si>
  <si>
    <t>Công ty TNHH Khoáng sản và luyện kim Việt Trung</t>
  </si>
  <si>
    <t>Khu công nghiệp Tằng Loỏng, huyện Bảo Thắng, tỉnh Lào Cai</t>
  </si>
  <si>
    <t>Sản xuất gang thép</t>
  </si>
  <si>
    <t>Công ty Luyện đồng Lào Cai</t>
  </si>
  <si>
    <t xml:space="preserve">KCN Tằng Loỏng, huyện Bảo Thắng </t>
  </si>
  <si>
    <t>Sản xuất kim loại màu và kim loại quý</t>
  </si>
  <si>
    <t>Công ty cổ phần Phốt Pho vàng Lào Cai</t>
  </si>
  <si>
    <t>Sản xuất hóa chất cơ bản</t>
  </si>
  <si>
    <t>Công ty TNHH Đông Nam Á Lào Cai</t>
  </si>
  <si>
    <t>Công ty cổ phần Phốt Pho Việt Nam</t>
  </si>
  <si>
    <t>Công ty TNHH Phốt pho vàng Việt Nam</t>
  </si>
  <si>
    <t>Công ty cổ phần Hóa chất Đức Giang Lào Cai</t>
  </si>
  <si>
    <t>Công ty cổ phần vật liệu xây dựng Lào Cai</t>
  </si>
  <si>
    <t xml:space="preserve">Số 398 đường Ngô Quyền, phường Kim Tân, TP Lào Cai </t>
  </si>
  <si>
    <t>Sản xuất vật liêu xây dựng từ đất sét</t>
  </si>
  <si>
    <t>Công ty Cổ phần sản xuất - Xuất nhập khẩu Phú Hưng</t>
  </si>
  <si>
    <t xml:space="preserve">Thôn 3 xã Bản Vược, huyện Bát Xát </t>
  </si>
  <si>
    <t>Công ty cổ phần thương mại Thành Công</t>
  </si>
  <si>
    <t xml:space="preserve">Xã Gia Phú, huyện Bảo Thắng </t>
  </si>
  <si>
    <t>Công ty Cổ phần Khoáng sản 3 - Vimico</t>
  </si>
  <si>
    <t>Tổ 30, phường Duyên Hải, TP Lào Cai</t>
  </si>
  <si>
    <t>Khai thác khoáng sản</t>
  </si>
  <si>
    <t>Công ty Mỏ tuyển đồng Sin Quyền Lào Cai</t>
  </si>
  <si>
    <t xml:space="preserve">Xã Bản Vược, huyện Bát Xát </t>
  </si>
  <si>
    <t>Khai thắc quặng sắt</t>
  </si>
  <si>
    <t>Khách sạn Quốc tế ARISTO</t>
  </si>
  <si>
    <t>Công trình xây dựng</t>
  </si>
  <si>
    <t>Số 028 Yết Kiêu, phường Kim Tân, TP Lào Cai</t>
  </si>
  <si>
    <t>Khách sạn</t>
  </si>
  <si>
    <t>Công ty CP DAP số 2 - VINACHEM</t>
  </si>
  <si>
    <t>KCN Tằng Loỏng, huyện Bảo Thắng</t>
  </si>
  <si>
    <t>Công ty cổ phần hóa chất Phúc Lâm</t>
  </si>
  <si>
    <t>Công ty TNHH 1 TV CBNSTP Hiếu Hưng</t>
  </si>
  <si>
    <t>Thôn Tân Sơn, xã Tân An, huyện Văn Bàn</t>
  </si>
  <si>
    <t>Chế biến và bảo quản rau quả khác</t>
  </si>
  <si>
    <t>Công ty Cổ phần Nam Tiến Lào Cai</t>
  </si>
  <si>
    <t>Số 157 Nhạc Sơn, phường Cốc Lếu, TP Lào Cai</t>
  </si>
  <si>
    <t>Sản xuất công nghiệp khác</t>
  </si>
  <si>
    <t>Doanh nghiệp tư nhân Đức Tiến</t>
  </si>
  <si>
    <t>Đội 3, xã Bản Vược, huyện Bát Xát</t>
  </si>
  <si>
    <t>Công ty TNHH DV du lịch Cáp treo FANSIPAN Sa Pa</t>
  </si>
  <si>
    <t>SN89B, Đg.Nguyễn Chí Thanh, Thị trấn Sa Pa, H.Sa Pa, T.Lào Cai</t>
  </si>
  <si>
    <t>Công ty TNHH 1 Thành viên Apatit</t>
  </si>
  <si>
    <t>Phường Pom Hán - Thành phố Lào Cai</t>
  </si>
  <si>
    <t>Khai thác và chế biến quặng Apatit</t>
  </si>
  <si>
    <t>Công ty cổ phần hoá chất Bảo Thắng</t>
  </si>
  <si>
    <t>KCN Tằng Loỏng, huyện Bảo Thắng, tỉnh Lào Cai</t>
  </si>
  <si>
    <t>Sản xuất phân bón</t>
  </si>
  <si>
    <t>Công ty Cổ Phần dịch vụ Năng Lượng SBM</t>
  </si>
  <si>
    <t>Số 3 An Dương, P. Yên Phụ, Q. Tây Hồ, TP. Hà Nội, Việt Nam</t>
  </si>
  <si>
    <t>Bán buôn cho khách hàng là KCN tại cấp điện áp 110KV</t>
  </si>
  <si>
    <t>Công ty TNHH LD Khách Sạn Quốc Tế LC</t>
  </si>
  <si>
    <t>TBA KSQ Tế 473 028 Yết Kiêu P.Kim Tân TP Lào Cai Lào Cai</t>
  </si>
  <si>
    <t>19,9</t>
  </si>
  <si>
    <t>38,8</t>
  </si>
  <si>
    <t>EVN</t>
  </si>
  <si>
    <t>SCT</t>
  </si>
  <si>
    <t xml:space="preserve">SCT </t>
  </si>
  <si>
    <t>TinhTP_ID</t>
  </si>
  <si>
    <t>SCT_ID</t>
  </si>
  <si>
    <t>LinhVuc_ID</t>
  </si>
  <si>
    <t>Tai_Khoan</t>
  </si>
  <si>
    <t>Ma_DN</t>
  </si>
  <si>
    <t>dn.laocai.021</t>
  </si>
  <si>
    <t>dn.laocai.020</t>
  </si>
  <si>
    <t>dn.laocai.019</t>
  </si>
  <si>
    <t>dn.laocai.018</t>
  </si>
  <si>
    <t>dn.laocai.017</t>
  </si>
  <si>
    <t>dn.laocai.016</t>
  </si>
  <si>
    <t>dn.laocai.015</t>
  </si>
  <si>
    <t>dn.laocai.014</t>
  </si>
  <si>
    <t>dn.laocai.013</t>
  </si>
  <si>
    <t>dn.laocai.012</t>
  </si>
  <si>
    <t>dn.laocai.011</t>
  </si>
  <si>
    <t>dn.laocai.010</t>
  </si>
  <si>
    <t>dn.laocai.008</t>
  </si>
  <si>
    <t>dn.laocai.007</t>
  </si>
  <si>
    <t>dn.laocai.005</t>
  </si>
  <si>
    <t>dn.laocai.004</t>
  </si>
  <si>
    <t>dn.laocai.003</t>
  </si>
  <si>
    <t>dn.laocai.002</t>
  </si>
  <si>
    <t>dn.laocai.024</t>
  </si>
  <si>
    <t>dn.laocai.025</t>
  </si>
  <si>
    <t>dn.laocai.027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</si>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</sst>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  <charset val="163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8" fillId="2" borderId="1" xfId="4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165" fontId="8" fillId="2" borderId="1" xfId="1" applyNumberFormat="1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3" fontId="8" fillId="2" borderId="1" xfId="4" applyNumberFormat="1" applyFont="1" applyFill="1" applyBorder="1" applyAlignment="1">
      <alignment vertical="center" wrapText="1"/>
    </xf>
    <xf numFmtId="165" fontId="8" fillId="2" borderId="1" xfId="1" applyNumberFormat="1" applyFont="1" applyFill="1" applyBorder="1" applyAlignment="1">
      <alignment vertical="center" wrapText="1"/>
    </xf>
    <xf numFmtId="0" fontId="8" fillId="0" borderId="1" xfId="4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5">
    <cellStyle name="Comma" xfId="1" builtinId="3"/>
    <cellStyle name="Normal" xfId="0" builtinId="0"/>
    <cellStyle name="Normal 2" xfId="2" xr:uid="{00000000-0005-0000-0000-000002000000}"/>
    <cellStyle name="Normal 2 2 3" xfId="4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zoomScale="70" zoomScaleNormal="70" workbookViewId="0">
      <selection activeCell="C6" sqref="C6"/>
    </sheetView>
  </sheetViews>
  <sheetFormatPr defaultRowHeight="48.75" customHeight="1" x14ac:dyDescent="0.25"/>
  <cols>
    <col min="1" max="1" width="9.140625" bestFit="1" customWidth="1"/>
    <col min="2" max="2" width="21.42578125" customWidth="1"/>
    <col min="3" max="3" width="32.42578125" customWidth="1"/>
    <col min="4" max="4" width="13.28515625" customWidth="1"/>
    <col min="5" max="5" width="12.7109375" customWidth="1"/>
    <col min="6" max="6" width="15.855468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4" width="15.42578125" style="14" customWidth="1"/>
    <col min="25" max="28" width="9.140625" customWidth="1"/>
    <col min="29" max="30" width="18.140625" customWidth="1"/>
  </cols>
  <sheetData>
    <row r="1" spans="1:30" s="1" customFormat="1" ht="48.75" customHeight="1" x14ac:dyDescent="0.25">
      <c r="A1" s="15" t="s">
        <v>0</v>
      </c>
      <c r="B1" s="16" t="s">
        <v>89</v>
      </c>
      <c r="C1" s="17" t="s">
        <v>90</v>
      </c>
      <c r="D1" s="17" t="s">
        <v>91</v>
      </c>
      <c r="E1" s="18" t="s">
        <v>92</v>
      </c>
      <c r="F1" s="19" t="s">
        <v>93</v>
      </c>
      <c r="G1" s="20" t="s">
        <v>94</v>
      </c>
      <c r="H1" s="20" t="s">
        <v>95</v>
      </c>
      <c r="I1" s="20" t="s">
        <v>96</v>
      </c>
      <c r="J1" s="20" t="s">
        <v>97</v>
      </c>
      <c r="K1" s="21" t="s">
        <v>98</v>
      </c>
      <c r="L1" s="21" t="s">
        <v>99</v>
      </c>
      <c r="M1" s="21" t="s">
        <v>100</v>
      </c>
      <c r="N1" s="21" t="s">
        <v>101</v>
      </c>
      <c r="O1" s="21" t="s">
        <v>102</v>
      </c>
      <c r="P1" s="21" t="s">
        <v>103</v>
      </c>
      <c r="Q1" s="21" t="s">
        <v>104</v>
      </c>
      <c r="R1" s="21" t="s">
        <v>105</v>
      </c>
      <c r="S1" s="21" t="s">
        <v>106</v>
      </c>
      <c r="T1" s="21" t="s">
        <v>107</v>
      </c>
      <c r="U1" s="21" t="s">
        <v>108</v>
      </c>
      <c r="V1" s="19" t="s">
        <v>109</v>
      </c>
      <c r="W1" s="19" t="s">
        <v>110</v>
      </c>
      <c r="X1" s="19" t="s">
        <v>111</v>
      </c>
      <c r="Y1" s="22" t="s">
        <v>112</v>
      </c>
      <c r="Z1" s="23" t="s">
        <v>63</v>
      </c>
      <c r="AA1" s="23" t="s">
        <v>64</v>
      </c>
      <c r="AB1" s="23" t="s">
        <v>65</v>
      </c>
      <c r="AC1" s="23" t="s">
        <v>66</v>
      </c>
      <c r="AD1" s="23" t="s">
        <v>67</v>
      </c>
    </row>
    <row r="2" spans="1:30" ht="48.75" customHeight="1" x14ac:dyDescent="0.25">
      <c r="A2" s="2">
        <v>1</v>
      </c>
      <c r="B2" s="3" t="s">
        <v>1</v>
      </c>
      <c r="C2" s="3" t="s">
        <v>3</v>
      </c>
      <c r="D2" s="2" t="s">
        <v>2</v>
      </c>
      <c r="E2" s="3" t="s">
        <v>4</v>
      </c>
      <c r="F2" s="4">
        <v>6882524</v>
      </c>
      <c r="G2" s="5"/>
      <c r="H2" s="6"/>
      <c r="I2" s="6"/>
      <c r="J2" s="6"/>
      <c r="K2" s="7">
        <v>14</v>
      </c>
      <c r="L2" s="6"/>
      <c r="M2" s="8"/>
      <c r="N2" s="6"/>
      <c r="O2" s="5">
        <v>4</v>
      </c>
      <c r="P2" s="6"/>
      <c r="Q2" s="6"/>
      <c r="R2" s="2"/>
      <c r="S2" s="6"/>
      <c r="T2" s="6"/>
      <c r="U2" s="2"/>
      <c r="V2" s="12" t="e">
        <f>#REF!*F2+#REF!*G2+#REF!*H2+#REF!*I2+#REF!*J2+#REF!*K2+#REF!*L2+#REF!*M2+#REF!*N2+#REF!*O2+#REF!*P2+#REF!*Q2+#REF!*R2+#REF!*S2+#REF!*T2+#REF!*U2</f>
        <v>#REF!</v>
      </c>
      <c r="W2" s="12">
        <v>1080.4534532</v>
      </c>
      <c r="X2" s="12">
        <f>IF(Y2="EVN",V2,W2)</f>
        <v>1080.4534532</v>
      </c>
      <c r="Y2" s="2" t="s">
        <v>62</v>
      </c>
      <c r="Z2" s="3">
        <v>25</v>
      </c>
      <c r="AA2" s="3">
        <v>39</v>
      </c>
      <c r="AB2" s="3">
        <v>5</v>
      </c>
      <c r="AC2" s="11" t="s">
        <v>86</v>
      </c>
      <c r="AD2" s="11">
        <v>2566</v>
      </c>
    </row>
    <row r="3" spans="1:30" ht="66" x14ac:dyDescent="0.25">
      <c r="A3" s="2">
        <f t="shared" ref="A3:A20" si="0">A2+1</f>
        <v>2</v>
      </c>
      <c r="B3" s="3" t="s">
        <v>5</v>
      </c>
      <c r="C3" s="3" t="s">
        <v>6</v>
      </c>
      <c r="D3" s="2" t="s">
        <v>2</v>
      </c>
      <c r="E3" s="3" t="s">
        <v>7</v>
      </c>
      <c r="F3" s="4">
        <v>230157300</v>
      </c>
      <c r="G3" s="5">
        <v>215591</v>
      </c>
      <c r="H3" s="6"/>
      <c r="I3" s="6"/>
      <c r="J3" s="6"/>
      <c r="K3" s="7">
        <v>320</v>
      </c>
      <c r="L3" s="6"/>
      <c r="M3" s="8"/>
      <c r="N3" s="6"/>
      <c r="O3" s="8"/>
      <c r="P3" s="6"/>
      <c r="Q3" s="6"/>
      <c r="R3" s="2"/>
      <c r="S3" s="6"/>
      <c r="T3" s="6"/>
      <c r="U3" s="2"/>
      <c r="V3" s="12" t="e">
        <f>#REF!*F3+#REF!*G3+#REF!*H3+#REF!*I3+#REF!*J3+#REF!*K3+#REF!*L3+#REF!*M3+#REF!*N3+#REF!*O3+#REF!*P3+#REF!*Q3+#REF!*R3+#REF!*S3+#REF!*T3+#REF!*U3</f>
        <v>#REF!</v>
      </c>
      <c r="W3" s="12">
        <v>186695</v>
      </c>
      <c r="X3" s="12" t="e">
        <f t="shared" ref="X3:X25" si="1">IF(Y3="EVN",V3,W3)</f>
        <v>#REF!</v>
      </c>
      <c r="Y3" s="2" t="s">
        <v>60</v>
      </c>
      <c r="Z3" s="3">
        <v>25</v>
      </c>
      <c r="AA3" s="3">
        <v>39</v>
      </c>
      <c r="AB3" s="3">
        <v>5</v>
      </c>
      <c r="AC3" s="11" t="s">
        <v>87</v>
      </c>
      <c r="AD3" s="11">
        <v>2567</v>
      </c>
    </row>
    <row r="4" spans="1:30" ht="48.75" customHeight="1" x14ac:dyDescent="0.25">
      <c r="A4" s="2">
        <v>3</v>
      </c>
      <c r="B4" s="2" t="s">
        <v>8</v>
      </c>
      <c r="C4" s="2" t="s">
        <v>9</v>
      </c>
      <c r="D4" s="2" t="s">
        <v>2</v>
      </c>
      <c r="E4" s="9" t="s">
        <v>10</v>
      </c>
      <c r="F4" s="4">
        <v>41522477</v>
      </c>
      <c r="G4" s="5">
        <v>258</v>
      </c>
      <c r="H4" s="6"/>
      <c r="I4" s="6"/>
      <c r="J4" s="6"/>
      <c r="K4" s="7">
        <v>1136</v>
      </c>
      <c r="L4" s="6"/>
      <c r="M4" s="8">
        <v>1838</v>
      </c>
      <c r="N4" s="6"/>
      <c r="O4" s="5">
        <f>11*0.83/1.05</f>
        <v>8.6952380952380945</v>
      </c>
      <c r="P4" s="6"/>
      <c r="Q4" s="6"/>
      <c r="R4" s="2" t="s">
        <v>58</v>
      </c>
      <c r="S4" s="6"/>
      <c r="T4" s="6"/>
      <c r="U4" s="9">
        <v>4655</v>
      </c>
      <c r="V4" s="12" t="e">
        <f>#REF!*F4+#REF!*G4+#REF!*H4+#REF!*I4+#REF!*J4+#REF!*K4+#REF!*L4+#REF!*M4+#REF!*N4+#REF!*O4+#REF!*P4+#REF!*Q4+#REF!*R4+#REF!*S4+#REF!*T4+#REF!*U4</f>
        <v>#REF!</v>
      </c>
      <c r="W4" s="12">
        <v>13088</v>
      </c>
      <c r="X4" s="12">
        <f t="shared" si="1"/>
        <v>13088</v>
      </c>
      <c r="Y4" s="2" t="s">
        <v>62</v>
      </c>
      <c r="Z4" s="3">
        <v>25</v>
      </c>
      <c r="AA4" s="3">
        <v>39</v>
      </c>
      <c r="AB4" s="3">
        <v>5</v>
      </c>
      <c r="AC4" s="11" t="s">
        <v>69</v>
      </c>
      <c r="AD4" s="11">
        <v>651</v>
      </c>
    </row>
    <row r="5" spans="1:30" ht="48.75" customHeight="1" x14ac:dyDescent="0.25">
      <c r="A5" s="2">
        <f t="shared" si="0"/>
        <v>4</v>
      </c>
      <c r="B5" s="3" t="s">
        <v>11</v>
      </c>
      <c r="C5" s="2" t="s">
        <v>9</v>
      </c>
      <c r="D5" s="2" t="s">
        <v>2</v>
      </c>
      <c r="E5" s="9" t="s">
        <v>12</v>
      </c>
      <c r="F5" s="10">
        <v>96907615</v>
      </c>
      <c r="G5" s="5">
        <v>11896</v>
      </c>
      <c r="H5" s="6"/>
      <c r="I5" s="6"/>
      <c r="J5" s="6"/>
      <c r="K5" s="7">
        <v>43</v>
      </c>
      <c r="L5" s="6"/>
      <c r="M5" s="8"/>
      <c r="N5" s="6"/>
      <c r="O5" s="5"/>
      <c r="P5" s="6"/>
      <c r="Q5" s="6"/>
      <c r="R5" s="2"/>
      <c r="S5" s="6"/>
      <c r="T5" s="6"/>
      <c r="U5" s="2"/>
      <c r="V5" s="12" t="e">
        <f>#REF!*F5+#REF!*G5+#REF!*H5+#REF!*I5+#REF!*J5+#REF!*K5+#REF!*L5+#REF!*M5+#REF!*N5+#REF!*O5+#REF!*P5+#REF!*Q5+#REF!*R5+#REF!*S5+#REF!*T5+#REF!*U5</f>
        <v>#REF!</v>
      </c>
      <c r="W5" s="12">
        <v>23239</v>
      </c>
      <c r="X5" s="12" t="e">
        <f t="shared" si="1"/>
        <v>#REF!</v>
      </c>
      <c r="Y5" s="2" t="s">
        <v>60</v>
      </c>
      <c r="Z5" s="3">
        <v>25</v>
      </c>
      <c r="AA5" s="3">
        <v>39</v>
      </c>
      <c r="AB5" s="3">
        <v>5</v>
      </c>
      <c r="AC5" s="11" t="s">
        <v>70</v>
      </c>
      <c r="AD5" s="11">
        <v>652</v>
      </c>
    </row>
    <row r="6" spans="1:30" ht="48.75" customHeight="1" x14ac:dyDescent="0.25">
      <c r="A6" s="2">
        <f t="shared" si="0"/>
        <v>5</v>
      </c>
      <c r="B6" s="2" t="s">
        <v>13</v>
      </c>
      <c r="C6" s="2" t="s">
        <v>9</v>
      </c>
      <c r="D6" s="2" t="s">
        <v>2</v>
      </c>
      <c r="E6" s="9" t="s">
        <v>12</v>
      </c>
      <c r="F6" s="4">
        <v>203076636</v>
      </c>
      <c r="G6" s="5">
        <v>23534</v>
      </c>
      <c r="H6" s="6"/>
      <c r="I6" s="6"/>
      <c r="J6" s="6"/>
      <c r="K6" s="7">
        <v>93</v>
      </c>
      <c r="L6" s="6"/>
      <c r="M6" s="8"/>
      <c r="N6" s="6"/>
      <c r="O6" s="5"/>
      <c r="P6" s="6"/>
      <c r="Q6" s="6"/>
      <c r="R6" s="2"/>
      <c r="S6" s="6"/>
      <c r="T6" s="6"/>
      <c r="U6" s="2"/>
      <c r="V6" s="12" t="e">
        <f>#REF!*F6+#REF!*G6+#REF!*H6+#REF!*I6+#REF!*J6+#REF!*K6+#REF!*L6+#REF!*M6+#REF!*N6+#REF!*O6+#REF!*P6+#REF!*Q6+#REF!*R6+#REF!*S6+#REF!*T6+#REF!*U6</f>
        <v>#REF!</v>
      </c>
      <c r="W6" s="12">
        <v>47216</v>
      </c>
      <c r="X6" s="12" t="e">
        <f t="shared" si="1"/>
        <v>#REF!</v>
      </c>
      <c r="Y6" s="2" t="s">
        <v>60</v>
      </c>
      <c r="Z6" s="3">
        <v>25</v>
      </c>
      <c r="AA6" s="3">
        <v>39</v>
      </c>
      <c r="AB6" s="3">
        <v>5</v>
      </c>
      <c r="AC6" s="11" t="s">
        <v>71</v>
      </c>
      <c r="AD6" s="11">
        <v>653</v>
      </c>
    </row>
    <row r="7" spans="1:30" ht="48.75" customHeight="1" x14ac:dyDescent="0.25">
      <c r="A7" s="2">
        <f t="shared" si="0"/>
        <v>6</v>
      </c>
      <c r="B7" s="3" t="s">
        <v>14</v>
      </c>
      <c r="C7" s="2" t="s">
        <v>9</v>
      </c>
      <c r="D7" s="2" t="s">
        <v>2</v>
      </c>
      <c r="E7" s="9" t="s">
        <v>12</v>
      </c>
      <c r="F7" s="10">
        <v>109000000</v>
      </c>
      <c r="G7" s="5">
        <v>14400</v>
      </c>
      <c r="H7" s="6"/>
      <c r="I7" s="6"/>
      <c r="J7" s="6"/>
      <c r="K7" s="7">
        <v>45</v>
      </c>
      <c r="L7" s="6"/>
      <c r="M7" s="8">
        <v>100</v>
      </c>
      <c r="N7" s="6"/>
      <c r="O7" s="5"/>
      <c r="P7" s="6"/>
      <c r="Q7" s="6"/>
      <c r="R7" s="2"/>
      <c r="S7" s="6"/>
      <c r="T7" s="6"/>
      <c r="U7" s="2"/>
      <c r="V7" s="12" t="e">
        <f>#REF!*F7+#REF!*G7+#REF!*H7+#REF!*I7+#REF!*J7+#REF!*K7+#REF!*L7+#REF!*M7+#REF!*N7+#REF!*O7+#REF!*P7+#REF!*Q7+#REF!*R7+#REF!*S7+#REF!*T7+#REF!*U7</f>
        <v>#REF!</v>
      </c>
      <c r="W7" s="12">
        <v>27043.600000000002</v>
      </c>
      <c r="X7" s="12">
        <f t="shared" si="1"/>
        <v>27043.600000000002</v>
      </c>
      <c r="Y7" s="2" t="s">
        <v>61</v>
      </c>
      <c r="Z7" s="3">
        <v>25</v>
      </c>
      <c r="AA7" s="3">
        <v>39</v>
      </c>
      <c r="AB7" s="3">
        <v>5</v>
      </c>
      <c r="AC7" s="11" t="s">
        <v>72</v>
      </c>
      <c r="AD7" s="11">
        <v>654</v>
      </c>
    </row>
    <row r="8" spans="1:30" ht="48.75" customHeight="1" x14ac:dyDescent="0.25">
      <c r="A8" s="2">
        <f t="shared" si="0"/>
        <v>7</v>
      </c>
      <c r="B8" s="2" t="s">
        <v>15</v>
      </c>
      <c r="C8" s="2" t="s">
        <v>9</v>
      </c>
      <c r="D8" s="2" t="s">
        <v>2</v>
      </c>
      <c r="E8" s="9" t="s">
        <v>12</v>
      </c>
      <c r="F8" s="10">
        <v>234996160</v>
      </c>
      <c r="G8" s="5">
        <v>10</v>
      </c>
      <c r="H8" s="6"/>
      <c r="I8" s="6"/>
      <c r="J8" s="6"/>
      <c r="K8" s="7">
        <v>151</v>
      </c>
      <c r="L8" s="6"/>
      <c r="M8" s="8"/>
      <c r="N8" s="6"/>
      <c r="O8" s="5">
        <v>1</v>
      </c>
      <c r="P8" s="6"/>
      <c r="Q8" s="6"/>
      <c r="R8" s="2"/>
      <c r="S8" s="6"/>
      <c r="T8" s="6"/>
      <c r="U8" s="2"/>
      <c r="V8" s="12" t="e">
        <f>#REF!*F8+#REF!*G8+#REF!*H8+#REF!*I8+#REF!*J8+#REF!*K8+#REF!*L8+#REF!*M8+#REF!*N8+#REF!*O8+#REF!*P8+#REF!*Q8+#REF!*R8+#REF!*S8+#REF!*T8+#REF!*U8</f>
        <v>#REF!</v>
      </c>
      <c r="W8" s="10">
        <v>36422</v>
      </c>
      <c r="X8" s="12">
        <f t="shared" si="1"/>
        <v>36422</v>
      </c>
      <c r="Y8" s="2" t="s">
        <v>62</v>
      </c>
      <c r="Z8" s="3">
        <v>25</v>
      </c>
      <c r="AA8" s="3">
        <v>39</v>
      </c>
      <c r="AB8" s="3">
        <v>5</v>
      </c>
      <c r="AC8" s="11" t="s">
        <v>73</v>
      </c>
      <c r="AD8" s="11">
        <v>655</v>
      </c>
    </row>
    <row r="9" spans="1:30" ht="48.75" customHeight="1" x14ac:dyDescent="0.25">
      <c r="A9" s="2">
        <f t="shared" si="0"/>
        <v>8</v>
      </c>
      <c r="B9" s="3" t="s">
        <v>16</v>
      </c>
      <c r="C9" s="2" t="s">
        <v>9</v>
      </c>
      <c r="D9" s="2" t="s">
        <v>2</v>
      </c>
      <c r="E9" s="9" t="s">
        <v>12</v>
      </c>
      <c r="F9" s="4">
        <v>310515483</v>
      </c>
      <c r="G9" s="5"/>
      <c r="H9" s="6"/>
      <c r="I9" s="6"/>
      <c r="J9" s="6"/>
      <c r="K9" s="7"/>
      <c r="L9" s="6"/>
      <c r="M9" s="8"/>
      <c r="N9" s="6"/>
      <c r="O9" s="5"/>
      <c r="P9" s="6"/>
      <c r="Q9" s="6"/>
      <c r="R9" s="2"/>
      <c r="S9" s="6"/>
      <c r="T9" s="6"/>
      <c r="U9" s="2"/>
      <c r="V9" s="12" t="e">
        <f>#REF!*F9+#REF!*G9+#REF!*H9+#REF!*I9+#REF!*J9+#REF!*K9+#REF!*L9+#REF!*M9+#REF!*N9+#REF!*O9+#REF!*P9+#REF!*Q9+#REF!*R9+#REF!*S9+#REF!*T9+#REF!*U9</f>
        <v>#REF!</v>
      </c>
      <c r="W9" s="12">
        <v>39236</v>
      </c>
      <c r="X9" s="12" t="e">
        <f t="shared" si="1"/>
        <v>#REF!</v>
      </c>
      <c r="Y9" s="2" t="s">
        <v>60</v>
      </c>
      <c r="Z9" s="3">
        <v>25</v>
      </c>
      <c r="AA9" s="3">
        <v>39</v>
      </c>
      <c r="AB9" s="3">
        <v>5</v>
      </c>
      <c r="AC9" s="11" t="s">
        <v>74</v>
      </c>
      <c r="AD9" s="11">
        <v>656</v>
      </c>
    </row>
    <row r="10" spans="1:30" ht="66" x14ac:dyDescent="0.25">
      <c r="A10" s="2">
        <f t="shared" si="0"/>
        <v>9</v>
      </c>
      <c r="B10" s="3" t="s">
        <v>17</v>
      </c>
      <c r="C10" s="2" t="s">
        <v>18</v>
      </c>
      <c r="D10" s="2" t="s">
        <v>2</v>
      </c>
      <c r="E10" s="9" t="s">
        <v>19</v>
      </c>
      <c r="F10" s="4">
        <v>1200000</v>
      </c>
      <c r="G10" s="5"/>
      <c r="H10" s="6"/>
      <c r="I10" s="6"/>
      <c r="J10" s="6"/>
      <c r="K10" s="7">
        <v>8000</v>
      </c>
      <c r="L10" s="6"/>
      <c r="M10" s="8"/>
      <c r="N10" s="6"/>
      <c r="O10" s="5"/>
      <c r="P10" s="6"/>
      <c r="Q10" s="6"/>
      <c r="R10" s="2"/>
      <c r="S10" s="6"/>
      <c r="T10" s="6"/>
      <c r="U10" s="9">
        <v>3500</v>
      </c>
      <c r="V10" s="12" t="e">
        <f>#REF!*F10+#REF!*G10+#REF!*H10+#REF!*I10+#REF!*J10+#REF!*K10+#REF!*L10+#REF!*M10+#REF!*N10+#REF!*O10+#REF!*P10+#REF!*Q10+#REF!*R10+#REF!*S10+#REF!*T10+#REF!*U10</f>
        <v>#REF!</v>
      </c>
      <c r="W10" s="10">
        <v>10970</v>
      </c>
      <c r="X10" s="12">
        <f t="shared" si="1"/>
        <v>10970</v>
      </c>
      <c r="Y10" s="2" t="s">
        <v>61</v>
      </c>
      <c r="Z10" s="3">
        <v>25</v>
      </c>
      <c r="AA10" s="3">
        <v>39</v>
      </c>
      <c r="AB10" s="3">
        <v>5</v>
      </c>
      <c r="AC10" s="11" t="s">
        <v>75</v>
      </c>
      <c r="AD10" s="11">
        <v>657</v>
      </c>
    </row>
    <row r="11" spans="1:30" ht="66" x14ac:dyDescent="0.25">
      <c r="A11" s="2">
        <f t="shared" si="0"/>
        <v>10</v>
      </c>
      <c r="B11" s="3" t="s">
        <v>20</v>
      </c>
      <c r="C11" s="2" t="s">
        <v>21</v>
      </c>
      <c r="D11" s="2" t="s">
        <v>2</v>
      </c>
      <c r="E11" s="9" t="s">
        <v>19</v>
      </c>
      <c r="F11" s="4">
        <v>2629000</v>
      </c>
      <c r="G11" s="5">
        <v>11870</v>
      </c>
      <c r="H11" s="6"/>
      <c r="I11" s="6"/>
      <c r="J11" s="6"/>
      <c r="K11" s="7">
        <v>62</v>
      </c>
      <c r="L11" s="6"/>
      <c r="M11" s="8"/>
      <c r="N11" s="6"/>
      <c r="O11" s="5"/>
      <c r="P11" s="6"/>
      <c r="Q11" s="6"/>
      <c r="R11" s="2"/>
      <c r="S11" s="6"/>
      <c r="T11" s="6"/>
      <c r="U11" s="9">
        <v>14752</v>
      </c>
      <c r="V11" s="12" t="e">
        <f>#REF!*F11+#REF!*G11+#REF!*H11+#REF!*I11+#REF!*J11+#REF!*K11+#REF!*L11+#REF!*M11+#REF!*N11+#REF!*O11+#REF!*P11+#REF!*Q11+#REF!*R11+#REF!*S11+#REF!*T11+#REF!*U11</f>
        <v>#REF!</v>
      </c>
      <c r="W11" s="10">
        <v>19842</v>
      </c>
      <c r="X11" s="12">
        <f t="shared" si="1"/>
        <v>19842</v>
      </c>
      <c r="Y11" s="2" t="s">
        <v>62</v>
      </c>
      <c r="Z11" s="3">
        <v>25</v>
      </c>
      <c r="AA11" s="3">
        <v>39</v>
      </c>
      <c r="AB11" s="3">
        <v>5</v>
      </c>
      <c r="AC11" s="11" t="s">
        <v>76</v>
      </c>
      <c r="AD11" s="11">
        <v>658</v>
      </c>
    </row>
    <row r="12" spans="1:30" ht="48.75" customHeight="1" x14ac:dyDescent="0.25">
      <c r="A12" s="2">
        <f t="shared" si="0"/>
        <v>11</v>
      </c>
      <c r="B12" s="3" t="s">
        <v>22</v>
      </c>
      <c r="C12" s="2" t="s">
        <v>23</v>
      </c>
      <c r="D12" s="2" t="s">
        <v>2</v>
      </c>
      <c r="E12" s="9" t="s">
        <v>19</v>
      </c>
      <c r="F12" s="4">
        <v>1673898</v>
      </c>
      <c r="G12" s="5">
        <v>39</v>
      </c>
      <c r="H12" s="6"/>
      <c r="I12" s="6"/>
      <c r="J12" s="6"/>
      <c r="K12" s="7">
        <v>253</v>
      </c>
      <c r="L12" s="6"/>
      <c r="M12" s="8"/>
      <c r="N12" s="6"/>
      <c r="O12" s="5"/>
      <c r="P12" s="6"/>
      <c r="Q12" s="6"/>
      <c r="R12" s="2"/>
      <c r="S12" s="6"/>
      <c r="T12" s="6"/>
      <c r="U12" s="9">
        <v>4600</v>
      </c>
      <c r="V12" s="12" t="e">
        <f>#REF!*F12+#REF!*G12+#REF!*H12+#REF!*I12+#REF!*J12+#REF!*K12+#REF!*L12+#REF!*M12+#REF!*N12+#REF!*O12+#REF!*P12+#REF!*Q12+#REF!*R12+#REF!*S12+#REF!*T12+#REF!*U12</f>
        <v>#REF!</v>
      </c>
      <c r="W12" s="10">
        <v>2154</v>
      </c>
      <c r="X12" s="12">
        <f t="shared" si="1"/>
        <v>2154</v>
      </c>
      <c r="Y12" s="2" t="s">
        <v>62</v>
      </c>
      <c r="Z12" s="3">
        <v>25</v>
      </c>
      <c r="AA12" s="3">
        <v>39</v>
      </c>
      <c r="AB12" s="3">
        <v>5</v>
      </c>
      <c r="AC12" s="11" t="s">
        <v>77</v>
      </c>
      <c r="AD12" s="11">
        <v>659</v>
      </c>
    </row>
    <row r="13" spans="1:30" ht="48.75" customHeight="1" x14ac:dyDescent="0.25">
      <c r="A13" s="2">
        <f t="shared" si="0"/>
        <v>12</v>
      </c>
      <c r="B13" s="3" t="s">
        <v>24</v>
      </c>
      <c r="C13" s="2" t="s">
        <v>25</v>
      </c>
      <c r="D13" s="2" t="s">
        <v>2</v>
      </c>
      <c r="E13" s="9" t="s">
        <v>26</v>
      </c>
      <c r="F13" s="4">
        <v>2560000</v>
      </c>
      <c r="G13" s="5"/>
      <c r="H13" s="6"/>
      <c r="I13" s="6"/>
      <c r="J13" s="6"/>
      <c r="K13" s="7">
        <v>788</v>
      </c>
      <c r="L13" s="6"/>
      <c r="M13" s="8"/>
      <c r="N13" s="6"/>
      <c r="O13" s="5"/>
      <c r="P13" s="6"/>
      <c r="Q13" s="6"/>
      <c r="R13" s="2"/>
      <c r="S13" s="6"/>
      <c r="T13" s="6"/>
      <c r="U13" s="2"/>
      <c r="V13" s="12" t="e">
        <f>#REF!*F13+#REF!*G13+#REF!*H13+#REF!*I13+#REF!*J13+#REF!*K13+#REF!*L13+#REF!*M13+#REF!*N13+#REF!*O13+#REF!*P13+#REF!*Q13+#REF!*R13+#REF!*S13+#REF!*T13+#REF!*U13</f>
        <v>#REF!</v>
      </c>
      <c r="W13" s="12">
        <v>1198.768</v>
      </c>
      <c r="X13" s="12">
        <f t="shared" si="1"/>
        <v>1198.768</v>
      </c>
      <c r="Y13" s="2" t="s">
        <v>62</v>
      </c>
      <c r="Z13" s="3">
        <v>25</v>
      </c>
      <c r="AA13" s="3">
        <v>39</v>
      </c>
      <c r="AB13" s="3">
        <v>5</v>
      </c>
      <c r="AC13" s="11" t="s">
        <v>78</v>
      </c>
      <c r="AD13" s="11">
        <v>660</v>
      </c>
    </row>
    <row r="14" spans="1:30" ht="48.75" customHeight="1" x14ac:dyDescent="0.25">
      <c r="A14" s="2">
        <f t="shared" si="0"/>
        <v>13</v>
      </c>
      <c r="B14" s="2" t="s">
        <v>27</v>
      </c>
      <c r="C14" s="11" t="s">
        <v>28</v>
      </c>
      <c r="D14" s="2" t="s">
        <v>2</v>
      </c>
      <c r="E14" s="9" t="s">
        <v>29</v>
      </c>
      <c r="F14" s="10">
        <v>36125155</v>
      </c>
      <c r="G14" s="5"/>
      <c r="H14" s="6"/>
      <c r="I14" s="6"/>
      <c r="J14" s="6"/>
      <c r="K14" s="7">
        <v>6869</v>
      </c>
      <c r="L14" s="6"/>
      <c r="M14" s="8"/>
      <c r="N14" s="6"/>
      <c r="O14" s="5">
        <v>28</v>
      </c>
      <c r="P14" s="6"/>
      <c r="Q14" s="6"/>
      <c r="R14" s="2"/>
      <c r="S14" s="6"/>
      <c r="T14" s="6"/>
      <c r="U14" s="2"/>
      <c r="V14" s="12" t="e">
        <f>#REF!*F14+#REF!*G14+#REF!*H14+#REF!*I14+#REF!*J14+#REF!*K14+#REF!*L14+#REF!*M14+#REF!*N14+#REF!*O14+#REF!*P14+#REF!*Q14+#REF!*R14+#REF!*S14+#REF!*T14+#REF!*U14</f>
        <v>#REF!</v>
      </c>
      <c r="W14" s="13">
        <v>12579</v>
      </c>
      <c r="X14" s="12" t="e">
        <f t="shared" si="1"/>
        <v>#REF!</v>
      </c>
      <c r="Y14" s="2" t="s">
        <v>60</v>
      </c>
      <c r="Z14" s="3">
        <v>25</v>
      </c>
      <c r="AA14" s="3">
        <v>39</v>
      </c>
      <c r="AB14" s="3">
        <v>5</v>
      </c>
      <c r="AC14" s="11" t="s">
        <v>79</v>
      </c>
      <c r="AD14" s="11">
        <v>661</v>
      </c>
    </row>
    <row r="15" spans="1:30" ht="48.75" customHeight="1" x14ac:dyDescent="0.25">
      <c r="A15" s="2">
        <v>14</v>
      </c>
      <c r="B15" s="2" t="s">
        <v>30</v>
      </c>
      <c r="C15" s="2" t="s">
        <v>32</v>
      </c>
      <c r="D15" s="2" t="s">
        <v>31</v>
      </c>
      <c r="E15" s="9" t="s">
        <v>33</v>
      </c>
      <c r="F15" s="10">
        <v>7900000</v>
      </c>
      <c r="G15" s="5"/>
      <c r="H15" s="6"/>
      <c r="I15" s="6"/>
      <c r="J15" s="6"/>
      <c r="K15" s="7">
        <v>1700</v>
      </c>
      <c r="L15" s="6"/>
      <c r="M15" s="8"/>
      <c r="N15" s="6"/>
      <c r="O15" s="5"/>
      <c r="P15" s="6"/>
      <c r="Q15" s="6"/>
      <c r="R15" s="2">
        <v>720</v>
      </c>
      <c r="S15" s="6"/>
      <c r="T15" s="6"/>
      <c r="U15" s="2"/>
      <c r="V15" s="12" t="e">
        <f>#REF!*F15+#REF!*G15+#REF!*H15+#REF!*I15+#REF!*J15+#REF!*K15+#REF!*L15+#REF!*M15+#REF!*N15+#REF!*O15+#REF!*P15+#REF!*Q15+#REF!*R15+#REF!*S15+#REF!*T15+#REF!*U15</f>
        <v>#REF!</v>
      </c>
      <c r="W15" s="10">
        <v>3601</v>
      </c>
      <c r="X15" s="12">
        <f t="shared" si="1"/>
        <v>3601</v>
      </c>
      <c r="Y15" s="2" t="s">
        <v>62</v>
      </c>
      <c r="Z15" s="3">
        <v>25</v>
      </c>
      <c r="AA15" s="3">
        <v>39</v>
      </c>
      <c r="AB15" s="3">
        <v>6</v>
      </c>
      <c r="AC15" s="11" t="s">
        <v>80</v>
      </c>
      <c r="AD15" s="11">
        <v>663</v>
      </c>
    </row>
    <row r="16" spans="1:30" ht="48.75" customHeight="1" x14ac:dyDescent="0.25">
      <c r="A16" s="2">
        <f t="shared" si="0"/>
        <v>15</v>
      </c>
      <c r="B16" s="3" t="s">
        <v>34</v>
      </c>
      <c r="C16" s="11" t="s">
        <v>35</v>
      </c>
      <c r="D16" s="2" t="s">
        <v>2</v>
      </c>
      <c r="E16" s="9" t="s">
        <v>12</v>
      </c>
      <c r="F16" s="10">
        <v>18948255</v>
      </c>
      <c r="G16" s="5">
        <v>50000</v>
      </c>
      <c r="H16" s="6"/>
      <c r="I16" s="6"/>
      <c r="J16" s="6"/>
      <c r="K16" s="7">
        <v>544</v>
      </c>
      <c r="L16" s="6"/>
      <c r="M16" s="8">
        <v>120</v>
      </c>
      <c r="N16" s="6"/>
      <c r="O16" s="5"/>
      <c r="P16" s="6"/>
      <c r="Q16" s="6"/>
      <c r="R16" s="2"/>
      <c r="S16" s="6"/>
      <c r="T16" s="6"/>
      <c r="U16" s="9">
        <v>1365</v>
      </c>
      <c r="V16" s="12" t="e">
        <f>#REF!*F16+#REF!*G16+#REF!*H16+#REF!*I16+#REF!*J16+#REF!*K16+#REF!*L16+#REF!*M16+#REF!*N16+#REF!*O16+#REF!*P16+#REF!*Q16+#REF!*R16+#REF!*S16+#REF!*T16+#REF!*U16</f>
        <v>#REF!</v>
      </c>
      <c r="W16" s="12">
        <v>37247</v>
      </c>
      <c r="X16" s="12" t="e">
        <f t="shared" si="1"/>
        <v>#REF!</v>
      </c>
      <c r="Y16" s="2" t="s">
        <v>60</v>
      </c>
      <c r="Z16" s="3">
        <v>25</v>
      </c>
      <c r="AA16" s="3">
        <v>39</v>
      </c>
      <c r="AB16" s="3">
        <v>5</v>
      </c>
      <c r="AC16" s="11" t="s">
        <v>81</v>
      </c>
      <c r="AD16" s="11">
        <v>664</v>
      </c>
    </row>
    <row r="17" spans="1:30" ht="48.75" customHeight="1" x14ac:dyDescent="0.25">
      <c r="A17" s="2">
        <v>16</v>
      </c>
      <c r="B17" s="3" t="s">
        <v>36</v>
      </c>
      <c r="C17" s="2" t="s">
        <v>35</v>
      </c>
      <c r="D17" s="2" t="s">
        <v>2</v>
      </c>
      <c r="E17" s="9" t="s">
        <v>12</v>
      </c>
      <c r="F17" s="10">
        <v>8095214</v>
      </c>
      <c r="G17" s="5"/>
      <c r="H17" s="6"/>
      <c r="I17" s="6"/>
      <c r="J17" s="6"/>
      <c r="K17" s="7"/>
      <c r="L17" s="6"/>
      <c r="M17" s="8"/>
      <c r="N17" s="6"/>
      <c r="O17" s="5"/>
      <c r="P17" s="6"/>
      <c r="Q17" s="6"/>
      <c r="R17" s="2"/>
      <c r="S17" s="6"/>
      <c r="T17" s="6"/>
      <c r="U17" s="2"/>
      <c r="V17" s="12" t="e">
        <f>#REF!*F17+#REF!*G17+#REF!*H17+#REF!*I17+#REF!*J17+#REF!*K17+#REF!*L17+#REF!*M17+#REF!*N17+#REF!*O17+#REF!*P17+#REF!*Q17+#REF!*R17+#REF!*S17+#REF!*T17+#REF!*U17</f>
        <v>#REF!</v>
      </c>
      <c r="W17" s="12">
        <v>1249.0915202000001</v>
      </c>
      <c r="X17" s="12">
        <f t="shared" si="1"/>
        <v>1249.0915202000001</v>
      </c>
      <c r="Y17" s="2" t="s">
        <v>61</v>
      </c>
      <c r="Z17" s="3">
        <v>25</v>
      </c>
      <c r="AA17" s="3">
        <v>39</v>
      </c>
      <c r="AB17" s="3">
        <v>5</v>
      </c>
      <c r="AC17" s="11" t="s">
        <v>82</v>
      </c>
      <c r="AD17" s="11">
        <v>666</v>
      </c>
    </row>
    <row r="18" spans="1:30" ht="48.75" customHeight="1" x14ac:dyDescent="0.25">
      <c r="A18" s="2">
        <f t="shared" si="0"/>
        <v>17</v>
      </c>
      <c r="B18" s="3" t="s">
        <v>37</v>
      </c>
      <c r="C18" s="11" t="s">
        <v>38</v>
      </c>
      <c r="D18" s="2" t="s">
        <v>2</v>
      </c>
      <c r="E18" s="9" t="s">
        <v>39</v>
      </c>
      <c r="F18" s="10">
        <v>8848614</v>
      </c>
      <c r="G18" s="5"/>
      <c r="H18" s="6"/>
      <c r="I18" s="6"/>
      <c r="J18" s="6"/>
      <c r="K18" s="7"/>
      <c r="L18" s="6"/>
      <c r="M18" s="8"/>
      <c r="N18" s="6"/>
      <c r="O18" s="5"/>
      <c r="P18" s="6"/>
      <c r="Q18" s="6"/>
      <c r="R18" s="2"/>
      <c r="S18" s="6"/>
      <c r="T18" s="6"/>
      <c r="U18" s="2"/>
      <c r="V18" s="12" t="e">
        <f>#REF!*F18+#REF!*G18+#REF!*H18+#REF!*I18+#REF!*J18+#REF!*K18+#REF!*L18+#REF!*M18+#REF!*N18+#REF!*O18+#REF!*P18+#REF!*Q18+#REF!*R18+#REF!*S18+#REF!*T18+#REF!*U18</f>
        <v>#REF!</v>
      </c>
      <c r="W18" s="12">
        <v>1300</v>
      </c>
      <c r="X18" s="12" t="e">
        <f t="shared" si="1"/>
        <v>#REF!</v>
      </c>
      <c r="Y18" s="2" t="s">
        <v>60</v>
      </c>
      <c r="Z18" s="3">
        <v>25</v>
      </c>
      <c r="AA18" s="3">
        <v>39</v>
      </c>
      <c r="AB18" s="3">
        <v>5</v>
      </c>
      <c r="AC18" s="11" t="s">
        <v>83</v>
      </c>
      <c r="AD18" s="11">
        <v>667</v>
      </c>
    </row>
    <row r="19" spans="1:30" ht="48.75" customHeight="1" x14ac:dyDescent="0.25">
      <c r="A19" s="2">
        <f t="shared" si="0"/>
        <v>18</v>
      </c>
      <c r="B19" s="3" t="s">
        <v>40</v>
      </c>
      <c r="C19" s="2" t="s">
        <v>41</v>
      </c>
      <c r="D19" s="2" t="s">
        <v>2</v>
      </c>
      <c r="E19" s="9" t="s">
        <v>42</v>
      </c>
      <c r="F19" s="4">
        <v>136620000</v>
      </c>
      <c r="G19" s="5">
        <v>18130</v>
      </c>
      <c r="H19" s="6"/>
      <c r="I19" s="6"/>
      <c r="J19" s="6"/>
      <c r="K19" s="7"/>
      <c r="L19" s="6"/>
      <c r="M19" s="8"/>
      <c r="N19" s="6"/>
      <c r="O19" s="5"/>
      <c r="P19" s="6"/>
      <c r="Q19" s="6"/>
      <c r="R19" s="2" t="s">
        <v>59</v>
      </c>
      <c r="S19" s="6"/>
      <c r="T19" s="6"/>
      <c r="U19" s="2"/>
      <c r="V19" s="12" t="e">
        <f>#REF!*F19+#REF!*G19+#REF!*H19+#REF!*I19+#REF!*J19+#REF!*K19+#REF!*L19+#REF!*M19+#REF!*N19+#REF!*O19+#REF!*P19+#REF!*Q19+#REF!*R19+#REF!*S19+#REF!*T19+#REF!*U19</f>
        <v>#REF!</v>
      </c>
      <c r="W19" s="10">
        <v>33814</v>
      </c>
      <c r="X19" s="12">
        <f t="shared" si="1"/>
        <v>33814</v>
      </c>
      <c r="Y19" s="2" t="s">
        <v>62</v>
      </c>
      <c r="Z19" s="3">
        <v>25</v>
      </c>
      <c r="AA19" s="3">
        <v>39</v>
      </c>
      <c r="AB19" s="3">
        <v>5</v>
      </c>
      <c r="AC19" s="11" t="s">
        <v>84</v>
      </c>
      <c r="AD19" s="11">
        <v>668</v>
      </c>
    </row>
    <row r="20" spans="1:30" ht="48.75" customHeight="1" x14ac:dyDescent="0.25">
      <c r="A20" s="2">
        <f t="shared" si="0"/>
        <v>19</v>
      </c>
      <c r="B20" s="2" t="s">
        <v>43</v>
      </c>
      <c r="C20" s="2" t="s">
        <v>44</v>
      </c>
      <c r="D20" s="2" t="s">
        <v>2</v>
      </c>
      <c r="E20" s="9" t="s">
        <v>42</v>
      </c>
      <c r="F20" s="4">
        <v>2646924</v>
      </c>
      <c r="G20" s="5">
        <v>9328</v>
      </c>
      <c r="H20" s="6"/>
      <c r="I20" s="6"/>
      <c r="J20" s="6"/>
      <c r="K20" s="7">
        <v>217</v>
      </c>
      <c r="L20" s="6"/>
      <c r="M20" s="8"/>
      <c r="N20" s="6"/>
      <c r="O20" s="5"/>
      <c r="P20" s="6"/>
      <c r="Q20" s="6"/>
      <c r="R20" s="2"/>
      <c r="S20" s="6"/>
      <c r="T20" s="6"/>
      <c r="U20" s="2"/>
      <c r="V20" s="12" t="e">
        <f>#REF!*F20+#REF!*G20+#REF!*H20+#REF!*I20+#REF!*J20+#REF!*K20+#REF!*L20+#REF!*M20+#REF!*N20+#REF!*O20+#REF!*P20+#REF!*Q20+#REF!*R20+#REF!*S20+#REF!*T20+#REF!*U20</f>
        <v>#REF!</v>
      </c>
      <c r="W20" s="10">
        <v>5294</v>
      </c>
      <c r="X20" s="12">
        <f t="shared" si="1"/>
        <v>5294</v>
      </c>
      <c r="Y20" s="2" t="s">
        <v>62</v>
      </c>
      <c r="Z20" s="3">
        <v>25</v>
      </c>
      <c r="AA20" s="3">
        <v>39</v>
      </c>
      <c r="AB20" s="3">
        <v>5</v>
      </c>
      <c r="AC20" s="11" t="s">
        <v>85</v>
      </c>
      <c r="AD20" s="11">
        <v>669</v>
      </c>
    </row>
    <row r="21" spans="1:30" ht="49.5" x14ac:dyDescent="0.25">
      <c r="A21" s="2">
        <f>A20+1</f>
        <v>20</v>
      </c>
      <c r="B21" s="3" t="s">
        <v>45</v>
      </c>
      <c r="C21" s="3" t="s">
        <v>46</v>
      </c>
      <c r="D21" s="9" t="s">
        <v>31</v>
      </c>
      <c r="E21" s="9" t="s">
        <v>31</v>
      </c>
      <c r="F21" s="10">
        <v>3486714</v>
      </c>
      <c r="G21" s="5"/>
      <c r="H21" s="6"/>
      <c r="I21" s="6"/>
      <c r="J21" s="6"/>
      <c r="K21" s="7"/>
      <c r="L21" s="6"/>
      <c r="M21" s="8"/>
      <c r="N21" s="6"/>
      <c r="O21" s="5"/>
      <c r="P21" s="6"/>
      <c r="Q21" s="6"/>
      <c r="R21" s="2"/>
      <c r="S21" s="6"/>
      <c r="T21" s="6"/>
      <c r="U21" s="2"/>
      <c r="V21" s="12" t="e">
        <f>#REF!*F21+#REF!*G21+#REF!*H21+#REF!*I21+#REF!*J21+#REF!*K21+#REF!*L21+#REF!*M21+#REF!*N21+#REF!*O21+#REF!*P21+#REF!*Q21+#REF!*R21+#REF!*S21+#REF!*T21+#REF!*U21</f>
        <v>#REF!</v>
      </c>
      <c r="W21" s="12">
        <v>537.99997020000001</v>
      </c>
      <c r="X21" s="12">
        <f t="shared" si="1"/>
        <v>537.99997020000001</v>
      </c>
      <c r="Y21" s="2" t="s">
        <v>61</v>
      </c>
      <c r="Z21" s="3">
        <v>25</v>
      </c>
      <c r="AA21" s="3">
        <v>39</v>
      </c>
      <c r="AB21" s="3">
        <v>6</v>
      </c>
      <c r="AC21" s="11" t="s">
        <v>88</v>
      </c>
      <c r="AD21" s="11">
        <v>2569</v>
      </c>
    </row>
    <row r="22" spans="1:30" ht="48.75" customHeight="1" x14ac:dyDescent="0.25">
      <c r="A22" s="2">
        <v>21</v>
      </c>
      <c r="B22" s="2" t="s">
        <v>47</v>
      </c>
      <c r="C22" s="3" t="s">
        <v>48</v>
      </c>
      <c r="D22" s="9" t="s">
        <v>2</v>
      </c>
      <c r="E22" s="9" t="s">
        <v>49</v>
      </c>
      <c r="F22" s="10">
        <v>103568641</v>
      </c>
      <c r="G22" s="5"/>
      <c r="H22" s="6"/>
      <c r="I22" s="6"/>
      <c r="J22" s="6"/>
      <c r="K22" s="7">
        <v>10661</v>
      </c>
      <c r="L22" s="6"/>
      <c r="M22" s="8"/>
      <c r="N22" s="6"/>
      <c r="O22" s="5">
        <v>261</v>
      </c>
      <c r="P22" s="6"/>
      <c r="Q22" s="6"/>
      <c r="R22" s="2"/>
      <c r="S22" s="6"/>
      <c r="T22" s="6"/>
      <c r="U22" s="2"/>
      <c r="V22" s="12" t="e">
        <f>#REF!*F22+#REF!*G22+#REF!*H22+#REF!*I22+#REF!*J22+#REF!*K22+#REF!*L22+#REF!*M22+#REF!*N22+#REF!*O22+#REF!*P22+#REF!*Q22+#REF!*R22+#REF!*S22+#REF!*T22+#REF!*U22</f>
        <v>#REF!</v>
      </c>
      <c r="W22" s="10">
        <v>27129</v>
      </c>
      <c r="X22" s="12">
        <f t="shared" si="1"/>
        <v>27129</v>
      </c>
      <c r="Y22" s="2" t="s">
        <v>61</v>
      </c>
      <c r="Z22" s="3">
        <v>25</v>
      </c>
      <c r="AA22" s="3">
        <v>39</v>
      </c>
      <c r="AB22" s="3">
        <v>5</v>
      </c>
      <c r="AC22" s="11" t="s">
        <v>68</v>
      </c>
      <c r="AD22" s="11">
        <v>650</v>
      </c>
    </row>
    <row r="23" spans="1:30" ht="48.75" customHeight="1" x14ac:dyDescent="0.25">
      <c r="A23" s="2">
        <v>22</v>
      </c>
      <c r="B23" s="2" t="s">
        <v>50</v>
      </c>
      <c r="C23" s="3" t="s">
        <v>51</v>
      </c>
      <c r="D23" s="9" t="s">
        <v>2</v>
      </c>
      <c r="E23" s="9" t="s">
        <v>52</v>
      </c>
      <c r="F23" s="10">
        <v>279377150</v>
      </c>
      <c r="G23" s="5"/>
      <c r="H23" s="6"/>
      <c r="I23" s="6"/>
      <c r="J23" s="6"/>
      <c r="K23" s="7"/>
      <c r="L23" s="6"/>
      <c r="M23" s="8"/>
      <c r="N23" s="6"/>
      <c r="O23" s="5"/>
      <c r="P23" s="6"/>
      <c r="Q23" s="6"/>
      <c r="R23" s="2"/>
      <c r="S23" s="6"/>
      <c r="T23" s="6"/>
      <c r="U23" s="2"/>
      <c r="V23" s="12" t="e">
        <f>#REF!*F23+#REF!*G23+#REF!*H23+#REF!*I23+#REF!*J23+#REF!*K23+#REF!*L23+#REF!*M23+#REF!*N23+#REF!*O23+#REF!*P23+#REF!*Q23+#REF!*R23+#REF!*S23+#REF!*T23+#REF!*U23</f>
        <v>#REF!</v>
      </c>
      <c r="W23" s="10">
        <v>43108</v>
      </c>
      <c r="X23" s="12">
        <f t="shared" si="1"/>
        <v>43108</v>
      </c>
      <c r="Y23" s="2" t="s">
        <v>61</v>
      </c>
      <c r="Z23" s="3">
        <v>25</v>
      </c>
      <c r="AA23" s="3">
        <v>39</v>
      </c>
      <c r="AB23" s="3">
        <v>5</v>
      </c>
      <c r="AC23" s="11"/>
      <c r="AD23" s="11"/>
    </row>
    <row r="24" spans="1:30" ht="48.75" customHeight="1" x14ac:dyDescent="0.25">
      <c r="A24" s="2">
        <v>23</v>
      </c>
      <c r="B24" s="2" t="s">
        <v>53</v>
      </c>
      <c r="C24" s="3" t="s">
        <v>54</v>
      </c>
      <c r="D24" s="9" t="s">
        <v>2</v>
      </c>
      <c r="E24" s="9" t="s">
        <v>55</v>
      </c>
      <c r="F24" s="10">
        <v>407943480</v>
      </c>
      <c r="G24" s="5"/>
      <c r="H24" s="6"/>
      <c r="I24" s="6"/>
      <c r="J24" s="6"/>
      <c r="K24" s="7"/>
      <c r="L24" s="6"/>
      <c r="M24" s="8"/>
      <c r="N24" s="6"/>
      <c r="O24" s="5"/>
      <c r="P24" s="6"/>
      <c r="Q24" s="6"/>
      <c r="R24" s="2"/>
      <c r="S24" s="6"/>
      <c r="T24" s="6"/>
      <c r="U24" s="2"/>
      <c r="V24" s="12" t="e">
        <f>#REF!*F24+#REF!*G24+#REF!*H24+#REF!*I24+#REF!*J24+#REF!*K24+#REF!*L24+#REF!*M24+#REF!*N24+#REF!*O24+#REF!*P24+#REF!*Q24+#REF!*R24+#REF!*S24+#REF!*T24+#REF!*U24</f>
        <v>#REF!</v>
      </c>
      <c r="W24" s="12">
        <v>62945.678964000006</v>
      </c>
      <c r="X24" s="12" t="e">
        <f t="shared" si="1"/>
        <v>#REF!</v>
      </c>
      <c r="Y24" s="2" t="s">
        <v>60</v>
      </c>
      <c r="Z24" s="3">
        <v>25</v>
      </c>
      <c r="AA24" s="3">
        <v>39</v>
      </c>
      <c r="AB24" s="3">
        <v>5</v>
      </c>
      <c r="AC24" s="11"/>
      <c r="AD24" s="11"/>
    </row>
    <row r="25" spans="1:30" ht="48.75" customHeight="1" x14ac:dyDescent="0.25">
      <c r="A25" s="2">
        <v>24</v>
      </c>
      <c r="B25" s="2" t="s">
        <v>56</v>
      </c>
      <c r="C25" s="3" t="s">
        <v>57</v>
      </c>
      <c r="D25" s="9" t="s">
        <v>2</v>
      </c>
      <c r="E25" s="9"/>
      <c r="F25" s="10">
        <v>8107557</v>
      </c>
      <c r="G25" s="5"/>
      <c r="H25" s="6"/>
      <c r="I25" s="6"/>
      <c r="J25" s="6"/>
      <c r="K25" s="7"/>
      <c r="L25" s="6"/>
      <c r="M25" s="8"/>
      <c r="N25" s="6"/>
      <c r="O25" s="5"/>
      <c r="P25" s="6"/>
      <c r="Q25" s="6"/>
      <c r="R25" s="2"/>
      <c r="S25" s="6"/>
      <c r="T25" s="6"/>
      <c r="U25" s="2"/>
      <c r="V25" s="12" t="e">
        <f>#REF!*F25+#REF!*G25+#REF!*H25+#REF!*I25+#REF!*J25+#REF!*K25+#REF!*L25+#REF!*M25+#REF!*N25+#REF!*O25+#REF!*P25+#REF!*Q25+#REF!*R25+#REF!*S25+#REF!*T25+#REF!*U25</f>
        <v>#REF!</v>
      </c>
      <c r="W25" s="12">
        <v>1250.9960451000002</v>
      </c>
      <c r="X25" s="12" t="e">
        <f t="shared" si="1"/>
        <v>#REF!</v>
      </c>
      <c r="Y25" s="2" t="s">
        <v>60</v>
      </c>
      <c r="Z25" s="3">
        <v>25</v>
      </c>
      <c r="AA25" s="3">
        <v>39</v>
      </c>
      <c r="AB25" s="3">
        <v>5</v>
      </c>
      <c r="AC25" s="11"/>
      <c r="AD25" s="11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2018-05-23T08:28:21Z</dcterms:modified>
</cp:coreProperties>
</file>