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8827"/>
  <workbookPr/>
  <mc:AlternateContent xmlns:mc="http://schemas.openxmlformats.org/markup-compatibility/2006">
    <mc:Choice Requires="x15">
      <x15ac:absPath xmlns:x15ac="http://schemas.microsoft.com/office/spreadsheetml/2010/11/ac" url="https://adstreamltd-my.sharepoint.com/personal/taiyib_ashraf_adstream_com/Documents/Billing Expenses Table/"/>
    </mc:Choice>
  </mc:AlternateContent>
  <xr:revisionPtr revIDLastSave="6" documentId="452410425485D982A9B2267B7DED3A24D2A03D41" xr6:coauthVersionLast="26" xr6:coauthVersionMax="26" xr10:uidLastSave="{4F9A1ADD-1A1F-4B76-B44E-DEA736EAFBCB}"/>
  <bookViews>
    <workbookView xWindow="0" yWindow="0" windowWidth="23040" windowHeight="9048" activeTab="2" xr2:uid="{00000000-000D-0000-FFFF-FFFF00000000}"/>
  </bookViews>
  <sheets>
    <sheet name="USAGE DATASHEET - NA" sheetId="1" r:id="rId1"/>
    <sheet name=" INFORMATION" sheetId="2" r:id="rId2"/>
    <sheet name="EM table" sheetId="3" r:id="rId3"/>
  </sheets>
  <calcPr calcId="171027"/>
</workbook>
</file>

<file path=xl/calcChain.xml><?xml version="1.0" encoding="utf-8"?>
<calcChain xmlns="http://schemas.openxmlformats.org/spreadsheetml/2006/main">
  <c r="C34" i="2" l="1"/>
  <c r="F31" i="3"/>
  <c r="F32" i="3" s="1"/>
  <c r="D31" i="3"/>
  <c r="C28" i="3"/>
  <c r="G25" i="3"/>
  <c r="G24" i="3"/>
  <c r="G23" i="3"/>
  <c r="G20" i="3"/>
  <c r="G19" i="3"/>
  <c r="G18" i="3"/>
  <c r="F28" i="3"/>
  <c r="F26" i="3"/>
  <c r="E26" i="3"/>
  <c r="D26" i="3"/>
  <c r="C26" i="3"/>
  <c r="F20" i="3"/>
  <c r="E20" i="3"/>
  <c r="E28" i="3" s="1"/>
  <c r="D20" i="3"/>
  <c r="D28" i="3" s="1"/>
  <c r="C20" i="3"/>
  <c r="G15" i="3"/>
  <c r="C10" i="3"/>
  <c r="F9" i="3"/>
  <c r="D32" i="3" l="1"/>
  <c r="C31" i="3"/>
  <c r="E31" i="3"/>
  <c r="E32" i="3" s="1"/>
  <c r="G26" i="3"/>
  <c r="G28" i="3"/>
  <c r="F31" i="2"/>
  <c r="D31" i="2"/>
  <c r="E31" i="2"/>
  <c r="C32" i="3" l="1"/>
  <c r="C34" i="3" s="1"/>
  <c r="D14" i="3" s="1"/>
  <c r="D34" i="3" s="1"/>
  <c r="E14" i="3" s="1"/>
  <c r="E34" i="3" s="1"/>
  <c r="F14" i="3" s="1"/>
  <c r="F34" i="3" s="1"/>
  <c r="G31" i="3"/>
  <c r="G32" i="3" s="1"/>
  <c r="F26" i="2"/>
  <c r="E26" i="2"/>
  <c r="D26" i="2"/>
  <c r="C26" i="2"/>
  <c r="G23" i="2"/>
  <c r="G26" i="2" s="1"/>
  <c r="F20" i="2"/>
  <c r="F28" i="2" s="1"/>
  <c r="E20" i="2"/>
  <c r="E28" i="2" s="1"/>
  <c r="D20" i="2"/>
  <c r="C20" i="2"/>
  <c r="G18" i="2"/>
  <c r="G20" i="2" s="1"/>
  <c r="G15" i="2"/>
  <c r="E10" i="2"/>
  <c r="C10" i="2"/>
  <c r="F9" i="2"/>
  <c r="D28" i="2" l="1"/>
  <c r="D32" i="2"/>
  <c r="C31" i="2"/>
  <c r="C32" i="2" s="1"/>
  <c r="G28" i="2"/>
  <c r="E32" i="2"/>
  <c r="F32" i="2"/>
  <c r="C28" i="2"/>
  <c r="G31" i="2" l="1"/>
  <c r="G32" i="2" s="1"/>
  <c r="D14" i="2"/>
  <c r="D34" i="2" s="1"/>
  <c r="E14" i="2" s="1"/>
  <c r="E34" i="2" s="1"/>
  <c r="F14" i="2" s="1"/>
  <c r="F34"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martins.n</author>
  </authors>
  <commentList>
    <comment ref="C24" authorId="0" shapeId="0" xr:uid="{00000000-0006-0000-0000-000001000000}">
      <text>
        <r>
          <rPr>
            <b/>
            <sz val="9"/>
            <color indexed="81"/>
            <rFont val="Tahoma"/>
            <family val="2"/>
          </rPr>
          <t>martins.n:</t>
        </r>
        <r>
          <rPr>
            <sz val="9"/>
            <color indexed="81"/>
            <rFont val="Tahoma"/>
            <family val="2"/>
          </rPr>
          <t xml:space="preserve">
Please note name change of the field vs today</t>
        </r>
      </text>
    </comment>
    <comment ref="C25" authorId="0" shapeId="0" xr:uid="{00000000-0006-0000-0000-000002000000}">
      <text>
        <r>
          <rPr>
            <b/>
            <sz val="9"/>
            <color indexed="81"/>
            <rFont val="Tahoma"/>
            <family val="2"/>
          </rPr>
          <t>martins.n:</t>
        </r>
        <r>
          <rPr>
            <sz val="9"/>
            <color indexed="81"/>
            <rFont val="Tahoma"/>
            <family val="2"/>
          </rPr>
          <t xml:space="preserve">
Please note name change of the field vs today</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tg4042</author>
    <author>Shawna Dykes</author>
  </authors>
  <commentList>
    <comment ref="C8" authorId="0" shapeId="0" xr:uid="{00000000-0006-0000-0100-000001000000}">
      <text>
        <r>
          <rPr>
            <b/>
            <sz val="8"/>
            <color indexed="81"/>
            <rFont val="Tahoma"/>
            <family val="2"/>
          </rPr>
          <t>tg4042:</t>
        </r>
        <r>
          <rPr>
            <sz val="8"/>
            <color indexed="81"/>
            <rFont val="Tahoma"/>
            <family val="2"/>
          </rPr>
          <t xml:space="preserve">
Total dollar amount of each term.</t>
        </r>
      </text>
    </comment>
    <comment ref="D8" authorId="0" shapeId="0" xr:uid="{00000000-0006-0000-0100-000002000000}">
      <text>
        <r>
          <rPr>
            <b/>
            <sz val="8"/>
            <color indexed="81"/>
            <rFont val="Tahoma"/>
            <family val="2"/>
          </rPr>
          <t>tg4042:</t>
        </r>
        <r>
          <rPr>
            <sz val="8"/>
            <color indexed="81"/>
            <rFont val="Tahoma"/>
            <family val="2"/>
          </rPr>
          <t xml:space="preserve">
Beginning date to end date of each term.</t>
        </r>
      </text>
    </comment>
    <comment ref="E8" authorId="0" shapeId="0" xr:uid="{00000000-0006-0000-0100-000003000000}">
      <text>
        <r>
          <rPr>
            <b/>
            <sz val="8"/>
            <color indexed="81"/>
            <rFont val="Tahoma"/>
            <family val="2"/>
          </rPr>
          <t>tg4042:</t>
        </r>
        <r>
          <rPr>
            <sz val="8"/>
            <color indexed="81"/>
            <rFont val="Tahoma"/>
            <family val="2"/>
          </rPr>
          <t xml:space="preserve">
Total # of months in each term.</t>
        </r>
      </text>
    </comment>
    <comment ref="E10" authorId="0" shapeId="0" xr:uid="{00000000-0006-0000-0100-000004000000}">
      <text>
        <r>
          <rPr>
            <b/>
            <sz val="8"/>
            <color indexed="81"/>
            <rFont val="Tahoma"/>
            <family val="2"/>
          </rPr>
          <t>tg4042:</t>
        </r>
        <r>
          <rPr>
            <sz val="8"/>
            <color indexed="81"/>
            <rFont val="Tahoma"/>
            <family val="2"/>
          </rPr>
          <t xml:space="preserve">
This should match the # in F23.</t>
        </r>
      </text>
    </comment>
    <comment ref="C14" authorId="1" shapeId="0" xr:uid="{00000000-0006-0000-0100-000005000000}">
      <text>
        <r>
          <rPr>
            <b/>
            <sz val="8"/>
            <color indexed="81"/>
            <rFont val="Tahoma"/>
            <family val="2"/>
          </rPr>
          <t>Shawna Dykes:</t>
        </r>
        <r>
          <rPr>
            <sz val="8"/>
            <color indexed="81"/>
            <rFont val="Tahoma"/>
            <family val="2"/>
          </rPr>
          <t xml:space="preserve">
This is the amount that would have been moved to the prepaid account in the previous fiscal year. </t>
        </r>
      </text>
    </comment>
    <comment ref="D14" authorId="1" shapeId="0" xr:uid="{00000000-0006-0000-0100-000006000000}">
      <text>
        <r>
          <rPr>
            <b/>
            <sz val="8"/>
            <color indexed="81"/>
            <rFont val="Tahoma"/>
            <family val="2"/>
          </rPr>
          <t>Shawna Dykes:</t>
        </r>
        <r>
          <rPr>
            <sz val="8"/>
            <color indexed="81"/>
            <rFont val="Tahoma"/>
            <family val="2"/>
          </rPr>
          <t xml:space="preserve">
This is the amount that would have been moved to the prepaid account in the previous fiscal year. </t>
        </r>
      </text>
    </comment>
    <comment ref="E14" authorId="1" shapeId="0" xr:uid="{00000000-0006-0000-0100-000007000000}">
      <text>
        <r>
          <rPr>
            <b/>
            <sz val="8"/>
            <color indexed="81"/>
            <rFont val="Tahoma"/>
            <family val="2"/>
          </rPr>
          <t>Shawna Dykes:</t>
        </r>
        <r>
          <rPr>
            <sz val="8"/>
            <color indexed="81"/>
            <rFont val="Tahoma"/>
            <family val="2"/>
          </rPr>
          <t xml:space="preserve">
This is the amount that would have been moved to the prepaid account in the previous fiscal year. </t>
        </r>
      </text>
    </comment>
    <comment ref="F14" authorId="1" shapeId="0" xr:uid="{00000000-0006-0000-0100-000008000000}">
      <text>
        <r>
          <rPr>
            <b/>
            <sz val="8"/>
            <color indexed="81"/>
            <rFont val="Tahoma"/>
            <family val="2"/>
          </rPr>
          <t>Shawna Dykes:</t>
        </r>
        <r>
          <rPr>
            <sz val="8"/>
            <color indexed="81"/>
            <rFont val="Tahoma"/>
            <family val="2"/>
          </rPr>
          <t xml:space="preserve">
This is the amount that would have been moved to the prepaid account in the previous fiscal year. </t>
        </r>
      </text>
    </comment>
    <comment ref="G14" authorId="1" shapeId="0" xr:uid="{00000000-0006-0000-0100-000009000000}">
      <text>
        <r>
          <rPr>
            <b/>
            <sz val="8"/>
            <color indexed="81"/>
            <rFont val="Tahoma"/>
            <family val="2"/>
          </rPr>
          <t>Shawna Dykes:</t>
        </r>
        <r>
          <rPr>
            <sz val="8"/>
            <color indexed="81"/>
            <rFont val="Tahoma"/>
            <family val="2"/>
          </rPr>
          <t xml:space="preserve">
This is the amount that would have been moved to the prepaid account in the previous fiscal year. </t>
        </r>
      </text>
    </comment>
    <comment ref="B17" authorId="0" shapeId="0" xr:uid="{00000000-0006-0000-0100-00000A000000}">
      <text>
        <r>
          <rPr>
            <b/>
            <sz val="8"/>
            <color indexed="81"/>
            <rFont val="Tahoma"/>
            <family val="2"/>
          </rPr>
          <t>tg4042:</t>
        </r>
        <r>
          <rPr>
            <sz val="8"/>
            <color indexed="81"/>
            <rFont val="Tahoma"/>
            <family val="2"/>
          </rPr>
          <t xml:space="preserve">
Total amount of billing that agency is submitting to P&amp;G for each term each FY.</t>
        </r>
      </text>
    </comment>
    <comment ref="B22" authorId="0" shapeId="0" xr:uid="{00000000-0006-0000-0100-00000B000000}">
      <text>
        <r>
          <rPr>
            <b/>
            <sz val="8"/>
            <color indexed="81"/>
            <rFont val="Tahoma"/>
            <family val="2"/>
          </rPr>
          <t>tg4042:</t>
        </r>
        <r>
          <rPr>
            <sz val="8"/>
            <color indexed="81"/>
            <rFont val="Tahoma"/>
            <family val="2"/>
          </rPr>
          <t xml:space="preserve">
These costs are expensed as incurred and are not expensed over the life of the contract.  They should be entered in the appropriate term and FY in which they are incurred.</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tg4042</author>
    <author>Shawna Dykes</author>
    <author>Miklas, Ewelina</author>
  </authors>
  <commentList>
    <comment ref="C8" authorId="0" shapeId="0" xr:uid="{00000000-0006-0000-0200-000001000000}">
      <text>
        <r>
          <rPr>
            <b/>
            <sz val="8"/>
            <color indexed="81"/>
            <rFont val="Tahoma"/>
            <family val="2"/>
          </rPr>
          <t>tg4042:</t>
        </r>
        <r>
          <rPr>
            <sz val="8"/>
            <color indexed="81"/>
            <rFont val="Tahoma"/>
            <family val="2"/>
          </rPr>
          <t xml:space="preserve">
Total dollar amount of each term.</t>
        </r>
      </text>
    </comment>
    <comment ref="D8" authorId="0" shapeId="0" xr:uid="{00000000-0006-0000-0200-000002000000}">
      <text>
        <r>
          <rPr>
            <b/>
            <sz val="8"/>
            <color indexed="81"/>
            <rFont val="Tahoma"/>
            <family val="2"/>
          </rPr>
          <t>tg4042:</t>
        </r>
        <r>
          <rPr>
            <sz val="8"/>
            <color indexed="81"/>
            <rFont val="Tahoma"/>
            <family val="2"/>
          </rPr>
          <t xml:space="preserve">
Beginning date to end date of each term.</t>
        </r>
      </text>
    </comment>
    <comment ref="E8" authorId="0" shapeId="0" xr:uid="{00000000-0006-0000-0200-000003000000}">
      <text>
        <r>
          <rPr>
            <b/>
            <sz val="8"/>
            <color indexed="81"/>
            <rFont val="Tahoma"/>
            <family val="2"/>
          </rPr>
          <t>tg4042:</t>
        </r>
        <r>
          <rPr>
            <sz val="8"/>
            <color indexed="81"/>
            <rFont val="Tahoma"/>
            <family val="2"/>
          </rPr>
          <t xml:space="preserve">
Total # of months in each term.</t>
        </r>
      </text>
    </comment>
    <comment ref="E10" authorId="0" shapeId="0" xr:uid="{00000000-0006-0000-0200-000004000000}">
      <text>
        <r>
          <rPr>
            <b/>
            <sz val="8"/>
            <color indexed="81"/>
            <rFont val="Tahoma"/>
            <family val="2"/>
          </rPr>
          <t>tg4042:</t>
        </r>
        <r>
          <rPr>
            <sz val="8"/>
            <color indexed="81"/>
            <rFont val="Tahoma"/>
            <family val="2"/>
          </rPr>
          <t xml:space="preserve">
This should match the # in F23.</t>
        </r>
      </text>
    </comment>
    <comment ref="C14" authorId="1" shapeId="0" xr:uid="{00000000-0006-0000-0200-000005000000}">
      <text>
        <r>
          <rPr>
            <b/>
            <sz val="8"/>
            <color indexed="81"/>
            <rFont val="Tahoma"/>
            <family val="2"/>
          </rPr>
          <t>Shawna Dykes:</t>
        </r>
        <r>
          <rPr>
            <sz val="8"/>
            <color indexed="81"/>
            <rFont val="Tahoma"/>
            <family val="2"/>
          </rPr>
          <t xml:space="preserve">
This is the amount that would have been moved to the prepaid account in the previous fiscal year. </t>
        </r>
      </text>
    </comment>
    <comment ref="D14" authorId="1" shapeId="0" xr:uid="{00000000-0006-0000-0200-000006000000}">
      <text>
        <r>
          <rPr>
            <b/>
            <sz val="8"/>
            <color indexed="81"/>
            <rFont val="Tahoma"/>
            <family val="2"/>
          </rPr>
          <t>Shawna Dykes:</t>
        </r>
        <r>
          <rPr>
            <sz val="8"/>
            <color indexed="81"/>
            <rFont val="Tahoma"/>
            <family val="2"/>
          </rPr>
          <t xml:space="preserve">
This is the amount that would have been moved to the prepaid account in the previous fiscal year. </t>
        </r>
      </text>
    </comment>
    <comment ref="E14" authorId="1" shapeId="0" xr:uid="{00000000-0006-0000-0200-000007000000}">
      <text>
        <r>
          <rPr>
            <b/>
            <sz val="8"/>
            <color indexed="81"/>
            <rFont val="Tahoma"/>
            <family val="2"/>
          </rPr>
          <t>Shawna Dykes:</t>
        </r>
        <r>
          <rPr>
            <sz val="8"/>
            <color indexed="81"/>
            <rFont val="Tahoma"/>
            <family val="2"/>
          </rPr>
          <t xml:space="preserve">
This is the amount that would have been moved to the prepaid account in the previous fiscal year. </t>
        </r>
      </text>
    </comment>
    <comment ref="F14" authorId="1" shapeId="0" xr:uid="{00000000-0006-0000-0200-000008000000}">
      <text>
        <r>
          <rPr>
            <b/>
            <sz val="8"/>
            <color indexed="81"/>
            <rFont val="Tahoma"/>
            <family val="2"/>
          </rPr>
          <t>Shawna Dykes:</t>
        </r>
        <r>
          <rPr>
            <sz val="8"/>
            <color indexed="81"/>
            <rFont val="Tahoma"/>
            <family val="2"/>
          </rPr>
          <t xml:space="preserve">
This is the amount that would have been moved to the prepaid account in the previous fiscal year. </t>
        </r>
      </text>
    </comment>
    <comment ref="G14" authorId="1" shapeId="0" xr:uid="{00000000-0006-0000-0200-000009000000}">
      <text>
        <r>
          <rPr>
            <b/>
            <sz val="8"/>
            <color indexed="81"/>
            <rFont val="Tahoma"/>
            <family val="2"/>
          </rPr>
          <t>Shawna Dykes:</t>
        </r>
        <r>
          <rPr>
            <sz val="8"/>
            <color indexed="81"/>
            <rFont val="Tahoma"/>
            <family val="2"/>
          </rPr>
          <t xml:space="preserve">
This is the amount that would have been moved to the prepaid account in the previous fiscal year. </t>
        </r>
      </text>
    </comment>
    <comment ref="B17" authorId="0" shapeId="0" xr:uid="{00000000-0006-0000-0200-00000A000000}">
      <text>
        <r>
          <rPr>
            <b/>
            <sz val="8"/>
            <color indexed="81"/>
            <rFont val="Tahoma"/>
            <family val="2"/>
          </rPr>
          <t>tg4042:</t>
        </r>
        <r>
          <rPr>
            <sz val="8"/>
            <color indexed="81"/>
            <rFont val="Tahoma"/>
            <family val="2"/>
          </rPr>
          <t xml:space="preserve">
Total amount of billing that agency is submitting to P&amp;G for each term each FY.</t>
        </r>
      </text>
    </comment>
    <comment ref="G19" authorId="2" shapeId="0" xr:uid="{00000000-0006-0000-0200-00000B000000}">
      <text>
        <r>
          <rPr>
            <b/>
            <sz val="8"/>
            <color indexed="81"/>
            <rFont val="Tahoma"/>
            <family val="2"/>
          </rPr>
          <t>Miklas, Ewelina:</t>
        </r>
        <r>
          <rPr>
            <sz val="8"/>
            <color indexed="81"/>
            <rFont val="Tahoma"/>
            <family val="2"/>
          </rPr>
          <t xml:space="preserve">
missing formula</t>
        </r>
      </text>
    </comment>
    <comment ref="D20" authorId="2" shapeId="0" xr:uid="{00000000-0006-0000-0200-00000C000000}">
      <text>
        <r>
          <rPr>
            <b/>
            <sz val="8"/>
            <color indexed="81"/>
            <rFont val="Tahoma"/>
            <family val="2"/>
          </rPr>
          <t>Miklas, Ewelina:</t>
        </r>
        <r>
          <rPr>
            <sz val="8"/>
            <color indexed="81"/>
            <rFont val="Tahoma"/>
            <family val="2"/>
          </rPr>
          <t xml:space="preserve">
this should be sum of the above</t>
        </r>
      </text>
    </comment>
    <comment ref="B22" authorId="0" shapeId="0" xr:uid="{00000000-0006-0000-0200-00000D000000}">
      <text>
        <r>
          <rPr>
            <b/>
            <sz val="8"/>
            <color indexed="81"/>
            <rFont val="Tahoma"/>
            <family val="2"/>
          </rPr>
          <t>tg4042:</t>
        </r>
        <r>
          <rPr>
            <sz val="8"/>
            <color indexed="81"/>
            <rFont val="Tahoma"/>
            <family val="2"/>
          </rPr>
          <t xml:space="preserve">
These costs are expensed as incurred and are not expensed over the life of the contract.  They should be entered in the appropriate term and FY in which they are incurred.</t>
        </r>
      </text>
    </comment>
    <comment ref="C26" authorId="2" shapeId="0" xr:uid="{00000000-0006-0000-0200-00000E000000}">
      <text>
        <r>
          <rPr>
            <b/>
            <sz val="8"/>
            <color indexed="81"/>
            <rFont val="Tahoma"/>
            <family val="2"/>
          </rPr>
          <t>Miklas, Ewelina:</t>
        </r>
        <r>
          <rPr>
            <sz val="8"/>
            <color indexed="81"/>
            <rFont val="Tahoma"/>
            <family val="2"/>
          </rPr>
          <t xml:space="preserve">
this should be sum of all above</t>
        </r>
      </text>
    </comment>
    <comment ref="B31" authorId="2" shapeId="0" xr:uid="{00000000-0006-0000-0200-00000F000000}">
      <text>
        <r>
          <rPr>
            <b/>
            <sz val="8"/>
            <color indexed="81"/>
            <rFont val="Tahoma"/>
            <family val="2"/>
          </rPr>
          <t>Miklas, Ewelina:</t>
        </r>
        <r>
          <rPr>
            <sz val="8"/>
            <color indexed="81"/>
            <rFont val="Tahoma"/>
            <family val="2"/>
          </rPr>
          <t xml:space="preserve">
not sure why there are two rows here. There should be just one"total expense per FY"</t>
        </r>
      </text>
    </comment>
    <comment ref="D31" authorId="2" shapeId="0" xr:uid="{00000000-0006-0000-0200-000010000000}">
      <text>
        <r>
          <rPr>
            <b/>
            <sz val="8"/>
            <color indexed="81"/>
            <rFont val="Tahoma"/>
            <family val="2"/>
          </rPr>
          <t>Miklas, Ewelina:</t>
        </r>
        <r>
          <rPr>
            <sz val="8"/>
            <color indexed="81"/>
            <rFont val="Tahoma"/>
            <family val="2"/>
          </rPr>
          <t xml:space="preserve">
this should use monthly rate cell in calculation</t>
        </r>
      </text>
    </comment>
    <comment ref="B32" authorId="2" shapeId="0" xr:uid="{00000000-0006-0000-0200-000011000000}">
      <text>
        <r>
          <rPr>
            <b/>
            <sz val="8"/>
            <color indexed="81"/>
            <rFont val="Tahoma"/>
            <family val="2"/>
            <charset val="238"/>
          </rPr>
          <t>Miklas, Ewelina:</t>
        </r>
        <r>
          <rPr>
            <sz val="8"/>
            <color indexed="81"/>
            <rFont val="Tahoma"/>
            <family val="2"/>
            <charset val="238"/>
          </rPr>
          <t xml:space="preserve">
delete that row</t>
        </r>
      </text>
    </comment>
  </commentList>
</comments>
</file>

<file path=xl/sharedStrings.xml><?xml version="1.0" encoding="utf-8"?>
<sst xmlns="http://schemas.openxmlformats.org/spreadsheetml/2006/main" count="121" uniqueCount="79">
  <si>
    <t>PROCESS</t>
  </si>
  <si>
    <t>After selecting the Celebrity or Athlete talent type, the agency will input the yellow fields of the Contract Term in the attached printscreen</t>
  </si>
  <si>
    <t>The agency clicks Refresh and the grey Duration of Term and Monthly Rate fields are calculated by the system.</t>
  </si>
  <si>
    <t>The Billing&amp;Expensing Information by FY chart will also appear with the number of columns = to the number of FYs covered by the contract start and end date.</t>
  </si>
  <si>
    <t>The agency will input the yellow fields with:</t>
  </si>
  <si>
    <t>*  the # of months per each FY</t>
  </si>
  <si>
    <t>*  The amounts to be paid each during each FY period for the different cost components listed.</t>
  </si>
  <si>
    <t>The agency clicks Refresh and the remaining grey fields will be calculated.</t>
  </si>
  <si>
    <t>Once a FY period has passed, the amounts in that column become fixed and cannot be edited.  Up unto that time, the agency can make Revisions to the datasheet and to those columns.</t>
  </si>
  <si>
    <t>*  In this example, on today's date, the 2013/14 and 2014/15 columns will be frozen and not editable.  FY 2015/16 can be edited through June 30, 2016 and becomes frozen as of July 1, 2016.  The 2016/17 colum will be editable until June 30, 2017.</t>
  </si>
  <si>
    <t>USAGE DATASHEET - NA</t>
  </si>
  <si>
    <t>Example:  118369</t>
  </si>
  <si>
    <t>View of full datasheet (RESTRICTED DATA):</t>
  </si>
  <si>
    <t>Field Calculations:</t>
  </si>
  <si>
    <t>Duration of Term</t>
  </si>
  <si>
    <t># of months between Start Date and End Date</t>
  </si>
  <si>
    <t>Monthly Rate</t>
  </si>
  <si>
    <t>Total Contract Amount / Duration of Term</t>
  </si>
  <si>
    <t># of Months in Contract Term per FY</t>
  </si>
  <si>
    <t># of months within the Duration of Term that fall within July-June of the specified FY</t>
  </si>
  <si>
    <t>Columns of the Chart</t>
  </si>
  <si>
    <t>One column for each FY falling within the Start Date and End Date</t>
  </si>
  <si>
    <t>Total Billing for Contract Terms</t>
  </si>
  <si>
    <t>Sum of Base Compensation and Pension &amp; Health</t>
  </si>
  <si>
    <t>Total Billing for Incurred costs, etc</t>
  </si>
  <si>
    <t>Sum of Bonus, Agency Fee and Other Incurred Costs</t>
  </si>
  <si>
    <t>Total Billing for Contract Terms &amp; Bonuses</t>
  </si>
  <si>
    <t>Sum of Total Billing for Contract Terms and Total Billing for Incurred Costs, etc.</t>
  </si>
  <si>
    <t>Expense per FY</t>
  </si>
  <si>
    <r>
      <t xml:space="preserve">Balance from Prior FY/Prepaid </t>
    </r>
    <r>
      <rPr>
        <b/>
        <sz val="11"/>
        <color rgb="FFFF0000"/>
        <rFont val="Calibri"/>
        <family val="2"/>
        <scheme val="minor"/>
      </rPr>
      <t>+</t>
    </r>
    <r>
      <rPr>
        <sz val="11"/>
        <color theme="1"/>
        <rFont val="Calibri"/>
        <family val="2"/>
        <scheme val="minor"/>
      </rPr>
      <t xml:space="preserve"> Total Billing for Contract Terms &amp; Bonuses </t>
    </r>
    <r>
      <rPr>
        <b/>
        <sz val="11"/>
        <color rgb="FFFF0000"/>
        <rFont val="Calibri"/>
        <family val="2"/>
        <scheme val="minor"/>
      </rPr>
      <t>-</t>
    </r>
    <r>
      <rPr>
        <sz val="11"/>
        <color theme="1"/>
        <rFont val="Calibri"/>
        <family val="2"/>
        <scheme val="minor"/>
      </rPr>
      <t xml:space="preserve"> Expense per FY</t>
    </r>
  </si>
  <si>
    <t>Blank in first column, in subsequent columns will be = Balance to be moved to Prepaid from previous FY column</t>
  </si>
  <si>
    <t>Fields input by Owner</t>
  </si>
  <si>
    <t>Start Date</t>
  </si>
  <si>
    <t>End Date</t>
  </si>
  <si>
    <t>Total Contract Amount</t>
  </si>
  <si>
    <t>Base Compensation</t>
  </si>
  <si>
    <t>Pension &amp; Health</t>
  </si>
  <si>
    <t>Bonus</t>
  </si>
  <si>
    <t>Agency Fee (PRE or other)</t>
  </si>
  <si>
    <t>Other Incurred Costs</t>
  </si>
  <si>
    <t>Balance to be moved to Prepaid/(Accrued)</t>
  </si>
  <si>
    <t>Balance from Prior FY:  Prepaid/(Accrued)</t>
  </si>
  <si>
    <t>CELEBRITY TALENT CONTRACTS - EXPENSE TRACKING</t>
  </si>
  <si>
    <t>GENERAL CONTRACT INFORMATION</t>
  </si>
  <si>
    <t>Manual Input Cells are highlighted in Yellow</t>
  </si>
  <si>
    <t>Calculated cells are highlighted in Green</t>
  </si>
  <si>
    <t>AMOUNT</t>
  </si>
  <si>
    <t>TERM DATES</t>
  </si>
  <si>
    <t>DURATION OF TERM</t>
  </si>
  <si>
    <t>MONTHLY RATE</t>
  </si>
  <si>
    <t>CONTRACT TERMS</t>
  </si>
  <si>
    <t>3/1/14-5/31/16</t>
  </si>
  <si>
    <t xml:space="preserve">TOTAL CONTRACT AMOUNT: </t>
  </si>
  <si>
    <t>BILLING/EXPENSING INFORMATION BY FY</t>
  </si>
  <si>
    <t>FY 13/14</t>
  </si>
  <si>
    <t>FY 14/15</t>
  </si>
  <si>
    <t>FY 15/16</t>
  </si>
  <si>
    <t>FY 16/17</t>
  </si>
  <si>
    <t>TOTAL</t>
  </si>
  <si>
    <t>BALANCE FROM PRIOR FY/PREPAID</t>
  </si>
  <si>
    <t># OF MONTHS IN CONTRACT TERM PER FY</t>
  </si>
  <si>
    <t>BILLING TO P&amp;G FOR CONTRACT TERMS</t>
  </si>
  <si>
    <t>Total feeds into "Base Compensation" line of Cost Details</t>
  </si>
  <si>
    <t>Total Billing for Contract terms</t>
  </si>
  <si>
    <t>INCURRED COSTS, PRE, BONUS PAYMENTS, ETC.</t>
  </si>
  <si>
    <t>Total feeds into "Negotiation/broker agency fee, e.g. Platinum Rye (when applicable)" line of Cost Details</t>
  </si>
  <si>
    <t>Other Incurred Costs (including non-reclaimable taxes)</t>
  </si>
  <si>
    <t>Total Billing for Incurred costs, bonuses, etc.</t>
  </si>
  <si>
    <t>TOTAL BILLING FOR CONTRACT TERMS &amp; BONUSES, ETC.</t>
  </si>
  <si>
    <t>EXPENSE</t>
  </si>
  <si>
    <t>TERM 1 EXPENSE</t>
  </si>
  <si>
    <t>*TOTAL EXPENSE PER FY</t>
  </si>
  <si>
    <t>**BALANCE TO BE MOVED TO PREPAID</t>
  </si>
  <si>
    <t xml:space="preserve">Total feeds into "Other services and fees" </t>
  </si>
  <si>
    <t>Update formulas</t>
  </si>
  <si>
    <t>Total feeds into "Pension &amp; Health" line of Cost Details</t>
  </si>
  <si>
    <t>Total feeds into  "Bonus" line of Cost Details</t>
  </si>
  <si>
    <r>
      <t xml:space="preserve">TERM 1 EXPENSE </t>
    </r>
    <r>
      <rPr>
        <b/>
        <sz val="11"/>
        <color rgb="FFFF0000"/>
        <rFont val="Arial"/>
        <family val="2"/>
        <charset val="238"/>
      </rPr>
      <t>rename to EXPENSE PER FY</t>
    </r>
  </si>
  <si>
    <r>
      <t># of Months in Contract Term per FY x Monthly Rate</t>
    </r>
    <r>
      <rPr>
        <sz val="11"/>
        <color rgb="FFFF0000"/>
        <rFont val="Calibri"/>
        <family val="2"/>
        <charset val="238"/>
        <scheme val="minor"/>
      </rPr>
      <t xml:space="preserve"> + bonus + agency fee + other incurred costs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</si>
</sst>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b/>
      <sz val="11"/>
      <color theme="1"/>
      <name val="Calibri"/>
      <family val="2"/>
      <scheme val="minor"/>
    </font>
    <font>
      <b/>
      <sz val="14"/>
      <color theme="1"/>
      <name val="Calibri"/>
      <family val="2"/>
      <scheme val="minor"/>
    </font>
    <font>
      <b/>
      <i/>
      <sz val="11"/>
      <color theme="1"/>
      <name val="Calibri"/>
      <family val="2"/>
      <scheme val="minor"/>
    </font>
    <font>
      <b/>
      <u/>
      <sz val="11"/>
      <color theme="1"/>
      <name val="Calibri"/>
      <family val="2"/>
      <scheme val="minor"/>
    </font>
    <font>
      <b/>
      <sz val="11"/>
      <color rgb="FFFF0000"/>
      <name val="Calibri"/>
      <family val="2"/>
      <scheme val="minor"/>
    </font>
    <font>
      <sz val="9"/>
      <color indexed="81"/>
      <name val="Tahoma"/>
      <family val="2"/>
    </font>
    <font>
      <b/>
      <sz val="9"/>
      <color indexed="81"/>
      <name val="Tahoma"/>
      <family val="2"/>
    </font>
    <font>
      <b/>
      <sz val="8"/>
      <color indexed="81"/>
      <name val="Tahoma"/>
      <family val="2"/>
    </font>
    <font>
      <sz val="8"/>
      <color indexed="81"/>
      <name val="Tahoma"/>
      <family val="2"/>
    </font>
    <font>
      <b/>
      <sz val="12"/>
      <color theme="0"/>
      <name val="Arial"/>
      <family val="2"/>
    </font>
    <font>
      <b/>
      <sz val="11"/>
      <name val="Arial"/>
      <family val="2"/>
    </font>
    <font>
      <sz val="11"/>
      <color indexed="10"/>
      <name val="Arial"/>
      <family val="2"/>
    </font>
    <font>
      <sz val="11"/>
      <name val="Arial"/>
      <family val="2"/>
    </font>
    <font>
      <b/>
      <sz val="11"/>
      <color theme="0"/>
      <name val="Arial"/>
      <family val="2"/>
    </font>
    <font>
      <b/>
      <sz val="18"/>
      <color theme="1"/>
      <name val="Calibri"/>
      <family val="2"/>
      <scheme val="minor"/>
    </font>
    <font>
      <b/>
      <sz val="11"/>
      <color rgb="FFFF0000"/>
      <name val="Arial"/>
      <family val="2"/>
      <charset val="238"/>
    </font>
    <font>
      <sz val="8"/>
      <color indexed="81"/>
      <name val="Tahoma"/>
      <family val="2"/>
      <charset val="238"/>
    </font>
    <font>
      <b/>
      <sz val="8"/>
      <color indexed="81"/>
      <name val="Tahoma"/>
      <family val="2"/>
      <charset val="238"/>
    </font>
    <font>
      <sz val="11"/>
      <color rgb="FFFF0000"/>
      <name val="Calibri"/>
      <family val="2"/>
      <charset val="238"/>
      <scheme val="minor"/>
    </font>
  </fonts>
  <fills count="10">
    <fill>
      <patternFill patternType="none"/>
    </fill>
    <fill>
      <patternFill patternType="gray125"/>
    </fill>
    <fill>
      <patternFill patternType="solid">
        <fgColor indexed="65"/>
        <bgColor indexed="64"/>
      </patternFill>
    </fill>
    <fill>
      <patternFill patternType="solid">
        <fgColor rgb="FFFFFF66"/>
        <bgColor indexed="64"/>
      </patternFill>
    </fill>
    <fill>
      <patternFill patternType="solid">
        <fgColor theme="1" tint="0.499984740745262"/>
        <bgColor indexed="64"/>
      </patternFill>
    </fill>
    <fill>
      <patternFill patternType="solid">
        <fgColor rgb="FFFFC000"/>
        <bgColor indexed="64"/>
      </patternFill>
    </fill>
    <fill>
      <patternFill patternType="solid">
        <fgColor theme="0"/>
        <bgColor indexed="64"/>
      </patternFill>
    </fill>
    <fill>
      <patternFill patternType="solid">
        <fgColor theme="0" tint="-4.9989318521683403E-2"/>
        <bgColor indexed="64"/>
      </patternFill>
    </fill>
    <fill>
      <patternFill patternType="solid">
        <fgColor theme="4"/>
        <bgColor indexed="64"/>
      </patternFill>
    </fill>
    <fill>
      <patternFill patternType="solid">
        <fgColor rgb="FFFF0000"/>
        <bgColor indexed="64"/>
      </patternFill>
    </fill>
  </fills>
  <borders count="2">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s>
  <cellStyleXfs count="1">
    <xf numFmtId="0" fontId="0" fillId="0" borderId="0"/>
  </cellStyleXfs>
  <cellXfs count="35">
    <xf numFmtId="0" fontId="0" fillId="0" borderId="0" xfId="0"/>
    <xf numFmtId="0" fontId="0" fillId="0" borderId="0" xfId="0" applyAlignment="1">
      <alignment vertical="top"/>
    </xf>
    <xf numFmtId="0" fontId="0" fillId="0" borderId="0" xfId="0" applyAlignment="1">
      <alignment vertical="top" wrapText="1"/>
    </xf>
    <xf numFmtId="0" fontId="1" fillId="0" borderId="0" xfId="0" applyFont="1" applyAlignment="1">
      <alignment vertical="top" wrapText="1"/>
    </xf>
    <xf numFmtId="0" fontId="2" fillId="0" borderId="0" xfId="0" applyFont="1" applyAlignment="1">
      <alignment vertical="top" wrapText="1"/>
    </xf>
    <xf numFmtId="0" fontId="3" fillId="0" borderId="0" xfId="0" applyFont="1" applyAlignment="1">
      <alignment vertical="top"/>
    </xf>
    <xf numFmtId="0" fontId="4" fillId="0" borderId="0" xfId="0" applyFont="1" applyAlignment="1">
      <alignment vertical="top"/>
    </xf>
    <xf numFmtId="39" fontId="0" fillId="0" borderId="0" xfId="0" applyNumberFormat="1" applyFont="1" applyAlignment="1"/>
    <xf numFmtId="39" fontId="0" fillId="0" borderId="0" xfId="0" applyNumberFormat="1" applyFont="1" applyBorder="1" applyAlignment="1"/>
    <xf numFmtId="39" fontId="11" fillId="2" borderId="0" xfId="0" applyNumberFormat="1" applyFont="1" applyFill="1" applyBorder="1" applyAlignment="1"/>
    <xf numFmtId="0" fontId="0" fillId="0" borderId="0" xfId="0" applyFont="1" applyAlignment="1"/>
    <xf numFmtId="39" fontId="12" fillId="0" borderId="0" xfId="0" applyNumberFormat="1" applyFont="1" applyAlignment="1"/>
    <xf numFmtId="39" fontId="11" fillId="2" borderId="0" xfId="0" applyNumberFormat="1" applyFont="1" applyFill="1" applyBorder="1" applyAlignment="1"/>
    <xf numFmtId="39" fontId="13" fillId="0" borderId="0" xfId="0" applyNumberFormat="1" applyFont="1" applyAlignment="1"/>
    <xf numFmtId="39" fontId="13" fillId="0" borderId="0" xfId="0" applyNumberFormat="1" applyFont="1" applyAlignment="1">
      <alignment wrapText="1"/>
    </xf>
    <xf numFmtId="39" fontId="11" fillId="6" borderId="1" xfId="0" applyNumberFormat="1" applyFont="1" applyFill="1" applyBorder="1" applyAlignment="1">
      <alignment horizontal="center"/>
    </xf>
    <xf numFmtId="39" fontId="13" fillId="3" borderId="1" xfId="0" applyNumberFormat="1" applyFont="1" applyFill="1" applyBorder="1" applyAlignment="1"/>
    <xf numFmtId="39" fontId="12" fillId="0" borderId="0" xfId="0" applyNumberFormat="1" applyFont="1" applyFill="1" applyBorder="1" applyAlignment="1"/>
    <xf numFmtId="39" fontId="13" fillId="0" borderId="1" xfId="0" applyNumberFormat="1" applyFont="1" applyBorder="1" applyAlignment="1">
      <alignment wrapText="1"/>
    </xf>
    <xf numFmtId="39" fontId="14" fillId="8" borderId="1" xfId="0" applyNumberFormat="1" applyFont="1" applyFill="1" applyBorder="1" applyAlignment="1"/>
    <xf numFmtId="39" fontId="11" fillId="0" borderId="0" xfId="0" applyNumberFormat="1" applyFont="1" applyFill="1" applyAlignment="1"/>
    <xf numFmtId="39" fontId="0" fillId="0" borderId="0" xfId="0" applyNumberFormat="1" applyFont="1" applyFill="1" applyAlignment="1"/>
    <xf numFmtId="39" fontId="13" fillId="0" borderId="0" xfId="0" applyNumberFormat="1" applyFont="1" applyFill="1" applyAlignment="1"/>
    <xf numFmtId="39" fontId="11" fillId="0" borderId="0" xfId="0" applyNumberFormat="1" applyFont="1" applyAlignment="1"/>
    <xf numFmtId="39" fontId="10" fillId="5" borderId="1" xfId="0" applyNumberFormat="1" applyFont="1" applyFill="1" applyBorder="1" applyAlignment="1"/>
    <xf numFmtId="39" fontId="13" fillId="4" borderId="1" xfId="0" applyNumberFormat="1" applyFont="1" applyFill="1" applyBorder="1" applyAlignment="1"/>
    <xf numFmtId="39" fontId="11" fillId="7" borderId="1" xfId="0" applyNumberFormat="1" applyFont="1" applyFill="1" applyBorder="1" applyAlignment="1"/>
    <xf numFmtId="39" fontId="11" fillId="6" borderId="1" xfId="0" applyNumberFormat="1" applyFont="1" applyFill="1" applyBorder="1" applyAlignment="1">
      <alignment horizontal="left" indent="1"/>
    </xf>
    <xf numFmtId="39" fontId="14" fillId="8" borderId="1" xfId="0" applyNumberFormat="1" applyFont="1" applyFill="1" applyBorder="1" applyAlignment="1"/>
    <xf numFmtId="39" fontId="11" fillId="9" borderId="1" xfId="0" applyNumberFormat="1" applyFont="1" applyFill="1" applyBorder="1" applyAlignment="1"/>
    <xf numFmtId="39" fontId="10" fillId="9" borderId="1" xfId="0" applyNumberFormat="1" applyFont="1" applyFill="1" applyBorder="1" applyAlignment="1"/>
    <xf numFmtId="39" fontId="11" fillId="9" borderId="1" xfId="0" applyNumberFormat="1" applyFont="1" applyFill="1" applyBorder="1" applyAlignment="1">
      <alignment horizontal="left" indent="1"/>
    </xf>
    <xf numFmtId="39" fontId="14" fillId="8" borderId="1" xfId="0" applyNumberFormat="1" applyFont="1" applyFill="1" applyBorder="1" applyAlignment="1"/>
    <xf numFmtId="0" fontId="15" fillId="0" borderId="0" xfId="0" applyFont="1" applyAlignment="1"/>
    <xf numFmtId="39" fontId="11" fillId="2" borderId="0" xfId="0" applyNumberFormat="1" applyFont="1" applyFill="1" applyBorder="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2</xdr:col>
      <xdr:colOff>76201</xdr:colOff>
      <xdr:row>3</xdr:row>
      <xdr:rowOff>47625</xdr:rowOff>
    </xdr:from>
    <xdr:to>
      <xdr:col>12</xdr:col>
      <xdr:colOff>175521</xdr:colOff>
      <xdr:row>12</xdr:row>
      <xdr:rowOff>76200</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4124326" y="809625"/>
          <a:ext cx="8176520" cy="4219575"/>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1</xdr:col>
          <xdr:colOff>731520</xdr:colOff>
          <xdr:row>15</xdr:row>
          <xdr:rowOff>38100</xdr:rowOff>
        </xdr:from>
        <xdr:to>
          <xdr:col>1</xdr:col>
          <xdr:colOff>1645920</xdr:colOff>
          <xdr:row>18</xdr:row>
          <xdr:rowOff>152400</xdr:rowOff>
        </xdr:to>
        <xdr:sp macro="" textlink="">
          <xdr:nvSpPr>
            <xdr:cNvPr id="1025" name="Object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theme/theme1.xml><?xml version="1.0" encoding="utf-8"?>
<a:theme xmlns:a="http://schemas.openxmlformats.org/drawingml/2006/main" name="Office Theme">
  <a:themeElements>
    <a:clrScheme name="Adstream new">
      <a:dk1>
        <a:srgbClr val="000000"/>
      </a:dk1>
      <a:lt1>
        <a:srgbClr val="FFFFFF"/>
      </a:lt1>
      <a:dk2>
        <a:srgbClr val="1F497D"/>
      </a:dk2>
      <a:lt2>
        <a:srgbClr val="EEECE1"/>
      </a:lt2>
      <a:accent1>
        <a:srgbClr val="00A8E1"/>
      </a:accent1>
      <a:accent2>
        <a:srgbClr val="BBE3F9"/>
      </a:accent2>
      <a:accent3>
        <a:srgbClr val="20294E"/>
      </a:accent3>
      <a:accent4>
        <a:srgbClr val="D4ECFA"/>
      </a:accent4>
      <a:accent5>
        <a:srgbClr val="91939B"/>
      </a:accent5>
      <a:accent6>
        <a:srgbClr val="F2F1F0"/>
      </a:accent6>
      <a:hlink>
        <a:srgbClr val="92949B"/>
      </a:hlink>
      <a:folHlink>
        <a:srgbClr val="20294E"/>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omments" Target="../comments1.xml"/><Relationship Id="rId5" Type="http://schemas.openxmlformats.org/officeDocument/2006/relationships/image" Target="../media/image1.emf"/><Relationship Id="rId4" Type="http://schemas.openxmlformats.org/officeDocument/2006/relationships/oleObject" Target="../embeddings/oleObject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36"/>
  <sheetViews>
    <sheetView showGridLines="0" topLeftCell="A4" workbookViewId="0">
      <selection activeCell="B16" sqref="B16"/>
    </sheetView>
  </sheetViews>
  <sheetFormatPr defaultColWidth="9.109375" defaultRowHeight="14.4" x14ac:dyDescent="0.3"/>
  <cols>
    <col min="1" max="1" width="3.5546875" style="1" customWidth="1"/>
    <col min="2" max="2" width="57.109375" style="2" customWidth="1"/>
    <col min="3" max="3" width="38.88671875" style="1" bestFit="1" customWidth="1"/>
    <col min="4" max="16384" width="9.109375" style="1"/>
  </cols>
  <sheetData>
    <row r="1" spans="1:4" ht="18" x14ac:dyDescent="0.3">
      <c r="B1" s="4" t="s">
        <v>10</v>
      </c>
    </row>
    <row r="3" spans="1:4" x14ac:dyDescent="0.3">
      <c r="B3" s="3" t="s">
        <v>0</v>
      </c>
      <c r="C3" s="5" t="s">
        <v>11</v>
      </c>
    </row>
    <row r="4" spans="1:4" ht="43.2" x14ac:dyDescent="0.3">
      <c r="A4" s="1">
        <v>1</v>
      </c>
      <c r="B4" s="2" t="s">
        <v>1</v>
      </c>
    </row>
    <row r="5" spans="1:4" ht="28.8" x14ac:dyDescent="0.3">
      <c r="A5" s="1">
        <v>2</v>
      </c>
      <c r="B5" s="2" t="s">
        <v>2</v>
      </c>
    </row>
    <row r="6" spans="1:4" ht="43.2" x14ac:dyDescent="0.3">
      <c r="A6" s="1">
        <v>3</v>
      </c>
      <c r="B6" s="2" t="s">
        <v>3</v>
      </c>
    </row>
    <row r="7" spans="1:4" x14ac:dyDescent="0.3">
      <c r="A7" s="1">
        <v>4</v>
      </c>
      <c r="B7" s="2" t="s">
        <v>4</v>
      </c>
    </row>
    <row r="8" spans="1:4" x14ac:dyDescent="0.3">
      <c r="B8" s="2" t="s">
        <v>5</v>
      </c>
    </row>
    <row r="9" spans="1:4" ht="28.8" x14ac:dyDescent="0.3">
      <c r="B9" s="2" t="s">
        <v>6</v>
      </c>
    </row>
    <row r="10" spans="1:4" ht="28.8" x14ac:dyDescent="0.3">
      <c r="A10" s="1">
        <v>5</v>
      </c>
      <c r="B10" s="2" t="s">
        <v>7</v>
      </c>
    </row>
    <row r="11" spans="1:4" ht="43.2" x14ac:dyDescent="0.3">
      <c r="A11" s="1">
        <v>6</v>
      </c>
      <c r="B11" s="2" t="s">
        <v>8</v>
      </c>
    </row>
    <row r="12" spans="1:4" ht="57.6" x14ac:dyDescent="0.3">
      <c r="B12" s="2" t="s">
        <v>9</v>
      </c>
    </row>
    <row r="15" spans="1:4" x14ac:dyDescent="0.3">
      <c r="B15" s="2" t="s">
        <v>12</v>
      </c>
      <c r="C15" s="6" t="s">
        <v>13</v>
      </c>
    </row>
    <row r="16" spans="1:4" x14ac:dyDescent="0.3">
      <c r="C16" s="1" t="s">
        <v>14</v>
      </c>
      <c r="D16" s="1" t="s">
        <v>15</v>
      </c>
    </row>
    <row r="17" spans="3:4" x14ac:dyDescent="0.3">
      <c r="C17" s="1" t="s">
        <v>16</v>
      </c>
      <c r="D17" s="1" t="s">
        <v>17</v>
      </c>
    </row>
    <row r="18" spans="3:4" x14ac:dyDescent="0.3">
      <c r="C18" s="1" t="s">
        <v>20</v>
      </c>
      <c r="D18" s="1" t="s">
        <v>21</v>
      </c>
    </row>
    <row r="19" spans="3:4" x14ac:dyDescent="0.3">
      <c r="C19" s="1" t="s">
        <v>18</v>
      </c>
      <c r="D19" s="1" t="s">
        <v>19</v>
      </c>
    </row>
    <row r="20" spans="3:4" x14ac:dyDescent="0.3">
      <c r="C20" s="1" t="s">
        <v>22</v>
      </c>
      <c r="D20" s="1" t="s">
        <v>23</v>
      </c>
    </row>
    <row r="21" spans="3:4" x14ac:dyDescent="0.3">
      <c r="C21" s="1" t="s">
        <v>24</v>
      </c>
      <c r="D21" s="1" t="s">
        <v>25</v>
      </c>
    </row>
    <row r="22" spans="3:4" x14ac:dyDescent="0.3">
      <c r="C22" s="1" t="s">
        <v>26</v>
      </c>
      <c r="D22" s="1" t="s">
        <v>27</v>
      </c>
    </row>
    <row r="23" spans="3:4" x14ac:dyDescent="0.3">
      <c r="C23" s="1" t="s">
        <v>28</v>
      </c>
      <c r="D23" s="1" t="s">
        <v>78</v>
      </c>
    </row>
    <row r="24" spans="3:4" x14ac:dyDescent="0.3">
      <c r="C24" s="1" t="s">
        <v>40</v>
      </c>
      <c r="D24" s="1" t="s">
        <v>29</v>
      </c>
    </row>
    <row r="25" spans="3:4" x14ac:dyDescent="0.3">
      <c r="C25" s="1" t="s">
        <v>41</v>
      </c>
      <c r="D25" s="1" t="s">
        <v>30</v>
      </c>
    </row>
    <row r="28" spans="3:4" x14ac:dyDescent="0.3">
      <c r="C28" s="6" t="s">
        <v>31</v>
      </c>
    </row>
    <row r="29" spans="3:4" x14ac:dyDescent="0.3">
      <c r="C29" s="1" t="s">
        <v>32</v>
      </c>
    </row>
    <row r="30" spans="3:4" x14ac:dyDescent="0.3">
      <c r="C30" s="1" t="s">
        <v>33</v>
      </c>
    </row>
    <row r="31" spans="3:4" x14ac:dyDescent="0.3">
      <c r="C31" s="1" t="s">
        <v>34</v>
      </c>
    </row>
    <row r="32" spans="3:4" x14ac:dyDescent="0.3">
      <c r="C32" s="1" t="s">
        <v>35</v>
      </c>
    </row>
    <row r="33" spans="3:3" x14ac:dyDescent="0.3">
      <c r="C33" s="1" t="s">
        <v>36</v>
      </c>
    </row>
    <row r="34" spans="3:3" x14ac:dyDescent="0.3">
      <c r="C34" s="1" t="s">
        <v>37</v>
      </c>
    </row>
    <row r="35" spans="3:3" x14ac:dyDescent="0.3">
      <c r="C35" s="1" t="s">
        <v>38</v>
      </c>
    </row>
    <row r="36" spans="3:3" x14ac:dyDescent="0.3">
      <c r="C36" s="1" t="s">
        <v>39</v>
      </c>
    </row>
  </sheetData>
  <pageMargins left="0.7" right="0.7" top="0.75" bottom="0.75" header="0.3" footer="0.3"/>
  <pageSetup paperSize="9" orientation="portrait" r:id="rId1"/>
  <drawing r:id="rId2"/>
  <legacyDrawing r:id="rId3"/>
  <oleObjects>
    <mc:AlternateContent xmlns:mc="http://schemas.openxmlformats.org/markup-compatibility/2006">
      <mc:Choice Requires="x14">
        <oleObject progId="Acrobat Document" dvAspect="DVASPECT_ICON" shapeId="1025" r:id="rId4">
          <objectPr defaultSize="0" r:id="rId5">
            <anchor moveWithCells="1">
              <from>
                <xdr:col>1</xdr:col>
                <xdr:colOff>731520</xdr:colOff>
                <xdr:row>15</xdr:row>
                <xdr:rowOff>38100</xdr:rowOff>
              </from>
              <to>
                <xdr:col>1</xdr:col>
                <xdr:colOff>1645920</xdr:colOff>
                <xdr:row>18</xdr:row>
                <xdr:rowOff>152400</xdr:rowOff>
              </to>
            </anchor>
          </objectPr>
        </oleObject>
      </mc:Choice>
      <mc:Fallback>
        <oleObject progId="Acrobat Document" dvAspect="DVASPECT_ICON" shapeId="1025" r:id="rId4"/>
      </mc:Fallback>
    </mc:AlternateContent>
  </oleObjec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H36"/>
  <sheetViews>
    <sheetView showGridLines="0" topLeftCell="A10" workbookViewId="0">
      <selection activeCell="C34" sqref="C34"/>
    </sheetView>
  </sheetViews>
  <sheetFormatPr defaultColWidth="9.109375" defaultRowHeight="18" customHeight="1" x14ac:dyDescent="0.3"/>
  <cols>
    <col min="1" max="1" width="2.88671875" style="7" customWidth="1"/>
    <col min="2" max="2" width="64.88671875" style="7" bestFit="1" customWidth="1"/>
    <col min="3" max="5" width="22.33203125" style="7" customWidth="1"/>
    <col min="6" max="6" width="22.33203125" style="13" customWidth="1"/>
    <col min="7" max="7" width="22.33203125" style="23" customWidth="1"/>
    <col min="8" max="8" width="100.109375" style="7" bestFit="1" customWidth="1"/>
    <col min="9" max="16384" width="9.109375" style="7"/>
  </cols>
  <sheetData>
    <row r="2" spans="2:8" ht="18" customHeight="1" x14ac:dyDescent="0.45">
      <c r="B2" s="33" t="s">
        <v>42</v>
      </c>
      <c r="C2" s="33"/>
      <c r="D2" s="33"/>
      <c r="E2" s="33"/>
      <c r="F2" s="33"/>
      <c r="G2" s="33"/>
    </row>
    <row r="3" spans="2:8" s="8" customFormat="1" ht="18" customHeight="1" x14ac:dyDescent="0.3">
      <c r="B3" s="16" t="s">
        <v>44</v>
      </c>
      <c r="C3" s="9"/>
      <c r="D3" s="9"/>
      <c r="E3" s="9"/>
      <c r="F3" s="9"/>
      <c r="G3" s="9"/>
    </row>
    <row r="4" spans="2:8" s="11" customFormat="1" ht="18" customHeight="1" x14ac:dyDescent="0.3">
      <c r="B4" s="26" t="s">
        <v>45</v>
      </c>
      <c r="C4" s="10"/>
      <c r="F4" s="9"/>
      <c r="G4" s="9"/>
    </row>
    <row r="5" spans="2:8" s="11" customFormat="1" ht="18" customHeight="1" x14ac:dyDescent="0.3">
      <c r="B5" s="24" t="s">
        <v>74</v>
      </c>
      <c r="C5" s="10"/>
      <c r="F5" s="9"/>
      <c r="G5" s="9"/>
    </row>
    <row r="6" spans="2:8" s="11" customFormat="1" ht="18" customHeight="1" x14ac:dyDescent="0.3">
      <c r="B6" s="10"/>
      <c r="C6" s="10"/>
      <c r="F6" s="9"/>
      <c r="G6" s="9"/>
    </row>
    <row r="7" spans="2:8" ht="18" customHeight="1" x14ac:dyDescent="0.3">
      <c r="B7" s="34" t="s">
        <v>43</v>
      </c>
      <c r="C7" s="34"/>
      <c r="D7" s="34"/>
      <c r="E7" s="34"/>
      <c r="F7" s="34"/>
      <c r="G7" s="34"/>
      <c r="H7" s="13"/>
    </row>
    <row r="8" spans="2:8" s="11" customFormat="1" ht="18" customHeight="1" x14ac:dyDescent="0.25">
      <c r="C8" s="15" t="s">
        <v>46</v>
      </c>
      <c r="D8" s="15" t="s">
        <v>47</v>
      </c>
      <c r="E8" s="15" t="s">
        <v>48</v>
      </c>
      <c r="F8" s="15" t="s">
        <v>49</v>
      </c>
      <c r="G8" s="14"/>
    </row>
    <row r="9" spans="2:8" s="11" customFormat="1" ht="18" customHeight="1" x14ac:dyDescent="0.25">
      <c r="B9" s="19" t="s">
        <v>50</v>
      </c>
      <c r="C9" s="16">
        <v>8020200</v>
      </c>
      <c r="D9" s="16" t="s">
        <v>51</v>
      </c>
      <c r="E9" s="26">
        <v>27</v>
      </c>
      <c r="F9" s="26">
        <f>C9/E9</f>
        <v>297044.44444444444</v>
      </c>
      <c r="G9" s="14"/>
    </row>
    <row r="10" spans="2:8" s="11" customFormat="1" ht="18" customHeight="1" x14ac:dyDescent="0.3">
      <c r="B10" s="19" t="s">
        <v>52</v>
      </c>
      <c r="C10" s="26">
        <f>SUM(C9:C9)</f>
        <v>8020200</v>
      </c>
      <c r="D10" s="10"/>
      <c r="E10" s="26">
        <f>SUM(E9:E9)</f>
        <v>27</v>
      </c>
      <c r="F10" s="14"/>
      <c r="G10" s="14"/>
    </row>
    <row r="11" spans="2:8" ht="18" customHeight="1" x14ac:dyDescent="0.3">
      <c r="B11" s="14"/>
      <c r="C11" s="14"/>
      <c r="D11" s="14"/>
      <c r="E11" s="14"/>
      <c r="F11" s="14"/>
      <c r="G11" s="14"/>
      <c r="H11" s="13"/>
    </row>
    <row r="12" spans="2:8" s="17" customFormat="1" ht="18" customHeight="1" x14ac:dyDescent="0.25">
      <c r="B12" s="32" t="s">
        <v>53</v>
      </c>
      <c r="C12" s="32"/>
      <c r="D12" s="32"/>
      <c r="E12" s="32"/>
      <c r="F12" s="32"/>
      <c r="G12" s="32"/>
    </row>
    <row r="13" spans="2:8" ht="18" customHeight="1" x14ac:dyDescent="0.3">
      <c r="B13" s="18"/>
      <c r="C13" s="15" t="s">
        <v>54</v>
      </c>
      <c r="D13" s="15" t="s">
        <v>55</v>
      </c>
      <c r="E13" s="15" t="s">
        <v>56</v>
      </c>
      <c r="F13" s="15" t="s">
        <v>57</v>
      </c>
      <c r="G13" s="15" t="s">
        <v>58</v>
      </c>
    </row>
    <row r="14" spans="2:8" ht="18" customHeight="1" x14ac:dyDescent="0.3">
      <c r="B14" s="27" t="s">
        <v>59</v>
      </c>
      <c r="C14" s="25"/>
      <c r="D14" s="26">
        <f>C34</f>
        <v>1386822.2222222222</v>
      </c>
      <c r="E14" s="26">
        <f>D34</f>
        <v>5376822.222222222</v>
      </c>
      <c r="F14" s="26">
        <f>E34</f>
        <v>6820022.222222222</v>
      </c>
      <c r="G14" s="25"/>
    </row>
    <row r="15" spans="2:8" ht="18" customHeight="1" x14ac:dyDescent="0.3">
      <c r="B15" s="19" t="s">
        <v>60</v>
      </c>
      <c r="C15" s="26">
        <v>4</v>
      </c>
      <c r="D15" s="26">
        <v>12</v>
      </c>
      <c r="E15" s="26">
        <v>11</v>
      </c>
      <c r="F15" s="26"/>
      <c r="G15" s="26">
        <f>SUM(C15:F15)</f>
        <v>27</v>
      </c>
      <c r="H15" s="13"/>
    </row>
    <row r="16" spans="2:8" ht="18" customHeight="1" x14ac:dyDescent="0.3">
      <c r="B16" s="14"/>
      <c r="C16" s="14"/>
      <c r="D16" s="14"/>
      <c r="E16" s="14"/>
      <c r="F16" s="14"/>
      <c r="G16" s="14"/>
      <c r="H16" s="13"/>
    </row>
    <row r="17" spans="2:8" ht="18" customHeight="1" x14ac:dyDescent="0.3">
      <c r="B17" s="32" t="s">
        <v>61</v>
      </c>
      <c r="C17" s="32"/>
      <c r="D17" s="32"/>
      <c r="E17" s="32"/>
      <c r="F17" s="32"/>
      <c r="G17" s="32"/>
    </row>
    <row r="18" spans="2:8" ht="18" customHeight="1" x14ac:dyDescent="0.3">
      <c r="B18" s="27" t="s">
        <v>35</v>
      </c>
      <c r="C18" s="16">
        <v>2575000</v>
      </c>
      <c r="D18" s="16">
        <v>4000000</v>
      </c>
      <c r="E18" s="16">
        <v>1445200</v>
      </c>
      <c r="F18" s="16"/>
      <c r="G18" s="26">
        <f>SUM(C18:F18)</f>
        <v>8020200</v>
      </c>
      <c r="H18" s="13" t="s">
        <v>62</v>
      </c>
    </row>
    <row r="19" spans="2:8" ht="18" customHeight="1" x14ac:dyDescent="0.3">
      <c r="B19" s="27" t="s">
        <v>36</v>
      </c>
      <c r="C19" s="16"/>
      <c r="D19" s="16"/>
      <c r="E19" s="16"/>
      <c r="F19" s="16"/>
      <c r="G19" s="26"/>
      <c r="H19" s="13" t="s">
        <v>75</v>
      </c>
    </row>
    <row r="20" spans="2:8" ht="18" customHeight="1" x14ac:dyDescent="0.3">
      <c r="B20" s="19" t="s">
        <v>63</v>
      </c>
      <c r="C20" s="26">
        <f>+SUM(C18:C19)</f>
        <v>2575000</v>
      </c>
      <c r="D20" s="26">
        <f>SUM(D18:D18)</f>
        <v>4000000</v>
      </c>
      <c r="E20" s="26">
        <f>SUM(E18:E18)</f>
        <v>1445200</v>
      </c>
      <c r="F20" s="26">
        <f>SUM(F18:F18)</f>
        <v>0</v>
      </c>
      <c r="G20" s="26">
        <f>SUM(G18:G18)</f>
        <v>8020200</v>
      </c>
      <c r="H20" s="13"/>
    </row>
    <row r="21" spans="2:8" ht="18" customHeight="1" x14ac:dyDescent="0.3">
      <c r="B21" s="14"/>
      <c r="C21" s="14"/>
      <c r="D21" s="14"/>
      <c r="E21" s="14"/>
      <c r="F21" s="14"/>
      <c r="G21" s="14"/>
      <c r="H21" s="13"/>
    </row>
    <row r="22" spans="2:8" ht="18" customHeight="1" x14ac:dyDescent="0.3">
      <c r="B22" s="32" t="s">
        <v>64</v>
      </c>
      <c r="C22" s="32"/>
      <c r="D22" s="32"/>
      <c r="E22" s="32"/>
      <c r="F22" s="32"/>
      <c r="G22" s="32"/>
    </row>
    <row r="23" spans="2:8" ht="18" customHeight="1" x14ac:dyDescent="0.3">
      <c r="B23" s="27" t="s">
        <v>37</v>
      </c>
      <c r="C23" s="16">
        <v>75000</v>
      </c>
      <c r="D23" s="16">
        <v>0</v>
      </c>
      <c r="E23" s="16">
        <v>0</v>
      </c>
      <c r="F23" s="16"/>
      <c r="G23" s="26">
        <f>SUM(C23:F23)</f>
        <v>75000</v>
      </c>
      <c r="H23" s="13" t="s">
        <v>76</v>
      </c>
    </row>
    <row r="24" spans="2:8" ht="18" customHeight="1" x14ac:dyDescent="0.3">
      <c r="B24" s="27" t="s">
        <v>38</v>
      </c>
      <c r="C24" s="16"/>
      <c r="D24" s="16">
        <v>10000</v>
      </c>
      <c r="E24" s="16">
        <v>2000</v>
      </c>
      <c r="F24" s="16">
        <v>1000</v>
      </c>
      <c r="G24" s="26"/>
      <c r="H24" s="13" t="s">
        <v>65</v>
      </c>
    </row>
    <row r="25" spans="2:8" ht="18" customHeight="1" x14ac:dyDescent="0.3">
      <c r="B25" s="27" t="s">
        <v>66</v>
      </c>
      <c r="C25" s="16"/>
      <c r="D25" s="16"/>
      <c r="E25" s="16"/>
      <c r="F25" s="16"/>
      <c r="G25" s="26"/>
      <c r="H25" s="13" t="s">
        <v>73</v>
      </c>
    </row>
    <row r="26" spans="2:8" ht="18" customHeight="1" x14ac:dyDescent="0.3">
      <c r="B26" s="19" t="s">
        <v>67</v>
      </c>
      <c r="C26" s="26">
        <f>SUM(C23:C23)</f>
        <v>75000</v>
      </c>
      <c r="D26" s="26">
        <f>SUM(D23:D23)</f>
        <v>0</v>
      </c>
      <c r="E26" s="26">
        <f>SUM(E23:E23)</f>
        <v>0</v>
      </c>
      <c r="F26" s="26">
        <f>SUM(F23:F23)</f>
        <v>0</v>
      </c>
      <c r="G26" s="26">
        <f>SUM(G23:G23)</f>
        <v>75000</v>
      </c>
      <c r="H26" s="13"/>
    </row>
    <row r="27" spans="2:8" ht="18" customHeight="1" x14ac:dyDescent="0.3">
      <c r="B27" s="14"/>
      <c r="C27" s="14"/>
      <c r="D27" s="14"/>
      <c r="E27" s="14"/>
      <c r="F27" s="14"/>
      <c r="G27" s="14"/>
      <c r="H27" s="13"/>
    </row>
    <row r="28" spans="2:8" ht="18" customHeight="1" x14ac:dyDescent="0.3">
      <c r="B28" s="19" t="s">
        <v>68</v>
      </c>
      <c r="C28" s="26">
        <f>C20+C26</f>
        <v>2650000</v>
      </c>
      <c r="D28" s="26">
        <f>D20+D26</f>
        <v>4000000</v>
      </c>
      <c r="E28" s="26">
        <f>E20+E26</f>
        <v>1445200</v>
      </c>
      <c r="F28" s="26">
        <f>F20+F26</f>
        <v>0</v>
      </c>
      <c r="G28" s="26">
        <f>G20+G26</f>
        <v>8095200</v>
      </c>
      <c r="H28" s="13"/>
    </row>
    <row r="29" spans="2:8" ht="18" customHeight="1" x14ac:dyDescent="0.3">
      <c r="B29" s="14"/>
      <c r="C29" s="14"/>
      <c r="D29" s="14"/>
      <c r="E29" s="14"/>
      <c r="F29" s="14"/>
      <c r="G29" s="14"/>
      <c r="H29" s="13"/>
    </row>
    <row r="30" spans="2:8" ht="18" customHeight="1" x14ac:dyDescent="0.3">
      <c r="B30" s="32" t="s">
        <v>69</v>
      </c>
      <c r="C30" s="32"/>
      <c r="D30" s="32"/>
      <c r="E30" s="32"/>
      <c r="F30" s="32"/>
      <c r="G30" s="32"/>
    </row>
    <row r="31" spans="2:8" ht="18" customHeight="1" x14ac:dyDescent="0.3">
      <c r="B31" s="27" t="s">
        <v>70</v>
      </c>
      <c r="C31" s="24">
        <f>C15*F9+C23+C24+C25</f>
        <v>1263177.7777777778</v>
      </c>
      <c r="D31" s="24">
        <f t="shared" ref="D31:F31" si="0">D15*G9+D23+D24+D25</f>
        <v>10000</v>
      </c>
      <c r="E31" s="24">
        <f t="shared" si="0"/>
        <v>2000</v>
      </c>
      <c r="F31" s="24">
        <f t="shared" si="0"/>
        <v>1000</v>
      </c>
      <c r="G31" s="26">
        <f>SUM(C31:F31)</f>
        <v>1276177.7777777778</v>
      </c>
    </row>
    <row r="32" spans="2:8" ht="18" customHeight="1" x14ac:dyDescent="0.3">
      <c r="B32" s="27" t="s">
        <v>71</v>
      </c>
      <c r="C32" s="26">
        <f>SUM(C31:C31)</f>
        <v>1263177.7777777778</v>
      </c>
      <c r="D32" s="26">
        <f>SUM(D31:D31)</f>
        <v>10000</v>
      </c>
      <c r="E32" s="26">
        <f>SUM(E31:E31)</f>
        <v>2000</v>
      </c>
      <c r="F32" s="26">
        <f>SUM(F31:F31)</f>
        <v>1000</v>
      </c>
      <c r="G32" s="26">
        <f>SUM(G31:G31)</f>
        <v>1276177.7777777778</v>
      </c>
    </row>
    <row r="33" spans="2:8" ht="18" customHeight="1" x14ac:dyDescent="0.3">
      <c r="B33" s="14"/>
      <c r="C33" s="14"/>
      <c r="D33" s="14"/>
      <c r="E33" s="14"/>
      <c r="F33" s="14"/>
      <c r="G33" s="14"/>
      <c r="H33" s="13"/>
    </row>
    <row r="34" spans="2:8" ht="18" customHeight="1" x14ac:dyDescent="0.3">
      <c r="B34" s="19" t="s">
        <v>72</v>
      </c>
      <c r="C34" s="26">
        <f>C14+C28-C32</f>
        <v>1386822.2222222222</v>
      </c>
      <c r="D34" s="26">
        <f>D14+D28-D32</f>
        <v>5376822.222222222</v>
      </c>
      <c r="E34" s="26">
        <f>E14+E28-E32</f>
        <v>6820022.222222222</v>
      </c>
      <c r="F34" s="26">
        <f>F14+F28-F32</f>
        <v>6819022.222222222</v>
      </c>
      <c r="G34" s="26"/>
      <c r="H34" s="13"/>
    </row>
    <row r="35" spans="2:8" ht="18" customHeight="1" x14ac:dyDescent="0.3">
      <c r="B35" s="14"/>
      <c r="C35" s="14"/>
      <c r="D35" s="14"/>
      <c r="E35" s="14"/>
      <c r="F35" s="14"/>
      <c r="G35" s="14"/>
      <c r="H35" s="13"/>
    </row>
    <row r="36" spans="2:8" s="21" customFormat="1" ht="18" customHeight="1" x14ac:dyDescent="0.3">
      <c r="B36" s="20"/>
      <c r="F36" s="22"/>
      <c r="G36" s="20"/>
    </row>
  </sheetData>
  <mergeCells count="6">
    <mergeCell ref="B30:G30"/>
    <mergeCell ref="B2:G2"/>
    <mergeCell ref="B7:G7"/>
    <mergeCell ref="B12:G12"/>
    <mergeCell ref="B17:G17"/>
    <mergeCell ref="B22:G22"/>
  </mergeCell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H36"/>
  <sheetViews>
    <sheetView showGridLines="0" tabSelected="1" topLeftCell="A7" workbookViewId="0">
      <selection activeCell="D34" sqref="D34"/>
    </sheetView>
  </sheetViews>
  <sheetFormatPr defaultColWidth="9.109375" defaultRowHeight="14.4" x14ac:dyDescent="0.3"/>
  <cols>
    <col min="1" max="1" width="2.88671875" style="7" customWidth="1"/>
    <col min="2" max="2" width="64.88671875" style="7" customWidth="1"/>
    <col min="3" max="5" width="22.33203125" style="7" customWidth="1"/>
    <col min="6" max="6" width="22.33203125" style="13" customWidth="1"/>
    <col min="7" max="7" width="22.33203125" style="23" customWidth="1"/>
    <col min="8" max="8" width="100.109375" style="7" customWidth="1"/>
    <col min="9" max="16384" width="9.109375" style="7"/>
  </cols>
  <sheetData>
    <row r="2" spans="2:8" ht="18" customHeight="1" x14ac:dyDescent="0.45">
      <c r="B2" s="33" t="s">
        <v>42</v>
      </c>
      <c r="C2" s="33"/>
      <c r="D2" s="33"/>
      <c r="E2" s="33"/>
      <c r="F2" s="33"/>
      <c r="G2" s="33"/>
    </row>
    <row r="3" spans="2:8" s="8" customFormat="1" ht="18" customHeight="1" x14ac:dyDescent="0.3">
      <c r="B3" s="16" t="s">
        <v>44</v>
      </c>
      <c r="C3" s="12"/>
      <c r="D3" s="12"/>
      <c r="E3" s="12"/>
      <c r="F3" s="12"/>
      <c r="G3" s="12"/>
    </row>
    <row r="4" spans="2:8" s="11" customFormat="1" ht="18" customHeight="1" x14ac:dyDescent="0.3">
      <c r="B4" s="26" t="s">
        <v>45</v>
      </c>
      <c r="C4" s="10"/>
      <c r="F4" s="12"/>
      <c r="G4" s="12"/>
    </row>
    <row r="5" spans="2:8" s="11" customFormat="1" ht="18" customHeight="1" x14ac:dyDescent="0.3">
      <c r="B5" s="24" t="s">
        <v>74</v>
      </c>
      <c r="C5" s="10"/>
      <c r="F5" s="12"/>
      <c r="G5" s="12"/>
    </row>
    <row r="6" spans="2:8" s="11" customFormat="1" ht="18" customHeight="1" x14ac:dyDescent="0.3">
      <c r="B6" s="10"/>
      <c r="C6" s="10"/>
      <c r="F6" s="12"/>
      <c r="G6" s="12"/>
    </row>
    <row r="7" spans="2:8" ht="18" customHeight="1" x14ac:dyDescent="0.3">
      <c r="B7" s="34" t="s">
        <v>43</v>
      </c>
      <c r="C7" s="34"/>
      <c r="D7" s="34"/>
      <c r="E7" s="34"/>
      <c r="F7" s="34"/>
      <c r="G7" s="34"/>
      <c r="H7" s="13"/>
    </row>
    <row r="8" spans="2:8" s="11" customFormat="1" ht="18" customHeight="1" x14ac:dyDescent="0.25">
      <c r="C8" s="15" t="s">
        <v>46</v>
      </c>
      <c r="D8" s="15" t="s">
        <v>47</v>
      </c>
      <c r="E8" s="15" t="s">
        <v>48</v>
      </c>
      <c r="F8" s="15" t="s">
        <v>49</v>
      </c>
      <c r="G8" s="14"/>
    </row>
    <row r="9" spans="2:8" s="11" customFormat="1" ht="18" customHeight="1" x14ac:dyDescent="0.25">
      <c r="B9" s="19" t="s">
        <v>50</v>
      </c>
      <c r="C9" s="16">
        <v>1213744</v>
      </c>
      <c r="D9" s="16" t="s">
        <v>51</v>
      </c>
      <c r="E9" s="26">
        <v>27</v>
      </c>
      <c r="F9" s="26">
        <f>C9/E9</f>
        <v>44953.481481481482</v>
      </c>
      <c r="G9" s="14"/>
    </row>
    <row r="10" spans="2:8" s="11" customFormat="1" ht="18" customHeight="1" x14ac:dyDescent="0.3">
      <c r="B10" s="19" t="s">
        <v>52</v>
      </c>
      <c r="C10" s="26">
        <f>SUM(C9:C9)</f>
        <v>1213744</v>
      </c>
      <c r="D10" s="10"/>
      <c r="E10" s="26">
        <v>27</v>
      </c>
      <c r="F10" s="14"/>
      <c r="G10" s="14"/>
    </row>
    <row r="11" spans="2:8" ht="18" customHeight="1" x14ac:dyDescent="0.3">
      <c r="B11" s="14"/>
      <c r="C11" s="14"/>
      <c r="D11" s="14"/>
      <c r="E11" s="14"/>
      <c r="F11" s="14"/>
      <c r="G11" s="14"/>
      <c r="H11" s="13"/>
    </row>
    <row r="12" spans="2:8" s="17" customFormat="1" ht="18" customHeight="1" x14ac:dyDescent="0.25">
      <c r="B12" s="32" t="s">
        <v>53</v>
      </c>
      <c r="C12" s="32"/>
      <c r="D12" s="32"/>
      <c r="E12" s="32"/>
      <c r="F12" s="32"/>
      <c r="G12" s="32"/>
    </row>
    <row r="13" spans="2:8" ht="18" customHeight="1" x14ac:dyDescent="0.3">
      <c r="B13" s="18"/>
      <c r="C13" s="15" t="s">
        <v>54</v>
      </c>
      <c r="D13" s="15" t="s">
        <v>55</v>
      </c>
      <c r="E13" s="15" t="s">
        <v>56</v>
      </c>
      <c r="F13" s="15" t="s">
        <v>57</v>
      </c>
      <c r="G13" s="15" t="s">
        <v>58</v>
      </c>
    </row>
    <row r="14" spans="2:8" ht="18" customHeight="1" x14ac:dyDescent="0.3">
      <c r="B14" s="27" t="s">
        <v>59</v>
      </c>
      <c r="C14" s="25"/>
      <c r="D14" s="26">
        <f>C34</f>
        <v>427058.07407407404</v>
      </c>
      <c r="E14" s="26">
        <f>D34</f>
        <v>494488.29629629641</v>
      </c>
      <c r="F14" s="26">
        <f>E34</f>
        <v>0</v>
      </c>
      <c r="G14" s="25"/>
    </row>
    <row r="15" spans="2:8" ht="18" customHeight="1" x14ac:dyDescent="0.3">
      <c r="B15" s="19" t="s">
        <v>60</v>
      </c>
      <c r="C15" s="26">
        <v>4</v>
      </c>
      <c r="D15" s="26">
        <v>12</v>
      </c>
      <c r="E15" s="26">
        <v>11</v>
      </c>
      <c r="F15" s="26"/>
      <c r="G15" s="26">
        <f>SUM(C15:F15)</f>
        <v>27</v>
      </c>
      <c r="H15" s="13"/>
    </row>
    <row r="16" spans="2:8" ht="18" customHeight="1" x14ac:dyDescent="0.3">
      <c r="B16" s="14"/>
      <c r="C16" s="14"/>
      <c r="D16" s="14"/>
      <c r="E16" s="14"/>
      <c r="F16" s="14"/>
      <c r="G16" s="14"/>
      <c r="H16" s="13"/>
    </row>
    <row r="17" spans="2:8" ht="18" customHeight="1" x14ac:dyDescent="0.3">
      <c r="B17" s="32" t="s">
        <v>61</v>
      </c>
      <c r="C17" s="32"/>
      <c r="D17" s="32"/>
      <c r="E17" s="32"/>
      <c r="F17" s="32"/>
      <c r="G17" s="32"/>
    </row>
    <row r="18" spans="2:8" ht="18" customHeight="1" x14ac:dyDescent="0.3">
      <c r="B18" s="27" t="s">
        <v>35</v>
      </c>
      <c r="C18" s="16">
        <v>550000</v>
      </c>
      <c r="D18" s="16">
        <v>550000</v>
      </c>
      <c r="E18" s="16">
        <v>0</v>
      </c>
      <c r="F18" s="16">
        <v>0</v>
      </c>
      <c r="G18" s="26">
        <f>SUM(C18:F18)</f>
        <v>1100000</v>
      </c>
      <c r="H18" s="13" t="s">
        <v>62</v>
      </c>
    </row>
    <row r="19" spans="2:8" ht="18" customHeight="1" x14ac:dyDescent="0.3">
      <c r="B19" s="27" t="s">
        <v>36</v>
      </c>
      <c r="C19" s="16">
        <v>56872</v>
      </c>
      <c r="D19" s="16">
        <v>56872</v>
      </c>
      <c r="E19" s="16">
        <v>0</v>
      </c>
      <c r="F19" s="16">
        <v>0</v>
      </c>
      <c r="G19" s="29">
        <f>SUM(C19:F19)</f>
        <v>113744</v>
      </c>
      <c r="H19" s="13" t="s">
        <v>75</v>
      </c>
    </row>
    <row r="20" spans="2:8" ht="18" customHeight="1" x14ac:dyDescent="0.3">
      <c r="B20" s="19" t="s">
        <v>63</v>
      </c>
      <c r="C20" s="26">
        <f>+SUM(C18:C19)</f>
        <v>606872</v>
      </c>
      <c r="D20" s="29">
        <f>SUM(D18:D19)</f>
        <v>606872</v>
      </c>
      <c r="E20" s="29">
        <f>SUM(E18:E19)</f>
        <v>0</v>
      </c>
      <c r="F20" s="29">
        <f>SUM(F18:F19)</f>
        <v>0</v>
      </c>
      <c r="G20" s="29">
        <f>SUM(G18:G19)</f>
        <v>1213744</v>
      </c>
      <c r="H20" s="13"/>
    </row>
    <row r="21" spans="2:8" ht="18" customHeight="1" x14ac:dyDescent="0.3">
      <c r="B21" s="14"/>
      <c r="C21" s="14"/>
      <c r="D21" s="14"/>
      <c r="E21" s="14"/>
      <c r="F21" s="14"/>
      <c r="G21" s="14"/>
      <c r="H21" s="13"/>
    </row>
    <row r="22" spans="2:8" ht="18" customHeight="1" x14ac:dyDescent="0.3">
      <c r="B22" s="28" t="s">
        <v>64</v>
      </c>
      <c r="C22" s="28"/>
      <c r="D22" s="28"/>
      <c r="E22" s="28"/>
      <c r="F22" s="28"/>
      <c r="G22" s="28"/>
    </row>
    <row r="23" spans="2:8" ht="18" customHeight="1" x14ac:dyDescent="0.3">
      <c r="B23" s="27" t="s">
        <v>37</v>
      </c>
      <c r="C23" s="16">
        <v>0</v>
      </c>
      <c r="D23" s="16">
        <v>0</v>
      </c>
      <c r="E23" s="16">
        <v>0</v>
      </c>
      <c r="F23" s="16"/>
      <c r="G23" s="26">
        <f>SUM(C23:F23)</f>
        <v>0</v>
      </c>
      <c r="H23" s="13" t="s">
        <v>76</v>
      </c>
    </row>
    <row r="24" spans="2:8" ht="18" customHeight="1" x14ac:dyDescent="0.3">
      <c r="B24" s="27" t="s">
        <v>38</v>
      </c>
      <c r="C24" s="16">
        <v>55000</v>
      </c>
      <c r="D24" s="16">
        <v>33000</v>
      </c>
      <c r="E24" s="16">
        <v>0</v>
      </c>
      <c r="F24" s="16">
        <v>0</v>
      </c>
      <c r="G24" s="29">
        <f>SUM(C24:F24)</f>
        <v>88000</v>
      </c>
      <c r="H24" s="13" t="s">
        <v>65</v>
      </c>
    </row>
    <row r="25" spans="2:8" ht="18" customHeight="1" x14ac:dyDescent="0.3">
      <c r="B25" s="27" t="s">
        <v>66</v>
      </c>
      <c r="C25" s="16">
        <v>0</v>
      </c>
      <c r="D25" s="16">
        <v>0</v>
      </c>
      <c r="E25" s="16"/>
      <c r="F25" s="16"/>
      <c r="G25" s="29">
        <f>SUM(C25:F25)</f>
        <v>0</v>
      </c>
      <c r="H25" s="13" t="s">
        <v>73</v>
      </c>
    </row>
    <row r="26" spans="2:8" ht="18" customHeight="1" x14ac:dyDescent="0.3">
      <c r="B26" s="19" t="s">
        <v>67</v>
      </c>
      <c r="C26" s="29">
        <f>SUM(C23:C25)</f>
        <v>55000</v>
      </c>
      <c r="D26" s="29">
        <f>SUM(D23:D25)</f>
        <v>33000</v>
      </c>
      <c r="E26" s="29">
        <f>SUM(E23:E25)</f>
        <v>0</v>
      </c>
      <c r="F26" s="29">
        <f>SUM(F23:F25)</f>
        <v>0</v>
      </c>
      <c r="G26" s="29">
        <f>SUM(G23:G25)</f>
        <v>88000</v>
      </c>
      <c r="H26" s="13"/>
    </row>
    <row r="27" spans="2:8" ht="18" customHeight="1" x14ac:dyDescent="0.3">
      <c r="B27" s="14"/>
      <c r="C27" s="14"/>
      <c r="D27" s="14"/>
      <c r="E27" s="14"/>
      <c r="F27" s="14"/>
      <c r="G27" s="14"/>
      <c r="H27" s="13"/>
    </row>
    <row r="28" spans="2:8" ht="18" customHeight="1" x14ac:dyDescent="0.3">
      <c r="B28" s="19" t="s">
        <v>68</v>
      </c>
      <c r="C28" s="26">
        <f>C20+C26</f>
        <v>661872</v>
      </c>
      <c r="D28" s="26">
        <f>D20+D26</f>
        <v>639872</v>
      </c>
      <c r="E28" s="26">
        <f>E20+E26</f>
        <v>0</v>
      </c>
      <c r="F28" s="26">
        <f>F20+F26</f>
        <v>0</v>
      </c>
      <c r="G28" s="26">
        <f>G20+G26</f>
        <v>1301744</v>
      </c>
      <c r="H28" s="13"/>
    </row>
    <row r="29" spans="2:8" ht="18" customHeight="1" x14ac:dyDescent="0.3">
      <c r="B29" s="14"/>
      <c r="C29" s="14"/>
      <c r="D29" s="14"/>
      <c r="E29" s="14"/>
      <c r="F29" s="14"/>
      <c r="G29" s="14"/>
      <c r="H29" s="13"/>
    </row>
    <row r="30" spans="2:8" ht="18" customHeight="1" x14ac:dyDescent="0.3">
      <c r="B30" s="32" t="s">
        <v>69</v>
      </c>
      <c r="C30" s="32"/>
      <c r="D30" s="32"/>
      <c r="E30" s="32"/>
      <c r="F30" s="32"/>
      <c r="G30" s="32"/>
    </row>
    <row r="31" spans="2:8" ht="18" customHeight="1" x14ac:dyDescent="0.3">
      <c r="B31" s="27" t="s">
        <v>77</v>
      </c>
      <c r="C31" s="24">
        <f>C15*F9+C23+C24+C25</f>
        <v>234813.92592592593</v>
      </c>
      <c r="D31" s="30">
        <f>D15*$F$9+D23+D24+D25</f>
        <v>572441.77777777775</v>
      </c>
      <c r="E31" s="30">
        <f>E15*$F$9+E23+E24+E25</f>
        <v>494488.29629629629</v>
      </c>
      <c r="F31" s="30">
        <f t="shared" ref="F31" si="0">F15*$F$9+F23+F24+F25</f>
        <v>0</v>
      </c>
      <c r="G31" s="26">
        <f>SUM(C31:F31)</f>
        <v>1301744</v>
      </c>
    </row>
    <row r="32" spans="2:8" ht="18" customHeight="1" x14ac:dyDescent="0.3">
      <c r="B32" s="31" t="s">
        <v>71</v>
      </c>
      <c r="C32" s="29">
        <f>SUM(C31:C31)</f>
        <v>234813.92592592593</v>
      </c>
      <c r="D32" s="29">
        <f>SUM(D31:D31)</f>
        <v>572441.77777777775</v>
      </c>
      <c r="E32" s="29">
        <f>SUM(E31:E31)</f>
        <v>494488.29629629629</v>
      </c>
      <c r="F32" s="29">
        <f>SUM(F31:F31)</f>
        <v>0</v>
      </c>
      <c r="G32" s="29">
        <f>SUM(G31:G31)</f>
        <v>1301744</v>
      </c>
    </row>
    <row r="33" spans="2:8" ht="18" customHeight="1" x14ac:dyDescent="0.3">
      <c r="B33" s="14"/>
      <c r="C33" s="14"/>
      <c r="D33" s="14"/>
      <c r="E33" s="14"/>
      <c r="F33" s="14"/>
      <c r="G33" s="14"/>
      <c r="H33" s="13"/>
    </row>
    <row r="34" spans="2:8" ht="18" customHeight="1" x14ac:dyDescent="0.3">
      <c r="B34" s="19" t="s">
        <v>72</v>
      </c>
      <c r="C34" s="26">
        <f>C14+C28-C32</f>
        <v>427058.07407407404</v>
      </c>
      <c r="D34" s="26">
        <f>D14+D28-D32</f>
        <v>494488.29629629641</v>
      </c>
      <c r="E34" s="26">
        <f>E14+E28-E32</f>
        <v>0</v>
      </c>
      <c r="F34" s="26">
        <f>F14+F28-F32</f>
        <v>0</v>
      </c>
      <c r="G34" s="26"/>
      <c r="H34" s="13"/>
    </row>
    <row r="35" spans="2:8" ht="18" customHeight="1" x14ac:dyDescent="0.3">
      <c r="B35" s="14"/>
      <c r="C35" s="14"/>
      <c r="D35" s="14"/>
      <c r="E35" s="14"/>
      <c r="F35" s="14"/>
      <c r="G35" s="14"/>
      <c r="H35" s="13"/>
    </row>
    <row r="36" spans="2:8" s="21" customFormat="1" ht="18" customHeight="1" x14ac:dyDescent="0.3">
      <c r="B36" s="20"/>
      <c r="F36" s="22"/>
      <c r="G36" s="20"/>
    </row>
  </sheetData>
  <mergeCells count="5">
    <mergeCell ref="B30:G30"/>
    <mergeCell ref="B2:G2"/>
    <mergeCell ref="B7:G7"/>
    <mergeCell ref="B12:G12"/>
    <mergeCell ref="B17:G17"/>
  </mergeCells>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USAGE DATASHEET - NA</vt:lpstr>
      <vt:lpstr> INFORMATION</vt:lpstr>
      <vt:lpstr>EM table</vt:lpstr>
    </vt:vector>
  </TitlesOfParts>
  <Company>Procter &amp; Gamble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martins.n</dc:creator>
  <cp:lastModifiedBy>Taiyib Ashraf</cp:lastModifiedBy>
  <dcterms:created xsi:type="dcterms:W3CDTF">2016-03-11T18:37:06Z</dcterms:created>
  <dcterms:modified xsi:type="dcterms:W3CDTF">2018-01-31T12:05:12Z</dcterms:modified>
</cp:coreProperties>
</file>