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mc:AlternateContent xmlns:mc="http://schemas.openxmlformats.org/markup-compatibility/2006">
    <mc:Choice Requires="x15">
      <x15ac:absPath xmlns:x15ac="http://schemas.microsoft.com/office/spreadsheetml/2010/11/ac" url="C:\Users\miklas.e\Box Sync\CCSW\AdCost\AdCost Renewal\Budget forms\corrected detailed budget forms\"/>
    </mc:Choice>
  </mc:AlternateContent>
  <bookViews>
    <workbookView xWindow="-25020" yWindow="-5415" windowWidth="25605" windowHeight="14385" activeTab="1"/>
  </bookViews>
  <sheets>
    <sheet name="Exchange Rates" sheetId="4" r:id="rId1"/>
    <sheet name="Summary" sheetId="5" r:id="rId2"/>
    <sheet name="Properties" sheetId="6" state="hidden" r:id="rId3"/>
  </sheets>
  <definedNames>
    <definedName name="_xlnm._FilterDatabase" localSheetId="0" hidden="1">'Exchange Rates'!$A$1:$D$1</definedName>
    <definedName name="AgencyCurrency">Summary!$J$8</definedName>
    <definedName name="DigitalCurrency">Summary!$J$9</definedName>
  </definedNames>
  <calcPr calcId="171027" calcMode="manual"/>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3" i="5" l="1"/>
  <c r="H24" i="5" l="1"/>
  <c r="A5" i="4"/>
  <c r="D5" i="4"/>
  <c r="J9" i="5" l="1"/>
  <c r="J8" i="5"/>
  <c r="I29" i="5" s="1"/>
  <c r="J29" i="5" s="1"/>
  <c r="I36" i="5"/>
  <c r="J36" i="5" s="1"/>
  <c r="I31" i="5"/>
  <c r="J31" i="5" s="1"/>
  <c r="I27" i="5"/>
  <c r="J27" i="5" s="1"/>
  <c r="I22" i="5"/>
  <c r="J22" i="5" s="1"/>
  <c r="I20" i="5"/>
  <c r="J20" i="5" s="1"/>
  <c r="I16" i="5"/>
  <c r="J16" i="5" s="1"/>
  <c r="I47" i="5"/>
  <c r="J47" i="5" s="1"/>
  <c r="I39" i="5"/>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8" i="4"/>
  <c r="A3" i="4"/>
  <c r="H38" i="5"/>
  <c r="I49" i="5"/>
  <c r="I41" i="5"/>
  <c r="I46" i="5"/>
  <c r="H46" i="5"/>
  <c r="I38" i="5"/>
  <c r="I35" i="5"/>
  <c r="H35" i="5"/>
  <c r="H26" i="5"/>
  <c r="I26" i="5"/>
  <c r="I15" i="5"/>
  <c r="H15" i="5"/>
  <c r="I18" i="5" l="1"/>
  <c r="J18" i="5" s="1"/>
  <c r="I30" i="5"/>
  <c r="J30" i="5" s="1"/>
  <c r="J39" i="5"/>
  <c r="I17" i="5"/>
  <c r="I21" i="5"/>
  <c r="J21" i="5" s="1"/>
  <c r="I28" i="5"/>
  <c r="I32" i="5"/>
  <c r="J32" i="5" s="1"/>
  <c r="I19" i="5"/>
  <c r="J19" i="5" s="1"/>
  <c r="I23" i="5"/>
  <c r="J23" i="5" s="1"/>
  <c r="I33" i="5" l="1"/>
  <c r="J28" i="5"/>
  <c r="J33" i="5" s="1"/>
  <c r="J17" i="5"/>
  <c r="J24" i="5" s="1"/>
  <c r="J42" i="5" s="1"/>
  <c r="J50" i="5" s="1"/>
  <c r="I24" i="5"/>
  <c r="I42" i="5" l="1"/>
  <c r="I50" i="5" s="1"/>
</calcChain>
</file>

<file path=xl/sharedStrings.xml><?xml version="1.0" encoding="utf-8"?>
<sst xmlns="http://schemas.openxmlformats.org/spreadsheetml/2006/main" count="351" uniqueCount="325">
  <si>
    <t>Master</t>
  </si>
  <si>
    <t>Adaptation</t>
  </si>
  <si>
    <t xml:space="preserve">Adaptation </t>
  </si>
  <si>
    <t>Digital Strategy/Design</t>
  </si>
  <si>
    <t>Development</t>
  </si>
  <si>
    <t>Quality Assurance</t>
  </si>
  <si>
    <t>Other - Specify</t>
  </si>
  <si>
    <t>Landing Page</t>
  </si>
  <si>
    <t>Infographic</t>
  </si>
  <si>
    <t>SAAS Licensing</t>
  </si>
  <si>
    <t>UGC Integration</t>
  </si>
  <si>
    <t>Virtual Reality</t>
  </si>
  <si>
    <t>Augmented Reality</t>
  </si>
  <si>
    <t>USD</t>
  </si>
  <si>
    <t>Agency Currency</t>
  </si>
  <si>
    <t>Euro</t>
  </si>
  <si>
    <t>AUD</t>
  </si>
  <si>
    <t>CHF</t>
  </si>
  <si>
    <t>DKK</t>
  </si>
  <si>
    <t>EUR</t>
  </si>
  <si>
    <t>GBP</t>
  </si>
  <si>
    <t>NOK</t>
  </si>
  <si>
    <t>SEK</t>
  </si>
  <si>
    <t>ARS</t>
  </si>
  <si>
    <t>BOB</t>
  </si>
  <si>
    <t>BRL</t>
  </si>
  <si>
    <t>CLP</t>
  </si>
  <si>
    <t>COP</t>
  </si>
  <si>
    <t>CRC</t>
  </si>
  <si>
    <t>DOP</t>
  </si>
  <si>
    <t>GTQ</t>
  </si>
  <si>
    <t>HNL</t>
  </si>
  <si>
    <t>MXN</t>
  </si>
  <si>
    <t>NIO</t>
  </si>
  <si>
    <t>PYG</t>
  </si>
  <si>
    <t>PEN</t>
  </si>
  <si>
    <t>UYU</t>
  </si>
  <si>
    <t>VEF</t>
  </si>
  <si>
    <t>CNY</t>
  </si>
  <si>
    <t>HKD</t>
  </si>
  <si>
    <t>INR</t>
  </si>
  <si>
    <t>AED</t>
  </si>
  <si>
    <t>EGP</t>
  </si>
  <si>
    <t>ILS</t>
  </si>
  <si>
    <t>KES</t>
  </si>
  <si>
    <t>MAD</t>
  </si>
  <si>
    <t>NGN</t>
  </si>
  <si>
    <t>PKR</t>
  </si>
  <si>
    <t>SAR</t>
  </si>
  <si>
    <t>TND</t>
  </si>
  <si>
    <t>ZAR</t>
  </si>
  <si>
    <t>CZK</t>
  </si>
  <si>
    <t>HUF</t>
  </si>
  <si>
    <t>KZT</t>
  </si>
  <si>
    <t>MKD</t>
  </si>
  <si>
    <t>MDL</t>
  </si>
  <si>
    <t>LVL</t>
  </si>
  <si>
    <t>PLN</t>
  </si>
  <si>
    <t>RON</t>
  </si>
  <si>
    <t>TRY</t>
  </si>
  <si>
    <t>UAH</t>
  </si>
  <si>
    <t>Hosting Microsite</t>
  </si>
  <si>
    <t>Project Management/Producer</t>
  </si>
  <si>
    <t>Digital Quotation Summary Form</t>
  </si>
  <si>
    <t xml:space="preserve">Agency </t>
  </si>
  <si>
    <t>Date</t>
  </si>
  <si>
    <t>Choose from List</t>
  </si>
  <si>
    <t>Brand/Product</t>
  </si>
  <si>
    <t xml:space="preserve">Exch.Rate     </t>
  </si>
  <si>
    <t>Banners</t>
  </si>
  <si>
    <t>Project Title-Campaign</t>
  </si>
  <si>
    <t>Digital Studio Currency</t>
  </si>
  <si>
    <t>Social</t>
  </si>
  <si>
    <t>ADCostS Number</t>
  </si>
  <si>
    <t>Microsite</t>
  </si>
  <si>
    <t>Digital Development</t>
  </si>
  <si>
    <t>Assets</t>
  </si>
  <si>
    <t>Cost in Bidding Currency</t>
  </si>
  <si>
    <t>Estimate in $</t>
  </si>
  <si>
    <t>Application development</t>
  </si>
  <si>
    <t>Desktop/ Mobile game (on site build)</t>
  </si>
  <si>
    <t>P1</t>
  </si>
  <si>
    <t>P2</t>
  </si>
  <si>
    <t>P3</t>
  </si>
  <si>
    <t>P4</t>
  </si>
  <si>
    <t>P5</t>
  </si>
  <si>
    <t>P6</t>
  </si>
  <si>
    <t>P7</t>
  </si>
  <si>
    <t>P8</t>
  </si>
  <si>
    <t>MARK UP (if applicable)</t>
  </si>
  <si>
    <t xml:space="preserve">T1 TOTAL PROD COST </t>
  </si>
  <si>
    <t>PP1</t>
  </si>
  <si>
    <t>PP2</t>
  </si>
  <si>
    <t>PP3</t>
  </si>
  <si>
    <t>PP4</t>
  </si>
  <si>
    <t>PP5</t>
  </si>
  <si>
    <t>PP6</t>
  </si>
  <si>
    <t xml:space="preserve">T2 TOTAL POST PROD COST </t>
  </si>
  <si>
    <t>manual entry</t>
  </si>
  <si>
    <t>T4</t>
  </si>
  <si>
    <t>T1+T2+T3+T4</t>
  </si>
  <si>
    <t>Stock</t>
  </si>
  <si>
    <t>T1+T2+T3+T4+T5</t>
  </si>
  <si>
    <t>Cost. in Ag. curr</t>
  </si>
  <si>
    <t xml:space="preserve">This color indicates cells that should be filled in </t>
  </si>
  <si>
    <t>metadata mapping</t>
  </si>
  <si>
    <t>Mark Up</t>
  </si>
  <si>
    <t xml:space="preserve">Section below is not transferred to Adstream </t>
  </si>
  <si>
    <t xml:space="preserve">T5      </t>
  </si>
  <si>
    <t>EPCATS WORKBOOK</t>
  </si>
  <si>
    <t>RELEASE 4.1</t>
  </si>
  <si>
    <t>Exchange Rates</t>
  </si>
  <si>
    <t>Last updated:</t>
  </si>
  <si>
    <t>This Local Billing Currency is taken from the Briefing Specification sheet. 
If you need to change it, the button on the right will take you straight to that cell on the 'Briefing Specification' sheet.</t>
  </si>
  <si>
    <t>This exchange rate is from the table on the left and looks up the rate entered for the specified billing currency…</t>
  </si>
  <si>
    <t>Market</t>
  </si>
  <si>
    <t>ISO</t>
  </si>
  <si>
    <t>Rate</t>
  </si>
  <si>
    <t>PAB</t>
  </si>
  <si>
    <t>VEB</t>
  </si>
  <si>
    <t>1. Digital Production Cost</t>
  </si>
  <si>
    <t>This color indicates cells that must not be filled and are protected</t>
  </si>
  <si>
    <t>SaaS licensing</t>
  </si>
  <si>
    <t>='Bid Details'!H26+'Bid Details'!H30+'Bid Details'!H34+'Bid Details'!H38</t>
  </si>
  <si>
    <t>=SUM('Bid Details'!H27+'Bid Details'!H31+'Bid Details'!H35+'Bid Details'!H39)</t>
  </si>
  <si>
    <t>=SUM('Bid Details'!H46:H47)</t>
  </si>
  <si>
    <t>=SUM('Bid Details'!H55+'Bid Details'!H60+'Bid Details'!H69+'Bid Details'!H74+'Bid Details'!H84+'Bid Details'!H89+'Bid Details'!H97+'Bid Details'!H105+'Bid Details'!H113)</t>
  </si>
  <si>
    <t>=SUM('Bid Details'!H54+'Bid Details'!H59+'Bid Details'!H68+'Bid Details'!H73+'Bid Details'!H83+'Bid Details'!H88+'Bid Details'!H96+'Bid Details'!H104+'Bid Details'!H112)</t>
  </si>
  <si>
    <t>=SUM('Bid Details'!H56+'Bid Details'!H61+'Bid Details'!H70+'Bid Details'!H75+'Bid Details'!H85+'Bid Details'!H90+'Bid Details'!H98+'Bid Details'!H106+'Bid Details'!H114)</t>
  </si>
  <si>
    <t>=SUM('Bid Details'!H57+'Bid Details'!H62+'Bid Details'!H71+'Bid Details'!H76+'Bid Details'!H86+'Bid Details'!H91+'Bid Details'!H99+'Bid Details'!H107+'Bid Details'!H115)</t>
  </si>
  <si>
    <t>=SUM('Bid Details'!B42+'Bid Details'!B50+'Bid Details'!B64+'Bid Details'!B78+'Bid Details'!B93+'Bid Details'!B101+'Bid Details'!B109+'Bid Details'!B117)</t>
  </si>
  <si>
    <t>=SUM('Bid Details'!H123)</t>
  </si>
  <si>
    <t>=SUM('Bid Details'!H124)</t>
  </si>
  <si>
    <t>=SUM('Bid Details'!H125)</t>
  </si>
  <si>
    <t>=SUM('Bid Details'!H126)</t>
  </si>
  <si>
    <t>=SUM('Bid Details'!H127)</t>
  </si>
  <si>
    <t>='Bid Details'!B130</t>
  </si>
  <si>
    <t>='Bid Details'!H21</t>
  </si>
  <si>
    <t xml:space="preserve"> 3. TAX/IMPORTATION FEES  (when applicable)                                                                      </t>
  </si>
  <si>
    <t>4. P&amp;G INSURANCE</t>
  </si>
  <si>
    <t>TOTAL DIGITAL  PRODUCTION COST</t>
  </si>
  <si>
    <t>5. Usage/Buyouts</t>
  </si>
  <si>
    <t>TOTAL DIGITAL  PRODUCTION COST W/ USAGE BUYOUTS</t>
  </si>
  <si>
    <t>2. Digital Post Production Cost</t>
  </si>
  <si>
    <t>Name</t>
  </si>
  <si>
    <t>Value</t>
  </si>
  <si>
    <t>Content Type</t>
  </si>
  <si>
    <t>Digital</t>
  </si>
  <si>
    <t>Production</t>
  </si>
  <si>
    <t>All</t>
  </si>
  <si>
    <t>Format Type</t>
  </si>
  <si>
    <t>Summary</t>
  </si>
  <si>
    <t>Mapping Key</t>
  </si>
  <si>
    <t>DigitalAllSummary</t>
  </si>
  <si>
    <t>DO NOT MODIFY THIS SHEET</t>
  </si>
  <si>
    <r>
      <rPr>
        <b/>
        <sz val="10"/>
        <rFont val="Calibri"/>
        <family val="2"/>
        <scheme val="minor"/>
      </rPr>
      <t>ENTERING LOCAL EXCHANGE RATES</t>
    </r>
    <r>
      <rPr>
        <sz val="10"/>
        <rFont val="Calibri"/>
        <family val="2"/>
        <scheme val="minor"/>
      </rPr>
      <t xml:space="preserve">
The EPCATS model works out the cost of your project by starting with the currency in which you actually bill P&amp;G.
This 'billing' currency is automatically converted to "P&amp;G dollars", for their own internal analysis, using the table on the left. This same dollar exchange rate is also to calculate any other currencies used.
The exchange rate used to convert your own local 'billing' currency in the table on the left, should come from P&amp;G.
However, if you have items anywhere in your bid that involve you paying for anything in another 'extra' currency, (billed on to P&amp;G in your own currency), then you need to enter -for that extra currency- the ACTUAL exchange rate paid by you for that extra currency.
This might occur if, for example, you use a production company from outside your own country.
But although this local exchange rate will be between your own currency and the 'extra' one, the ACTUAL rate needs to be entered as a dollar factor, in the table on the left, which requires a conversion calculation.
The calculator below will work out the figure you need to enter against your extra currency in the table to the left.
</t>
    </r>
  </si>
  <si>
    <t>(version Nov 1, 2017)</t>
  </si>
  <si>
    <t>US Dollar</t>
  </si>
  <si>
    <t>Albanian Lek</t>
  </si>
  <si>
    <t>ALL</t>
  </si>
  <si>
    <t>Algerian Dinar</t>
  </si>
  <si>
    <t>DZD</t>
  </si>
  <si>
    <t>Angolan Kwanza</t>
  </si>
  <si>
    <t>AOA</t>
  </si>
  <si>
    <t>Argentine Peso</t>
  </si>
  <si>
    <t>Armenian Dram</t>
  </si>
  <si>
    <t>AMD</t>
  </si>
  <si>
    <t>Australian Dollar</t>
  </si>
  <si>
    <t>Azerbaijan Manat</t>
  </si>
  <si>
    <t>AZM</t>
  </si>
  <si>
    <t>Azerbaijan New Manat</t>
  </si>
  <si>
    <t>AZN</t>
  </si>
  <si>
    <t>Bahraini Dinar</t>
  </si>
  <si>
    <t>BHD</t>
  </si>
  <si>
    <t>Bangladeshi Taka</t>
  </si>
  <si>
    <t>BDT</t>
  </si>
  <si>
    <t>Barbados Dollar</t>
  </si>
  <si>
    <t>BBD</t>
  </si>
  <si>
    <t>Belarusian Ruble</t>
  </si>
  <si>
    <t>BYR</t>
  </si>
  <si>
    <t>Belize Dollar</t>
  </si>
  <si>
    <t>BZD</t>
  </si>
  <si>
    <t>Bolivian Boliviano</t>
  </si>
  <si>
    <t>Bosnian Mark</t>
  </si>
  <si>
    <t>BAM</t>
  </si>
  <si>
    <t>Brazilian Real</t>
  </si>
  <si>
    <t>British Pound</t>
  </si>
  <si>
    <t>Brunei Dollar</t>
  </si>
  <si>
    <t>BND</t>
  </si>
  <si>
    <t>Bulgarian Lev</t>
  </si>
  <si>
    <t>BGN</t>
  </si>
  <si>
    <t>Canadian Dollar</t>
  </si>
  <si>
    <t>CAD</t>
  </si>
  <si>
    <t>CFA Franc BEAC</t>
  </si>
  <si>
    <t>XAF</t>
  </si>
  <si>
    <t>Chilean Peso</t>
  </si>
  <si>
    <t>Chinese Yuan Renminbi</t>
  </si>
  <si>
    <t>Colombian Peso</t>
  </si>
  <si>
    <t>Congolese Franc</t>
  </si>
  <si>
    <t>CDF</t>
  </si>
  <si>
    <t>Costa Rican Colon</t>
  </si>
  <si>
    <t>Croatian Kuna</t>
  </si>
  <si>
    <t>HRK</t>
  </si>
  <si>
    <t>Cyprus Pound</t>
  </si>
  <si>
    <t>CYP</t>
  </si>
  <si>
    <t>Czech Koruna</t>
  </si>
  <si>
    <t>Danish Krone</t>
  </si>
  <si>
    <t>Dominican R. Peso</t>
  </si>
  <si>
    <t>Egyptian Pound</t>
  </si>
  <si>
    <t>El Salvador Colon</t>
  </si>
  <si>
    <t>SVC</t>
  </si>
  <si>
    <t>Estonian Kroon</t>
  </si>
  <si>
    <t>EEK</t>
  </si>
  <si>
    <t>Ethiopian Birr</t>
  </si>
  <si>
    <t>ETB</t>
  </si>
  <si>
    <t>Georgian Lari</t>
  </si>
  <si>
    <t>GEL</t>
  </si>
  <si>
    <t>Ghanaian Cedi</t>
  </si>
  <si>
    <t>GHC</t>
  </si>
  <si>
    <t>Ghanaian New Cedi</t>
  </si>
  <si>
    <t>GHS</t>
  </si>
  <si>
    <t>Guatemalan Quetzal</t>
  </si>
  <si>
    <t>Honduran Lempira</t>
  </si>
  <si>
    <t>Hong Kong Dollar</t>
  </si>
  <si>
    <t>Hungarian Forint</t>
  </si>
  <si>
    <t>Iceland Krona</t>
  </si>
  <si>
    <t>ISK</t>
  </si>
  <si>
    <t>Indian Rupee</t>
  </si>
  <si>
    <t>Indonesian Rupiah</t>
  </si>
  <si>
    <t>IDR</t>
  </si>
  <si>
    <t>Iranian Rial</t>
  </si>
  <si>
    <t>IRR</t>
  </si>
  <si>
    <t>Israeli New Shekel</t>
  </si>
  <si>
    <t>Jamaican Dollar</t>
  </si>
  <si>
    <t>JMD</t>
  </si>
  <si>
    <t>Japanese Yen</t>
  </si>
  <si>
    <t>JPY</t>
  </si>
  <si>
    <t>Jordanian Dinar</t>
  </si>
  <si>
    <t>JOD</t>
  </si>
  <si>
    <t>Kazakhstan Tenge</t>
  </si>
  <si>
    <t>Kenyan Shilling</t>
  </si>
  <si>
    <t>Kuwaiti Dinar</t>
  </si>
  <si>
    <t>KWD</t>
  </si>
  <si>
    <t>Latvian Lats</t>
  </si>
  <si>
    <t>Lebanese Pound</t>
  </si>
  <si>
    <t>LBP</t>
  </si>
  <si>
    <t>Libyan Dinar</t>
  </si>
  <si>
    <t>LYD</t>
  </si>
  <si>
    <t>Lithuanian Litas</t>
  </si>
  <si>
    <t>LTL</t>
  </si>
  <si>
    <t>Luxembourg Franc</t>
  </si>
  <si>
    <t>LUF</t>
  </si>
  <si>
    <t>Macedonian Denar</t>
  </si>
  <si>
    <t>Malawi Kwacha</t>
  </si>
  <si>
    <t>MWK</t>
  </si>
  <si>
    <t>Malaysian Ringgit</t>
  </si>
  <si>
    <t>MYR</t>
  </si>
  <si>
    <t>Maltese Lira</t>
  </si>
  <si>
    <t>MTL</t>
  </si>
  <si>
    <t>Mauritius Rupee</t>
  </si>
  <si>
    <t>MUR</t>
  </si>
  <si>
    <t>Mexican Peso</t>
  </si>
  <si>
    <t>Moldovan Leu</t>
  </si>
  <si>
    <t>Mongolian Tugrik</t>
  </si>
  <si>
    <t>MNT</t>
  </si>
  <si>
    <t>Moroccan Dirham</t>
  </si>
  <si>
    <t>Myanmar Kyat</t>
  </si>
  <si>
    <t>MMK</t>
  </si>
  <si>
    <t>New Zealand Dollar</t>
  </si>
  <si>
    <t>NZD</t>
  </si>
  <si>
    <t>Nicaraguan Cordoba Oro</t>
  </si>
  <si>
    <t>Nigerian Naira</t>
  </si>
  <si>
    <t>Norwegian Kroner</t>
  </si>
  <si>
    <t>Omani Rial</t>
  </si>
  <si>
    <t>OMR</t>
  </si>
  <si>
    <t>Pakistan Rupee</t>
  </si>
  <si>
    <t>Panamanian Balboa</t>
  </si>
  <si>
    <t>Paraguay Guarani</t>
  </si>
  <si>
    <t>Peruvian Nuevo Sol</t>
  </si>
  <si>
    <t>Philippine Peso</t>
  </si>
  <si>
    <t>PHP</t>
  </si>
  <si>
    <t>Polish Zloty</t>
  </si>
  <si>
    <t>Qatari Rial</t>
  </si>
  <si>
    <t>QAR</t>
  </si>
  <si>
    <t>Romanian New Lei</t>
  </si>
  <si>
    <t>Saudi Riyal</t>
  </si>
  <si>
    <t>Serbian Dinar</t>
  </si>
  <si>
    <t>RSD</t>
  </si>
  <si>
    <t>Singapore Dollar</t>
  </si>
  <si>
    <t>SGD</t>
  </si>
  <si>
    <t>Slovak Koruna</t>
  </si>
  <si>
    <t>SKK</t>
  </si>
  <si>
    <t>Slovenian Tolar</t>
  </si>
  <si>
    <t>SIT</t>
  </si>
  <si>
    <t>South African Rand</t>
  </si>
  <si>
    <t>South-Korean Won</t>
  </si>
  <si>
    <t>KRW</t>
  </si>
  <si>
    <t>Sri Lanka Rupee</t>
  </si>
  <si>
    <t>LKR</t>
  </si>
  <si>
    <t>Swedish Krona</t>
  </si>
  <si>
    <t>Swiss Franc</t>
  </si>
  <si>
    <t>Syrian Pound</t>
  </si>
  <si>
    <t>SYP</t>
  </si>
  <si>
    <t>Taiwan Dollar</t>
  </si>
  <si>
    <t>TWD</t>
  </si>
  <si>
    <t>Tanzanian Shilling</t>
  </si>
  <si>
    <t>TZS</t>
  </si>
  <si>
    <t>Thai Baht</t>
  </si>
  <si>
    <t>THB</t>
  </si>
  <si>
    <t>Tunisian Dinar</t>
  </si>
  <si>
    <t>Turkish Lira</t>
  </si>
  <si>
    <t>Uganda Shilling</t>
  </si>
  <si>
    <t>UGX</t>
  </si>
  <si>
    <t>Ukraine Hryvnia</t>
  </si>
  <si>
    <t>Uruguayan Peso</t>
  </si>
  <si>
    <t>Utd. Arab Emir. Dirham</t>
  </si>
  <si>
    <t>Uzbekistan Som</t>
  </si>
  <si>
    <t>UZS</t>
  </si>
  <si>
    <t>Venezuelan Bolivar</t>
  </si>
  <si>
    <t>Venezuelan Bolivar Fuerte</t>
  </si>
  <si>
    <t>Vietnamese Dong</t>
  </si>
  <si>
    <t>VND</t>
  </si>
  <si>
    <t>Yemeni Rial</t>
  </si>
  <si>
    <t>YER</t>
  </si>
  <si>
    <t xml:space="preserve">T3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</si>
</sst>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_(* #,##0_);_(* \(#,##0\);_(* &quot;-&quot;_);_(@_)"/>
    <numFmt numFmtId="165" formatCode="_(* #,##0.00_);_(* \(#,##0.00\);_(* &quot;-&quot;??_);_(@_)"/>
    <numFmt numFmtId="166" formatCode=";;;"/>
    <numFmt numFmtId="167" formatCode="_(* #,##0_);_(* \(#,##0\);_(* &quot;-&quot;??_);_(@_)"/>
    <numFmt numFmtId="168" formatCode="#,##0.0000000_ ;\-#,##0.0000000\ "/>
    <numFmt numFmtId="169" formatCode="#,##0.0000000"/>
  </numFmts>
  <fonts count="40" x14ac:knownFonts="1">
    <font>
      <sz val="11"/>
      <color theme="1"/>
      <name val="Calibri"/>
      <family val="2"/>
      <scheme val="minor"/>
    </font>
    <font>
      <sz val="10"/>
      <name val="Arial"/>
      <family val="2"/>
    </font>
    <font>
      <sz val="11"/>
      <color theme="1"/>
      <name val="Calibri"/>
      <family val="2"/>
      <scheme val="minor"/>
    </font>
    <font>
      <b/>
      <sz val="12"/>
      <name val="Calibri"/>
      <family val="2"/>
      <scheme val="minor"/>
    </font>
    <font>
      <sz val="12"/>
      <name val="Calibri"/>
      <family val="2"/>
      <scheme val="minor"/>
    </font>
    <font>
      <b/>
      <sz val="22"/>
      <name val="Calibri"/>
      <family val="2"/>
      <scheme val="minor"/>
    </font>
    <font>
      <b/>
      <sz val="16"/>
      <name val="Calibri"/>
      <family val="2"/>
      <scheme val="minor"/>
    </font>
    <font>
      <sz val="16"/>
      <name val="Calibri"/>
      <family val="2"/>
      <scheme val="minor"/>
    </font>
    <font>
      <sz val="18"/>
      <color theme="0"/>
      <name val="Calibri Light"/>
      <family val="2"/>
    </font>
    <font>
      <sz val="18"/>
      <name val="Calibri"/>
      <family val="2"/>
      <scheme val="minor"/>
    </font>
    <font>
      <sz val="16"/>
      <color indexed="63"/>
      <name val="Calibri"/>
      <family val="2"/>
      <scheme val="minor"/>
    </font>
    <font>
      <sz val="10"/>
      <name val="Calibri"/>
      <family val="2"/>
      <scheme val="minor"/>
    </font>
    <font>
      <sz val="14"/>
      <name val="Calibri"/>
      <family val="2"/>
      <scheme val="minor"/>
    </font>
    <font>
      <sz val="11"/>
      <name val="Calibri"/>
      <family val="2"/>
      <scheme val="minor"/>
    </font>
    <font>
      <sz val="11"/>
      <color indexed="63"/>
      <name val="Calibri"/>
      <family val="2"/>
      <scheme val="minor"/>
    </font>
    <font>
      <sz val="10"/>
      <name val="Aharoni"/>
      <charset val="177"/>
    </font>
    <font>
      <b/>
      <sz val="9"/>
      <color theme="0"/>
      <name val="Calibri"/>
      <family val="2"/>
      <scheme val="minor"/>
    </font>
    <font>
      <sz val="9"/>
      <name val="Calibri"/>
      <family val="2"/>
      <scheme val="minor"/>
    </font>
    <font>
      <b/>
      <sz val="16"/>
      <color rgb="FFFF0000"/>
      <name val="Calibri"/>
      <family val="2"/>
      <scheme val="minor"/>
    </font>
    <font>
      <b/>
      <sz val="10"/>
      <name val="Arial"/>
      <family val="2"/>
    </font>
    <font>
      <sz val="11"/>
      <name val="Arial"/>
      <family val="2"/>
    </font>
    <font>
      <b/>
      <sz val="11"/>
      <color indexed="32"/>
      <name val="Arial"/>
      <family val="2"/>
    </font>
    <font>
      <b/>
      <sz val="12"/>
      <color indexed="10"/>
      <name val="Arial"/>
      <family val="2"/>
    </font>
    <font>
      <b/>
      <sz val="14"/>
      <color indexed="10"/>
      <name val="Arial"/>
      <family val="2"/>
    </font>
    <font>
      <sz val="12"/>
      <name val="Arial"/>
      <family val="2"/>
    </font>
    <font>
      <sz val="28"/>
      <color theme="0"/>
      <name val="Calibri Light"/>
      <family val="2"/>
    </font>
    <font>
      <sz val="14"/>
      <name val="Calibri Light"/>
      <family val="2"/>
    </font>
    <font>
      <sz val="14"/>
      <color indexed="8"/>
      <name val="Calibri Light"/>
      <family val="2"/>
    </font>
    <font>
      <sz val="11"/>
      <name val="Calibri Light"/>
      <family val="2"/>
    </font>
    <font>
      <sz val="11"/>
      <color theme="0"/>
      <name val="Calibri"/>
      <family val="2"/>
      <scheme val="minor"/>
    </font>
    <font>
      <sz val="12"/>
      <name val="Calibri Light"/>
      <family val="2"/>
    </font>
    <font>
      <sz val="12"/>
      <color theme="0"/>
      <name val="Calibri"/>
      <family val="2"/>
      <scheme val="minor"/>
    </font>
    <font>
      <sz val="11"/>
      <color theme="0" tint="-0.14999847407452621"/>
      <name val="Calibri"/>
      <family val="2"/>
      <scheme val="minor"/>
    </font>
    <font>
      <sz val="12"/>
      <color theme="0" tint="-0.14999847407452621"/>
      <name val="Calibri"/>
      <family val="2"/>
      <scheme val="minor"/>
    </font>
    <font>
      <sz val="11"/>
      <color rgb="FFFFFF00"/>
      <name val="Calibri"/>
      <family val="2"/>
      <scheme val="minor"/>
    </font>
    <font>
      <sz val="12"/>
      <color rgb="FF92D050"/>
      <name val="Calibri"/>
      <family val="2"/>
      <scheme val="minor"/>
    </font>
    <font>
      <b/>
      <u/>
      <sz val="14"/>
      <name val="Calibri Light"/>
      <family val="2"/>
    </font>
    <font>
      <b/>
      <sz val="10"/>
      <name val="Calibri"/>
      <family val="2"/>
      <scheme val="minor"/>
    </font>
    <font>
      <sz val="10"/>
      <name val="Calibri Light"/>
      <family val="2"/>
    </font>
    <font>
      <b/>
      <sz val="10"/>
      <color rgb="FFFF0000"/>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theme="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bgColor indexed="64"/>
      </patternFill>
    </fill>
    <fill>
      <patternFill patternType="solid">
        <fgColor rgb="FF0070C0"/>
        <bgColor indexed="64"/>
      </patternFill>
    </fill>
    <fill>
      <patternFill patternType="solid">
        <fgColor theme="1"/>
        <bgColor indexed="64"/>
      </patternFill>
    </fill>
    <fill>
      <patternFill patternType="solid">
        <fgColor rgb="FF92D050"/>
        <bgColor indexed="64"/>
      </patternFill>
    </fill>
    <fill>
      <gradientFill degree="180">
        <stop position="0">
          <color rgb="FF7030A0"/>
        </stop>
        <stop position="1">
          <color rgb="FF002060"/>
        </stop>
      </gradientFill>
    </fill>
    <fill>
      <patternFill patternType="solid">
        <fgColor rgb="FF7030A0"/>
        <bgColor auto="1"/>
      </patternFill>
    </fill>
    <fill>
      <patternFill patternType="solid">
        <fgColor theme="1" tint="0.34998626667073579"/>
        <bgColor indexed="64"/>
      </patternFill>
    </fill>
    <fill>
      <patternFill patternType="solid">
        <fgColor rgb="FFFFFF99"/>
        <bgColor indexed="64"/>
      </patternFill>
    </fill>
    <fill>
      <patternFill patternType="solid">
        <fgColor indexed="9"/>
        <bgColor indexed="64"/>
      </patternFill>
    </fill>
    <fill>
      <patternFill patternType="solid">
        <fgColor theme="8"/>
        <bgColor indexed="64"/>
      </patternFill>
    </fill>
    <fill>
      <patternFill patternType="solid">
        <fgColor theme="1" tint="0.499984740745262"/>
        <bgColor indexed="64"/>
      </patternFill>
    </fill>
    <fill>
      <patternFill patternType="solid">
        <fgColor theme="5" tint="0.39997558519241921"/>
        <bgColor indexed="64"/>
      </patternFill>
    </fill>
  </fills>
  <borders count="13">
    <border>
      <left/>
      <right/>
      <top/>
      <bottom/>
      <diagonal/>
    </border>
    <border>
      <left style="medium">
        <color auto="1"/>
      </left>
      <right/>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4.9989318521683403E-2"/>
      </right>
      <top/>
      <bottom/>
      <diagonal/>
    </border>
    <border>
      <left style="thin">
        <color theme="0" tint="-4.9989318521683403E-2"/>
      </left>
      <right style="thin">
        <color theme="0" tint="-4.9989318521683403E-2"/>
      </right>
      <top/>
      <bottom/>
      <diagonal/>
    </border>
    <border>
      <left/>
      <right style="thin">
        <color theme="0" tint="-0.249977111117893"/>
      </right>
      <top/>
      <bottom style="thin">
        <color theme="0" tint="-0.249977111117893"/>
      </bottom>
      <diagonal/>
    </border>
  </borders>
  <cellStyleXfs count="15">
    <xf numFmtId="0" fontId="0" fillId="0" borderId="0"/>
    <xf numFmtId="41" fontId="2"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9" fontId="2" fillId="0" borderId="0" applyFont="0" applyFill="0" applyBorder="0" applyAlignment="0" applyProtection="0"/>
    <xf numFmtId="9" fontId="15"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0" borderId="0"/>
    <xf numFmtId="165"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cellStyleXfs>
  <cellXfs count="194">
    <xf numFmtId="0" fontId="0" fillId="0" borderId="0" xfId="0"/>
    <xf numFmtId="0" fontId="8" fillId="13" borderId="2" xfId="0" applyFont="1" applyFill="1" applyBorder="1" applyAlignment="1" applyProtection="1">
      <alignment vertical="center"/>
      <protection hidden="1"/>
    </xf>
    <xf numFmtId="0" fontId="8" fillId="14" borderId="3" xfId="0" applyFont="1" applyFill="1" applyBorder="1" applyAlignment="1" applyProtection="1">
      <alignment vertical="center"/>
      <protection hidden="1"/>
    </xf>
    <xf numFmtId="0" fontId="8" fillId="14" borderId="3" xfId="0" applyFont="1" applyFill="1" applyBorder="1" applyAlignment="1" applyProtection="1">
      <alignment vertical="center" wrapText="1"/>
      <protection hidden="1"/>
    </xf>
    <xf numFmtId="0" fontId="8" fillId="14" borderId="4" xfId="0" applyFont="1" applyFill="1" applyBorder="1" applyAlignment="1" applyProtection="1">
      <alignment vertical="center"/>
      <protection hidden="1"/>
    </xf>
    <xf numFmtId="0" fontId="8" fillId="14" borderId="4" xfId="0" applyFont="1" applyFill="1" applyBorder="1" applyAlignment="1" applyProtection="1">
      <alignment vertical="center" wrapText="1"/>
      <protection hidden="1"/>
    </xf>
    <xf numFmtId="0" fontId="8" fillId="14" borderId="5" xfId="0" applyFont="1" applyFill="1" applyBorder="1" applyAlignment="1" applyProtection="1">
      <alignment vertical="center" wrapText="1"/>
      <protection hidden="1"/>
    </xf>
    <xf numFmtId="0" fontId="4" fillId="4" borderId="0" xfId="0" applyFont="1" applyFill="1" applyAlignment="1" applyProtection="1">
      <alignment horizontal="left" vertical="center"/>
      <protection hidden="1"/>
    </xf>
    <xf numFmtId="0" fontId="4" fillId="0"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center" vertical="center" wrapText="1"/>
      <protection hidden="1"/>
    </xf>
    <xf numFmtId="0" fontId="4" fillId="7" borderId="8" xfId="0" applyFont="1" applyFill="1" applyBorder="1" applyAlignment="1" applyProtection="1">
      <alignment horizontal="left" vertical="center"/>
      <protection hidden="1"/>
    </xf>
    <xf numFmtId="0" fontId="7" fillId="7" borderId="4" xfId="0" applyFont="1" applyFill="1" applyBorder="1" applyAlignment="1" applyProtection="1">
      <alignment horizontal="center" vertical="center" wrapText="1"/>
      <protection hidden="1"/>
    </xf>
    <xf numFmtId="0" fontId="7" fillId="7" borderId="5" xfId="0" applyFont="1" applyFill="1" applyBorder="1" applyAlignment="1" applyProtection="1">
      <alignment horizontal="center" vertical="center" wrapText="1"/>
      <protection hidden="1"/>
    </xf>
    <xf numFmtId="0" fontId="13" fillId="4" borderId="0" xfId="0" applyFont="1" applyFill="1" applyAlignment="1" applyProtection="1">
      <alignment horizontal="left" vertical="center"/>
      <protection hidden="1"/>
    </xf>
    <xf numFmtId="0" fontId="13" fillId="4" borderId="0" xfId="0" applyFont="1" applyFill="1" applyAlignment="1" applyProtection="1">
      <alignment horizontal="center" vertical="center"/>
      <protection hidden="1"/>
    </xf>
    <xf numFmtId="0" fontId="13" fillId="4" borderId="0" xfId="0" applyFont="1" applyFill="1" applyBorder="1" applyAlignment="1" applyProtection="1">
      <alignment horizontal="left" vertical="center"/>
      <protection hidden="1"/>
    </xf>
    <xf numFmtId="0" fontId="26" fillId="7" borderId="8" xfId="0" applyFont="1" applyFill="1" applyBorder="1" applyAlignment="1" applyProtection="1">
      <alignment horizontal="left" vertical="center"/>
      <protection hidden="1"/>
    </xf>
    <xf numFmtId="0" fontId="26" fillId="7" borderId="5" xfId="0" applyFont="1" applyFill="1" applyBorder="1" applyAlignment="1" applyProtection="1">
      <alignment horizontal="left" vertical="center"/>
      <protection hidden="1"/>
    </xf>
    <xf numFmtId="0" fontId="27" fillId="7" borderId="8" xfId="0" applyFont="1" applyFill="1" applyBorder="1" applyAlignment="1" applyProtection="1">
      <alignment horizontal="left" vertical="center"/>
      <protection hidden="1"/>
    </xf>
    <xf numFmtId="0" fontId="27" fillId="7" borderId="5" xfId="0" applyFont="1" applyFill="1" applyBorder="1" applyAlignment="1" applyProtection="1">
      <alignment horizontal="left" vertical="center"/>
      <protection hidden="1"/>
    </xf>
    <xf numFmtId="0" fontId="26" fillId="18" borderId="5" xfId="0" applyFont="1" applyFill="1" applyBorder="1" applyAlignment="1" applyProtection="1">
      <alignment horizontal="left" vertical="center"/>
      <protection hidden="1"/>
    </xf>
    <xf numFmtId="0" fontId="26" fillId="18" borderId="8" xfId="0" applyFont="1" applyFill="1" applyBorder="1" applyAlignment="1" applyProtection="1">
      <alignment horizontal="center" vertical="center" wrapText="1"/>
      <protection hidden="1"/>
    </xf>
    <xf numFmtId="0" fontId="27" fillId="7" borderId="8" xfId="5" applyFont="1" applyFill="1" applyBorder="1" applyAlignment="1" applyProtection="1">
      <alignment horizontal="left" vertical="center"/>
      <protection hidden="1"/>
    </xf>
    <xf numFmtId="0" fontId="27" fillId="7" borderId="5" xfId="5" applyFont="1" applyFill="1" applyBorder="1" applyAlignment="1" applyProtection="1">
      <alignment horizontal="left" vertical="center"/>
      <protection hidden="1"/>
    </xf>
    <xf numFmtId="0" fontId="26" fillId="3" borderId="5" xfId="0" applyFont="1" applyFill="1" applyBorder="1" applyAlignment="1" applyProtection="1">
      <alignment horizontal="left" vertical="center"/>
      <protection hidden="1"/>
    </xf>
    <xf numFmtId="0" fontId="26" fillId="3" borderId="8" xfId="0" applyFont="1" applyFill="1" applyBorder="1" applyAlignment="1" applyProtection="1">
      <alignment horizontal="center" vertical="center" wrapText="1"/>
      <protection hidden="1"/>
    </xf>
    <xf numFmtId="0" fontId="26" fillId="7" borderId="8" xfId="0" applyFont="1" applyFill="1" applyBorder="1" applyAlignment="1" applyProtection="1">
      <alignment horizontal="left"/>
      <protection hidden="1"/>
    </xf>
    <xf numFmtId="0" fontId="26" fillId="7" borderId="5" xfId="0" applyFont="1" applyFill="1" applyBorder="1" applyAlignment="1" applyProtection="1">
      <alignment horizontal="left"/>
      <protection hidden="1"/>
    </xf>
    <xf numFmtId="0" fontId="26" fillId="4" borderId="0" xfId="0" applyFont="1" applyFill="1" applyBorder="1" applyAlignment="1" applyProtection="1">
      <alignment horizontal="left" vertical="center"/>
      <protection hidden="1"/>
    </xf>
    <xf numFmtId="0" fontId="26" fillId="4" borderId="0" xfId="0" applyFont="1" applyFill="1" applyBorder="1" applyAlignment="1" applyProtection="1">
      <alignment horizontal="center" vertical="center" wrapText="1"/>
      <protection hidden="1"/>
    </xf>
    <xf numFmtId="0" fontId="13" fillId="5" borderId="8" xfId="0" applyFont="1" applyFill="1" applyBorder="1" applyAlignment="1" applyProtection="1">
      <alignment horizontal="left" vertical="center"/>
      <protection hidden="1"/>
    </xf>
    <xf numFmtId="0" fontId="13" fillId="5" borderId="4" xfId="0" applyFont="1" applyFill="1" applyBorder="1" applyAlignment="1" applyProtection="1">
      <alignment horizontal="left" vertical="center"/>
      <protection hidden="1"/>
    </xf>
    <xf numFmtId="0" fontId="13" fillId="4" borderId="0" xfId="0" applyFont="1" applyFill="1" applyBorder="1" applyAlignment="1" applyProtection="1">
      <alignment horizontal="left" vertical="top"/>
      <protection hidden="1"/>
    </xf>
    <xf numFmtId="0" fontId="28" fillId="3" borderId="8" xfId="0" applyFont="1" applyFill="1" applyBorder="1" applyAlignment="1" applyProtection="1">
      <alignment horizontal="center" vertical="center"/>
      <protection hidden="1"/>
    </xf>
    <xf numFmtId="0" fontId="13" fillId="18" borderId="8" xfId="0" applyFont="1" applyFill="1" applyBorder="1" applyAlignment="1" applyProtection="1">
      <alignment horizontal="center" vertical="center"/>
      <protection hidden="1"/>
    </xf>
    <xf numFmtId="0" fontId="29" fillId="19" borderId="9" xfId="0" applyFont="1" applyFill="1" applyBorder="1" applyAlignment="1" applyProtection="1">
      <alignment horizontal="center" vertical="center"/>
      <protection hidden="1"/>
    </xf>
    <xf numFmtId="0" fontId="13" fillId="7" borderId="8" xfId="0" applyFont="1" applyFill="1" applyBorder="1" applyAlignment="1" applyProtection="1">
      <alignment horizontal="left" vertical="center"/>
      <protection hidden="1"/>
    </xf>
    <xf numFmtId="0" fontId="13" fillId="7" borderId="4" xfId="0" applyFont="1" applyFill="1" applyBorder="1" applyAlignment="1" applyProtection="1">
      <alignment horizontal="left" vertical="center"/>
      <protection hidden="1"/>
    </xf>
    <xf numFmtId="0" fontId="13" fillId="7" borderId="7" xfId="0" applyFont="1" applyFill="1" applyBorder="1" applyAlignment="1" applyProtection="1">
      <alignment horizontal="left" vertical="center"/>
      <protection hidden="1"/>
    </xf>
    <xf numFmtId="0" fontId="13" fillId="7" borderId="6" xfId="0" applyFont="1" applyFill="1" applyBorder="1" applyAlignment="1" applyProtection="1">
      <alignment horizontal="left" vertical="center"/>
      <protection hidden="1"/>
    </xf>
    <xf numFmtId="0" fontId="28" fillId="4" borderId="0" xfId="0" applyFont="1" applyFill="1" applyBorder="1" applyAlignment="1" applyProtection="1">
      <alignment horizontal="left" vertical="center"/>
      <protection hidden="1"/>
    </xf>
    <xf numFmtId="0" fontId="4" fillId="12" borderId="8" xfId="0" applyFont="1" applyFill="1" applyBorder="1" applyAlignment="1" applyProtection="1">
      <alignment horizontal="left" vertical="center"/>
      <protection hidden="1"/>
    </xf>
    <xf numFmtId="0" fontId="4" fillId="12" borderId="4" xfId="0" applyFont="1" applyFill="1" applyBorder="1" applyAlignment="1" applyProtection="1">
      <alignment horizontal="left" vertical="center"/>
      <protection hidden="1"/>
    </xf>
    <xf numFmtId="0" fontId="30" fillId="3" borderId="8" xfId="0" applyFont="1" applyFill="1" applyBorder="1" applyAlignment="1" applyProtection="1">
      <alignment horizontal="center" vertical="center"/>
      <protection hidden="1"/>
    </xf>
    <xf numFmtId="0" fontId="4" fillId="18" borderId="8" xfId="0" applyFont="1" applyFill="1" applyBorder="1" applyAlignment="1" applyProtection="1">
      <alignment horizontal="center" vertical="center"/>
      <protection hidden="1"/>
    </xf>
    <xf numFmtId="0" fontId="31" fillId="19" borderId="9" xfId="0" applyFont="1" applyFill="1" applyBorder="1" applyAlignment="1" applyProtection="1">
      <alignment horizontal="center" vertical="center"/>
      <protection hidden="1"/>
    </xf>
    <xf numFmtId="0" fontId="4" fillId="7" borderId="7" xfId="0" applyFont="1" applyFill="1" applyBorder="1" applyAlignment="1" applyProtection="1">
      <alignment horizontal="left" vertical="center"/>
      <protection hidden="1"/>
    </xf>
    <xf numFmtId="0" fontId="4" fillId="7" borderId="6" xfId="0" applyFont="1" applyFill="1" applyBorder="1" applyAlignment="1" applyProtection="1">
      <alignment horizontal="left" vertical="center"/>
      <protection hidden="1"/>
    </xf>
    <xf numFmtId="0" fontId="4" fillId="7" borderId="4" xfId="0" applyFont="1" applyFill="1" applyBorder="1" applyAlignment="1" applyProtection="1">
      <alignment horizontal="left" vertical="center"/>
      <protection hidden="1"/>
    </xf>
    <xf numFmtId="0" fontId="4" fillId="8" borderId="8" xfId="0" applyFont="1" applyFill="1" applyBorder="1" applyAlignment="1" applyProtection="1">
      <alignment horizontal="left" vertical="center"/>
      <protection hidden="1"/>
    </xf>
    <xf numFmtId="0" fontId="4" fillId="8" borderId="4" xfId="0" applyFont="1" applyFill="1" applyBorder="1" applyAlignment="1" applyProtection="1">
      <alignment horizontal="left" vertical="center"/>
      <protection hidden="1"/>
    </xf>
    <xf numFmtId="0" fontId="4" fillId="4" borderId="0" xfId="0" applyFont="1" applyFill="1" applyBorder="1" applyAlignment="1" applyProtection="1">
      <alignment horizontal="left" vertical="top"/>
      <protection hidden="1"/>
    </xf>
    <xf numFmtId="0" fontId="31" fillId="11" borderId="8" xfId="0" applyFont="1" applyFill="1" applyBorder="1" applyAlignment="1" applyProtection="1">
      <alignment horizontal="left" vertical="center"/>
      <protection hidden="1"/>
    </xf>
    <xf numFmtId="0" fontId="31" fillId="11" borderId="4" xfId="0" applyFont="1" applyFill="1" applyBorder="1" applyAlignment="1" applyProtection="1">
      <alignment horizontal="left" vertical="center"/>
      <protection hidden="1"/>
    </xf>
    <xf numFmtId="165" fontId="4" fillId="11" borderId="9" xfId="0" applyNumberFormat="1" applyFont="1" applyFill="1" applyBorder="1" applyAlignment="1" applyProtection="1">
      <alignment horizontal="center" vertical="center"/>
      <protection hidden="1"/>
    </xf>
    <xf numFmtId="0" fontId="4" fillId="20" borderId="8" xfId="0" applyFont="1" applyFill="1" applyBorder="1" applyAlignment="1" applyProtection="1">
      <alignment horizontal="left" vertical="center"/>
      <protection hidden="1"/>
    </xf>
    <xf numFmtId="0" fontId="4" fillId="20" borderId="4" xfId="0" applyFont="1" applyFill="1" applyBorder="1" applyAlignment="1" applyProtection="1">
      <alignment horizontal="left" vertical="center"/>
      <protection hidden="1"/>
    </xf>
    <xf numFmtId="0" fontId="4" fillId="4" borderId="0" xfId="0" applyFont="1" applyFill="1" applyBorder="1" applyAlignment="1" applyProtection="1">
      <alignment horizontal="left" vertical="center"/>
      <protection hidden="1"/>
    </xf>
    <xf numFmtId="0" fontId="3" fillId="6" borderId="0" xfId="0" applyFont="1" applyFill="1" applyAlignment="1" applyProtection="1">
      <alignment horizontal="left" vertical="center"/>
      <protection hidden="1"/>
    </xf>
    <xf numFmtId="0" fontId="5" fillId="6" borderId="0" xfId="0" applyFont="1" applyFill="1" applyBorder="1" applyAlignment="1" applyProtection="1">
      <alignment horizontal="left" vertical="center"/>
      <protection hidden="1"/>
    </xf>
    <xf numFmtId="0" fontId="3" fillId="6" borderId="0" xfId="0" applyFont="1" applyFill="1" applyBorder="1" applyAlignment="1" applyProtection="1">
      <alignment horizontal="left" vertical="center"/>
      <protection hidden="1"/>
    </xf>
    <xf numFmtId="0" fontId="5" fillId="6" borderId="0" xfId="0" applyFont="1" applyFill="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3" fillId="9" borderId="0" xfId="0" applyFont="1" applyFill="1" applyAlignment="1" applyProtection="1">
      <alignment horizontal="left" vertical="center"/>
      <protection hidden="1"/>
    </xf>
    <xf numFmtId="0" fontId="6" fillId="6" borderId="0" xfId="0" applyFont="1" applyFill="1" applyAlignment="1" applyProtection="1">
      <alignment horizontal="left" vertical="center"/>
      <protection hidden="1"/>
    </xf>
    <xf numFmtId="0" fontId="3" fillId="6" borderId="0" xfId="0" applyFont="1" applyFill="1" applyAlignment="1" applyProtection="1">
      <alignment vertical="center"/>
      <protection hidden="1"/>
    </xf>
    <xf numFmtId="165" fontId="3" fillId="6" borderId="0" xfId="0" applyNumberFormat="1" applyFont="1" applyFill="1" applyAlignment="1" applyProtection="1">
      <alignment vertical="center"/>
      <protection hidden="1"/>
    </xf>
    <xf numFmtId="41" fontId="3" fillId="6" borderId="0" xfId="1" applyFont="1" applyFill="1" applyAlignment="1" applyProtection="1">
      <alignment vertical="center"/>
      <protection hidden="1"/>
    </xf>
    <xf numFmtId="0" fontId="9" fillId="0" borderId="0" xfId="0" applyFont="1" applyAlignment="1" applyProtection="1">
      <protection hidden="1"/>
    </xf>
    <xf numFmtId="0" fontId="10" fillId="0" borderId="6" xfId="0" applyFont="1" applyFill="1" applyBorder="1" applyAlignment="1" applyProtection="1">
      <alignment horizontal="left"/>
      <protection hidden="1"/>
    </xf>
    <xf numFmtId="0" fontId="11" fillId="0" borderId="6" xfId="0" applyFont="1" applyFill="1" applyBorder="1" applyAlignment="1" applyProtection="1">
      <protection hidden="1"/>
    </xf>
    <xf numFmtId="0" fontId="11" fillId="0" borderId="6" xfId="0" applyFont="1" applyFill="1" applyBorder="1" applyAlignment="1" applyProtection="1">
      <alignment horizontal="right"/>
      <protection hidden="1"/>
    </xf>
    <xf numFmtId="0" fontId="11" fillId="0" borderId="6" xfId="0" applyFont="1" applyBorder="1" applyAlignment="1" applyProtection="1">
      <protection hidden="1"/>
    </xf>
    <xf numFmtId="0" fontId="11" fillId="0" borderId="6" xfId="0" applyFont="1" applyBorder="1" applyAlignment="1" applyProtection="1">
      <alignment wrapText="1"/>
      <protection hidden="1"/>
    </xf>
    <xf numFmtId="14" fontId="10" fillId="0" borderId="6" xfId="0" applyNumberFormat="1" applyFont="1" applyFill="1" applyBorder="1" applyAlignment="1" applyProtection="1">
      <alignment horizontal="left"/>
      <protection hidden="1"/>
    </xf>
    <xf numFmtId="0" fontId="11" fillId="0" borderId="0" xfId="0" applyFont="1" applyFill="1" applyBorder="1" applyAlignment="1" applyProtection="1">
      <protection hidden="1"/>
    </xf>
    <xf numFmtId="0" fontId="11" fillId="0" borderId="0" xfId="0" applyFont="1" applyFill="1" applyBorder="1" applyAlignment="1" applyProtection="1">
      <alignment wrapText="1"/>
      <protection hidden="1"/>
    </xf>
    <xf numFmtId="0" fontId="11" fillId="0" borderId="0" xfId="0" applyFont="1" applyAlignment="1" applyProtection="1">
      <protection hidden="1"/>
    </xf>
    <xf numFmtId="0" fontId="12" fillId="6" borderId="7" xfId="0" applyFont="1" applyFill="1" applyBorder="1" applyAlignment="1" applyProtection="1">
      <alignment vertical="center"/>
      <protection hidden="1"/>
    </xf>
    <xf numFmtId="0" fontId="11" fillId="6" borderId="6" xfId="0" applyFont="1" applyFill="1" applyBorder="1" applyAlignment="1" applyProtection="1">
      <alignment vertical="center" wrapText="1"/>
      <protection hidden="1"/>
    </xf>
    <xf numFmtId="166" fontId="11" fillId="0" borderId="1" xfId="0" applyNumberFormat="1" applyFont="1" applyFill="1" applyBorder="1" applyAlignment="1" applyProtection="1">
      <alignment horizontal="left"/>
      <protection hidden="1"/>
    </xf>
    <xf numFmtId="0" fontId="11" fillId="0" borderId="0" xfId="0" applyFont="1" applyFill="1" applyBorder="1" applyAlignment="1" applyProtection="1">
      <alignment horizontal="right"/>
      <protection hidden="1"/>
    </xf>
    <xf numFmtId="0" fontId="11" fillId="0" borderId="0" xfId="0" applyFont="1" applyFill="1" applyBorder="1" applyAlignment="1" applyProtection="1">
      <alignment vertical="center" wrapText="1"/>
      <protection hidden="1"/>
    </xf>
    <xf numFmtId="0" fontId="13" fillId="6" borderId="8" xfId="0" applyFont="1" applyFill="1" applyBorder="1" applyAlignment="1" applyProtection="1">
      <alignment vertical="center"/>
      <protection hidden="1"/>
    </xf>
    <xf numFmtId="0" fontId="13" fillId="6" borderId="4" xfId="0" applyFont="1" applyFill="1" applyBorder="1" applyAlignment="1" applyProtection="1">
      <alignment vertical="center" wrapText="1"/>
      <protection hidden="1"/>
    </xf>
    <xf numFmtId="0" fontId="14" fillId="5" borderId="4" xfId="0" applyFont="1" applyFill="1" applyBorder="1" applyAlignment="1" applyProtection="1">
      <alignment horizontal="left"/>
      <protection hidden="1"/>
    </xf>
    <xf numFmtId="0" fontId="14" fillId="5" borderId="5" xfId="0" applyFont="1" applyFill="1" applyBorder="1" applyAlignment="1" applyProtection="1">
      <alignment horizontal="left"/>
      <protection hidden="1"/>
    </xf>
    <xf numFmtId="0" fontId="13" fillId="0" borderId="0" xfId="0" applyFont="1" applyAlignment="1" applyProtection="1">
      <protection hidden="1"/>
    </xf>
    <xf numFmtId="9" fontId="16" fillId="15" borderId="10" xfId="7" applyFont="1" applyFill="1" applyBorder="1" applyAlignment="1" applyProtection="1">
      <alignment horizontal="left" vertical="center"/>
      <protection hidden="1"/>
    </xf>
    <xf numFmtId="9" fontId="16" fillId="15" borderId="11" xfId="7" applyFont="1" applyFill="1" applyBorder="1" applyAlignment="1" applyProtection="1">
      <alignment horizontal="center" vertical="center"/>
      <protection hidden="1"/>
    </xf>
    <xf numFmtId="0" fontId="11" fillId="0" borderId="0" xfId="0" applyFont="1" applyBorder="1" applyAlignment="1" applyProtection="1">
      <protection hidden="1"/>
    </xf>
    <xf numFmtId="0" fontId="9" fillId="0" borderId="0" xfId="0" applyFont="1" applyBorder="1" applyAlignment="1" applyProtection="1">
      <protection hidden="1"/>
    </xf>
    <xf numFmtId="0" fontId="17" fillId="6" borderId="9" xfId="0" applyFont="1" applyFill="1" applyBorder="1" applyAlignment="1" applyProtection="1">
      <alignment horizontal="left" vertical="center"/>
      <protection hidden="1"/>
    </xf>
    <xf numFmtId="0" fontId="17" fillId="6" borderId="9" xfId="8" applyNumberFormat="1" applyFont="1" applyFill="1" applyBorder="1" applyAlignment="1" applyProtection="1">
      <alignment horizontal="center" vertical="center"/>
      <protection hidden="1"/>
    </xf>
    <xf numFmtId="0" fontId="0" fillId="0" borderId="0" xfId="0" applyFill="1" applyBorder="1" applyProtection="1">
      <protection hidden="1"/>
    </xf>
    <xf numFmtId="0" fontId="0" fillId="17" borderId="0" xfId="0" applyFill="1" applyBorder="1" applyProtection="1">
      <protection hidden="1"/>
    </xf>
    <xf numFmtId="0" fontId="0" fillId="0" borderId="0" xfId="0" applyBorder="1" applyProtection="1">
      <protection hidden="1"/>
    </xf>
    <xf numFmtId="0" fontId="0" fillId="0" borderId="0" xfId="0" applyProtection="1">
      <protection hidden="1"/>
    </xf>
    <xf numFmtId="0" fontId="0" fillId="0" borderId="0" xfId="0" applyFill="1" applyBorder="1" applyAlignment="1" applyProtection="1">
      <alignment vertical="center"/>
      <protection hidden="1"/>
    </xf>
    <xf numFmtId="0" fontId="0" fillId="17" borderId="0" xfId="0" applyFill="1" applyBorder="1" applyAlignment="1" applyProtection="1">
      <alignment vertical="center"/>
      <protection hidden="1"/>
    </xf>
    <xf numFmtId="0" fontId="0" fillId="0" borderId="0" xfId="0" applyBorder="1" applyAlignment="1" applyProtection="1">
      <alignment vertical="center"/>
      <protection hidden="1"/>
    </xf>
    <xf numFmtId="0" fontId="0" fillId="0" borderId="0" xfId="0" applyAlignment="1" applyProtection="1">
      <alignment vertical="center"/>
      <protection hidden="1"/>
    </xf>
    <xf numFmtId="0" fontId="20" fillId="0" borderId="0" xfId="0" applyFont="1" applyFill="1" applyBorder="1" applyAlignment="1" applyProtection="1">
      <alignment vertical="center"/>
      <protection hidden="1"/>
    </xf>
    <xf numFmtId="0" fontId="21" fillId="0" borderId="0" xfId="0" applyFont="1" applyFill="1" applyBorder="1" applyAlignment="1" applyProtection="1">
      <alignment vertical="center"/>
      <protection hidden="1"/>
    </xf>
    <xf numFmtId="0" fontId="0" fillId="0" borderId="0" xfId="0" applyFill="1" applyBorder="1" applyAlignment="1" applyProtection="1">
      <alignment horizontal="right" vertical="center"/>
      <protection hidden="1"/>
    </xf>
    <xf numFmtId="0" fontId="22" fillId="0" borderId="0" xfId="0" applyFont="1" applyFill="1" applyBorder="1" applyAlignment="1" applyProtection="1">
      <alignment vertical="center"/>
      <protection hidden="1"/>
    </xf>
    <xf numFmtId="0" fontId="23" fillId="0" borderId="0" xfId="0" applyFont="1" applyFill="1" applyBorder="1" applyAlignment="1" applyProtection="1">
      <alignment vertical="center"/>
      <protection hidden="1"/>
    </xf>
    <xf numFmtId="167" fontId="17" fillId="6" borderId="9" xfId="8" applyNumberFormat="1" applyFont="1" applyFill="1" applyBorder="1" applyAlignment="1" applyProtection="1">
      <alignment horizontal="center" vertical="center"/>
      <protection hidden="1"/>
    </xf>
    <xf numFmtId="0" fontId="24" fillId="0" borderId="0" xfId="0" applyFont="1" applyAlignment="1" applyProtection="1">
      <alignment vertical="center"/>
      <protection hidden="1"/>
    </xf>
    <xf numFmtId="0" fontId="13" fillId="4" borderId="0" xfId="0" applyFont="1" applyFill="1" applyAlignment="1" applyProtection="1">
      <alignment horizontal="left" vertical="center" wrapText="1"/>
      <protection hidden="1"/>
    </xf>
    <xf numFmtId="0" fontId="26" fillId="7" borderId="8" xfId="0" applyFont="1" applyFill="1" applyBorder="1" applyAlignment="1" applyProtection="1">
      <alignment horizontal="left" vertical="center" wrapText="1"/>
      <protection hidden="1"/>
    </xf>
    <xf numFmtId="0" fontId="26" fillId="18" borderId="8" xfId="0" applyFont="1" applyFill="1" applyBorder="1" applyAlignment="1" applyProtection="1">
      <alignment horizontal="left" vertical="center" wrapText="1"/>
      <protection hidden="1"/>
    </xf>
    <xf numFmtId="0" fontId="26" fillId="3" borderId="8" xfId="0" applyFont="1" applyFill="1" applyBorder="1" applyAlignment="1" applyProtection="1">
      <alignment horizontal="left" vertical="center" wrapText="1"/>
      <protection hidden="1"/>
    </xf>
    <xf numFmtId="0" fontId="26" fillId="4" borderId="0" xfId="0" applyFont="1" applyFill="1" applyBorder="1" applyAlignment="1" applyProtection="1">
      <alignment horizontal="left" vertical="center" wrapText="1"/>
      <protection hidden="1"/>
    </xf>
    <xf numFmtId="0" fontId="13" fillId="5" borderId="5" xfId="0" applyFont="1" applyFill="1" applyBorder="1" applyAlignment="1" applyProtection="1">
      <alignment horizontal="left" vertical="center" wrapText="1"/>
      <protection hidden="1"/>
    </xf>
    <xf numFmtId="0" fontId="4" fillId="12" borderId="5" xfId="0" applyFont="1" applyFill="1" applyBorder="1" applyAlignment="1" applyProtection="1">
      <alignment horizontal="left" vertical="center" wrapText="1"/>
      <protection hidden="1"/>
    </xf>
    <xf numFmtId="0" fontId="4" fillId="7" borderId="12" xfId="0" applyFont="1" applyFill="1" applyBorder="1" applyAlignment="1" applyProtection="1">
      <alignment horizontal="left" vertical="center" wrapText="1"/>
      <protection hidden="1"/>
    </xf>
    <xf numFmtId="0" fontId="4" fillId="8" borderId="5" xfId="0" applyFont="1" applyFill="1" applyBorder="1" applyAlignment="1" applyProtection="1">
      <alignment horizontal="left" vertical="center" wrapText="1"/>
      <protection hidden="1"/>
    </xf>
    <xf numFmtId="0" fontId="31" fillId="11" borderId="5" xfId="0" applyFont="1" applyFill="1" applyBorder="1" applyAlignment="1" applyProtection="1">
      <alignment horizontal="left" vertical="center" wrapText="1"/>
      <protection hidden="1"/>
    </xf>
    <xf numFmtId="0" fontId="4" fillId="20" borderId="5" xfId="0" applyFont="1" applyFill="1" applyBorder="1" applyAlignment="1" applyProtection="1">
      <alignment horizontal="left" vertical="center" wrapText="1"/>
      <protection hidden="1"/>
    </xf>
    <xf numFmtId="0" fontId="3" fillId="6" borderId="0" xfId="0" applyFont="1" applyFill="1" applyAlignment="1" applyProtection="1">
      <alignment vertical="center" wrapText="1"/>
      <protection hidden="1"/>
    </xf>
    <xf numFmtId="0" fontId="32" fillId="7" borderId="4" xfId="0" applyFont="1" applyFill="1" applyBorder="1" applyAlignment="1" applyProtection="1">
      <alignment horizontal="left" vertical="center"/>
      <protection hidden="1"/>
    </xf>
    <xf numFmtId="1" fontId="32" fillId="7" borderId="5" xfId="0" quotePrefix="1" applyNumberFormat="1" applyFont="1" applyFill="1" applyBorder="1" applyAlignment="1" applyProtection="1">
      <alignment horizontal="left" vertical="center" wrapText="1"/>
      <protection hidden="1"/>
    </xf>
    <xf numFmtId="0" fontId="32" fillId="7" borderId="5" xfId="0" quotePrefix="1" applyFont="1" applyFill="1" applyBorder="1" applyAlignment="1" applyProtection="1">
      <alignment horizontal="left" vertical="center" wrapText="1"/>
      <protection hidden="1"/>
    </xf>
    <xf numFmtId="0" fontId="32" fillId="7" borderId="6" xfId="0" applyFont="1" applyFill="1" applyBorder="1" applyAlignment="1" applyProtection="1">
      <alignment horizontal="left" vertical="center"/>
      <protection hidden="1"/>
    </xf>
    <xf numFmtId="0" fontId="32" fillId="7" borderId="12" xfId="0" quotePrefix="1" applyFont="1" applyFill="1" applyBorder="1" applyAlignment="1" applyProtection="1">
      <alignment horizontal="left" vertical="center" wrapText="1"/>
      <protection hidden="1"/>
    </xf>
    <xf numFmtId="0" fontId="33" fillId="7" borderId="6" xfId="0" applyFont="1" applyFill="1" applyBorder="1" applyAlignment="1" applyProtection="1">
      <alignment horizontal="left" vertical="center"/>
      <protection hidden="1"/>
    </xf>
    <xf numFmtId="0" fontId="33" fillId="7" borderId="12" xfId="0" quotePrefix="1" applyFont="1" applyFill="1" applyBorder="1" applyAlignment="1" applyProtection="1">
      <alignment horizontal="left" vertical="center" wrapText="1"/>
      <protection hidden="1"/>
    </xf>
    <xf numFmtId="0" fontId="33" fillId="7" borderId="4" xfId="0" applyFont="1" applyFill="1" applyBorder="1" applyAlignment="1" applyProtection="1">
      <alignment horizontal="left" vertical="center"/>
      <protection hidden="1"/>
    </xf>
    <xf numFmtId="0" fontId="33" fillId="7" borderId="5" xfId="0" quotePrefix="1" applyFont="1" applyFill="1" applyBorder="1" applyAlignment="1" applyProtection="1">
      <alignment horizontal="left" vertical="center" wrapText="1"/>
      <protection hidden="1"/>
    </xf>
    <xf numFmtId="0" fontId="33" fillId="7" borderId="12" xfId="0" applyFont="1" applyFill="1" applyBorder="1" applyAlignment="1" applyProtection="1">
      <alignment horizontal="left" vertical="center" wrapText="1"/>
      <protection hidden="1"/>
    </xf>
    <xf numFmtId="0" fontId="34" fillId="5" borderId="4" xfId="0" applyFont="1" applyFill="1" applyBorder="1" applyAlignment="1" applyProtection="1">
      <alignment horizontal="left" vertical="center"/>
      <protection hidden="1"/>
    </xf>
    <xf numFmtId="0" fontId="35" fillId="12" borderId="4" xfId="0" applyFont="1" applyFill="1" applyBorder="1" applyAlignment="1" applyProtection="1">
      <alignment horizontal="left" vertical="center"/>
      <protection hidden="1"/>
    </xf>
    <xf numFmtId="0" fontId="31" fillId="10" borderId="8" xfId="0" applyFont="1" applyFill="1" applyBorder="1" applyAlignment="1" applyProtection="1">
      <alignment horizontal="left" vertical="center"/>
      <protection hidden="1"/>
    </xf>
    <xf numFmtId="0" fontId="31" fillId="10" borderId="4" xfId="0" applyFont="1" applyFill="1" applyBorder="1" applyAlignment="1" applyProtection="1">
      <alignment horizontal="left" vertical="center"/>
      <protection hidden="1"/>
    </xf>
    <xf numFmtId="0" fontId="31" fillId="10" borderId="5" xfId="0" applyFont="1" applyFill="1" applyBorder="1" applyAlignment="1" applyProtection="1">
      <alignment horizontal="left" vertical="center" wrapText="1"/>
      <protection hidden="1"/>
    </xf>
    <xf numFmtId="4" fontId="4" fillId="11" borderId="9" xfId="2" applyNumberFormat="1" applyFont="1" applyFill="1" applyBorder="1" applyAlignment="1" applyProtection="1">
      <alignment horizontal="center" vertical="center"/>
      <protection hidden="1"/>
    </xf>
    <xf numFmtId="4" fontId="4" fillId="7" borderId="9" xfId="2" applyNumberFormat="1" applyFont="1" applyFill="1" applyBorder="1" applyAlignment="1" applyProtection="1">
      <alignment horizontal="center" vertical="center"/>
      <protection hidden="1"/>
    </xf>
    <xf numFmtId="4" fontId="13" fillId="7" borderId="9" xfId="1" applyNumberFormat="1" applyFont="1" applyFill="1" applyBorder="1" applyAlignment="1" applyProtection="1">
      <alignment horizontal="center" vertical="center"/>
      <protection hidden="1"/>
    </xf>
    <xf numFmtId="4" fontId="4" fillId="4" borderId="9" xfId="2" applyNumberFormat="1" applyFont="1" applyFill="1" applyBorder="1" applyAlignment="1" applyProtection="1">
      <alignment horizontal="center" vertical="center"/>
      <protection locked="0" hidden="1"/>
    </xf>
    <xf numFmtId="4" fontId="4" fillId="2" borderId="9" xfId="2" applyNumberFormat="1" applyFont="1" applyFill="1" applyBorder="1" applyAlignment="1" applyProtection="1">
      <alignment horizontal="center" vertical="center" wrapText="1"/>
      <protection hidden="1"/>
    </xf>
    <xf numFmtId="4" fontId="13" fillId="2" borderId="9" xfId="2" applyNumberFormat="1" applyFont="1" applyFill="1" applyBorder="1" applyAlignment="1" applyProtection="1">
      <alignment horizontal="center" vertical="center" wrapText="1"/>
      <protection hidden="1"/>
    </xf>
    <xf numFmtId="0" fontId="19" fillId="0" borderId="0" xfId="13" applyFont="1"/>
    <xf numFmtId="0" fontId="1" fillId="0" borderId="0" xfId="13"/>
    <xf numFmtId="0" fontId="1" fillId="0" borderId="0" xfId="14"/>
    <xf numFmtId="0" fontId="19" fillId="0" borderId="0" xfId="14" applyFont="1"/>
    <xf numFmtId="9" fontId="4" fillId="4" borderId="9" xfId="12" applyFont="1" applyFill="1" applyBorder="1" applyAlignment="1" applyProtection="1">
      <alignment horizontal="center" vertical="center"/>
      <protection hidden="1"/>
    </xf>
    <xf numFmtId="165" fontId="4" fillId="4" borderId="9" xfId="2" applyNumberFormat="1" applyFont="1" applyFill="1" applyBorder="1" applyAlignment="1" applyProtection="1">
      <alignment horizontal="center" vertical="center"/>
      <protection hidden="1"/>
    </xf>
    <xf numFmtId="0" fontId="36" fillId="4" borderId="9" xfId="5" applyFont="1" applyFill="1" applyBorder="1" applyAlignment="1" applyProtection="1">
      <alignment horizontal="center" vertical="center" wrapText="1"/>
      <protection locked="0" hidden="1"/>
    </xf>
    <xf numFmtId="0" fontId="17" fillId="6" borderId="0" xfId="0" applyFont="1" applyFill="1" applyBorder="1" applyAlignment="1" applyProtection="1">
      <alignment horizontal="left" vertical="center"/>
      <protection hidden="1"/>
    </xf>
    <xf numFmtId="167" fontId="17" fillId="6" borderId="0" xfId="8" applyNumberFormat="1" applyFont="1" applyFill="1" applyBorder="1" applyAlignment="1" applyProtection="1">
      <alignment horizontal="center" vertical="center"/>
      <protection hidden="1"/>
    </xf>
    <xf numFmtId="43" fontId="17" fillId="16" borderId="0" xfId="8" applyNumberFormat="1" applyFont="1" applyFill="1" applyBorder="1" applyAlignment="1" applyProtection="1">
      <alignment horizontal="center" vertical="center" wrapText="1"/>
      <protection hidden="1"/>
    </xf>
    <xf numFmtId="0" fontId="18" fillId="0" borderId="0" xfId="0" applyFont="1" applyFill="1" applyBorder="1" applyAlignment="1" applyProtection="1">
      <alignment horizontal="center"/>
      <protection hidden="1"/>
    </xf>
    <xf numFmtId="168" fontId="17" fillId="16" borderId="9" xfId="9" applyNumberFormat="1" applyFont="1" applyFill="1" applyBorder="1" applyAlignment="1" applyProtection="1">
      <alignment horizontal="center" vertical="center"/>
      <protection hidden="1"/>
    </xf>
    <xf numFmtId="168" fontId="17" fillId="16" borderId="9" xfId="10" applyNumberFormat="1" applyFont="1" applyFill="1" applyBorder="1" applyAlignment="1" applyProtection="1">
      <alignment horizontal="center" wrapText="1"/>
      <protection hidden="1"/>
    </xf>
    <xf numFmtId="168" fontId="17" fillId="16" borderId="9" xfId="9" applyNumberFormat="1" applyFont="1" applyFill="1" applyBorder="1" applyAlignment="1" applyProtection="1">
      <alignment horizontal="center" vertical="center" wrapText="1"/>
      <protection hidden="1"/>
    </xf>
    <xf numFmtId="168" fontId="17" fillId="16" borderId="9" xfId="11" applyNumberFormat="1" applyFont="1" applyFill="1" applyBorder="1" applyAlignment="1" applyProtection="1">
      <alignment horizontal="center" vertical="center"/>
      <protection hidden="1"/>
    </xf>
    <xf numFmtId="168" fontId="17" fillId="16" borderId="9" xfId="8" applyNumberFormat="1" applyFont="1" applyFill="1" applyBorder="1" applyAlignment="1" applyProtection="1">
      <alignment horizontal="center" vertical="center" wrapText="1"/>
      <protection hidden="1"/>
    </xf>
    <xf numFmtId="168" fontId="17" fillId="16" borderId="9" xfId="8" applyNumberFormat="1" applyFont="1" applyFill="1" applyBorder="1" applyAlignment="1" applyProtection="1">
      <alignment horizontal="center" vertical="center"/>
      <protection hidden="1"/>
    </xf>
    <xf numFmtId="169" fontId="26" fillId="7" borderId="9" xfId="5" applyNumberFormat="1" applyFont="1" applyFill="1" applyBorder="1" applyAlignment="1" applyProtection="1">
      <alignment horizontal="center" vertical="center" wrapText="1"/>
      <protection hidden="1"/>
    </xf>
    <xf numFmtId="0" fontId="11" fillId="0" borderId="0" xfId="0" applyFont="1" applyBorder="1" applyAlignment="1" applyProtection="1">
      <alignment vertical="top"/>
      <protection hidden="1"/>
    </xf>
    <xf numFmtId="0" fontId="38" fillId="18" borderId="8" xfId="0" applyFont="1" applyFill="1" applyBorder="1" applyAlignment="1" applyProtection="1">
      <alignment horizontal="left" vertical="center" wrapText="1"/>
      <protection hidden="1"/>
    </xf>
    <xf numFmtId="0" fontId="38" fillId="3" borderId="8" xfId="0" applyFont="1" applyFill="1" applyBorder="1" applyAlignment="1" applyProtection="1">
      <alignment horizontal="left" vertical="center" wrapText="1"/>
      <protection hidden="1"/>
    </xf>
    <xf numFmtId="0" fontId="39" fillId="0" borderId="9" xfId="0" applyFont="1" applyFill="1" applyBorder="1" applyAlignment="1" applyProtection="1">
      <alignment horizontal="left" vertical="center"/>
      <protection hidden="1"/>
    </xf>
    <xf numFmtId="2" fontId="13" fillId="5" borderId="8" xfId="0" applyNumberFormat="1" applyFont="1" applyFill="1" applyBorder="1" applyAlignment="1" applyProtection="1">
      <alignment vertical="center"/>
      <protection hidden="1"/>
    </xf>
    <xf numFmtId="0" fontId="11" fillId="4" borderId="7" xfId="0" applyFont="1" applyFill="1" applyBorder="1" applyAlignment="1" applyProtection="1">
      <alignment horizontal="left" vertical="center" indent="1"/>
      <protection hidden="1"/>
    </xf>
    <xf numFmtId="0" fontId="11" fillId="4" borderId="6" xfId="0" applyFont="1" applyFill="1" applyBorder="1" applyAlignment="1" applyProtection="1">
      <alignment horizontal="left" vertical="center" indent="1"/>
      <protection hidden="1"/>
    </xf>
    <xf numFmtId="0" fontId="11" fillId="4" borderId="4" xfId="0" applyFont="1" applyFill="1" applyBorder="1" applyAlignment="1" applyProtection="1">
      <alignment horizontal="left" vertical="center" indent="1"/>
      <protection hidden="1"/>
    </xf>
    <xf numFmtId="0" fontId="11" fillId="4" borderId="5" xfId="0" applyFont="1" applyFill="1" applyBorder="1" applyAlignment="1" applyProtection="1">
      <alignment horizontal="left" vertical="center" indent="1"/>
      <protection hidden="1"/>
    </xf>
    <xf numFmtId="0" fontId="13" fillId="4" borderId="8" xfId="0" applyFont="1" applyFill="1" applyBorder="1" applyAlignment="1" applyProtection="1">
      <alignment horizontal="left" vertical="center" indent="1"/>
      <protection hidden="1"/>
    </xf>
    <xf numFmtId="0" fontId="13" fillId="4" borderId="4" xfId="0" applyFont="1" applyFill="1" applyBorder="1" applyAlignment="1" applyProtection="1">
      <alignment horizontal="left" vertical="center" indent="1"/>
      <protection hidden="1"/>
    </xf>
    <xf numFmtId="0" fontId="13" fillId="4" borderId="5" xfId="0" applyFont="1" applyFill="1" applyBorder="1" applyAlignment="1" applyProtection="1">
      <alignment horizontal="left" vertical="center" indent="1"/>
      <protection hidden="1"/>
    </xf>
    <xf numFmtId="0" fontId="11" fillId="0" borderId="0" xfId="0" applyFont="1" applyBorder="1" applyAlignment="1" applyProtection="1">
      <alignment horizontal="left" vertical="top" wrapText="1"/>
      <protection hidden="1"/>
    </xf>
    <xf numFmtId="0" fontId="25" fillId="13" borderId="8" xfId="0" applyFont="1" applyFill="1" applyBorder="1" applyAlignment="1" applyProtection="1">
      <alignment horizontal="left" vertical="center"/>
      <protection hidden="1"/>
    </xf>
    <xf numFmtId="0" fontId="25" fillId="13" borderId="4" xfId="0" applyFont="1" applyFill="1" applyBorder="1" applyAlignment="1" applyProtection="1">
      <alignment horizontal="left" vertical="center"/>
      <protection hidden="1"/>
    </xf>
    <xf numFmtId="0" fontId="25" fillId="13" borderId="5" xfId="0" applyFont="1" applyFill="1" applyBorder="1" applyAlignment="1" applyProtection="1">
      <alignment horizontal="left" vertical="center"/>
      <protection hidden="1"/>
    </xf>
    <xf numFmtId="0" fontId="4" fillId="7" borderId="8" xfId="0" applyFont="1" applyFill="1" applyBorder="1" applyAlignment="1" applyProtection="1">
      <alignment horizontal="left" vertical="center"/>
      <protection hidden="1"/>
    </xf>
    <xf numFmtId="0" fontId="4" fillId="7" borderId="4" xfId="0" applyFont="1" applyFill="1" applyBorder="1" applyAlignment="1" applyProtection="1">
      <alignment horizontal="left" vertical="center"/>
      <protection hidden="1"/>
    </xf>
    <xf numFmtId="0" fontId="4" fillId="0" borderId="8" xfId="0" applyFont="1" applyFill="1" applyBorder="1" applyAlignment="1" applyProtection="1">
      <alignment horizontal="left" vertical="center"/>
      <protection hidden="1"/>
    </xf>
    <xf numFmtId="0" fontId="4" fillId="0" borderId="4" xfId="0" applyFont="1" applyFill="1" applyBorder="1" applyAlignment="1" applyProtection="1">
      <alignment horizontal="left" vertical="center"/>
      <protection hidden="1"/>
    </xf>
    <xf numFmtId="164" fontId="9" fillId="6" borderId="8" xfId="2" applyFont="1" applyFill="1" applyBorder="1" applyAlignment="1" applyProtection="1">
      <alignment horizontal="left" vertical="center"/>
      <protection hidden="1"/>
    </xf>
    <xf numFmtId="164" fontId="9" fillId="6" borderId="4" xfId="2" applyFont="1" applyFill="1" applyBorder="1" applyAlignment="1" applyProtection="1">
      <alignment horizontal="left" vertical="center"/>
      <protection hidden="1"/>
    </xf>
    <xf numFmtId="164" fontId="9" fillId="6" borderId="5" xfId="2" applyFont="1" applyFill="1" applyBorder="1" applyAlignment="1" applyProtection="1">
      <alignment horizontal="left" vertical="center"/>
      <protection hidden="1"/>
    </xf>
    <xf numFmtId="9" fontId="26" fillId="4" borderId="8" xfId="6" applyNumberFormat="1" applyFont="1" applyFill="1" applyBorder="1" applyAlignment="1" applyProtection="1">
      <alignment horizontal="left" vertical="center"/>
      <protection locked="0" hidden="1"/>
    </xf>
    <xf numFmtId="9" fontId="26" fillId="4" borderId="4" xfId="6" applyNumberFormat="1" applyFont="1" applyFill="1" applyBorder="1" applyAlignment="1" applyProtection="1">
      <alignment horizontal="left" vertical="center"/>
      <protection locked="0" hidden="1"/>
    </xf>
    <xf numFmtId="9" fontId="26" fillId="4" borderId="5" xfId="6" applyNumberFormat="1" applyFont="1" applyFill="1" applyBorder="1" applyAlignment="1" applyProtection="1">
      <alignment horizontal="left" vertical="center"/>
      <protection locked="0" hidden="1"/>
    </xf>
    <xf numFmtId="0" fontId="26" fillId="4" borderId="8" xfId="5" applyFont="1" applyFill="1" applyBorder="1" applyAlignment="1" applyProtection="1">
      <alignment horizontal="left" vertical="center"/>
      <protection locked="0" hidden="1"/>
    </xf>
    <xf numFmtId="0" fontId="26" fillId="4" borderId="5" xfId="5" applyFont="1" applyFill="1" applyBorder="1" applyAlignment="1" applyProtection="1">
      <alignment horizontal="left" vertical="center"/>
      <protection locked="0" hidden="1"/>
    </xf>
    <xf numFmtId="0" fontId="26" fillId="4" borderId="8" xfId="0" applyFont="1" applyFill="1" applyBorder="1" applyAlignment="1" applyProtection="1">
      <alignment horizontal="left" vertical="center"/>
      <protection locked="0" hidden="1"/>
    </xf>
    <xf numFmtId="0" fontId="26" fillId="4" borderId="4" xfId="0" applyFont="1" applyFill="1" applyBorder="1" applyAlignment="1" applyProtection="1">
      <alignment horizontal="left" vertical="center"/>
      <protection locked="0" hidden="1"/>
    </xf>
    <xf numFmtId="0" fontId="26" fillId="4" borderId="5" xfId="0" applyFont="1" applyFill="1" applyBorder="1" applyAlignment="1" applyProtection="1">
      <alignment horizontal="left" vertical="center"/>
      <protection locked="0" hidden="1"/>
    </xf>
    <xf numFmtId="14" fontId="26" fillId="4" borderId="8" xfId="6" applyNumberFormat="1" applyFont="1" applyFill="1" applyBorder="1" applyAlignment="1" applyProtection="1">
      <alignment horizontal="left" vertical="center" wrapText="1"/>
      <protection locked="0" hidden="1"/>
    </xf>
    <xf numFmtId="14" fontId="26" fillId="4" borderId="4" xfId="6" applyNumberFormat="1" applyFont="1" applyFill="1" applyBorder="1" applyAlignment="1" applyProtection="1">
      <alignment horizontal="left" vertical="center" wrapText="1"/>
      <protection locked="0" hidden="1"/>
    </xf>
    <xf numFmtId="14" fontId="26" fillId="4" borderId="5" xfId="6" applyNumberFormat="1" applyFont="1" applyFill="1" applyBorder="1" applyAlignment="1" applyProtection="1">
      <alignment horizontal="left" vertical="center" wrapText="1"/>
      <protection locked="0" hidden="1"/>
    </xf>
  </cellXfs>
  <cellStyles count="15">
    <cellStyle name="Comma [0]" xfId="1" builtinId="6"/>
    <cellStyle name="Comma [0] 2" xfId="2"/>
    <cellStyle name="Comma 2" xfId="8"/>
    <cellStyle name="Comma 2 2" xfId="9"/>
    <cellStyle name="Comma 4" xfId="11"/>
    <cellStyle name="Legal 8½ x 14 in" xfId="3"/>
    <cellStyle name="Legal 8½ x 14 in 3" xfId="4"/>
    <cellStyle name="Normal" xfId="0" builtinId="0"/>
    <cellStyle name="Normal 2 2" xfId="13"/>
    <cellStyle name="Normal 2 2 2" xfId="14"/>
    <cellStyle name="Normal 4" xfId="10"/>
    <cellStyle name="Normal_BRIEFING SPEC" xfId="5"/>
    <cellStyle name="Percent" xfId="6" builtinId="5"/>
    <cellStyle name="Percent 2" xfId="12"/>
    <cellStyle name="Percent 3 2" xfId="7"/>
  </cellStyles>
  <dxfs count="10">
    <dxf>
      <font>
        <b/>
        <strike val="0"/>
        <outline val="0"/>
        <shadow val="0"/>
        <u val="none"/>
        <vertAlign val="baseline"/>
        <sz val="10"/>
        <color rgb="FFFF0000"/>
        <name val="Calibri"/>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i val="0"/>
        <strike val="0"/>
        <condense val="0"/>
        <extend val="0"/>
        <outline val="0"/>
        <shadow val="0"/>
        <u val="none"/>
        <vertAlign val="baseline"/>
        <sz val="10"/>
        <color rgb="FFFF0000"/>
        <name val="Calibri"/>
        <scheme val="minor"/>
      </font>
      <numFmt numFmtId="168" formatCode="#,##0.0000000_ ;\-#,##0.0000000\ "/>
      <fill>
        <patternFill patternType="none">
          <fgColor indexed="64"/>
          <bgColor auto="1"/>
        </patternFill>
      </fill>
      <alignment horizontal="left"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Calibri"/>
        <scheme val="minor"/>
      </font>
      <numFmt numFmtId="168" formatCode="#,##0.0000000_ ;\-#,##0.0000000\ "/>
      <fill>
        <patternFill patternType="solid">
          <fgColor indexed="64"/>
          <bgColor rgb="FFFFFF99"/>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protection locked="1" hidden="1"/>
    </dxf>
    <dxf>
      <font>
        <b val="0"/>
        <i val="0"/>
        <strike val="0"/>
        <condense val="0"/>
        <extend val="0"/>
        <outline val="0"/>
        <shadow val="0"/>
        <u val="none"/>
        <vertAlign val="baseline"/>
        <sz val="9"/>
        <color auto="1"/>
        <name val="Calibri"/>
        <scheme val="minor"/>
      </font>
      <numFmt numFmtId="167" formatCode="_(* #,##0_);_(* \(#,##0\);_(* &quot;-&quot;??_);_(@_)"/>
      <fill>
        <patternFill patternType="solid">
          <fgColor indexed="64"/>
          <bgColor theme="0" tint="-4.9989318521683403E-2"/>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font>
        <b val="0"/>
        <i val="0"/>
        <strike val="0"/>
        <condense val="0"/>
        <extend val="0"/>
        <outline val="0"/>
        <shadow val="0"/>
        <u val="none"/>
        <vertAlign val="baseline"/>
        <sz val="9"/>
        <color auto="1"/>
        <name val="Calibri"/>
        <scheme val="minor"/>
      </font>
      <fill>
        <patternFill patternType="solid">
          <fgColor indexed="64"/>
          <bgColor theme="0" tint="-4.9989318521683403E-2"/>
        </patternFill>
      </fill>
      <alignment horizontal="left"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protection locked="1" hidden="1"/>
    </dxf>
    <dxf>
      <border>
        <top style="thin">
          <color theme="0" tint="-4.9989318521683403E-2"/>
        </top>
      </border>
    </dxf>
    <dxf>
      <border diagonalUp="0" diagonalDown="0">
        <left style="thin">
          <color theme="0" tint="-4.9989318521683403E-2"/>
        </left>
        <right style="thin">
          <color theme="0" tint="-4.9989318521683403E-2"/>
        </right>
        <top style="thin">
          <color theme="0" tint="-4.9989318521683403E-2"/>
        </top>
        <bottom style="thin">
          <color theme="0" tint="-4.9989318521683403E-2"/>
        </bottom>
      </border>
    </dxf>
    <dxf>
      <font>
        <b val="0"/>
        <strike val="0"/>
        <outline val="0"/>
        <shadow val="0"/>
        <u val="none"/>
        <vertAlign val="baseline"/>
        <sz val="9"/>
        <color auto="1"/>
        <name val="Calibri"/>
        <scheme val="minor"/>
      </font>
      <protection locked="1" hidden="1"/>
    </dxf>
    <dxf>
      <border>
        <bottom style="thin">
          <color theme="0" tint="-4.9989318521683403E-2"/>
        </bottom>
      </border>
    </dxf>
    <dxf>
      <font>
        <b/>
        <i val="0"/>
        <strike val="0"/>
        <condense val="0"/>
        <extend val="0"/>
        <outline val="0"/>
        <shadow val="0"/>
        <u val="none"/>
        <vertAlign val="baseline"/>
        <sz val="9"/>
        <color theme="0"/>
        <name val="Calibri"/>
        <scheme val="minor"/>
      </font>
      <fill>
        <patternFill patternType="solid">
          <fgColor indexed="64"/>
          <bgColor theme="1" tint="0.34998626667073579"/>
        </patternFill>
      </fill>
      <alignment horizontal="left" vertical="center" textRotation="0" wrapText="0" indent="0" justifyLastLine="0" shrinkToFit="0" readingOrder="0"/>
      <border diagonalUp="0" diagonalDown="0">
        <left style="thin">
          <color theme="0" tint="-4.9989318521683403E-2"/>
        </left>
        <right style="thin">
          <color theme="0" tint="-4.9989318521683403E-2"/>
        </right>
        <top/>
        <bottom/>
        <vertical style="thin">
          <color theme="0" tint="-4.9989318521683403E-2"/>
        </vertical>
        <horizontal style="thin">
          <color theme="0" tint="-4.9989318521683403E-2"/>
        </horizontal>
      </border>
      <protection locked="1" hidden="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FX_Rates" displayName="FX_Rates" ref="A7:E115" totalsRowShown="0" headerRowDxfId="9" dataDxfId="7" headerRowBorderDxfId="8" tableBorderDxfId="6" totalsRowBorderDxfId="5" headerRowCellStyle="Percent 3 2">
  <tableColumns count="5">
    <tableColumn id="1" name="Market" dataDxfId="4"/>
    <tableColumn id="2" name="ISO" dataDxfId="3" dataCellStyle="Comma 2"/>
    <tableColumn id="3" name="Rate" dataDxfId="2" dataCellStyle="Comma 2"/>
    <tableColumn id="5" name="Agency Currency" dataDxfId="1" dataCellStyle="Comma 2">
      <calculatedColumnFormula>IF(ISERROR(MATCH(FX_Rates[[#This Row],[ISO]],Summary!$H$8,0))," ",IF(MATCH(FX_Rates[[#This Row],[ISO]],Summary!$H$8,0),"Agency Currency"))</calculatedColumnFormula>
    </tableColumn>
    <tableColumn id="4" name="Digital Studio Currency" dataDxfId="0">
      <calculatedColumnFormula>IF(ISERROR(MATCH(FX_Rates[[#This Row],[ISO]],Summary!$H$9,0))," ",IF(MATCH(FX_Rates[[#This Row],[ISO]],Summary!$H$9,0),"Digital Studio Currency"))</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81"/>
  <sheetViews>
    <sheetView showGridLines="0" workbookViewId="0">
      <selection activeCell="F15" sqref="F15"/>
    </sheetView>
  </sheetViews>
  <sheetFormatPr defaultColWidth="0" defaultRowHeight="15" zeroHeight="1" x14ac:dyDescent="0.25"/>
  <cols>
    <col min="1" max="2" width="20.42578125" style="97" customWidth="1"/>
    <col min="3" max="3" width="20.42578125" style="108" customWidth="1"/>
    <col min="4" max="4" width="18.85546875" style="97" customWidth="1"/>
    <col min="5" max="5" width="21.85546875" style="97" bestFit="1" customWidth="1"/>
    <col min="6" max="6" width="5.42578125" style="97" customWidth="1"/>
    <col min="7" max="7" width="44.85546875" style="97" customWidth="1"/>
    <col min="8" max="8" width="28.85546875" style="97" customWidth="1"/>
    <col min="9" max="9" width="21" style="97" customWidth="1"/>
    <col min="10" max="11" width="9.140625" style="97" customWidth="1"/>
    <col min="12" max="14" width="0" style="97" hidden="1" customWidth="1"/>
    <col min="15" max="16384" width="9.140625" style="97" hidden="1"/>
  </cols>
  <sheetData>
    <row r="1" spans="1:15" s="68" customFormat="1" ht="23.25" x14ac:dyDescent="0.35">
      <c r="A1" s="1" t="s">
        <v>109</v>
      </c>
      <c r="B1" s="2"/>
      <c r="C1" s="2"/>
      <c r="D1" s="2" t="s">
        <v>110</v>
      </c>
      <c r="E1" s="2"/>
      <c r="F1" s="3"/>
      <c r="G1" s="4" t="s">
        <v>156</v>
      </c>
      <c r="H1" s="5"/>
      <c r="I1" s="5"/>
      <c r="J1" s="6"/>
    </row>
    <row r="2" spans="1:15" s="77" customFormat="1" ht="23.25" x14ac:dyDescent="0.35">
      <c r="A2" s="69" t="s">
        <v>111</v>
      </c>
      <c r="B2" s="70"/>
      <c r="C2" s="71"/>
      <c r="D2" s="69" t="s">
        <v>112</v>
      </c>
      <c r="E2" s="72"/>
      <c r="F2" s="73"/>
      <c r="G2" s="74">
        <v>43040</v>
      </c>
      <c r="H2" s="75"/>
      <c r="I2" s="75"/>
      <c r="J2" s="76"/>
      <c r="K2" s="68"/>
      <c r="L2" s="68"/>
      <c r="M2" s="68"/>
    </row>
    <row r="3" spans="1:15" s="77" customFormat="1" ht="25.5" customHeight="1" x14ac:dyDescent="0.35">
      <c r="A3" s="78" t="str">
        <f>CONCATENATE("Your billing/bid currency is ", Summary!H7)</f>
        <v xml:space="preserve">Your billing/bid currency is </v>
      </c>
      <c r="B3" s="79"/>
      <c r="C3" s="79"/>
      <c r="D3" s="165" t="s">
        <v>113</v>
      </c>
      <c r="E3" s="166"/>
      <c r="F3" s="166"/>
      <c r="G3" s="166"/>
      <c r="H3" s="167"/>
      <c r="I3" s="167"/>
      <c r="J3" s="168"/>
      <c r="K3" s="68"/>
      <c r="L3" s="68"/>
      <c r="M3" s="68"/>
    </row>
    <row r="4" spans="1:15" s="77" customFormat="1" ht="25.5" customHeight="1" x14ac:dyDescent="0.35">
      <c r="A4" s="80"/>
      <c r="B4" s="75"/>
      <c r="C4" s="81"/>
      <c r="D4" s="75"/>
      <c r="I4" s="82"/>
      <c r="J4" s="82"/>
      <c r="K4" s="68"/>
      <c r="L4" s="68"/>
      <c r="M4" s="68"/>
    </row>
    <row r="5" spans="1:15" s="87" customFormat="1" ht="25.5" customHeight="1" x14ac:dyDescent="0.25">
      <c r="A5" s="83" t="str">
        <f>CONCATENATE("How many new currency units do you get for ONE (1) ",Summary!H8,"?")</f>
        <v>How many new currency units do you get for ONE (1) USD?</v>
      </c>
      <c r="B5" s="84"/>
      <c r="C5" s="84"/>
      <c r="D5" s="164">
        <f>Summary!J8</f>
        <v>1</v>
      </c>
      <c r="E5" s="85"/>
      <c r="F5" s="86"/>
      <c r="G5" s="169" t="s">
        <v>114</v>
      </c>
      <c r="H5" s="170"/>
      <c r="I5" s="170"/>
      <c r="J5" s="171"/>
    </row>
    <row r="6" spans="1:15" s="77" customFormat="1" ht="23.25" x14ac:dyDescent="0.35">
      <c r="A6" s="80"/>
      <c r="B6" s="75"/>
      <c r="C6" s="81"/>
      <c r="D6" s="75"/>
      <c r="I6" s="82"/>
      <c r="J6" s="82"/>
      <c r="K6" s="68"/>
      <c r="L6" s="68"/>
      <c r="M6" s="68"/>
    </row>
    <row r="7" spans="1:15" s="77" customFormat="1" ht="23.25" customHeight="1" x14ac:dyDescent="0.35">
      <c r="A7" s="88" t="s">
        <v>115</v>
      </c>
      <c r="B7" s="89" t="s">
        <v>116</v>
      </c>
      <c r="C7" s="89" t="s">
        <v>117</v>
      </c>
      <c r="D7" s="161" t="s">
        <v>14</v>
      </c>
      <c r="E7" s="162" t="s">
        <v>71</v>
      </c>
      <c r="F7" s="90"/>
      <c r="G7" s="172" t="s">
        <v>155</v>
      </c>
      <c r="H7" s="172"/>
      <c r="I7" s="172"/>
      <c r="J7" s="172"/>
      <c r="K7" s="160"/>
      <c r="L7" s="91"/>
      <c r="M7" s="91"/>
      <c r="N7" s="91"/>
      <c r="O7" s="90"/>
    </row>
    <row r="8" spans="1:15" ht="15" customHeight="1" x14ac:dyDescent="0.25">
      <c r="A8" s="92" t="s">
        <v>157</v>
      </c>
      <c r="B8" s="93" t="s">
        <v>13</v>
      </c>
      <c r="C8" s="153">
        <v>1</v>
      </c>
      <c r="D8" s="163" t="str">
        <f>IF(ISERROR(MATCH(FX_Rates[[#This Row],[ISO]],Summary!$H$8,0))," ",IF(MATCH(FX_Rates[[#This Row],[ISO]],Summary!$H$8,0),"Agency Currency"))</f>
        <v>Agency Currency</v>
      </c>
      <c r="E8" s="163" t="str">
        <f>IF(ISERROR(MATCH(FX_Rates[[#This Row],[ISO]],Summary!$H$9,0))," ",IF(MATCH(FX_Rates[[#This Row],[ISO]],Summary!$H$9,0),"Digital Studio Currency"))</f>
        <v>Digital Studio Currency</v>
      </c>
      <c r="F8" s="94"/>
      <c r="G8" s="172"/>
      <c r="H8" s="172"/>
      <c r="I8" s="172"/>
      <c r="J8" s="172"/>
      <c r="K8" s="160"/>
      <c r="L8" s="95"/>
      <c r="M8" s="96"/>
      <c r="N8" s="96"/>
      <c r="O8" s="96"/>
    </row>
    <row r="9" spans="1:15" s="101" customFormat="1" ht="15" customHeight="1" x14ac:dyDescent="0.2">
      <c r="A9" s="92" t="s">
        <v>15</v>
      </c>
      <c r="B9" s="93" t="s">
        <v>19</v>
      </c>
      <c r="C9" s="154">
        <v>1.1634</v>
      </c>
      <c r="D9" s="163" t="str">
        <f>IF(ISERROR(MATCH(FX_Rates[[#This Row],[ISO]],Summary!$H$8,0))," ",IF(MATCH(FX_Rates[[#This Row],[ISO]],Summary!$H$8,0),"Agency Currency"))</f>
        <v xml:space="preserve"> </v>
      </c>
      <c r="E9" s="163" t="str">
        <f>IF(ISERROR(MATCH(FX_Rates[[#This Row],[ISO]],Summary!$H$9,0))," ",IF(MATCH(FX_Rates[[#This Row],[ISO]],Summary!$H$9,0),"Digital Studio Currency"))</f>
        <v xml:space="preserve"> </v>
      </c>
      <c r="F9" s="98"/>
      <c r="G9" s="172"/>
      <c r="H9" s="172"/>
      <c r="I9" s="172"/>
      <c r="J9" s="172"/>
      <c r="K9" s="160"/>
      <c r="L9" s="99"/>
      <c r="M9" s="100"/>
      <c r="N9" s="100"/>
      <c r="O9" s="100"/>
    </row>
    <row r="10" spans="1:15" s="101" customFormat="1" ht="15" customHeight="1" x14ac:dyDescent="0.2">
      <c r="A10" s="92" t="s">
        <v>158</v>
      </c>
      <c r="B10" s="93" t="s">
        <v>159</v>
      </c>
      <c r="C10" s="154">
        <v>8.7168799999999998E-3</v>
      </c>
      <c r="D10" s="163" t="str">
        <f>IF(ISERROR(MATCH(FX_Rates[[#This Row],[ISO]],Summary!$H$8,0))," ",IF(MATCH(FX_Rates[[#This Row],[ISO]],Summary!$H$8,0),"Agency Currency"))</f>
        <v xml:space="preserve"> </v>
      </c>
      <c r="E10" s="163" t="str">
        <f>IF(ISERROR(MATCH(FX_Rates[[#This Row],[ISO]],Summary!$H$9,0))," ",IF(MATCH(FX_Rates[[#This Row],[ISO]],Summary!$H$9,0),"Digital Studio Currency"))</f>
        <v xml:space="preserve"> </v>
      </c>
      <c r="F10" s="98"/>
      <c r="G10" s="172"/>
      <c r="H10" s="172"/>
      <c r="I10" s="172"/>
      <c r="J10" s="172"/>
      <c r="K10" s="160"/>
      <c r="L10" s="99"/>
      <c r="M10" s="100"/>
      <c r="N10" s="100"/>
      <c r="O10" s="100"/>
    </row>
    <row r="11" spans="1:15" s="101" customFormat="1" ht="15" customHeight="1" x14ac:dyDescent="0.25">
      <c r="A11" s="92" t="s">
        <v>160</v>
      </c>
      <c r="B11" s="93" t="s">
        <v>161</v>
      </c>
      <c r="C11" s="153">
        <v>8.6800000000000002E-3</v>
      </c>
      <c r="D11" s="163" t="str">
        <f>IF(ISERROR(MATCH(FX_Rates[[#This Row],[ISO]],Summary!$H$8,0))," ",IF(MATCH(FX_Rates[[#This Row],[ISO]],Summary!$H$8,0),"Agency Currency"))</f>
        <v xml:space="preserve"> </v>
      </c>
      <c r="E11" s="163" t="str">
        <f>IF(ISERROR(MATCH(FX_Rates[[#This Row],[ISO]],Summary!$H$9,0))," ",IF(MATCH(FX_Rates[[#This Row],[ISO]],Summary!$H$9,0),"Digital Studio Currency"))</f>
        <v xml:space="preserve"> </v>
      </c>
      <c r="F11" s="98"/>
      <c r="G11" s="172"/>
      <c r="H11" s="172"/>
      <c r="I11" s="172"/>
      <c r="J11" s="172"/>
      <c r="K11" s="160"/>
      <c r="L11" s="99"/>
      <c r="M11" s="100"/>
      <c r="N11" s="100"/>
      <c r="O11" s="100"/>
    </row>
    <row r="12" spans="1:15" s="101" customFormat="1" ht="15" customHeight="1" x14ac:dyDescent="0.25">
      <c r="A12" s="92" t="s">
        <v>162</v>
      </c>
      <c r="B12" s="93" t="s">
        <v>163</v>
      </c>
      <c r="C12" s="155">
        <v>5.9500000000000004E-3</v>
      </c>
      <c r="D12" s="163" t="str">
        <f>IF(ISERROR(MATCH(FX_Rates[[#This Row],[ISO]],Summary!$H$8,0))," ",IF(MATCH(FX_Rates[[#This Row],[ISO]],Summary!$H$8,0),"Agency Currency"))</f>
        <v xml:space="preserve"> </v>
      </c>
      <c r="E12" s="163" t="str">
        <f>IF(ISERROR(MATCH(FX_Rates[[#This Row],[ISO]],Summary!$H$9,0))," ",IF(MATCH(FX_Rates[[#This Row],[ISO]],Summary!$H$9,0),"Digital Studio Currency"))</f>
        <v xml:space="preserve"> </v>
      </c>
      <c r="F12" s="98"/>
      <c r="G12" s="172"/>
      <c r="H12" s="172"/>
      <c r="I12" s="172"/>
      <c r="J12" s="172"/>
      <c r="K12" s="160"/>
      <c r="L12" s="99"/>
      <c r="M12" s="100"/>
      <c r="N12" s="100"/>
      <c r="O12" s="100"/>
    </row>
    <row r="13" spans="1:15" s="101" customFormat="1" ht="15" customHeight="1" x14ac:dyDescent="0.25">
      <c r="A13" s="92" t="s">
        <v>164</v>
      </c>
      <c r="B13" s="93" t="s">
        <v>23</v>
      </c>
      <c r="C13" s="155">
        <v>5.6509999999999998E-2</v>
      </c>
      <c r="D13" s="163" t="str">
        <f>IF(ISERROR(MATCH(FX_Rates[[#This Row],[ISO]],Summary!$H$8,0))," ",IF(MATCH(FX_Rates[[#This Row],[ISO]],Summary!$H$8,0),"Agency Currency"))</f>
        <v xml:space="preserve"> </v>
      </c>
      <c r="E13" s="163" t="str">
        <f>IF(ISERROR(MATCH(FX_Rates[[#This Row],[ISO]],Summary!$H$9,0))," ",IF(MATCH(FX_Rates[[#This Row],[ISO]],Summary!$H$9,0),"Digital Studio Currency"))</f>
        <v xml:space="preserve"> </v>
      </c>
      <c r="F13" s="98"/>
      <c r="G13" s="172"/>
      <c r="H13" s="172"/>
      <c r="I13" s="172"/>
      <c r="J13" s="172"/>
      <c r="K13" s="160"/>
      <c r="L13" s="99"/>
      <c r="M13" s="100"/>
      <c r="N13" s="100"/>
      <c r="O13" s="100"/>
    </row>
    <row r="14" spans="1:15" s="101" customFormat="1" ht="15" customHeight="1" x14ac:dyDescent="0.2">
      <c r="A14" s="92" t="s">
        <v>165</v>
      </c>
      <c r="B14" s="93" t="s">
        <v>166</v>
      </c>
      <c r="C14" s="154">
        <v>2.0747700000000001E-3</v>
      </c>
      <c r="D14" s="163" t="str">
        <f>IF(ISERROR(MATCH(FX_Rates[[#This Row],[ISO]],Summary!$H$8,0))," ",IF(MATCH(FX_Rates[[#This Row],[ISO]],Summary!$H$8,0),"Agency Currency"))</f>
        <v xml:space="preserve"> </v>
      </c>
      <c r="E14" s="163" t="str">
        <f>IF(ISERROR(MATCH(FX_Rates[[#This Row],[ISO]],Summary!$H$9,0))," ",IF(MATCH(FX_Rates[[#This Row],[ISO]],Summary!$H$9,0),"Digital Studio Currency"))</f>
        <v xml:space="preserve"> </v>
      </c>
      <c r="F14" s="98"/>
      <c r="G14" s="172"/>
      <c r="H14" s="172"/>
      <c r="I14" s="172"/>
      <c r="J14" s="172"/>
      <c r="K14" s="160"/>
      <c r="L14" s="99"/>
      <c r="M14" s="100"/>
      <c r="N14" s="100"/>
      <c r="O14" s="100"/>
    </row>
    <row r="15" spans="1:15" s="101" customFormat="1" ht="15" customHeight="1" x14ac:dyDescent="0.2">
      <c r="A15" s="92" t="s">
        <v>167</v>
      </c>
      <c r="B15" s="93" t="s">
        <v>16</v>
      </c>
      <c r="C15" s="154">
        <v>0.76780000000000004</v>
      </c>
      <c r="D15" s="163" t="str">
        <f>IF(ISERROR(MATCH(FX_Rates[[#This Row],[ISO]],Summary!$H$8,0))," ",IF(MATCH(FX_Rates[[#This Row],[ISO]],Summary!$H$8,0),"Agency Currency"))</f>
        <v xml:space="preserve"> </v>
      </c>
      <c r="E15" s="163" t="str">
        <f>IF(ISERROR(MATCH(FX_Rates[[#This Row],[ISO]],Summary!$H$9,0))," ",IF(MATCH(FX_Rates[[#This Row],[ISO]],Summary!$H$9,0),"Digital Studio Currency"))</f>
        <v xml:space="preserve"> </v>
      </c>
      <c r="F15" s="98"/>
      <c r="G15" s="172"/>
      <c r="H15" s="172"/>
      <c r="I15" s="172"/>
      <c r="J15" s="172"/>
      <c r="K15" s="160"/>
      <c r="L15" s="99"/>
      <c r="M15" s="100"/>
      <c r="N15" s="100"/>
      <c r="O15" s="100"/>
    </row>
    <row r="16" spans="1:15" s="101" customFormat="1" ht="15" customHeight="1" x14ac:dyDescent="0.2">
      <c r="A16" s="92" t="s">
        <v>168</v>
      </c>
      <c r="B16" s="93" t="s">
        <v>169</v>
      </c>
      <c r="C16" s="154">
        <v>1.1752999999999999E-4</v>
      </c>
      <c r="D16" s="163" t="str">
        <f>IF(ISERROR(MATCH(FX_Rates[[#This Row],[ISO]],Summary!$H$8,0))," ",IF(MATCH(FX_Rates[[#This Row],[ISO]],Summary!$H$8,0),"Agency Currency"))</f>
        <v xml:space="preserve"> </v>
      </c>
      <c r="E16" s="163" t="str">
        <f>IF(ISERROR(MATCH(FX_Rates[[#This Row],[ISO]],Summary!$H$9,0))," ",IF(MATCH(FX_Rates[[#This Row],[ISO]],Summary!$H$9,0),"Digital Studio Currency"))</f>
        <v xml:space="preserve"> </v>
      </c>
      <c r="F16" s="98"/>
      <c r="G16" s="172"/>
      <c r="H16" s="172"/>
      <c r="I16" s="172"/>
      <c r="J16" s="172"/>
      <c r="K16" s="160"/>
      <c r="L16" s="99"/>
      <c r="M16" s="100"/>
      <c r="N16" s="100"/>
      <c r="O16" s="100"/>
    </row>
    <row r="17" spans="1:15" s="101" customFormat="1" ht="15" customHeight="1" x14ac:dyDescent="0.2">
      <c r="A17" s="92" t="s">
        <v>170</v>
      </c>
      <c r="B17" s="93" t="s">
        <v>171</v>
      </c>
      <c r="C17" s="154">
        <v>0.58816610000000003</v>
      </c>
      <c r="D17" s="163" t="str">
        <f>IF(ISERROR(MATCH(FX_Rates[[#This Row],[ISO]],Summary!$H$8,0))," ",IF(MATCH(FX_Rates[[#This Row],[ISO]],Summary!$H$8,0),"Agency Currency"))</f>
        <v xml:space="preserve"> </v>
      </c>
      <c r="E17" s="163" t="str">
        <f>IF(ISERROR(MATCH(FX_Rates[[#This Row],[ISO]],Summary!$H$9,0))," ",IF(MATCH(FX_Rates[[#This Row],[ISO]],Summary!$H$9,0),"Digital Studio Currency"))</f>
        <v xml:space="preserve"> </v>
      </c>
      <c r="F17" s="98"/>
      <c r="G17" s="172"/>
      <c r="H17" s="172"/>
      <c r="I17" s="172"/>
      <c r="J17" s="172"/>
      <c r="K17" s="160"/>
      <c r="L17" s="99"/>
      <c r="M17" s="100"/>
      <c r="N17" s="100"/>
      <c r="O17" s="100"/>
    </row>
    <row r="18" spans="1:15" s="101" customFormat="1" ht="15" customHeight="1" x14ac:dyDescent="0.2">
      <c r="A18" s="92" t="s">
        <v>172</v>
      </c>
      <c r="B18" s="93" t="s">
        <v>173</v>
      </c>
      <c r="C18" s="154">
        <v>2.6510400000000001</v>
      </c>
      <c r="D18" s="163" t="str">
        <f>IF(ISERROR(MATCH(FX_Rates[[#This Row],[ISO]],Summary!$H$8,0))," ",IF(MATCH(FX_Rates[[#This Row],[ISO]],Summary!$H$8,0),"Agency Currency"))</f>
        <v xml:space="preserve"> </v>
      </c>
      <c r="E18" s="163" t="str">
        <f>IF(ISERROR(MATCH(FX_Rates[[#This Row],[ISO]],Summary!$H$9,0))," ",IF(MATCH(FX_Rates[[#This Row],[ISO]],Summary!$H$9,0),"Digital Studio Currency"))</f>
        <v xml:space="preserve"> </v>
      </c>
      <c r="F18" s="98"/>
      <c r="G18" s="172"/>
      <c r="H18" s="172"/>
      <c r="I18" s="172"/>
      <c r="J18" s="172"/>
      <c r="K18" s="160"/>
      <c r="L18" s="99"/>
      <c r="M18" s="100"/>
      <c r="N18" s="100"/>
      <c r="O18" s="100"/>
    </row>
    <row r="19" spans="1:15" s="101" customFormat="1" ht="15" customHeight="1" x14ac:dyDescent="0.25">
      <c r="A19" s="92" t="s">
        <v>174</v>
      </c>
      <c r="B19" s="93" t="s">
        <v>175</v>
      </c>
      <c r="C19" s="153">
        <v>1.206E-2</v>
      </c>
      <c r="D19" s="163" t="str">
        <f>IF(ISERROR(MATCH(FX_Rates[[#This Row],[ISO]],Summary!$H$8,0))," ",IF(MATCH(FX_Rates[[#This Row],[ISO]],Summary!$H$8,0),"Agency Currency"))</f>
        <v xml:space="preserve"> </v>
      </c>
      <c r="E19" s="163" t="str">
        <f>IF(ISERROR(MATCH(FX_Rates[[#This Row],[ISO]],Summary!$H$9,0))," ",IF(MATCH(FX_Rates[[#This Row],[ISO]],Summary!$H$9,0),"Digital Studio Currency"))</f>
        <v xml:space="preserve"> </v>
      </c>
      <c r="F19" s="98"/>
      <c r="G19" s="172"/>
      <c r="H19" s="172"/>
      <c r="I19" s="172"/>
      <c r="J19" s="172"/>
      <c r="K19" s="160"/>
      <c r="L19" s="99"/>
      <c r="M19" s="100"/>
      <c r="N19" s="100"/>
      <c r="O19" s="100"/>
    </row>
    <row r="20" spans="1:15" s="101" customFormat="1" ht="15" customHeight="1" x14ac:dyDescent="0.25">
      <c r="A20" s="92" t="s">
        <v>176</v>
      </c>
      <c r="B20" s="93" t="s">
        <v>177</v>
      </c>
      <c r="C20" s="153">
        <v>0.5</v>
      </c>
      <c r="D20" s="163" t="str">
        <f>IF(ISERROR(MATCH(FX_Rates[[#This Row],[ISO]],Summary!$H$8,0))," ",IF(MATCH(FX_Rates[[#This Row],[ISO]],Summary!$H$8,0),"Agency Currency"))</f>
        <v xml:space="preserve"> </v>
      </c>
      <c r="E20" s="163" t="str">
        <f>IF(ISERROR(MATCH(FX_Rates[[#This Row],[ISO]],Summary!$H$9,0))," ",IF(MATCH(FX_Rates[[#This Row],[ISO]],Summary!$H$9,0),"Digital Studio Currency"))</f>
        <v xml:space="preserve"> </v>
      </c>
      <c r="F20" s="98"/>
      <c r="G20" s="172"/>
      <c r="H20" s="172"/>
      <c r="I20" s="172"/>
      <c r="J20" s="172"/>
      <c r="K20" s="160"/>
      <c r="L20" s="99"/>
      <c r="M20" s="100"/>
      <c r="N20" s="100"/>
      <c r="O20" s="100"/>
    </row>
    <row r="21" spans="1:15" s="101" customFormat="1" ht="15" customHeight="1" x14ac:dyDescent="0.25">
      <c r="A21" s="92" t="s">
        <v>178</v>
      </c>
      <c r="B21" s="93" t="s">
        <v>179</v>
      </c>
      <c r="C21" s="153">
        <v>5.075E-5</v>
      </c>
      <c r="D21" s="163" t="str">
        <f>IF(ISERROR(MATCH(FX_Rates[[#This Row],[ISO]],Summary!$H$8,0))," ",IF(MATCH(FX_Rates[[#This Row],[ISO]],Summary!$H$8,0),"Agency Currency"))</f>
        <v xml:space="preserve"> </v>
      </c>
      <c r="E21" s="163" t="str">
        <f>IF(ISERROR(MATCH(FX_Rates[[#This Row],[ISO]],Summary!$H$9,0))," ",IF(MATCH(FX_Rates[[#This Row],[ISO]],Summary!$H$9,0),"Digital Studio Currency"))</f>
        <v xml:space="preserve"> </v>
      </c>
      <c r="F21" s="98"/>
      <c r="G21" s="172"/>
      <c r="H21" s="172"/>
      <c r="I21" s="172"/>
      <c r="J21" s="172"/>
      <c r="K21" s="160"/>
      <c r="L21" s="99"/>
      <c r="M21" s="100"/>
      <c r="N21" s="100"/>
      <c r="O21" s="100"/>
    </row>
    <row r="22" spans="1:15" s="101" customFormat="1" ht="15" customHeight="1" x14ac:dyDescent="0.25">
      <c r="A22" s="92" t="s">
        <v>180</v>
      </c>
      <c r="B22" s="93" t="s">
        <v>181</v>
      </c>
      <c r="C22" s="155">
        <v>0.50033000000000005</v>
      </c>
      <c r="D22" s="163" t="str">
        <f>IF(ISERROR(MATCH(FX_Rates[[#This Row],[ISO]],Summary!$H$8,0))," ",IF(MATCH(FX_Rates[[#This Row],[ISO]],Summary!$H$8,0),"Agency Currency"))</f>
        <v xml:space="preserve"> </v>
      </c>
      <c r="E22" s="163" t="str">
        <f>IF(ISERROR(MATCH(FX_Rates[[#This Row],[ISO]],Summary!$H$9,0))," ",IF(MATCH(FX_Rates[[#This Row],[ISO]],Summary!$H$9,0),"Digital Studio Currency"))</f>
        <v xml:space="preserve"> </v>
      </c>
      <c r="F22" s="98"/>
      <c r="G22" s="172"/>
      <c r="H22" s="172"/>
      <c r="I22" s="172"/>
      <c r="J22" s="172"/>
      <c r="K22" s="160"/>
      <c r="L22" s="99"/>
      <c r="M22" s="100"/>
      <c r="N22" s="100"/>
      <c r="O22" s="100"/>
    </row>
    <row r="23" spans="1:15" ht="15" customHeight="1" x14ac:dyDescent="0.25">
      <c r="A23" s="92" t="s">
        <v>182</v>
      </c>
      <c r="B23" s="93" t="s">
        <v>24</v>
      </c>
      <c r="C23" s="154">
        <v>0.14471999999999999</v>
      </c>
      <c r="D23" s="163" t="str">
        <f>IF(ISERROR(MATCH(FX_Rates[[#This Row],[ISO]],Summary!$H$8,0))," ",IF(MATCH(FX_Rates[[#This Row],[ISO]],Summary!$H$8,0),"Agency Currency"))</f>
        <v xml:space="preserve"> </v>
      </c>
      <c r="E23" s="163" t="str">
        <f>IF(ISERROR(MATCH(FX_Rates[[#This Row],[ISO]],Summary!$H$9,0))," ",IF(MATCH(FX_Rates[[#This Row],[ISO]],Summary!$H$9,0),"Digital Studio Currency"))</f>
        <v xml:space="preserve"> </v>
      </c>
      <c r="F23" s="96"/>
      <c r="G23" s="172"/>
      <c r="H23" s="172"/>
      <c r="I23" s="172"/>
      <c r="J23" s="172"/>
      <c r="K23" s="160"/>
      <c r="L23" s="96"/>
      <c r="M23" s="96"/>
      <c r="N23" s="96"/>
      <c r="O23" s="96"/>
    </row>
    <row r="24" spans="1:15" ht="15" customHeight="1" x14ac:dyDescent="0.25">
      <c r="A24" s="92" t="s">
        <v>183</v>
      </c>
      <c r="B24" s="93" t="s">
        <v>184</v>
      </c>
      <c r="C24" s="155">
        <v>0.59494999999999998</v>
      </c>
      <c r="D24" s="163" t="str">
        <f>IF(ISERROR(MATCH(FX_Rates[[#This Row],[ISO]],Summary!$H$8,0))," ",IF(MATCH(FX_Rates[[#This Row],[ISO]],Summary!$H$8,0),"Agency Currency"))</f>
        <v xml:space="preserve"> </v>
      </c>
      <c r="E24" s="163" t="str">
        <f>IF(ISERROR(MATCH(FX_Rates[[#This Row],[ISO]],Summary!$H$9,0))," ",IF(MATCH(FX_Rates[[#This Row],[ISO]],Summary!$H$9,0),"Digital Studio Currency"))</f>
        <v xml:space="preserve"> </v>
      </c>
      <c r="F24" s="96"/>
      <c r="G24" s="172"/>
      <c r="H24" s="172"/>
      <c r="I24" s="172"/>
      <c r="J24" s="172"/>
      <c r="K24" s="160"/>
      <c r="L24" s="96"/>
      <c r="M24" s="96"/>
      <c r="N24" s="96"/>
      <c r="O24" s="96"/>
    </row>
    <row r="25" spans="1:15" s="101" customFormat="1" ht="15" customHeight="1" x14ac:dyDescent="0.25">
      <c r="A25" s="92" t="s">
        <v>185</v>
      </c>
      <c r="B25" s="93" t="s">
        <v>25</v>
      </c>
      <c r="C25" s="153">
        <v>0.30482999999999999</v>
      </c>
      <c r="D25" s="163" t="str">
        <f>IF(ISERROR(MATCH(FX_Rates[[#This Row],[ISO]],Summary!$H$8,0))," ",IF(MATCH(FX_Rates[[#This Row],[ISO]],Summary!$H$8,0),"Agency Currency"))</f>
        <v xml:space="preserve"> </v>
      </c>
      <c r="E25" s="163" t="str">
        <f>IF(ISERROR(MATCH(FX_Rates[[#This Row],[ISO]],Summary!$H$9,0))," ",IF(MATCH(FX_Rates[[#This Row],[ISO]],Summary!$H$9,0),"Digital Studio Currency"))</f>
        <v xml:space="preserve"> </v>
      </c>
      <c r="F25" s="98"/>
      <c r="G25" s="172"/>
      <c r="H25" s="172"/>
      <c r="I25" s="172"/>
      <c r="J25" s="172"/>
      <c r="K25" s="160"/>
      <c r="L25" s="99"/>
      <c r="M25" s="100"/>
      <c r="N25" s="100"/>
      <c r="O25" s="100"/>
    </row>
    <row r="26" spans="1:15" s="101" customFormat="1" ht="15" customHeight="1" x14ac:dyDescent="0.2">
      <c r="A26" s="92" t="s">
        <v>186</v>
      </c>
      <c r="B26" s="93" t="s">
        <v>20</v>
      </c>
      <c r="C26" s="154">
        <v>1.3204</v>
      </c>
      <c r="D26" s="163" t="str">
        <f>IF(ISERROR(MATCH(FX_Rates[[#This Row],[ISO]],Summary!$H$8,0))," ",IF(MATCH(FX_Rates[[#This Row],[ISO]],Summary!$H$8,0),"Agency Currency"))</f>
        <v xml:space="preserve"> </v>
      </c>
      <c r="E26" s="163" t="str">
        <f>IF(ISERROR(MATCH(FX_Rates[[#This Row],[ISO]],Summary!$H$9,0))," ",IF(MATCH(FX_Rates[[#This Row],[ISO]],Summary!$H$9,0),"Digital Studio Currency"))</f>
        <v xml:space="preserve"> </v>
      </c>
      <c r="F26" s="98"/>
      <c r="G26" s="98"/>
      <c r="H26" s="98"/>
      <c r="I26" s="98"/>
      <c r="J26" s="98"/>
      <c r="K26" s="99"/>
      <c r="L26" s="99"/>
      <c r="M26" s="100"/>
      <c r="N26" s="100"/>
      <c r="O26" s="100"/>
    </row>
    <row r="27" spans="1:15" s="101" customFormat="1" ht="15" customHeight="1" x14ac:dyDescent="0.25">
      <c r="A27" s="92" t="s">
        <v>187</v>
      </c>
      <c r="B27" s="93" t="s">
        <v>188</v>
      </c>
      <c r="C27" s="153">
        <v>0.73502000000000001</v>
      </c>
      <c r="D27" s="163" t="str">
        <f>IF(ISERROR(MATCH(FX_Rates[[#This Row],[ISO]],Summary!$H$8,0))," ",IF(MATCH(FX_Rates[[#This Row],[ISO]],Summary!$H$8,0),"Agency Currency"))</f>
        <v xml:space="preserve"> </v>
      </c>
      <c r="E27" s="163" t="str">
        <f>IF(ISERROR(MATCH(FX_Rates[[#This Row],[ISO]],Summary!$H$9,0))," ",IF(MATCH(FX_Rates[[#This Row],[ISO]],Summary!$H$9,0),"Digital Studio Currency"))</f>
        <v xml:space="preserve"> </v>
      </c>
      <c r="F27" s="98"/>
      <c r="G27" s="98"/>
      <c r="H27" s="98"/>
      <c r="I27" s="98"/>
      <c r="J27" s="98"/>
      <c r="K27" s="99"/>
      <c r="L27" s="99"/>
      <c r="M27" s="100"/>
      <c r="N27" s="100"/>
      <c r="O27" s="100"/>
    </row>
    <row r="28" spans="1:15" s="101" customFormat="1" ht="15" customHeight="1" x14ac:dyDescent="0.25">
      <c r="A28" s="92" t="s">
        <v>189</v>
      </c>
      <c r="B28" s="93" t="s">
        <v>190</v>
      </c>
      <c r="C28" s="153">
        <v>0.59484999999999999</v>
      </c>
      <c r="D28" s="163" t="str">
        <f>IF(ISERROR(MATCH(FX_Rates[[#This Row],[ISO]],Summary!$H$8,0))," ",IF(MATCH(FX_Rates[[#This Row],[ISO]],Summary!$H$8,0),"Agency Currency"))</f>
        <v xml:space="preserve"> </v>
      </c>
      <c r="E28" s="163" t="str">
        <f>IF(ISERROR(MATCH(FX_Rates[[#This Row],[ISO]],Summary!$H$9,0))," ",IF(MATCH(FX_Rates[[#This Row],[ISO]],Summary!$H$9,0),"Digital Studio Currency"))</f>
        <v xml:space="preserve"> </v>
      </c>
      <c r="F28" s="98"/>
      <c r="G28" s="103"/>
      <c r="H28" s="102"/>
      <c r="I28" s="102"/>
      <c r="J28" s="102"/>
      <c r="K28" s="99"/>
      <c r="L28" s="99"/>
      <c r="M28" s="100"/>
      <c r="N28" s="100"/>
      <c r="O28" s="100"/>
    </row>
    <row r="29" spans="1:15" s="101" customFormat="1" ht="15" customHeight="1" x14ac:dyDescent="0.25">
      <c r="A29" s="92" t="s">
        <v>191</v>
      </c>
      <c r="B29" s="93" t="s">
        <v>192</v>
      </c>
      <c r="C29" s="153">
        <v>0.77881999999999996</v>
      </c>
      <c r="D29" s="163" t="str">
        <f>IF(ISERROR(MATCH(FX_Rates[[#This Row],[ISO]],Summary!$H$8,0))," ",IF(MATCH(FX_Rates[[#This Row],[ISO]],Summary!$H$8,0),"Agency Currency"))</f>
        <v xml:space="preserve"> </v>
      </c>
      <c r="E29" s="163" t="str">
        <f>IF(ISERROR(MATCH(FX_Rates[[#This Row],[ISO]],Summary!$H$9,0))," ",IF(MATCH(FX_Rates[[#This Row],[ISO]],Summary!$H$9,0),"Digital Studio Currency"))</f>
        <v xml:space="preserve"> </v>
      </c>
      <c r="F29" s="102"/>
      <c r="G29" s="98"/>
      <c r="H29" s="104"/>
      <c r="I29" s="102"/>
      <c r="J29" s="98"/>
      <c r="K29" s="99"/>
      <c r="L29" s="99"/>
      <c r="M29" s="100"/>
      <c r="N29" s="100"/>
      <c r="O29" s="100"/>
    </row>
    <row r="30" spans="1:15" s="101" customFormat="1" ht="15" customHeight="1" x14ac:dyDescent="0.25">
      <c r="A30" s="92" t="s">
        <v>193</v>
      </c>
      <c r="B30" s="93" t="s">
        <v>194</v>
      </c>
      <c r="C30" s="153">
        <v>1.77359E-3</v>
      </c>
      <c r="D30" s="163" t="str">
        <f>IF(ISERROR(MATCH(FX_Rates[[#This Row],[ISO]],Summary!$H$8,0))," ",IF(MATCH(FX_Rates[[#This Row],[ISO]],Summary!$H$8,0),"Agency Currency"))</f>
        <v xml:space="preserve"> </v>
      </c>
      <c r="E30" s="163" t="str">
        <f>IF(ISERROR(MATCH(FX_Rates[[#This Row],[ISO]],Summary!$H$9,0))," ",IF(MATCH(FX_Rates[[#This Row],[ISO]],Summary!$H$9,0),"Digital Studio Currency"))</f>
        <v xml:space="preserve"> </v>
      </c>
      <c r="F30" s="98"/>
      <c r="G30" s="98"/>
      <c r="H30" s="98"/>
      <c r="I30" s="98"/>
      <c r="J30" s="98"/>
      <c r="K30" s="99"/>
      <c r="L30" s="99"/>
      <c r="M30" s="100"/>
      <c r="N30" s="100"/>
      <c r="O30" s="100"/>
    </row>
    <row r="31" spans="1:15" s="101" customFormat="1" ht="15" customHeight="1" x14ac:dyDescent="0.25">
      <c r="A31" s="92" t="s">
        <v>195</v>
      </c>
      <c r="B31" s="93" t="s">
        <v>26</v>
      </c>
      <c r="C31" s="153">
        <v>1.5653900000000001E-3</v>
      </c>
      <c r="D31" s="163" t="str">
        <f>IF(ISERROR(MATCH(FX_Rates[[#This Row],[ISO]],Summary!$H$8,0))," ",IF(MATCH(FX_Rates[[#This Row],[ISO]],Summary!$H$8,0),"Agency Currency"))</f>
        <v xml:space="preserve"> </v>
      </c>
      <c r="E31" s="163" t="str">
        <f>IF(ISERROR(MATCH(FX_Rates[[#This Row],[ISO]],Summary!$H$9,0))," ",IF(MATCH(FX_Rates[[#This Row],[ISO]],Summary!$H$9,0),"Digital Studio Currency"))</f>
        <v xml:space="preserve"> </v>
      </c>
      <c r="F31" s="98"/>
      <c r="G31" s="98"/>
      <c r="H31" s="98"/>
      <c r="I31" s="98"/>
      <c r="J31" s="98"/>
      <c r="K31" s="99"/>
      <c r="L31" s="99"/>
      <c r="M31" s="100"/>
      <c r="N31" s="100"/>
      <c r="O31" s="100"/>
    </row>
    <row r="32" spans="1:15" s="101" customFormat="1" ht="15" customHeight="1" x14ac:dyDescent="0.25">
      <c r="A32" s="92" t="s">
        <v>196</v>
      </c>
      <c r="B32" s="93" t="s">
        <v>38</v>
      </c>
      <c r="C32" s="153">
        <v>0.15092</v>
      </c>
      <c r="D32" s="163" t="str">
        <f>IF(ISERROR(MATCH(FX_Rates[[#This Row],[ISO]],Summary!$H$8,0))," ",IF(MATCH(FX_Rates[[#This Row],[ISO]],Summary!$H$8,0),"Agency Currency"))</f>
        <v xml:space="preserve"> </v>
      </c>
      <c r="E32" s="163" t="str">
        <f>IF(ISERROR(MATCH(FX_Rates[[#This Row],[ISO]],Summary!$H$9,0))," ",IF(MATCH(FX_Rates[[#This Row],[ISO]],Summary!$H$9,0),"Digital Studio Currency"))</f>
        <v xml:space="preserve"> </v>
      </c>
      <c r="F32" s="98"/>
      <c r="G32" s="98"/>
      <c r="H32" s="98"/>
      <c r="I32" s="98"/>
      <c r="J32" s="98"/>
      <c r="K32" s="99"/>
      <c r="L32" s="99"/>
      <c r="M32" s="100"/>
      <c r="N32" s="100"/>
      <c r="O32" s="100"/>
    </row>
    <row r="33" spans="1:15" s="101" customFormat="1" ht="15" customHeight="1" x14ac:dyDescent="0.25">
      <c r="A33" s="92" t="s">
        <v>197</v>
      </c>
      <c r="B33" s="93" t="s">
        <v>27</v>
      </c>
      <c r="C33" s="153">
        <v>3.3073E-4</v>
      </c>
      <c r="D33" s="163" t="str">
        <f>IF(ISERROR(MATCH(FX_Rates[[#This Row],[ISO]],Summary!$H$8,0))," ",IF(MATCH(FX_Rates[[#This Row],[ISO]],Summary!$H$8,0),"Agency Currency"))</f>
        <v xml:space="preserve"> </v>
      </c>
      <c r="E33" s="163" t="str">
        <f>IF(ISERROR(MATCH(FX_Rates[[#This Row],[ISO]],Summary!$H$9,0))," ",IF(MATCH(FX_Rates[[#This Row],[ISO]],Summary!$H$9,0),"Digital Studio Currency"))</f>
        <v xml:space="preserve"> </v>
      </c>
      <c r="F33" s="105"/>
      <c r="G33" s="98"/>
      <c r="H33" s="98"/>
      <c r="I33" s="98"/>
      <c r="J33" s="98"/>
      <c r="K33" s="99"/>
      <c r="L33" s="99"/>
      <c r="M33" s="100"/>
      <c r="N33" s="100"/>
      <c r="O33" s="100"/>
    </row>
    <row r="34" spans="1:15" s="101" customFormat="1" ht="15" customHeight="1" x14ac:dyDescent="0.25">
      <c r="A34" s="92" t="s">
        <v>198</v>
      </c>
      <c r="B34" s="93" t="s">
        <v>199</v>
      </c>
      <c r="C34" s="155">
        <v>6.3876999999999998E-4</v>
      </c>
      <c r="D34" s="163" t="str">
        <f>IF(ISERROR(MATCH(FX_Rates[[#This Row],[ISO]],Summary!$H$8,0))," ",IF(MATCH(FX_Rates[[#This Row],[ISO]],Summary!$H$8,0),"Agency Currency"))</f>
        <v xml:space="preserve"> </v>
      </c>
      <c r="E34" s="163" t="str">
        <f>IF(ISERROR(MATCH(FX_Rates[[#This Row],[ISO]],Summary!$H$9,0))," ",IF(MATCH(FX_Rates[[#This Row],[ISO]],Summary!$H$9,0),"Digital Studio Currency"))</f>
        <v xml:space="preserve"> </v>
      </c>
      <c r="F34" s="106"/>
      <c r="G34" s="98"/>
      <c r="H34" s="98"/>
      <c r="I34" s="98"/>
      <c r="J34" s="98"/>
      <c r="K34" s="99"/>
      <c r="L34" s="99"/>
      <c r="M34" s="100"/>
      <c r="N34" s="100"/>
      <c r="O34" s="100"/>
    </row>
    <row r="35" spans="1:15" s="101" customFormat="1" ht="15" customHeight="1" x14ac:dyDescent="0.25">
      <c r="A35" s="92" t="s">
        <v>200</v>
      </c>
      <c r="B35" s="93" t="s">
        <v>28</v>
      </c>
      <c r="C35" s="153">
        <v>1.7568799999999999E-3</v>
      </c>
      <c r="D35" s="163" t="str">
        <f>IF(ISERROR(MATCH(FX_Rates[[#This Row],[ISO]],Summary!$H$8,0))," ",IF(MATCH(FX_Rates[[#This Row],[ISO]],Summary!$H$8,0),"Agency Currency"))</f>
        <v xml:space="preserve"> </v>
      </c>
      <c r="E35" s="163" t="str">
        <f>IF(ISERROR(MATCH(FX_Rates[[#This Row],[ISO]],Summary!$H$9,0))," ",IF(MATCH(FX_Rates[[#This Row],[ISO]],Summary!$H$9,0),"Digital Studio Currency"))</f>
        <v xml:space="preserve"> </v>
      </c>
      <c r="F35" s="98"/>
      <c r="G35" s="104"/>
      <c r="H35" s="98"/>
      <c r="I35" s="98"/>
      <c r="J35" s="98"/>
      <c r="K35" s="99"/>
      <c r="L35" s="99"/>
      <c r="M35" s="100"/>
      <c r="N35" s="100"/>
      <c r="O35" s="100"/>
    </row>
    <row r="36" spans="1:15" s="101" customFormat="1" ht="15" customHeight="1" x14ac:dyDescent="0.25">
      <c r="A36" s="92" t="s">
        <v>201</v>
      </c>
      <c r="B36" s="93" t="s">
        <v>202</v>
      </c>
      <c r="C36" s="153">
        <v>0.15465999999999999</v>
      </c>
      <c r="D36" s="163" t="str">
        <f>IF(ISERROR(MATCH(FX_Rates[[#This Row],[ISO]],Summary!$H$8,0))," ",IF(MATCH(FX_Rates[[#This Row],[ISO]],Summary!$H$8,0),"Agency Currency"))</f>
        <v xml:space="preserve"> </v>
      </c>
      <c r="E36" s="163" t="str">
        <f>IF(ISERROR(MATCH(FX_Rates[[#This Row],[ISO]],Summary!$H$9,0))," ",IF(MATCH(FX_Rates[[#This Row],[ISO]],Summary!$H$9,0),"Digital Studio Currency"))</f>
        <v xml:space="preserve"> </v>
      </c>
      <c r="F36" s="106"/>
      <c r="G36" s="98"/>
      <c r="H36" s="98"/>
      <c r="I36" s="98"/>
      <c r="J36" s="98"/>
      <c r="K36" s="99"/>
      <c r="L36" s="99"/>
      <c r="M36" s="100"/>
      <c r="N36" s="100"/>
      <c r="O36" s="100"/>
    </row>
    <row r="37" spans="1:15" s="101" customFormat="1" ht="15" customHeight="1" x14ac:dyDescent="0.25">
      <c r="A37" s="92" t="s">
        <v>203</v>
      </c>
      <c r="B37" s="93" t="s">
        <v>204</v>
      </c>
      <c r="C37" s="153">
        <v>1.9877899999999999</v>
      </c>
      <c r="D37" s="163" t="str">
        <f>IF(ISERROR(MATCH(FX_Rates[[#This Row],[ISO]],Summary!$H$8,0))," ",IF(MATCH(FX_Rates[[#This Row],[ISO]],Summary!$H$8,0),"Agency Currency"))</f>
        <v xml:space="preserve"> </v>
      </c>
      <c r="E37" s="163" t="str">
        <f>IF(ISERROR(MATCH(FX_Rates[[#This Row],[ISO]],Summary!$H$9,0))," ",IF(MATCH(FX_Rates[[#This Row],[ISO]],Summary!$H$9,0),"Digital Studio Currency"))</f>
        <v xml:space="preserve"> </v>
      </c>
      <c r="F37" s="98"/>
      <c r="G37" s="98"/>
      <c r="H37" s="98"/>
      <c r="I37" s="98"/>
      <c r="J37" s="98"/>
      <c r="K37" s="99"/>
      <c r="L37" s="99"/>
      <c r="M37" s="100"/>
      <c r="N37" s="100"/>
      <c r="O37" s="100"/>
    </row>
    <row r="38" spans="1:15" s="101" customFormat="1" ht="15" customHeight="1" x14ac:dyDescent="0.25">
      <c r="A38" s="92" t="s">
        <v>205</v>
      </c>
      <c r="B38" s="93" t="s">
        <v>51</v>
      </c>
      <c r="C38" s="153">
        <v>4.5330000000000002E-2</v>
      </c>
      <c r="D38" s="163" t="str">
        <f>IF(ISERROR(MATCH(FX_Rates[[#This Row],[ISO]],Summary!$H$8,0))," ",IF(MATCH(FX_Rates[[#This Row],[ISO]],Summary!$H$8,0),"Agency Currency"))</f>
        <v xml:space="preserve"> </v>
      </c>
      <c r="E38" s="163" t="str">
        <f>IF(ISERROR(MATCH(FX_Rates[[#This Row],[ISO]],Summary!$H$9,0))," ",IF(MATCH(FX_Rates[[#This Row],[ISO]],Summary!$H$9,0),"Digital Studio Currency"))</f>
        <v xml:space="preserve"> </v>
      </c>
      <c r="F38" s="106"/>
      <c r="G38" s="98"/>
      <c r="H38" s="98"/>
      <c r="I38" s="98"/>
      <c r="J38" s="98"/>
      <c r="K38" s="99"/>
      <c r="L38" s="99"/>
      <c r="M38" s="100"/>
      <c r="N38" s="100"/>
      <c r="O38" s="100"/>
    </row>
    <row r="39" spans="1:15" s="101" customFormat="1" ht="15" customHeight="1" x14ac:dyDescent="0.25">
      <c r="A39" s="92" t="s">
        <v>206</v>
      </c>
      <c r="B39" s="93" t="s">
        <v>18</v>
      </c>
      <c r="C39" s="153">
        <v>0.15634000000000001</v>
      </c>
      <c r="D39" s="163" t="str">
        <f>IF(ISERROR(MATCH(FX_Rates[[#This Row],[ISO]],Summary!$H$8,0))," ",IF(MATCH(FX_Rates[[#This Row],[ISO]],Summary!$H$8,0),"Agency Currency"))</f>
        <v xml:space="preserve"> </v>
      </c>
      <c r="E39" s="163" t="str">
        <f>IF(ISERROR(MATCH(FX_Rates[[#This Row],[ISO]],Summary!$H$9,0))," ",IF(MATCH(FX_Rates[[#This Row],[ISO]],Summary!$H$9,0),"Digital Studio Currency"))</f>
        <v xml:space="preserve"> </v>
      </c>
      <c r="F39" s="98"/>
      <c r="G39" s="98"/>
      <c r="H39" s="98"/>
      <c r="I39" s="98"/>
      <c r="J39" s="98"/>
      <c r="K39" s="99"/>
      <c r="L39" s="99"/>
      <c r="M39" s="100"/>
      <c r="N39" s="100"/>
      <c r="O39" s="100"/>
    </row>
    <row r="40" spans="1:15" s="101" customFormat="1" ht="15" customHeight="1" x14ac:dyDescent="0.25">
      <c r="A40" s="92" t="s">
        <v>207</v>
      </c>
      <c r="B40" s="93" t="s">
        <v>29</v>
      </c>
      <c r="C40" s="155">
        <v>2.0820000000000002E-2</v>
      </c>
      <c r="D40" s="163" t="str">
        <f>IF(ISERROR(MATCH(FX_Rates[[#This Row],[ISO]],Summary!$H$8,0))," ",IF(MATCH(FX_Rates[[#This Row],[ISO]],Summary!$H$8,0),"Agency Currency"))</f>
        <v xml:space="preserve"> </v>
      </c>
      <c r="E40" s="163" t="str">
        <f>IF(ISERROR(MATCH(FX_Rates[[#This Row],[ISO]],Summary!$H$9,0))," ",IF(MATCH(FX_Rates[[#This Row],[ISO]],Summary!$H$9,0),"Digital Studio Currency"))</f>
        <v xml:space="preserve"> </v>
      </c>
      <c r="F40" s="106"/>
      <c r="G40" s="98"/>
      <c r="H40" s="98"/>
      <c r="I40" s="98"/>
      <c r="J40" s="98"/>
      <c r="K40" s="100"/>
      <c r="L40" s="100"/>
      <c r="M40" s="100"/>
      <c r="N40" s="100"/>
      <c r="O40" s="100"/>
    </row>
    <row r="41" spans="1:15" s="101" customFormat="1" ht="15" customHeight="1" x14ac:dyDescent="0.25">
      <c r="A41" s="92" t="s">
        <v>208</v>
      </c>
      <c r="B41" s="93" t="s">
        <v>42</v>
      </c>
      <c r="C41" s="153">
        <v>5.6640000000000003E-2</v>
      </c>
      <c r="D41" s="163" t="str">
        <f>IF(ISERROR(MATCH(FX_Rates[[#This Row],[ISO]],Summary!$H$8,0))," ",IF(MATCH(FX_Rates[[#This Row],[ISO]],Summary!$H$8,0),"Agency Currency"))</f>
        <v xml:space="preserve"> </v>
      </c>
      <c r="E41" s="163" t="str">
        <f>IF(ISERROR(MATCH(FX_Rates[[#This Row],[ISO]],Summary!$H$9,0))," ",IF(MATCH(FX_Rates[[#This Row],[ISO]],Summary!$H$9,0),"Digital Studio Currency"))</f>
        <v xml:space="preserve"> </v>
      </c>
      <c r="F41" s="98"/>
      <c r="G41" s="98"/>
      <c r="H41" s="98"/>
      <c r="I41" s="98"/>
      <c r="J41" s="98"/>
      <c r="K41" s="100"/>
      <c r="L41" s="100"/>
      <c r="M41" s="100"/>
      <c r="N41" s="100"/>
      <c r="O41" s="100"/>
    </row>
    <row r="42" spans="1:15" s="101" customFormat="1" ht="15" customHeight="1" x14ac:dyDescent="0.25">
      <c r="A42" s="92" t="s">
        <v>209</v>
      </c>
      <c r="B42" s="93" t="s">
        <v>210</v>
      </c>
      <c r="C42" s="153">
        <v>0.11429</v>
      </c>
      <c r="D42" s="163" t="str">
        <f>IF(ISERROR(MATCH(FX_Rates[[#This Row],[ISO]],Summary!$H$8,0))," ",IF(MATCH(FX_Rates[[#This Row],[ISO]],Summary!$H$8,0),"Agency Currency"))</f>
        <v xml:space="preserve"> </v>
      </c>
      <c r="E42" s="163" t="str">
        <f>IF(ISERROR(MATCH(FX_Rates[[#This Row],[ISO]],Summary!$H$9,0))," ",IF(MATCH(FX_Rates[[#This Row],[ISO]],Summary!$H$9,0),"Digital Studio Currency"))</f>
        <v xml:space="preserve"> </v>
      </c>
      <c r="F42" s="106"/>
      <c r="G42" s="98"/>
      <c r="H42" s="98"/>
      <c r="I42" s="98"/>
      <c r="J42" s="98"/>
      <c r="K42" s="100"/>
      <c r="L42" s="100"/>
      <c r="M42" s="100"/>
      <c r="N42" s="100"/>
      <c r="O42" s="100"/>
    </row>
    <row r="43" spans="1:15" s="101" customFormat="1" ht="15" customHeight="1" x14ac:dyDescent="0.25">
      <c r="A43" s="92" t="s">
        <v>211</v>
      </c>
      <c r="B43" s="93" t="s">
        <v>212</v>
      </c>
      <c r="C43" s="153">
        <v>7.4349999999999999E-2</v>
      </c>
      <c r="D43" s="163" t="str">
        <f>IF(ISERROR(MATCH(FX_Rates[[#This Row],[ISO]],Summary!$H$8,0))," ",IF(MATCH(FX_Rates[[#This Row],[ISO]],Summary!$H$8,0),"Agency Currency"))</f>
        <v xml:space="preserve"> </v>
      </c>
      <c r="E43" s="163" t="str">
        <f>IF(ISERROR(MATCH(FX_Rates[[#This Row],[ISO]],Summary!$H$9,0))," ",IF(MATCH(FX_Rates[[#This Row],[ISO]],Summary!$H$9,0),"Digital Studio Currency"))</f>
        <v xml:space="preserve"> </v>
      </c>
      <c r="F43" s="98"/>
      <c r="G43" s="98"/>
      <c r="H43" s="98"/>
      <c r="I43" s="98"/>
      <c r="J43" s="98"/>
      <c r="K43" s="100"/>
      <c r="L43" s="100"/>
      <c r="M43" s="100"/>
      <c r="N43" s="100"/>
      <c r="O43" s="100"/>
    </row>
    <row r="44" spans="1:15" s="101" customFormat="1" ht="15" customHeight="1" x14ac:dyDescent="0.25">
      <c r="A44" s="92" t="s">
        <v>213</v>
      </c>
      <c r="B44" s="107" t="s">
        <v>214</v>
      </c>
      <c r="C44" s="155">
        <v>3.6479999999999999E-2</v>
      </c>
      <c r="D44" s="163" t="str">
        <f>IF(ISERROR(MATCH(FX_Rates[[#This Row],[ISO]],Summary!$H$8,0))," ",IF(MATCH(FX_Rates[[#This Row],[ISO]],Summary!$H$8,0),"Agency Currency"))</f>
        <v xml:space="preserve"> </v>
      </c>
      <c r="E44" s="163" t="str">
        <f>IF(ISERROR(MATCH(FX_Rates[[#This Row],[ISO]],Summary!$H$9,0))," ",IF(MATCH(FX_Rates[[#This Row],[ISO]],Summary!$H$9,0),"Digital Studio Currency"))</f>
        <v xml:space="preserve"> </v>
      </c>
      <c r="F44" s="106"/>
      <c r="G44" s="98"/>
      <c r="H44" s="98"/>
      <c r="I44" s="98"/>
      <c r="J44" s="98"/>
      <c r="K44" s="100"/>
      <c r="L44" s="100"/>
      <c r="M44" s="100"/>
      <c r="N44" s="100"/>
      <c r="O44" s="100"/>
    </row>
    <row r="45" spans="1:15" s="101" customFormat="1" ht="15" customHeight="1" x14ac:dyDescent="0.25">
      <c r="A45" s="92" t="s">
        <v>215</v>
      </c>
      <c r="B45" s="107" t="s">
        <v>216</v>
      </c>
      <c r="C45" s="156">
        <v>0.38433452000000001</v>
      </c>
      <c r="D45" s="163" t="str">
        <f>IF(ISERROR(MATCH(FX_Rates[[#This Row],[ISO]],Summary!$H$8,0))," ",IF(MATCH(FX_Rates[[#This Row],[ISO]],Summary!$H$8,0),"Agency Currency"))</f>
        <v xml:space="preserve"> </v>
      </c>
      <c r="E45" s="163" t="str">
        <f>IF(ISERROR(MATCH(FX_Rates[[#This Row],[ISO]],Summary!$H$9,0))," ",IF(MATCH(FX_Rates[[#This Row],[ISO]],Summary!$H$9,0),"Digital Studio Currency"))</f>
        <v xml:space="preserve"> </v>
      </c>
      <c r="F45" s="98"/>
      <c r="G45" s="98"/>
      <c r="H45" s="98"/>
      <c r="I45" s="98"/>
      <c r="J45" s="98"/>
      <c r="K45" s="100"/>
      <c r="L45" s="100"/>
      <c r="M45" s="100"/>
      <c r="N45" s="100"/>
      <c r="O45" s="100"/>
    </row>
    <row r="46" spans="1:15" s="101" customFormat="1" ht="15" customHeight="1" x14ac:dyDescent="0.25">
      <c r="A46" s="92" t="s">
        <v>217</v>
      </c>
      <c r="B46" s="107" t="s">
        <v>218</v>
      </c>
      <c r="C46" s="156">
        <v>2.281E-5</v>
      </c>
      <c r="D46" s="163" t="str">
        <f>IF(ISERROR(MATCH(FX_Rates[[#This Row],[ISO]],Summary!$H$8,0))," ",IF(MATCH(FX_Rates[[#This Row],[ISO]],Summary!$H$8,0),"Agency Currency"))</f>
        <v xml:space="preserve"> </v>
      </c>
      <c r="E46" s="163" t="str">
        <f>IF(ISERROR(MATCH(FX_Rates[[#This Row],[ISO]],Summary!$H$9,0))," ",IF(MATCH(FX_Rates[[#This Row],[ISO]],Summary!$H$9,0),"Digital Studio Currency"))</f>
        <v xml:space="preserve"> </v>
      </c>
      <c r="F46" s="106"/>
      <c r="G46" s="98"/>
      <c r="H46" s="98"/>
      <c r="I46" s="98"/>
      <c r="J46" s="98"/>
      <c r="K46" s="100"/>
      <c r="L46" s="100"/>
      <c r="M46" s="100"/>
      <c r="N46" s="100"/>
      <c r="O46" s="100"/>
    </row>
    <row r="47" spans="1:15" s="101" customFormat="1" ht="15" customHeight="1" x14ac:dyDescent="0.25">
      <c r="A47" s="92" t="s">
        <v>219</v>
      </c>
      <c r="B47" s="107" t="s">
        <v>220</v>
      </c>
      <c r="C47" s="157">
        <v>0.22805</v>
      </c>
      <c r="D47" s="163" t="str">
        <f>IF(ISERROR(MATCH(FX_Rates[[#This Row],[ISO]],Summary!$H$8,0))," ",IF(MATCH(FX_Rates[[#This Row],[ISO]],Summary!$H$8,0),"Agency Currency"))</f>
        <v xml:space="preserve"> </v>
      </c>
      <c r="E47" s="163" t="str">
        <f>IF(ISERROR(MATCH(FX_Rates[[#This Row],[ISO]],Summary!$H$9,0))," ",IF(MATCH(FX_Rates[[#This Row],[ISO]],Summary!$H$9,0),"Digital Studio Currency"))</f>
        <v xml:space="preserve"> </v>
      </c>
      <c r="F47" s="98"/>
      <c r="G47" s="98"/>
      <c r="H47" s="98"/>
      <c r="I47" s="98"/>
      <c r="J47" s="98"/>
      <c r="K47" s="100"/>
      <c r="L47" s="100"/>
      <c r="M47" s="100"/>
      <c r="N47" s="100"/>
      <c r="O47" s="100"/>
    </row>
    <row r="48" spans="1:15" s="101" customFormat="1" ht="15" customHeight="1" x14ac:dyDescent="0.25">
      <c r="A48" s="92" t="s">
        <v>221</v>
      </c>
      <c r="B48" s="107" t="s">
        <v>30</v>
      </c>
      <c r="C48" s="157">
        <v>0.13617000000000001</v>
      </c>
      <c r="D48" s="163" t="str">
        <f>IF(ISERROR(MATCH(FX_Rates[[#This Row],[ISO]],Summary!$H$8,0))," ",IF(MATCH(FX_Rates[[#This Row],[ISO]],Summary!$H$8,0),"Agency Currency"))</f>
        <v xml:space="preserve"> </v>
      </c>
      <c r="E48" s="163" t="str">
        <f>IF(ISERROR(MATCH(FX_Rates[[#This Row],[ISO]],Summary!$H$9,0))," ",IF(MATCH(FX_Rates[[#This Row],[ISO]],Summary!$H$9,0),"Digital Studio Currency"))</f>
        <v xml:space="preserve"> </v>
      </c>
      <c r="F48" s="106"/>
      <c r="G48" s="98"/>
      <c r="H48" s="98"/>
      <c r="I48" s="98"/>
      <c r="J48" s="98"/>
      <c r="K48" s="100"/>
      <c r="L48" s="100"/>
      <c r="M48" s="100"/>
      <c r="N48" s="100"/>
      <c r="O48" s="100"/>
    </row>
    <row r="49" spans="1:15" s="101" customFormat="1" ht="15" customHeight="1" x14ac:dyDescent="0.25">
      <c r="A49" s="92" t="s">
        <v>222</v>
      </c>
      <c r="B49" s="107" t="s">
        <v>31</v>
      </c>
      <c r="C49" s="157">
        <v>4.2520000000000002E-2</v>
      </c>
      <c r="D49" s="163" t="str">
        <f>IF(ISERROR(MATCH(FX_Rates[[#This Row],[ISO]],Summary!$H$8,0))," ",IF(MATCH(FX_Rates[[#This Row],[ISO]],Summary!$H$8,0),"Agency Currency"))</f>
        <v xml:space="preserve"> </v>
      </c>
      <c r="E49" s="163" t="str">
        <f>IF(ISERROR(MATCH(FX_Rates[[#This Row],[ISO]],Summary!$H$9,0))," ",IF(MATCH(FX_Rates[[#This Row],[ISO]],Summary!$H$9,0),"Digital Studio Currency"))</f>
        <v xml:space="preserve"> </v>
      </c>
      <c r="F49" s="98"/>
      <c r="G49" s="98"/>
      <c r="H49" s="98"/>
      <c r="I49" s="98"/>
      <c r="J49" s="98"/>
      <c r="K49" s="100"/>
      <c r="L49" s="100"/>
      <c r="M49" s="100"/>
      <c r="N49" s="100"/>
      <c r="O49" s="100"/>
    </row>
    <row r="50" spans="1:15" s="101" customFormat="1" ht="15" customHeight="1" x14ac:dyDescent="0.25">
      <c r="A50" s="92" t="s">
        <v>223</v>
      </c>
      <c r="B50" s="107" t="s">
        <v>39</v>
      </c>
      <c r="C50" s="158">
        <v>0.12817999999999999</v>
      </c>
      <c r="D50" s="163" t="str">
        <f>IF(ISERROR(MATCH(FX_Rates[[#This Row],[ISO]],Summary!$H$8,0))," ",IF(MATCH(FX_Rates[[#This Row],[ISO]],Summary!$H$8,0),"Agency Currency"))</f>
        <v xml:space="preserve"> </v>
      </c>
      <c r="E50" s="163" t="str">
        <f>IF(ISERROR(MATCH(FX_Rates[[#This Row],[ISO]],Summary!$H$9,0))," ",IF(MATCH(FX_Rates[[#This Row],[ISO]],Summary!$H$9,0),"Digital Studio Currency"))</f>
        <v xml:space="preserve"> </v>
      </c>
      <c r="F50" s="98"/>
      <c r="G50" s="98"/>
      <c r="H50" s="98"/>
      <c r="I50" s="98"/>
      <c r="J50" s="98"/>
      <c r="K50" s="100"/>
      <c r="L50" s="100"/>
      <c r="M50" s="100"/>
      <c r="N50" s="100"/>
      <c r="O50" s="100"/>
    </row>
    <row r="51" spans="1:15" s="101" customFormat="1" ht="15" customHeight="1" x14ac:dyDescent="0.25">
      <c r="A51" s="92" t="s">
        <v>224</v>
      </c>
      <c r="B51" s="107" t="s">
        <v>52</v>
      </c>
      <c r="C51" s="158">
        <v>3.7413899999999998E-3</v>
      </c>
      <c r="D51" s="163" t="str">
        <f>IF(ISERROR(MATCH(FX_Rates[[#This Row],[ISO]],Summary!$H$8,0))," ",IF(MATCH(FX_Rates[[#This Row],[ISO]],Summary!$H$8,0),"Agency Currency"))</f>
        <v xml:space="preserve"> </v>
      </c>
      <c r="E51" s="163" t="str">
        <f>IF(ISERROR(MATCH(FX_Rates[[#This Row],[ISO]],Summary!$H$9,0))," ",IF(MATCH(FX_Rates[[#This Row],[ISO]],Summary!$H$9,0),"Digital Studio Currency"))</f>
        <v xml:space="preserve"> </v>
      </c>
      <c r="F51" s="98"/>
      <c r="G51" s="98"/>
      <c r="H51" s="98"/>
      <c r="I51" s="98"/>
      <c r="J51" s="98"/>
      <c r="K51" s="100"/>
      <c r="L51" s="100"/>
      <c r="M51" s="100"/>
      <c r="N51" s="100"/>
      <c r="O51" s="100"/>
    </row>
    <row r="52" spans="1:15" s="101" customFormat="1" ht="15" customHeight="1" x14ac:dyDescent="0.25">
      <c r="A52" s="92" t="s">
        <v>225</v>
      </c>
      <c r="B52" s="107" t="s">
        <v>226</v>
      </c>
      <c r="C52" s="158">
        <v>9.5300000000000003E-3</v>
      </c>
      <c r="D52" s="163" t="str">
        <f>IF(ISERROR(MATCH(FX_Rates[[#This Row],[ISO]],Summary!$H$8,0))," ",IF(MATCH(FX_Rates[[#This Row],[ISO]],Summary!$H$8,0),"Agency Currency"))</f>
        <v xml:space="preserve"> </v>
      </c>
      <c r="E52" s="163" t="str">
        <f>IF(ISERROR(MATCH(FX_Rates[[#This Row],[ISO]],Summary!$H$9,0))," ",IF(MATCH(FX_Rates[[#This Row],[ISO]],Summary!$H$9,0),"Digital Studio Currency"))</f>
        <v xml:space="preserve"> </v>
      </c>
      <c r="F52" s="98"/>
      <c r="G52" s="98"/>
      <c r="H52" s="98"/>
      <c r="I52" s="98"/>
      <c r="J52" s="98"/>
      <c r="K52" s="100"/>
      <c r="L52" s="100"/>
      <c r="M52" s="100"/>
      <c r="N52" s="100"/>
      <c r="O52" s="100"/>
    </row>
    <row r="53" spans="1:15" s="101" customFormat="1" ht="15" customHeight="1" x14ac:dyDescent="0.25">
      <c r="A53" s="92" t="s">
        <v>227</v>
      </c>
      <c r="B53" s="107" t="s">
        <v>40</v>
      </c>
      <c r="C53" s="158">
        <v>1.5429999999999999E-2</v>
      </c>
      <c r="D53" s="163" t="str">
        <f>IF(ISERROR(MATCH(FX_Rates[[#This Row],[ISO]],Summary!$H$8,0))," ",IF(MATCH(FX_Rates[[#This Row],[ISO]],Summary!$H$8,0),"Agency Currency"))</f>
        <v xml:space="preserve"> </v>
      </c>
      <c r="E53" s="163" t="str">
        <f>IF(ISERROR(MATCH(FX_Rates[[#This Row],[ISO]],Summary!$H$9,0))," ",IF(MATCH(FX_Rates[[#This Row],[ISO]],Summary!$H$9,0),"Digital Studio Currency"))</f>
        <v xml:space="preserve"> </v>
      </c>
      <c r="F53" s="98"/>
      <c r="G53" s="98"/>
      <c r="H53" s="98"/>
      <c r="I53" s="98"/>
      <c r="J53" s="98"/>
      <c r="K53" s="100"/>
      <c r="L53" s="100"/>
      <c r="M53" s="100"/>
      <c r="N53" s="100"/>
      <c r="O53" s="100"/>
    </row>
    <row r="54" spans="1:15" s="101" customFormat="1" ht="15" customHeight="1" x14ac:dyDescent="0.25">
      <c r="A54" s="92" t="s">
        <v>228</v>
      </c>
      <c r="B54" s="107" t="s">
        <v>229</v>
      </c>
      <c r="C54" s="157">
        <v>7.3739999999999995E-5</v>
      </c>
      <c r="D54" s="163" t="str">
        <f>IF(ISERROR(MATCH(FX_Rates[[#This Row],[ISO]],Summary!$H$8,0))," ",IF(MATCH(FX_Rates[[#This Row],[ISO]],Summary!$H$8,0),"Agency Currency"))</f>
        <v xml:space="preserve"> </v>
      </c>
      <c r="E54" s="163" t="str">
        <f>IF(ISERROR(MATCH(FX_Rates[[#This Row],[ISO]],Summary!$H$9,0))," ",IF(MATCH(FX_Rates[[#This Row],[ISO]],Summary!$H$9,0),"Digital Studio Currency"))</f>
        <v xml:space="preserve"> </v>
      </c>
      <c r="F54" s="98"/>
      <c r="G54" s="98"/>
      <c r="H54" s="98"/>
      <c r="I54" s="98"/>
      <c r="J54" s="98"/>
      <c r="K54" s="100"/>
      <c r="L54" s="100"/>
      <c r="M54" s="100"/>
      <c r="N54" s="100"/>
      <c r="O54" s="100"/>
    </row>
    <row r="55" spans="1:15" s="101" customFormat="1" ht="15" customHeight="1" x14ac:dyDescent="0.25">
      <c r="A55" s="92" t="s">
        <v>230</v>
      </c>
      <c r="B55" s="107" t="s">
        <v>231</v>
      </c>
      <c r="C55" s="158">
        <v>2.8220000000000001E-5</v>
      </c>
      <c r="D55" s="163" t="str">
        <f>IF(ISERROR(MATCH(FX_Rates[[#This Row],[ISO]],Summary!$H$8,0))," ",IF(MATCH(FX_Rates[[#This Row],[ISO]],Summary!$H$8,0),"Agency Currency"))</f>
        <v xml:space="preserve"> </v>
      </c>
      <c r="E55" s="163" t="str">
        <f>IF(ISERROR(MATCH(FX_Rates[[#This Row],[ISO]],Summary!$H$9,0))," ",IF(MATCH(FX_Rates[[#This Row],[ISO]],Summary!$H$9,0),"Digital Studio Currency"))</f>
        <v xml:space="preserve"> </v>
      </c>
      <c r="F55" s="106"/>
      <c r="G55" s="98"/>
      <c r="H55" s="98"/>
      <c r="I55" s="98"/>
      <c r="J55" s="98"/>
      <c r="K55" s="100"/>
      <c r="L55" s="100"/>
      <c r="M55" s="100"/>
      <c r="N55" s="100"/>
      <c r="O55" s="100"/>
    </row>
    <row r="56" spans="1:15" s="101" customFormat="1" ht="15" customHeight="1" x14ac:dyDescent="0.25">
      <c r="A56" s="92" t="s">
        <v>232</v>
      </c>
      <c r="B56" s="107" t="s">
        <v>43</v>
      </c>
      <c r="C56" s="158">
        <v>0.28365000000000001</v>
      </c>
      <c r="D56" s="163" t="str">
        <f>IF(ISERROR(MATCH(FX_Rates[[#This Row],[ISO]],Summary!$H$8,0))," ",IF(MATCH(FX_Rates[[#This Row],[ISO]],Summary!$H$8,0),"Agency Currency"))</f>
        <v xml:space="preserve"> </v>
      </c>
      <c r="E56" s="163" t="str">
        <f>IF(ISERROR(MATCH(FX_Rates[[#This Row],[ISO]],Summary!$H$9,0))," ",IF(MATCH(FX_Rates[[#This Row],[ISO]],Summary!$H$9,0),"Digital Studio Currency"))</f>
        <v xml:space="preserve"> </v>
      </c>
      <c r="F56" s="98"/>
      <c r="G56" s="98"/>
      <c r="H56" s="98"/>
      <c r="I56" s="98"/>
      <c r="J56" s="98"/>
      <c r="K56" s="100"/>
      <c r="L56" s="100"/>
      <c r="M56" s="100"/>
      <c r="N56" s="100"/>
      <c r="O56" s="100"/>
    </row>
    <row r="57" spans="1:15" s="101" customFormat="1" ht="15" customHeight="1" x14ac:dyDescent="0.25">
      <c r="A57" s="92" t="s">
        <v>233</v>
      </c>
      <c r="B57" s="107" t="s">
        <v>234</v>
      </c>
      <c r="C57" s="158">
        <v>7.8899999999999994E-3</v>
      </c>
      <c r="D57" s="163" t="str">
        <f>IF(ISERROR(MATCH(FX_Rates[[#This Row],[ISO]],Summary!$H$8,0))," ",IF(MATCH(FX_Rates[[#This Row],[ISO]],Summary!$H$8,0),"Agency Currency"))</f>
        <v xml:space="preserve"> </v>
      </c>
      <c r="E57" s="163" t="str">
        <f>IF(ISERROR(MATCH(FX_Rates[[#This Row],[ISO]],Summary!$H$9,0))," ",IF(MATCH(FX_Rates[[#This Row],[ISO]],Summary!$H$9,0),"Digital Studio Currency"))</f>
        <v xml:space="preserve"> </v>
      </c>
      <c r="F57" s="106"/>
      <c r="G57" s="98"/>
      <c r="H57" s="98"/>
      <c r="I57" s="98"/>
      <c r="J57" s="98"/>
      <c r="K57" s="100"/>
      <c r="L57" s="100"/>
      <c r="M57" s="100"/>
      <c r="N57" s="100"/>
      <c r="O57" s="100"/>
    </row>
    <row r="58" spans="1:15" ht="15" customHeight="1" x14ac:dyDescent="0.25">
      <c r="A58" s="92" t="s">
        <v>235</v>
      </c>
      <c r="B58" s="107" t="s">
        <v>236</v>
      </c>
      <c r="C58" s="158">
        <v>8.8370400000000009E-3</v>
      </c>
      <c r="D58" s="163" t="str">
        <f>IF(ISERROR(MATCH(FX_Rates[[#This Row],[ISO]],Summary!$H$8,0))," ",IF(MATCH(FX_Rates[[#This Row],[ISO]],Summary!$H$8,0),"Agency Currency"))</f>
        <v xml:space="preserve"> </v>
      </c>
      <c r="E58" s="163" t="str">
        <f>IF(ISERROR(MATCH(FX_Rates[[#This Row],[ISO]],Summary!$H$9,0))," ",IF(MATCH(FX_Rates[[#This Row],[ISO]],Summary!$H$9,0),"Digital Studio Currency"))</f>
        <v xml:space="preserve"> </v>
      </c>
      <c r="F58" s="96"/>
      <c r="G58" s="96"/>
      <c r="H58" s="96"/>
      <c r="I58" s="96"/>
      <c r="J58" s="96"/>
      <c r="K58" s="96"/>
      <c r="L58" s="96"/>
      <c r="M58" s="96"/>
      <c r="N58" s="96"/>
      <c r="O58" s="96"/>
    </row>
    <row r="59" spans="1:15" ht="15" customHeight="1" x14ac:dyDescent="0.25">
      <c r="A59" s="92" t="s">
        <v>237</v>
      </c>
      <c r="B59" s="107" t="s">
        <v>238</v>
      </c>
      <c r="C59" s="158">
        <v>1.41343</v>
      </c>
      <c r="D59" s="163" t="str">
        <f>IF(ISERROR(MATCH(FX_Rates[[#This Row],[ISO]],Summary!$H$8,0))," ",IF(MATCH(FX_Rates[[#This Row],[ISO]],Summary!$H$8,0),"Agency Currency"))</f>
        <v xml:space="preserve"> </v>
      </c>
      <c r="E59" s="163" t="str">
        <f>IF(ISERROR(MATCH(FX_Rates[[#This Row],[ISO]],Summary!$H$9,0))," ",IF(MATCH(FX_Rates[[#This Row],[ISO]],Summary!$H$9,0),"Digital Studio Currency"))</f>
        <v xml:space="preserve"> </v>
      </c>
      <c r="F59" s="96"/>
      <c r="G59" s="96"/>
      <c r="H59" s="96"/>
      <c r="I59" s="96"/>
      <c r="J59" s="96"/>
      <c r="K59" s="96"/>
      <c r="L59" s="96"/>
      <c r="M59" s="96"/>
      <c r="N59" s="96"/>
      <c r="O59" s="96"/>
    </row>
    <row r="60" spans="1:15" ht="15" customHeight="1" x14ac:dyDescent="0.25">
      <c r="A60" s="92" t="s">
        <v>239</v>
      </c>
      <c r="B60" s="107" t="s">
        <v>53</v>
      </c>
      <c r="C60" s="158">
        <v>2.9940100000000001E-3</v>
      </c>
      <c r="D60" s="163" t="str">
        <f>IF(ISERROR(MATCH(FX_Rates[[#This Row],[ISO]],Summary!$H$8,0))," ",IF(MATCH(FX_Rates[[#This Row],[ISO]],Summary!$H$8,0),"Agency Currency"))</f>
        <v xml:space="preserve"> </v>
      </c>
      <c r="E60" s="163" t="str">
        <f>IF(ISERROR(MATCH(FX_Rates[[#This Row],[ISO]],Summary!$H$9,0))," ",IF(MATCH(FX_Rates[[#This Row],[ISO]],Summary!$H$9,0),"Digital Studio Currency"))</f>
        <v xml:space="preserve"> </v>
      </c>
      <c r="F60" s="96"/>
      <c r="G60" s="96"/>
      <c r="H60" s="96"/>
      <c r="I60" s="96"/>
      <c r="J60" s="96"/>
      <c r="K60" s="96"/>
      <c r="L60" s="96"/>
      <c r="M60" s="96"/>
      <c r="N60" s="96"/>
      <c r="O60" s="96"/>
    </row>
    <row r="61" spans="1:15" ht="15" customHeight="1" x14ac:dyDescent="0.25">
      <c r="A61" s="92" t="s">
        <v>240</v>
      </c>
      <c r="B61" s="107" t="s">
        <v>44</v>
      </c>
      <c r="C61" s="158">
        <v>9.6500000000000006E-3</v>
      </c>
      <c r="D61" s="163" t="str">
        <f>IF(ISERROR(MATCH(FX_Rates[[#This Row],[ISO]],Summary!$H$8,0))," ",IF(MATCH(FX_Rates[[#This Row],[ISO]],Summary!$H$8,0),"Agency Currency"))</f>
        <v xml:space="preserve"> </v>
      </c>
      <c r="E61" s="163" t="str">
        <f>IF(ISERROR(MATCH(FX_Rates[[#This Row],[ISO]],Summary!$H$9,0))," ",IF(MATCH(FX_Rates[[#This Row],[ISO]],Summary!$H$9,0),"Digital Studio Currency"))</f>
        <v xml:space="preserve"> </v>
      </c>
      <c r="F61" s="96"/>
      <c r="G61" s="96"/>
      <c r="H61" s="96"/>
      <c r="I61" s="96"/>
      <c r="J61" s="96"/>
      <c r="K61" s="96"/>
      <c r="L61" s="96"/>
      <c r="M61" s="96"/>
      <c r="N61" s="96"/>
      <c r="O61" s="96"/>
    </row>
    <row r="62" spans="1:15" ht="15" customHeight="1" x14ac:dyDescent="0.25">
      <c r="A62" s="92" t="s">
        <v>241</v>
      </c>
      <c r="B62" s="107" t="s">
        <v>242</v>
      </c>
      <c r="C62" s="157">
        <v>3.3037100000000001</v>
      </c>
      <c r="D62" s="163" t="str">
        <f>IF(ISERROR(MATCH(FX_Rates[[#This Row],[ISO]],Summary!$H$8,0))," ",IF(MATCH(FX_Rates[[#This Row],[ISO]],Summary!$H$8,0),"Agency Currency"))</f>
        <v xml:space="preserve"> </v>
      </c>
      <c r="E62" s="163" t="str">
        <f>IF(ISERROR(MATCH(FX_Rates[[#This Row],[ISO]],Summary!$H$9,0))," ",IF(MATCH(FX_Rates[[#This Row],[ISO]],Summary!$H$9,0),"Digital Studio Currency"))</f>
        <v xml:space="preserve"> </v>
      </c>
      <c r="F62" s="96"/>
      <c r="G62" s="96"/>
      <c r="H62" s="96"/>
      <c r="I62" s="96"/>
      <c r="J62" s="96"/>
      <c r="K62" s="96"/>
      <c r="L62" s="96"/>
      <c r="M62" s="96"/>
      <c r="N62" s="96"/>
      <c r="O62" s="96"/>
    </row>
    <row r="63" spans="1:15" ht="15" customHeight="1" x14ac:dyDescent="0.25">
      <c r="A63" s="92" t="s">
        <v>243</v>
      </c>
      <c r="B63" s="107" t="s">
        <v>56</v>
      </c>
      <c r="C63" s="157">
        <v>1.6553800000000001</v>
      </c>
      <c r="D63" s="163" t="str">
        <f>IF(ISERROR(MATCH(FX_Rates[[#This Row],[ISO]],Summary!$H$8,0))," ",IF(MATCH(FX_Rates[[#This Row],[ISO]],Summary!$H$8,0),"Agency Currency"))</f>
        <v xml:space="preserve"> </v>
      </c>
      <c r="E63" s="163" t="str">
        <f>IF(ISERROR(MATCH(FX_Rates[[#This Row],[ISO]],Summary!$H$9,0))," ",IF(MATCH(FX_Rates[[#This Row],[ISO]],Summary!$H$9,0),"Digital Studio Currency"))</f>
        <v xml:space="preserve"> </v>
      </c>
      <c r="F63" s="96"/>
      <c r="G63" s="96"/>
      <c r="H63" s="96"/>
      <c r="I63" s="96"/>
      <c r="J63" s="96"/>
      <c r="K63" s="96"/>
      <c r="L63" s="96"/>
      <c r="M63" s="96"/>
      <c r="N63" s="96"/>
      <c r="O63" s="96"/>
    </row>
    <row r="64" spans="1:15" ht="15" customHeight="1" x14ac:dyDescent="0.25">
      <c r="A64" s="92" t="s">
        <v>244</v>
      </c>
      <c r="B64" s="107" t="s">
        <v>245</v>
      </c>
      <c r="C64" s="157">
        <v>6.6202999999999998E-4</v>
      </c>
      <c r="D64" s="163" t="str">
        <f>IF(ISERROR(MATCH(FX_Rates[[#This Row],[ISO]],Summary!$H$8,0))," ",IF(MATCH(FX_Rates[[#This Row],[ISO]],Summary!$H$8,0),"Agency Currency"))</f>
        <v xml:space="preserve"> </v>
      </c>
      <c r="E64" s="163" t="str">
        <f>IF(ISERROR(MATCH(FX_Rates[[#This Row],[ISO]],Summary!$H$9,0))," ",IF(MATCH(FX_Rates[[#This Row],[ISO]],Summary!$H$9,0),"Digital Studio Currency"))</f>
        <v xml:space="preserve"> </v>
      </c>
      <c r="F64" s="96"/>
      <c r="G64" s="96"/>
      <c r="H64" s="96"/>
      <c r="I64" s="96"/>
      <c r="J64" s="96"/>
      <c r="K64" s="96"/>
      <c r="L64" s="96"/>
      <c r="M64" s="96"/>
      <c r="N64" s="96"/>
      <c r="O64" s="96"/>
    </row>
    <row r="65" spans="1:15" ht="15" customHeight="1" x14ac:dyDescent="0.25">
      <c r="A65" s="92" t="s">
        <v>246</v>
      </c>
      <c r="B65" s="107" t="s">
        <v>247</v>
      </c>
      <c r="C65" s="157">
        <v>0.72463999999999995</v>
      </c>
      <c r="D65" s="163" t="str">
        <f>IF(ISERROR(MATCH(FX_Rates[[#This Row],[ISO]],Summary!$H$8,0))," ",IF(MATCH(FX_Rates[[#This Row],[ISO]],Summary!$H$8,0),"Agency Currency"))</f>
        <v xml:space="preserve"> </v>
      </c>
      <c r="E65" s="163" t="str">
        <f>IF(ISERROR(MATCH(FX_Rates[[#This Row],[ISO]],Summary!$H$9,0))," ",IF(MATCH(FX_Rates[[#This Row],[ISO]],Summary!$H$9,0),"Digital Studio Currency"))</f>
        <v xml:space="preserve"> </v>
      </c>
      <c r="F65" s="96"/>
      <c r="G65" s="96"/>
      <c r="H65" s="96"/>
      <c r="I65" s="96"/>
      <c r="J65" s="96"/>
      <c r="K65" s="96"/>
      <c r="L65" s="96"/>
      <c r="M65" s="96"/>
      <c r="N65" s="96"/>
      <c r="O65" s="96"/>
    </row>
    <row r="66" spans="1:15" ht="15" customHeight="1" x14ac:dyDescent="0.25">
      <c r="A66" s="92" t="s">
        <v>248</v>
      </c>
      <c r="B66" s="107" t="s">
        <v>249</v>
      </c>
      <c r="C66" s="157">
        <v>0.33694000000000002</v>
      </c>
      <c r="D66" s="163" t="str">
        <f>IF(ISERROR(MATCH(FX_Rates[[#This Row],[ISO]],Summary!$H$8,0))," ",IF(MATCH(FX_Rates[[#This Row],[ISO]],Summary!$H$8,0),"Agency Currency"))</f>
        <v xml:space="preserve"> </v>
      </c>
      <c r="E66" s="163" t="str">
        <f>IF(ISERROR(MATCH(FX_Rates[[#This Row],[ISO]],Summary!$H$9,0))," ",IF(MATCH(FX_Rates[[#This Row],[ISO]],Summary!$H$9,0),"Digital Studio Currency"))</f>
        <v xml:space="preserve"> </v>
      </c>
      <c r="F66" s="96"/>
      <c r="G66" s="96"/>
      <c r="H66" s="96"/>
      <c r="I66" s="96"/>
      <c r="J66" s="96"/>
      <c r="K66" s="96"/>
      <c r="L66" s="96"/>
      <c r="M66" s="96"/>
      <c r="N66" s="96"/>
      <c r="O66" s="96"/>
    </row>
    <row r="67" spans="1:15" ht="15" customHeight="1" x14ac:dyDescent="0.25">
      <c r="A67" s="92" t="s">
        <v>250</v>
      </c>
      <c r="B67" s="107" t="s">
        <v>251</v>
      </c>
      <c r="C67" s="157">
        <v>2.88408E-2</v>
      </c>
      <c r="D67" s="163" t="str">
        <f>IF(ISERROR(MATCH(FX_Rates[[#This Row],[ISO]],Summary!$H$8,0))," ",IF(MATCH(FX_Rates[[#This Row],[ISO]],Summary!$H$8,0),"Agency Currency"))</f>
        <v xml:space="preserve"> </v>
      </c>
      <c r="E67" s="163" t="str">
        <f>IF(ISERROR(MATCH(FX_Rates[[#This Row],[ISO]],Summary!$H$9,0))," ",IF(MATCH(FX_Rates[[#This Row],[ISO]],Summary!$H$9,0),"Digital Studio Currency"))</f>
        <v xml:space="preserve"> </v>
      </c>
      <c r="F67" s="96"/>
      <c r="G67" s="96"/>
      <c r="H67" s="96"/>
      <c r="I67" s="96"/>
      <c r="J67" s="96"/>
      <c r="K67" s="96"/>
      <c r="L67" s="96"/>
      <c r="M67" s="96"/>
      <c r="N67" s="96"/>
      <c r="O67" s="96"/>
    </row>
    <row r="68" spans="1:15" ht="15" customHeight="1" x14ac:dyDescent="0.25">
      <c r="A68" s="92" t="s">
        <v>252</v>
      </c>
      <c r="B68" s="107" t="s">
        <v>54</v>
      </c>
      <c r="C68" s="157">
        <v>1.891E-2</v>
      </c>
      <c r="D68" s="163" t="str">
        <f>IF(ISERROR(MATCH(FX_Rates[[#This Row],[ISO]],Summary!$H$8,0))," ",IF(MATCH(FX_Rates[[#This Row],[ISO]],Summary!$H$8,0),"Agency Currency"))</f>
        <v xml:space="preserve"> </v>
      </c>
      <c r="E68" s="163" t="str">
        <f>IF(ISERROR(MATCH(FX_Rates[[#This Row],[ISO]],Summary!$H$9,0))," ",IF(MATCH(FX_Rates[[#This Row],[ISO]],Summary!$H$9,0),"Digital Studio Currency"))</f>
        <v xml:space="preserve"> </v>
      </c>
      <c r="F68" s="96"/>
      <c r="G68" s="96"/>
      <c r="H68" s="96"/>
      <c r="I68" s="96"/>
      <c r="J68" s="96"/>
      <c r="K68" s="96"/>
      <c r="L68" s="96"/>
      <c r="M68" s="96"/>
      <c r="N68" s="96"/>
      <c r="O68" s="96"/>
    </row>
    <row r="69" spans="1:15" ht="15" customHeight="1" x14ac:dyDescent="0.25">
      <c r="A69" s="92" t="s">
        <v>253</v>
      </c>
      <c r="B69" s="107" t="s">
        <v>254</v>
      </c>
      <c r="C69" s="157">
        <v>1.3770900000000001E-3</v>
      </c>
      <c r="D69" s="163" t="str">
        <f>IF(ISERROR(MATCH(FX_Rates[[#This Row],[ISO]],Summary!$H$8,0))," ",IF(MATCH(FX_Rates[[#This Row],[ISO]],Summary!$H$8,0),"Agency Currency"))</f>
        <v xml:space="preserve"> </v>
      </c>
      <c r="E69" s="163" t="str">
        <f>IF(ISERROR(MATCH(FX_Rates[[#This Row],[ISO]],Summary!$H$9,0))," ",IF(MATCH(FX_Rates[[#This Row],[ISO]],Summary!$H$9,0),"Digital Studio Currency"))</f>
        <v xml:space="preserve"> </v>
      </c>
      <c r="F69" s="96"/>
      <c r="G69" s="96"/>
      <c r="H69" s="96"/>
      <c r="I69" s="96"/>
      <c r="J69" s="96"/>
      <c r="K69" s="96"/>
      <c r="L69" s="96"/>
      <c r="M69" s="96"/>
      <c r="N69" s="96"/>
      <c r="O69" s="96"/>
    </row>
    <row r="70" spans="1:15" ht="15" customHeight="1" x14ac:dyDescent="0.25">
      <c r="A70" s="92" t="s">
        <v>255</v>
      </c>
      <c r="B70" s="107" t="s">
        <v>256</v>
      </c>
      <c r="C70" s="157">
        <v>0.23641000000000001</v>
      </c>
      <c r="D70" s="163" t="str">
        <f>IF(ISERROR(MATCH(FX_Rates[[#This Row],[ISO]],Summary!$H$8,0))," ",IF(MATCH(FX_Rates[[#This Row],[ISO]],Summary!$H$8,0),"Agency Currency"))</f>
        <v xml:space="preserve"> </v>
      </c>
      <c r="E70" s="163" t="str">
        <f>IF(ISERROR(MATCH(FX_Rates[[#This Row],[ISO]],Summary!$H$9,0))," ",IF(MATCH(FX_Rates[[#This Row],[ISO]],Summary!$H$9,0),"Digital Studio Currency"))</f>
        <v xml:space="preserve"> </v>
      </c>
      <c r="F70" s="96"/>
      <c r="G70" s="96"/>
      <c r="H70" s="96"/>
      <c r="I70" s="96"/>
      <c r="J70" s="96"/>
      <c r="K70" s="96"/>
      <c r="L70" s="96"/>
      <c r="M70" s="96"/>
      <c r="N70" s="96"/>
      <c r="O70" s="96"/>
    </row>
    <row r="71" spans="1:15" ht="15" customHeight="1" x14ac:dyDescent="0.25">
      <c r="A71" s="92" t="s">
        <v>257</v>
      </c>
      <c r="B71" s="107" t="s">
        <v>258</v>
      </c>
      <c r="C71" s="157">
        <v>2.7099899999999999</v>
      </c>
      <c r="D71" s="163" t="str">
        <f>IF(ISERROR(MATCH(FX_Rates[[#This Row],[ISO]],Summary!$H$8,0))," ",IF(MATCH(FX_Rates[[#This Row],[ISO]],Summary!$H$8,0),"Agency Currency"))</f>
        <v xml:space="preserve"> </v>
      </c>
      <c r="E71" s="163" t="str">
        <f>IF(ISERROR(MATCH(FX_Rates[[#This Row],[ISO]],Summary!$H$9,0))," ",IF(MATCH(FX_Rates[[#This Row],[ISO]],Summary!$H$9,0),"Digital Studio Currency"))</f>
        <v xml:space="preserve"> </v>
      </c>
      <c r="F71" s="96"/>
      <c r="G71" s="96"/>
      <c r="H71" s="96"/>
      <c r="I71" s="96"/>
      <c r="J71" s="96"/>
      <c r="K71" s="96"/>
      <c r="L71" s="96"/>
      <c r="M71" s="96"/>
      <c r="N71" s="96"/>
      <c r="O71" s="96"/>
    </row>
    <row r="72" spans="1:15" ht="15" customHeight="1" x14ac:dyDescent="0.25">
      <c r="A72" s="92" t="s">
        <v>259</v>
      </c>
      <c r="B72" s="107" t="s">
        <v>260</v>
      </c>
      <c r="C72" s="157">
        <v>2.9239999999999999E-2</v>
      </c>
      <c r="D72" s="163" t="str">
        <f>IF(ISERROR(MATCH(FX_Rates[[#This Row],[ISO]],Summary!$H$8,0))," ",IF(MATCH(FX_Rates[[#This Row],[ISO]],Summary!$H$8,0),"Agency Currency"))</f>
        <v xml:space="preserve"> </v>
      </c>
      <c r="E72" s="163" t="str">
        <f>IF(ISERROR(MATCH(FX_Rates[[#This Row],[ISO]],Summary!$H$9,0))," ",IF(MATCH(FX_Rates[[#This Row],[ISO]],Summary!$H$9,0),"Digital Studio Currency"))</f>
        <v xml:space="preserve"> </v>
      </c>
      <c r="F72" s="96"/>
      <c r="G72" s="96"/>
      <c r="H72" s="96"/>
      <c r="I72" s="96"/>
      <c r="J72" s="96"/>
      <c r="K72" s="96"/>
      <c r="L72" s="96"/>
      <c r="M72" s="96"/>
      <c r="N72" s="96"/>
      <c r="O72" s="96"/>
    </row>
    <row r="73" spans="1:15" ht="15" customHeight="1" x14ac:dyDescent="0.25">
      <c r="A73" s="92" t="s">
        <v>261</v>
      </c>
      <c r="B73" s="107" t="s">
        <v>32</v>
      </c>
      <c r="C73" s="157">
        <v>5.1929999999999997E-2</v>
      </c>
      <c r="D73" s="163" t="str">
        <f>IF(ISERROR(MATCH(FX_Rates[[#This Row],[ISO]],Summary!$H$8,0))," ",IF(MATCH(FX_Rates[[#This Row],[ISO]],Summary!$H$8,0),"Agency Currency"))</f>
        <v xml:space="preserve"> </v>
      </c>
      <c r="E73" s="163" t="str">
        <f>IF(ISERROR(MATCH(FX_Rates[[#This Row],[ISO]],Summary!$H$9,0))," ",IF(MATCH(FX_Rates[[#This Row],[ISO]],Summary!$H$9,0),"Digital Studio Currency"))</f>
        <v xml:space="preserve"> </v>
      </c>
      <c r="F73" s="96"/>
      <c r="G73" s="96"/>
      <c r="H73" s="96"/>
      <c r="I73" s="96"/>
      <c r="J73" s="96"/>
      <c r="K73" s="96"/>
      <c r="L73" s="96"/>
      <c r="M73" s="96"/>
      <c r="N73" s="96"/>
      <c r="O73" s="96"/>
    </row>
    <row r="74" spans="1:15" ht="15" customHeight="1" x14ac:dyDescent="0.25">
      <c r="A74" s="92" t="s">
        <v>262</v>
      </c>
      <c r="B74" s="107" t="s">
        <v>55</v>
      </c>
      <c r="C74" s="157">
        <v>5.774E-2</v>
      </c>
      <c r="D74" s="163" t="str">
        <f>IF(ISERROR(MATCH(FX_Rates[[#This Row],[ISO]],Summary!$H$8,0))," ",IF(MATCH(FX_Rates[[#This Row],[ISO]],Summary!$H$8,0),"Agency Currency"))</f>
        <v xml:space="preserve"> </v>
      </c>
      <c r="E74" s="163" t="str">
        <f>IF(ISERROR(MATCH(FX_Rates[[#This Row],[ISO]],Summary!$H$9,0))," ",IF(MATCH(FX_Rates[[#This Row],[ISO]],Summary!$H$9,0),"Digital Studio Currency"))</f>
        <v xml:space="preserve"> </v>
      </c>
      <c r="F74" s="96"/>
      <c r="G74" s="96"/>
      <c r="H74" s="96"/>
      <c r="I74" s="96"/>
      <c r="J74" s="96"/>
      <c r="K74" s="96"/>
      <c r="L74" s="96"/>
      <c r="M74" s="96"/>
      <c r="N74" s="96"/>
      <c r="O74" s="96"/>
    </row>
    <row r="75" spans="1:15" ht="15" customHeight="1" x14ac:dyDescent="0.25">
      <c r="A75" s="92" t="s">
        <v>263</v>
      </c>
      <c r="B75" s="107" t="s">
        <v>264</v>
      </c>
      <c r="C75" s="157">
        <v>4.0729999999999998E-4</v>
      </c>
      <c r="D75" s="163" t="str">
        <f>IF(ISERROR(MATCH(FX_Rates[[#This Row],[ISO]],Summary!$H$8,0))," ",IF(MATCH(FX_Rates[[#This Row],[ISO]],Summary!$H$8,0),"Agency Currency"))</f>
        <v xml:space="preserve"> </v>
      </c>
      <c r="E75" s="163" t="str">
        <f>IF(ISERROR(MATCH(FX_Rates[[#This Row],[ISO]],Summary!$H$9,0))," ",IF(MATCH(FX_Rates[[#This Row],[ISO]],Summary!$H$9,0),"Digital Studio Currency"))</f>
        <v xml:space="preserve"> </v>
      </c>
      <c r="F75" s="96"/>
      <c r="G75" s="96"/>
      <c r="H75" s="96"/>
      <c r="I75" s="96"/>
      <c r="J75" s="96"/>
      <c r="K75" s="96"/>
      <c r="L75" s="96"/>
      <c r="M75" s="96"/>
      <c r="N75" s="96"/>
      <c r="O75" s="96"/>
    </row>
    <row r="76" spans="1:15" ht="15" customHeight="1" x14ac:dyDescent="0.25">
      <c r="A76" s="92" t="s">
        <v>265</v>
      </c>
      <c r="B76" s="107" t="s">
        <v>45</v>
      </c>
      <c r="C76" s="157">
        <v>0.10518</v>
      </c>
      <c r="D76" s="163" t="str">
        <f>IF(ISERROR(MATCH(FX_Rates[[#This Row],[ISO]],Summary!$H$8,0))," ",IF(MATCH(FX_Rates[[#This Row],[ISO]],Summary!$H$8,0),"Agency Currency"))</f>
        <v xml:space="preserve"> </v>
      </c>
      <c r="E76" s="163" t="str">
        <f>IF(ISERROR(MATCH(FX_Rates[[#This Row],[ISO]],Summary!$H$9,0))," ",IF(MATCH(FX_Rates[[#This Row],[ISO]],Summary!$H$9,0),"Digital Studio Currency"))</f>
        <v xml:space="preserve"> </v>
      </c>
      <c r="F76" s="96"/>
      <c r="G76" s="96"/>
      <c r="H76" s="96"/>
      <c r="I76" s="96"/>
      <c r="J76" s="96"/>
      <c r="K76" s="96"/>
      <c r="L76" s="96"/>
      <c r="M76" s="96"/>
      <c r="N76" s="96"/>
      <c r="O76" s="96"/>
    </row>
    <row r="77" spans="1:15" ht="15" customHeight="1" x14ac:dyDescent="0.25">
      <c r="A77" s="92" t="s">
        <v>266</v>
      </c>
      <c r="B77" s="107" t="s">
        <v>267</v>
      </c>
      <c r="C77" s="157">
        <v>7.3999999999999999E-4</v>
      </c>
      <c r="D77" s="163" t="str">
        <f>IF(ISERROR(MATCH(FX_Rates[[#This Row],[ISO]],Summary!$H$8,0))," ",IF(MATCH(FX_Rates[[#This Row],[ISO]],Summary!$H$8,0),"Agency Currency"))</f>
        <v xml:space="preserve"> </v>
      </c>
      <c r="E77" s="163" t="str">
        <f>IF(ISERROR(MATCH(FX_Rates[[#This Row],[ISO]],Summary!$H$9,0))," ",IF(MATCH(FX_Rates[[#This Row],[ISO]],Summary!$H$9,0),"Digital Studio Currency"))</f>
        <v xml:space="preserve"> </v>
      </c>
      <c r="F77" s="96"/>
      <c r="G77" s="96"/>
      <c r="H77" s="96"/>
      <c r="I77" s="96"/>
      <c r="J77" s="96"/>
      <c r="K77" s="96"/>
      <c r="L77" s="96"/>
      <c r="M77" s="96"/>
      <c r="N77" s="96"/>
      <c r="O77" s="96"/>
    </row>
    <row r="78" spans="1:15" ht="15" customHeight="1" x14ac:dyDescent="0.25">
      <c r="A78" s="92" t="s">
        <v>268</v>
      </c>
      <c r="B78" s="107" t="s">
        <v>269</v>
      </c>
      <c r="C78" s="157">
        <v>0.68469999999999998</v>
      </c>
      <c r="D78" s="163" t="str">
        <f>IF(ISERROR(MATCH(FX_Rates[[#This Row],[ISO]],Summary!$H$8,0))," ",IF(MATCH(FX_Rates[[#This Row],[ISO]],Summary!$H$8,0),"Agency Currency"))</f>
        <v xml:space="preserve"> </v>
      </c>
      <c r="E78" s="163" t="str">
        <f>IF(ISERROR(MATCH(FX_Rates[[#This Row],[ISO]],Summary!$H$9,0))," ",IF(MATCH(FX_Rates[[#This Row],[ISO]],Summary!$H$9,0),"Digital Studio Currency"))</f>
        <v xml:space="preserve"> </v>
      </c>
      <c r="F78" s="96"/>
      <c r="G78" s="96"/>
      <c r="H78" s="96"/>
      <c r="I78" s="96"/>
      <c r="J78" s="96"/>
      <c r="K78" s="96"/>
      <c r="L78" s="96"/>
      <c r="M78" s="96"/>
      <c r="N78" s="96"/>
      <c r="O78" s="96"/>
    </row>
    <row r="79" spans="1:15" ht="15" customHeight="1" x14ac:dyDescent="0.25">
      <c r="A79" s="92" t="s">
        <v>270</v>
      </c>
      <c r="B79" s="107" t="s">
        <v>33</v>
      </c>
      <c r="C79" s="157">
        <v>3.2739999999999998E-2</v>
      </c>
      <c r="D79" s="163" t="str">
        <f>IF(ISERROR(MATCH(FX_Rates[[#This Row],[ISO]],Summary!$H$8,0))," ",IF(MATCH(FX_Rates[[#This Row],[ISO]],Summary!$H$8,0),"Agency Currency"))</f>
        <v xml:space="preserve"> </v>
      </c>
      <c r="E79" s="163" t="str">
        <f>IF(ISERROR(MATCH(FX_Rates[[#This Row],[ISO]],Summary!$H$9,0))," ",IF(MATCH(FX_Rates[[#This Row],[ISO]],Summary!$H$9,0),"Digital Studio Currency"))</f>
        <v xml:space="preserve"> </v>
      </c>
      <c r="F79" s="96"/>
      <c r="G79" s="96"/>
      <c r="H79" s="96"/>
      <c r="I79" s="96"/>
      <c r="J79" s="96"/>
      <c r="K79" s="96"/>
      <c r="L79" s="96"/>
      <c r="M79" s="96"/>
      <c r="N79" s="96"/>
      <c r="O79" s="96"/>
    </row>
    <row r="80" spans="1:15" ht="15" customHeight="1" x14ac:dyDescent="0.25">
      <c r="A80" s="92" t="s">
        <v>271</v>
      </c>
      <c r="B80" s="107" t="s">
        <v>46</v>
      </c>
      <c r="C80" s="157">
        <v>2.7817200000000001E-3</v>
      </c>
      <c r="D80" s="163" t="str">
        <f>IF(ISERROR(MATCH(FX_Rates[[#This Row],[ISO]],Summary!$H$8,0))," ",IF(MATCH(FX_Rates[[#This Row],[ISO]],Summary!$H$8,0),"Agency Currency"))</f>
        <v xml:space="preserve"> </v>
      </c>
      <c r="E80" s="163" t="str">
        <f>IF(ISERROR(MATCH(FX_Rates[[#This Row],[ISO]],Summary!$H$9,0))," ",IF(MATCH(FX_Rates[[#This Row],[ISO]],Summary!$H$9,0),"Digital Studio Currency"))</f>
        <v xml:space="preserve"> </v>
      </c>
      <c r="F80" s="96"/>
      <c r="G80" s="96"/>
      <c r="H80" s="96"/>
      <c r="I80" s="96"/>
      <c r="J80" s="96"/>
      <c r="K80" s="96"/>
      <c r="L80" s="96"/>
      <c r="M80" s="96"/>
      <c r="N80" s="96"/>
      <c r="O80" s="96"/>
    </row>
    <row r="81" spans="1:15" ht="15" customHeight="1" x14ac:dyDescent="0.25">
      <c r="A81" s="92" t="s">
        <v>272</v>
      </c>
      <c r="B81" s="107" t="s">
        <v>21</v>
      </c>
      <c r="C81" s="157">
        <v>0.12249</v>
      </c>
      <c r="D81" s="163" t="str">
        <f>IF(ISERROR(MATCH(FX_Rates[[#This Row],[ISO]],Summary!$H$8,0))," ",IF(MATCH(FX_Rates[[#This Row],[ISO]],Summary!$H$8,0),"Agency Currency"))</f>
        <v xml:space="preserve"> </v>
      </c>
      <c r="E81" s="163" t="str">
        <f>IF(ISERROR(MATCH(FX_Rates[[#This Row],[ISO]],Summary!$H$9,0))," ",IF(MATCH(FX_Rates[[#This Row],[ISO]],Summary!$H$9,0),"Digital Studio Currency"))</f>
        <v xml:space="preserve"> </v>
      </c>
      <c r="F81" s="96"/>
      <c r="G81" s="96"/>
      <c r="H81" s="96"/>
      <c r="I81" s="96"/>
      <c r="J81" s="96"/>
      <c r="K81" s="96"/>
      <c r="L81" s="96"/>
      <c r="M81" s="96"/>
      <c r="N81" s="96"/>
      <c r="O81" s="96"/>
    </row>
    <row r="82" spans="1:15" ht="15" customHeight="1" x14ac:dyDescent="0.25">
      <c r="A82" s="92" t="s">
        <v>273</v>
      </c>
      <c r="B82" s="107" t="s">
        <v>274</v>
      </c>
      <c r="C82" s="157">
        <v>2.5973999999999999</v>
      </c>
      <c r="D82" s="163" t="str">
        <f>IF(ISERROR(MATCH(FX_Rates[[#This Row],[ISO]],Summary!$H$8,0))," ",IF(MATCH(FX_Rates[[#This Row],[ISO]],Summary!$H$8,0),"Agency Currency"))</f>
        <v xml:space="preserve"> </v>
      </c>
      <c r="E82" s="163" t="str">
        <f>IF(ISERROR(MATCH(FX_Rates[[#This Row],[ISO]],Summary!$H$9,0))," ",IF(MATCH(FX_Rates[[#This Row],[ISO]],Summary!$H$9,0),"Digital Studio Currency"))</f>
        <v xml:space="preserve"> </v>
      </c>
      <c r="F82" s="96"/>
      <c r="G82" s="96"/>
      <c r="H82" s="96"/>
      <c r="I82" s="96"/>
      <c r="J82" s="96"/>
      <c r="K82" s="96"/>
      <c r="L82" s="96"/>
      <c r="M82" s="96"/>
      <c r="N82" s="96"/>
      <c r="O82" s="96"/>
    </row>
    <row r="83" spans="1:15" ht="15" customHeight="1" x14ac:dyDescent="0.25">
      <c r="A83" s="92" t="s">
        <v>275</v>
      </c>
      <c r="B83" s="107" t="s">
        <v>47</v>
      </c>
      <c r="C83" s="157">
        <v>9.4900000000000002E-3</v>
      </c>
      <c r="D83" s="163" t="str">
        <f>IF(ISERROR(MATCH(FX_Rates[[#This Row],[ISO]],Summary!$H$8,0))," ",IF(MATCH(FX_Rates[[#This Row],[ISO]],Summary!$H$8,0),"Agency Currency"))</f>
        <v xml:space="preserve"> </v>
      </c>
      <c r="E83" s="163" t="str">
        <f>IF(ISERROR(MATCH(FX_Rates[[#This Row],[ISO]],Summary!$H$9,0))," ",IF(MATCH(FX_Rates[[#This Row],[ISO]],Summary!$H$9,0),"Digital Studio Currency"))</f>
        <v xml:space="preserve"> </v>
      </c>
      <c r="F83" s="96"/>
      <c r="G83" s="96"/>
      <c r="H83" s="96"/>
      <c r="I83" s="96"/>
      <c r="J83" s="96"/>
      <c r="K83" s="96"/>
      <c r="L83" s="96"/>
      <c r="M83" s="96"/>
      <c r="N83" s="96"/>
      <c r="O83" s="96"/>
    </row>
    <row r="84" spans="1:15" ht="15" customHeight="1" x14ac:dyDescent="0.25">
      <c r="A84" s="92" t="s">
        <v>276</v>
      </c>
      <c r="B84" s="107" t="s">
        <v>118</v>
      </c>
      <c r="C84" s="157">
        <v>1</v>
      </c>
      <c r="D84" s="163" t="str">
        <f>IF(ISERROR(MATCH(FX_Rates[[#This Row],[ISO]],Summary!$H$8,0))," ",IF(MATCH(FX_Rates[[#This Row],[ISO]],Summary!$H$8,0),"Agency Currency"))</f>
        <v xml:space="preserve"> </v>
      </c>
      <c r="E84" s="163" t="str">
        <f>IF(ISERROR(MATCH(FX_Rates[[#This Row],[ISO]],Summary!$H$9,0))," ",IF(MATCH(FX_Rates[[#This Row],[ISO]],Summary!$H$9,0),"Digital Studio Currency"))</f>
        <v xml:space="preserve"> </v>
      </c>
      <c r="F84" s="96"/>
      <c r="G84" s="96"/>
      <c r="H84" s="96"/>
      <c r="I84" s="96"/>
      <c r="J84" s="96"/>
      <c r="K84" s="96"/>
      <c r="L84" s="96"/>
      <c r="M84" s="96"/>
      <c r="N84" s="96"/>
      <c r="O84" s="96"/>
    </row>
    <row r="85" spans="1:15" ht="15" customHeight="1" x14ac:dyDescent="0.25">
      <c r="A85" s="92" t="s">
        <v>277</v>
      </c>
      <c r="B85" s="107" t="s">
        <v>34</v>
      </c>
      <c r="C85" s="157">
        <v>1.7712000000000001E-4</v>
      </c>
      <c r="D85" s="163" t="str">
        <f>IF(ISERROR(MATCH(FX_Rates[[#This Row],[ISO]],Summary!$H$8,0))," ",IF(MATCH(FX_Rates[[#This Row],[ISO]],Summary!$H$8,0),"Agency Currency"))</f>
        <v xml:space="preserve"> </v>
      </c>
      <c r="E85" s="163" t="str">
        <f>IF(ISERROR(MATCH(FX_Rates[[#This Row],[ISO]],Summary!$H$9,0))," ",IF(MATCH(FX_Rates[[#This Row],[ISO]],Summary!$H$9,0),"Digital Studio Currency"))</f>
        <v xml:space="preserve"> </v>
      </c>
      <c r="F85" s="96"/>
      <c r="G85" s="96"/>
      <c r="H85" s="96"/>
      <c r="I85" s="96"/>
      <c r="J85" s="96"/>
      <c r="K85" s="96"/>
      <c r="L85" s="96"/>
      <c r="M85" s="96"/>
      <c r="N85" s="96"/>
      <c r="O85" s="96"/>
    </row>
    <row r="86" spans="1:15" ht="15" customHeight="1" x14ac:dyDescent="0.25">
      <c r="A86" s="92" t="s">
        <v>278</v>
      </c>
      <c r="B86" s="107" t="s">
        <v>35</v>
      </c>
      <c r="C86" s="157">
        <v>0.30769000000000002</v>
      </c>
      <c r="D86" s="163" t="str">
        <f>IF(ISERROR(MATCH(FX_Rates[[#This Row],[ISO]],Summary!$H$8,0))," ",IF(MATCH(FX_Rates[[#This Row],[ISO]],Summary!$H$8,0),"Agency Currency"))</f>
        <v xml:space="preserve"> </v>
      </c>
      <c r="E86" s="163" t="str">
        <f>IF(ISERROR(MATCH(FX_Rates[[#This Row],[ISO]],Summary!$H$9,0))," ",IF(MATCH(FX_Rates[[#This Row],[ISO]],Summary!$H$9,0),"Digital Studio Currency"))</f>
        <v xml:space="preserve"> </v>
      </c>
      <c r="F86" s="96"/>
      <c r="G86" s="96"/>
      <c r="H86" s="96"/>
      <c r="I86" s="96"/>
      <c r="J86" s="96"/>
      <c r="K86" s="96"/>
      <c r="L86" s="96"/>
      <c r="M86" s="96"/>
      <c r="N86" s="96"/>
      <c r="O86" s="96"/>
    </row>
    <row r="87" spans="1:15" ht="15" customHeight="1" x14ac:dyDescent="0.25">
      <c r="A87" s="92" t="s">
        <v>279</v>
      </c>
      <c r="B87" s="107" t="s">
        <v>280</v>
      </c>
      <c r="C87" s="157">
        <v>1.9369999999999998E-2</v>
      </c>
      <c r="D87" s="163" t="str">
        <f>IF(ISERROR(MATCH(FX_Rates[[#This Row],[ISO]],Summary!$H$8,0))," ",IF(MATCH(FX_Rates[[#This Row],[ISO]],Summary!$H$8,0),"Agency Currency"))</f>
        <v xml:space="preserve"> </v>
      </c>
      <c r="E87" s="163" t="str">
        <f>IF(ISERROR(MATCH(FX_Rates[[#This Row],[ISO]],Summary!$H$9,0))," ",IF(MATCH(FX_Rates[[#This Row],[ISO]],Summary!$H$9,0),"Digital Studio Currency"))</f>
        <v xml:space="preserve"> </v>
      </c>
      <c r="F87" s="96"/>
      <c r="G87" s="96"/>
      <c r="H87" s="96"/>
      <c r="I87" s="96"/>
      <c r="J87" s="96"/>
      <c r="K87" s="96"/>
      <c r="L87" s="96"/>
      <c r="M87" s="96"/>
      <c r="N87" s="96"/>
      <c r="O87" s="96"/>
    </row>
    <row r="88" spans="1:15" ht="15" customHeight="1" x14ac:dyDescent="0.25">
      <c r="A88" s="92" t="s">
        <v>281</v>
      </c>
      <c r="B88" s="107" t="s">
        <v>57</v>
      </c>
      <c r="C88" s="157">
        <v>0.27372999999999997</v>
      </c>
      <c r="D88" s="163" t="str">
        <f>IF(ISERROR(MATCH(FX_Rates[[#This Row],[ISO]],Summary!$H$8,0))," ",IF(MATCH(FX_Rates[[#This Row],[ISO]],Summary!$H$8,0),"Agency Currency"))</f>
        <v xml:space="preserve"> </v>
      </c>
      <c r="E88" s="163" t="str">
        <f>IF(ISERROR(MATCH(FX_Rates[[#This Row],[ISO]],Summary!$H$9,0))," ",IF(MATCH(FX_Rates[[#This Row],[ISO]],Summary!$H$9,0),"Digital Studio Currency"))</f>
        <v xml:space="preserve"> </v>
      </c>
      <c r="F88" s="96"/>
      <c r="G88" s="96"/>
      <c r="H88" s="96"/>
      <c r="I88" s="96"/>
      <c r="J88" s="96"/>
      <c r="K88" s="96"/>
      <c r="L88" s="96"/>
      <c r="M88" s="96"/>
      <c r="N88" s="96"/>
      <c r="O88" s="96"/>
    </row>
    <row r="89" spans="1:15" ht="15" customHeight="1" x14ac:dyDescent="0.25">
      <c r="A89" s="92" t="s">
        <v>282</v>
      </c>
      <c r="B89" s="107" t="s">
        <v>283</v>
      </c>
      <c r="C89" s="157">
        <v>0.26324999999999998</v>
      </c>
      <c r="D89" s="163" t="str">
        <f>IF(ISERROR(MATCH(FX_Rates[[#This Row],[ISO]],Summary!$H$8,0))," ",IF(MATCH(FX_Rates[[#This Row],[ISO]],Summary!$H$8,0),"Agency Currency"))</f>
        <v xml:space="preserve"> </v>
      </c>
      <c r="E89" s="163" t="str">
        <f>IF(ISERROR(MATCH(FX_Rates[[#This Row],[ISO]],Summary!$H$9,0))," ",IF(MATCH(FX_Rates[[#This Row],[ISO]],Summary!$H$9,0),"Digital Studio Currency"))</f>
        <v xml:space="preserve"> </v>
      </c>
      <c r="F89" s="96"/>
      <c r="G89" s="96"/>
      <c r="H89" s="96"/>
      <c r="I89" s="96"/>
      <c r="J89" s="96"/>
      <c r="K89" s="96"/>
      <c r="L89" s="96"/>
      <c r="M89" s="96"/>
      <c r="N89" s="96"/>
      <c r="O89" s="96"/>
    </row>
    <row r="90" spans="1:15" ht="15" customHeight="1" x14ac:dyDescent="0.25">
      <c r="A90" s="92" t="s">
        <v>284</v>
      </c>
      <c r="B90" s="107" t="s">
        <v>58</v>
      </c>
      <c r="C90" s="157">
        <v>0.25295000000000001</v>
      </c>
      <c r="D90" s="163" t="str">
        <f>IF(ISERROR(MATCH(FX_Rates[[#This Row],[ISO]],Summary!$H$8,0))," ",IF(MATCH(FX_Rates[[#This Row],[ISO]],Summary!$H$8,0),"Agency Currency"))</f>
        <v xml:space="preserve"> </v>
      </c>
      <c r="E90" s="163" t="str">
        <f>IF(ISERROR(MATCH(FX_Rates[[#This Row],[ISO]],Summary!$H$9,0))," ",IF(MATCH(FX_Rates[[#This Row],[ISO]],Summary!$H$9,0),"Digital Studio Currency"))</f>
        <v xml:space="preserve"> </v>
      </c>
      <c r="F90" s="96"/>
      <c r="G90" s="96"/>
      <c r="H90" s="96"/>
      <c r="I90" s="96"/>
      <c r="J90" s="96"/>
      <c r="K90" s="96"/>
      <c r="L90" s="96"/>
      <c r="M90" s="96"/>
      <c r="N90" s="96"/>
      <c r="O90" s="96"/>
    </row>
    <row r="91" spans="1:15" ht="15" customHeight="1" x14ac:dyDescent="0.25">
      <c r="A91" s="92" t="s">
        <v>285</v>
      </c>
      <c r="B91" s="107" t="s">
        <v>48</v>
      </c>
      <c r="C91" s="157">
        <v>0.26666000000000001</v>
      </c>
      <c r="D91" s="163" t="str">
        <f>IF(ISERROR(MATCH(FX_Rates[[#This Row],[ISO]],Summary!$H$8,0))," ",IF(MATCH(FX_Rates[[#This Row],[ISO]],Summary!$H$8,0),"Agency Currency"))</f>
        <v xml:space="preserve"> </v>
      </c>
      <c r="E91" s="163" t="str">
        <f>IF(ISERROR(MATCH(FX_Rates[[#This Row],[ISO]],Summary!$H$9,0))," ",IF(MATCH(FX_Rates[[#This Row],[ISO]],Summary!$H$9,0),"Digital Studio Currency"))</f>
        <v xml:space="preserve"> </v>
      </c>
      <c r="F91" s="96"/>
      <c r="G91" s="96"/>
      <c r="H91" s="96"/>
      <c r="I91" s="96"/>
      <c r="J91" s="96"/>
      <c r="K91" s="96"/>
      <c r="L91" s="96"/>
      <c r="M91" s="96"/>
      <c r="N91" s="96"/>
      <c r="O91" s="96"/>
    </row>
    <row r="92" spans="1:15" ht="15" customHeight="1" x14ac:dyDescent="0.25">
      <c r="A92" s="92" t="s">
        <v>286</v>
      </c>
      <c r="B92" s="107" t="s">
        <v>287</v>
      </c>
      <c r="C92" s="157">
        <v>9.75E-3</v>
      </c>
      <c r="D92" s="163" t="str">
        <f>IF(ISERROR(MATCH(FX_Rates[[#This Row],[ISO]],Summary!$H$8,0))," ",IF(MATCH(FX_Rates[[#This Row],[ISO]],Summary!$H$8,0),"Agency Currency"))</f>
        <v xml:space="preserve"> </v>
      </c>
      <c r="E92" s="163" t="str">
        <f>IF(ISERROR(MATCH(FX_Rates[[#This Row],[ISO]],Summary!$H$9,0))," ",IF(MATCH(FX_Rates[[#This Row],[ISO]],Summary!$H$9,0),"Digital Studio Currency"))</f>
        <v xml:space="preserve"> </v>
      </c>
      <c r="F92" s="96"/>
      <c r="G92" s="96"/>
      <c r="H92" s="96"/>
      <c r="I92" s="96"/>
      <c r="J92" s="96"/>
      <c r="K92" s="96"/>
      <c r="L92" s="96"/>
      <c r="M92" s="96"/>
      <c r="N92" s="96"/>
      <c r="O92" s="96"/>
    </row>
    <row r="93" spans="1:15" ht="15" customHeight="1" x14ac:dyDescent="0.25">
      <c r="A93" s="92" t="s">
        <v>288</v>
      </c>
      <c r="B93" s="107" t="s">
        <v>289</v>
      </c>
      <c r="C93" s="157">
        <v>0.73485999999999996</v>
      </c>
      <c r="D93" s="163" t="str">
        <f>IF(ISERROR(MATCH(FX_Rates[[#This Row],[ISO]],Summary!$H$8,0))," ",IF(MATCH(FX_Rates[[#This Row],[ISO]],Summary!$H$8,0),"Agency Currency"))</f>
        <v xml:space="preserve"> </v>
      </c>
      <c r="E93" s="163" t="str">
        <f>IF(ISERROR(MATCH(FX_Rates[[#This Row],[ISO]],Summary!$H$9,0))," ",IF(MATCH(FX_Rates[[#This Row],[ISO]],Summary!$H$9,0),"Digital Studio Currency"))</f>
        <v xml:space="preserve"> </v>
      </c>
      <c r="F93" s="96"/>
      <c r="G93" s="96"/>
      <c r="H93" s="96"/>
      <c r="I93" s="96"/>
      <c r="J93" s="96"/>
      <c r="K93" s="96"/>
      <c r="L93" s="96"/>
      <c r="M93" s="96"/>
      <c r="N93" s="96"/>
      <c r="O93" s="96"/>
    </row>
    <row r="94" spans="1:15" ht="15" customHeight="1" x14ac:dyDescent="0.25">
      <c r="A94" s="92" t="s">
        <v>290</v>
      </c>
      <c r="B94" s="107" t="s">
        <v>291</v>
      </c>
      <c r="C94" s="157">
        <v>3.8620000000000002E-2</v>
      </c>
      <c r="D94" s="163" t="str">
        <f>IF(ISERROR(MATCH(FX_Rates[[#This Row],[ISO]],Summary!$H$8,0))," ",IF(MATCH(FX_Rates[[#This Row],[ISO]],Summary!$H$8,0),"Agency Currency"))</f>
        <v xml:space="preserve"> </v>
      </c>
      <c r="E94" s="163" t="str">
        <f>IF(ISERROR(MATCH(FX_Rates[[#This Row],[ISO]],Summary!$H$9,0))," ",IF(MATCH(FX_Rates[[#This Row],[ISO]],Summary!$H$9,0),"Digital Studio Currency"))</f>
        <v xml:space="preserve"> </v>
      </c>
      <c r="F94" s="96"/>
      <c r="G94" s="96"/>
      <c r="H94" s="96"/>
      <c r="I94" s="96"/>
      <c r="J94" s="96"/>
      <c r="K94" s="96"/>
      <c r="L94" s="96"/>
      <c r="M94" s="96"/>
      <c r="N94" s="96"/>
      <c r="O94" s="96"/>
    </row>
    <row r="95" spans="1:15" ht="15" customHeight="1" x14ac:dyDescent="0.25">
      <c r="A95" s="92" t="s">
        <v>292</v>
      </c>
      <c r="B95" s="107" t="s">
        <v>293</v>
      </c>
      <c r="C95" s="157">
        <v>4.8547800000000004E-3</v>
      </c>
      <c r="D95" s="163" t="str">
        <f>IF(ISERROR(MATCH(FX_Rates[[#This Row],[ISO]],Summary!$H$8,0))," ",IF(MATCH(FX_Rates[[#This Row],[ISO]],Summary!$H$8,0),"Agency Currency"))</f>
        <v xml:space="preserve"> </v>
      </c>
      <c r="E95" s="163" t="str">
        <f>IF(ISERROR(MATCH(FX_Rates[[#This Row],[ISO]],Summary!$H$9,0))," ",IF(MATCH(FX_Rates[[#This Row],[ISO]],Summary!$H$9,0),"Digital Studio Currency"))</f>
        <v xml:space="preserve"> </v>
      </c>
      <c r="F95" s="96"/>
      <c r="G95" s="96"/>
      <c r="H95" s="96"/>
      <c r="I95" s="96"/>
      <c r="J95" s="96"/>
      <c r="K95" s="96"/>
      <c r="L95" s="96"/>
      <c r="M95" s="96"/>
      <c r="N95" s="96"/>
      <c r="O95" s="96"/>
    </row>
    <row r="96" spans="1:15" ht="15" customHeight="1" x14ac:dyDescent="0.25">
      <c r="A96" s="92" t="s">
        <v>294</v>
      </c>
      <c r="B96" s="107" t="s">
        <v>50</v>
      </c>
      <c r="C96" s="157">
        <v>7.1160000000000001E-2</v>
      </c>
      <c r="D96" s="163" t="str">
        <f>IF(ISERROR(MATCH(FX_Rates[[#This Row],[ISO]],Summary!$H$8,0))," ",IF(MATCH(FX_Rates[[#This Row],[ISO]],Summary!$H$8,0),"Agency Currency"))</f>
        <v xml:space="preserve"> </v>
      </c>
      <c r="E96" s="163" t="str">
        <f>IF(ISERROR(MATCH(FX_Rates[[#This Row],[ISO]],Summary!$H$9,0))," ",IF(MATCH(FX_Rates[[#This Row],[ISO]],Summary!$H$9,0),"Digital Studio Currency"))</f>
        <v xml:space="preserve"> </v>
      </c>
      <c r="F96" s="96"/>
      <c r="G96" s="96"/>
      <c r="H96" s="96"/>
      <c r="I96" s="96"/>
      <c r="J96" s="96"/>
      <c r="K96" s="96"/>
      <c r="L96" s="96"/>
      <c r="M96" s="96"/>
      <c r="N96" s="96"/>
      <c r="O96" s="96"/>
    </row>
    <row r="97" spans="1:15" ht="15" customHeight="1" x14ac:dyDescent="0.25">
      <c r="A97" s="92" t="s">
        <v>295</v>
      </c>
      <c r="B97" s="107" t="s">
        <v>296</v>
      </c>
      <c r="C97" s="157">
        <v>8.9225999999999997E-4</v>
      </c>
      <c r="D97" s="163" t="str">
        <f>IF(ISERROR(MATCH(FX_Rates[[#This Row],[ISO]],Summary!$H$8,0))," ",IF(MATCH(FX_Rates[[#This Row],[ISO]],Summary!$H$8,0),"Agency Currency"))</f>
        <v xml:space="preserve"> </v>
      </c>
      <c r="E97" s="163" t="str">
        <f>IF(ISERROR(MATCH(FX_Rates[[#This Row],[ISO]],Summary!$H$9,0))," ",IF(MATCH(FX_Rates[[#This Row],[ISO]],Summary!$H$9,0),"Digital Studio Currency"))</f>
        <v xml:space="preserve"> </v>
      </c>
      <c r="F97" s="96"/>
      <c r="G97" s="96"/>
      <c r="H97" s="96"/>
      <c r="I97" s="96"/>
      <c r="J97" s="96"/>
      <c r="K97" s="96"/>
      <c r="L97" s="96"/>
      <c r="M97" s="96"/>
      <c r="N97" s="96"/>
      <c r="O97" s="96"/>
    </row>
    <row r="98" spans="1:15" ht="15" customHeight="1" x14ac:dyDescent="0.25">
      <c r="A98" s="92" t="s">
        <v>297</v>
      </c>
      <c r="B98" s="107" t="s">
        <v>298</v>
      </c>
      <c r="C98" s="157">
        <v>6.5100000000000002E-3</v>
      </c>
      <c r="D98" s="163" t="str">
        <f>IF(ISERROR(MATCH(FX_Rates[[#This Row],[ISO]],Summary!$H$8,0))," ",IF(MATCH(FX_Rates[[#This Row],[ISO]],Summary!$H$8,0),"Agency Currency"))</f>
        <v xml:space="preserve"> </v>
      </c>
      <c r="E98" s="163" t="str">
        <f>IF(ISERROR(MATCH(FX_Rates[[#This Row],[ISO]],Summary!$H$9,0))," ",IF(MATCH(FX_Rates[[#This Row],[ISO]],Summary!$H$9,0),"Digital Studio Currency"))</f>
        <v xml:space="preserve"> </v>
      </c>
      <c r="F98" s="96"/>
      <c r="G98" s="96"/>
      <c r="H98" s="96"/>
      <c r="I98" s="96"/>
      <c r="J98" s="96"/>
      <c r="K98" s="96"/>
      <c r="L98" s="96"/>
      <c r="M98" s="96"/>
      <c r="N98" s="96"/>
      <c r="O98" s="96"/>
    </row>
    <row r="99" spans="1:15" ht="15" customHeight="1" x14ac:dyDescent="0.25">
      <c r="A99" s="92" t="s">
        <v>299</v>
      </c>
      <c r="B99" s="107" t="s">
        <v>22</v>
      </c>
      <c r="C99" s="157">
        <v>0.11960999999999999</v>
      </c>
      <c r="D99" s="163" t="str">
        <f>IF(ISERROR(MATCH(FX_Rates[[#This Row],[ISO]],Summary!$H$8,0))," ",IF(MATCH(FX_Rates[[#This Row],[ISO]],Summary!$H$8,0),"Agency Currency"))</f>
        <v xml:space="preserve"> </v>
      </c>
      <c r="E99" s="163" t="str">
        <f>IF(ISERROR(MATCH(FX_Rates[[#This Row],[ISO]],Summary!$H$9,0))," ",IF(MATCH(FX_Rates[[#This Row],[ISO]],Summary!$H$9,0),"Digital Studio Currency"))</f>
        <v xml:space="preserve"> </v>
      </c>
      <c r="F99" s="96"/>
      <c r="G99" s="96"/>
      <c r="H99" s="96"/>
      <c r="I99" s="96"/>
      <c r="J99" s="96"/>
      <c r="K99" s="96"/>
      <c r="L99" s="96"/>
      <c r="M99" s="96"/>
      <c r="N99" s="96"/>
      <c r="O99" s="96"/>
    </row>
    <row r="100" spans="1:15" ht="15" customHeight="1" x14ac:dyDescent="0.25">
      <c r="A100" s="92" t="s">
        <v>300</v>
      </c>
      <c r="B100" s="107" t="s">
        <v>17</v>
      </c>
      <c r="C100" s="157">
        <v>1.0041199999999999</v>
      </c>
      <c r="D100" s="163" t="str">
        <f>IF(ISERROR(MATCH(FX_Rates[[#This Row],[ISO]],Summary!$H$8,0))," ",IF(MATCH(FX_Rates[[#This Row],[ISO]],Summary!$H$8,0),"Agency Currency"))</f>
        <v xml:space="preserve"> </v>
      </c>
      <c r="E100" s="163" t="str">
        <f>IF(ISERROR(MATCH(FX_Rates[[#This Row],[ISO]],Summary!$H$9,0))," ",IF(MATCH(FX_Rates[[#This Row],[ISO]],Summary!$H$9,0),"Digital Studio Currency"))</f>
        <v xml:space="preserve"> </v>
      </c>
      <c r="F100" s="96"/>
      <c r="G100" s="96"/>
      <c r="H100" s="96"/>
      <c r="I100" s="96"/>
      <c r="J100" s="96"/>
      <c r="K100" s="96"/>
      <c r="L100" s="96"/>
      <c r="M100" s="96"/>
      <c r="N100" s="96"/>
      <c r="O100" s="96"/>
    </row>
    <row r="101" spans="1:15" ht="15" customHeight="1" x14ac:dyDescent="0.25">
      <c r="A101" s="92" t="s">
        <v>301</v>
      </c>
      <c r="B101" s="107" t="s">
        <v>302</v>
      </c>
      <c r="C101" s="157">
        <v>4.6699999999999997E-3</v>
      </c>
      <c r="D101" s="163" t="str">
        <f>IF(ISERROR(MATCH(FX_Rates[[#This Row],[ISO]],Summary!$H$8,0))," ",IF(MATCH(FX_Rates[[#This Row],[ISO]],Summary!$H$8,0),"Agency Currency"))</f>
        <v xml:space="preserve"> </v>
      </c>
      <c r="E101" s="163" t="str">
        <f>IF(ISERROR(MATCH(FX_Rates[[#This Row],[ISO]],Summary!$H$9,0))," ",IF(MATCH(FX_Rates[[#This Row],[ISO]],Summary!$H$9,0),"Digital Studio Currency"))</f>
        <v xml:space="preserve"> </v>
      </c>
      <c r="F101" s="96"/>
      <c r="G101" s="96"/>
      <c r="H101" s="96"/>
      <c r="I101" s="96"/>
      <c r="J101" s="96"/>
      <c r="K101" s="96"/>
      <c r="L101" s="96"/>
      <c r="M101" s="96"/>
      <c r="N101" s="96"/>
      <c r="O101" s="96"/>
    </row>
    <row r="102" spans="1:15" ht="15" customHeight="1" x14ac:dyDescent="0.25">
      <c r="A102" s="92" t="s">
        <v>303</v>
      </c>
      <c r="B102" s="107" t="s">
        <v>304</v>
      </c>
      <c r="C102" s="157">
        <v>3.3160000000000002E-2</v>
      </c>
      <c r="D102" s="163" t="str">
        <f>IF(ISERROR(MATCH(FX_Rates[[#This Row],[ISO]],Summary!$H$8,0))," ",IF(MATCH(FX_Rates[[#This Row],[ISO]],Summary!$H$8,0),"Agency Currency"))</f>
        <v xml:space="preserve"> </v>
      </c>
      <c r="E102" s="163" t="str">
        <f>IF(ISERROR(MATCH(FX_Rates[[#This Row],[ISO]],Summary!$H$9,0))," ",IF(MATCH(FX_Rates[[#This Row],[ISO]],Summary!$H$9,0),"Digital Studio Currency"))</f>
        <v xml:space="preserve"> </v>
      </c>
      <c r="F102" s="96"/>
      <c r="G102" s="96"/>
      <c r="H102" s="96"/>
      <c r="I102" s="96"/>
      <c r="J102" s="96"/>
      <c r="K102" s="96"/>
      <c r="L102" s="96"/>
      <c r="M102" s="96"/>
      <c r="N102" s="96"/>
      <c r="O102" s="96"/>
    </row>
    <row r="103" spans="1:15" ht="15" customHeight="1" x14ac:dyDescent="0.25">
      <c r="A103" s="92" t="s">
        <v>305</v>
      </c>
      <c r="B103" s="107" t="s">
        <v>306</v>
      </c>
      <c r="C103" s="157">
        <v>4.4508999999999998E-4</v>
      </c>
      <c r="D103" s="163" t="str">
        <f>IF(ISERROR(MATCH(FX_Rates[[#This Row],[ISO]],Summary!$H$8,0))," ",IF(MATCH(FX_Rates[[#This Row],[ISO]],Summary!$H$8,0),"Agency Currency"))</f>
        <v xml:space="preserve"> </v>
      </c>
      <c r="E103" s="163" t="str">
        <f>IF(ISERROR(MATCH(FX_Rates[[#This Row],[ISO]],Summary!$H$9,0))," ",IF(MATCH(FX_Rates[[#This Row],[ISO]],Summary!$H$9,0),"Digital Studio Currency"))</f>
        <v xml:space="preserve"> </v>
      </c>
      <c r="F103" s="96"/>
      <c r="G103" s="96"/>
      <c r="H103" s="96"/>
      <c r="I103" s="96"/>
      <c r="J103" s="96"/>
      <c r="K103" s="96"/>
      <c r="L103" s="96"/>
      <c r="M103" s="96"/>
      <c r="N103" s="96"/>
      <c r="O103" s="96"/>
    </row>
    <row r="104" spans="1:15" ht="15" customHeight="1" x14ac:dyDescent="0.25">
      <c r="A104" s="92" t="s">
        <v>307</v>
      </c>
      <c r="B104" s="107" t="s">
        <v>308</v>
      </c>
      <c r="C104" s="157">
        <v>2.9940000000000001E-2</v>
      </c>
      <c r="D104" s="163" t="str">
        <f>IF(ISERROR(MATCH(FX_Rates[[#This Row],[ISO]],Summary!$H$8,0))," ",IF(MATCH(FX_Rates[[#This Row],[ISO]],Summary!$H$8,0),"Agency Currency"))</f>
        <v xml:space="preserve"> </v>
      </c>
      <c r="E104" s="163" t="str">
        <f>IF(ISERROR(MATCH(FX_Rates[[#This Row],[ISO]],Summary!$H$9,0))," ",IF(MATCH(FX_Rates[[#This Row],[ISO]],Summary!$H$9,0),"Digital Studio Currency"))</f>
        <v xml:space="preserve"> </v>
      </c>
      <c r="F104" s="96"/>
      <c r="G104" s="96"/>
      <c r="H104" s="96"/>
      <c r="I104" s="96"/>
      <c r="J104" s="96"/>
      <c r="K104" s="96"/>
      <c r="L104" s="96"/>
      <c r="M104" s="96"/>
      <c r="N104" s="96"/>
      <c r="O104" s="96"/>
    </row>
    <row r="105" spans="1:15" ht="15" customHeight="1" x14ac:dyDescent="0.25">
      <c r="A105" s="92" t="s">
        <v>309</v>
      </c>
      <c r="B105" s="107" t="s">
        <v>49</v>
      </c>
      <c r="C105" s="157">
        <v>0.39689000000000002</v>
      </c>
      <c r="D105" s="163" t="str">
        <f>IF(ISERROR(MATCH(FX_Rates[[#This Row],[ISO]],Summary!$H$8,0))," ",IF(MATCH(FX_Rates[[#This Row],[ISO]],Summary!$H$8,0),"Agency Currency"))</f>
        <v xml:space="preserve"> </v>
      </c>
      <c r="E105" s="163" t="str">
        <f>IF(ISERROR(MATCH(FX_Rates[[#This Row],[ISO]],Summary!$H$9,0))," ",IF(MATCH(FX_Rates[[#This Row],[ISO]],Summary!$H$9,0),"Digital Studio Currency"))</f>
        <v xml:space="preserve"> </v>
      </c>
      <c r="F105" s="96"/>
      <c r="G105" s="96"/>
      <c r="H105" s="96"/>
      <c r="I105" s="96"/>
      <c r="J105" s="96"/>
      <c r="K105" s="96"/>
      <c r="L105" s="96"/>
      <c r="M105" s="96"/>
      <c r="N105" s="96"/>
      <c r="O105" s="96"/>
    </row>
    <row r="106" spans="1:15" ht="15" customHeight="1" x14ac:dyDescent="0.25">
      <c r="A106" s="92" t="s">
        <v>310</v>
      </c>
      <c r="B106" s="107" t="s">
        <v>59</v>
      </c>
      <c r="C106" s="157">
        <v>0.26458999999999999</v>
      </c>
      <c r="D106" s="163" t="str">
        <f>IF(ISERROR(MATCH(FX_Rates[[#This Row],[ISO]],Summary!$H$8,0))," ",IF(MATCH(FX_Rates[[#This Row],[ISO]],Summary!$H$8,0),"Agency Currency"))</f>
        <v xml:space="preserve"> </v>
      </c>
      <c r="E106" s="163" t="str">
        <f>IF(ISERROR(MATCH(FX_Rates[[#This Row],[ISO]],Summary!$H$9,0))," ",IF(MATCH(FX_Rates[[#This Row],[ISO]],Summary!$H$9,0),"Digital Studio Currency"))</f>
        <v xml:space="preserve"> </v>
      </c>
      <c r="F106" s="96"/>
      <c r="G106" s="96"/>
      <c r="H106" s="96"/>
      <c r="I106" s="96"/>
      <c r="J106" s="96"/>
      <c r="K106" s="96"/>
      <c r="L106" s="96"/>
      <c r="M106" s="96"/>
      <c r="N106" s="96"/>
      <c r="O106" s="96"/>
    </row>
    <row r="107" spans="1:15" ht="15" customHeight="1" x14ac:dyDescent="0.25">
      <c r="A107" s="92" t="s">
        <v>311</v>
      </c>
      <c r="B107" s="107" t="s">
        <v>312</v>
      </c>
      <c r="C107" s="157">
        <v>2.7398E-4</v>
      </c>
      <c r="D107" s="163" t="str">
        <f>IF(ISERROR(MATCH(FX_Rates[[#This Row],[ISO]],Summary!$H$8,0))," ",IF(MATCH(FX_Rates[[#This Row],[ISO]],Summary!$H$8,0),"Agency Currency"))</f>
        <v xml:space="preserve"> </v>
      </c>
      <c r="E107" s="163" t="str">
        <f>IF(ISERROR(MATCH(FX_Rates[[#This Row],[ISO]],Summary!$H$9,0))," ",IF(MATCH(FX_Rates[[#This Row],[ISO]],Summary!$H$9,0),"Digital Studio Currency"))</f>
        <v xml:space="preserve"> </v>
      </c>
      <c r="F107" s="96"/>
      <c r="G107" s="96"/>
      <c r="H107" s="96"/>
      <c r="I107" s="96"/>
      <c r="J107" s="96"/>
      <c r="K107" s="96"/>
      <c r="L107" s="96"/>
      <c r="M107" s="96"/>
      <c r="N107" s="96"/>
      <c r="O107" s="96"/>
    </row>
    <row r="108" spans="1:15" ht="15" customHeight="1" x14ac:dyDescent="0.25">
      <c r="A108" s="92" t="s">
        <v>313</v>
      </c>
      <c r="B108" s="107" t="s">
        <v>60</v>
      </c>
      <c r="C108" s="157">
        <v>3.7269999999999998E-2</v>
      </c>
      <c r="D108" s="163" t="str">
        <f>IF(ISERROR(MATCH(FX_Rates[[#This Row],[ISO]],Summary!$H$8,0))," ",IF(MATCH(FX_Rates[[#This Row],[ISO]],Summary!$H$8,0),"Agency Currency"))</f>
        <v xml:space="preserve"> </v>
      </c>
      <c r="E108" s="163" t="str">
        <f>IF(ISERROR(MATCH(FX_Rates[[#This Row],[ISO]],Summary!$H$9,0))," ",IF(MATCH(FX_Rates[[#This Row],[ISO]],Summary!$H$9,0),"Digital Studio Currency"))</f>
        <v xml:space="preserve"> </v>
      </c>
      <c r="F108" s="96"/>
      <c r="G108" s="96"/>
      <c r="H108" s="96"/>
      <c r="I108" s="96"/>
      <c r="J108" s="96"/>
      <c r="K108" s="96"/>
      <c r="L108" s="96"/>
      <c r="M108" s="96"/>
      <c r="N108" s="96"/>
      <c r="O108" s="96"/>
    </row>
    <row r="109" spans="1:15" ht="15" customHeight="1" x14ac:dyDescent="0.25">
      <c r="A109" s="92" t="s">
        <v>314</v>
      </c>
      <c r="B109" s="107" t="s">
        <v>36</v>
      </c>
      <c r="C109" s="157">
        <v>3.424E-2</v>
      </c>
      <c r="D109" s="163" t="str">
        <f>IF(ISERROR(MATCH(FX_Rates[[#This Row],[ISO]],Summary!$H$8,0))," ",IF(MATCH(FX_Rates[[#This Row],[ISO]],Summary!$H$8,0),"Agency Currency"))</f>
        <v xml:space="preserve"> </v>
      </c>
      <c r="E109" s="163" t="str">
        <f>IF(ISERROR(MATCH(FX_Rates[[#This Row],[ISO]],Summary!$H$9,0))," ",IF(MATCH(FX_Rates[[#This Row],[ISO]],Summary!$H$9,0),"Digital Studio Currency"))</f>
        <v xml:space="preserve"> </v>
      </c>
      <c r="F109" s="96"/>
      <c r="G109" s="96"/>
      <c r="H109" s="96"/>
      <c r="I109" s="96"/>
      <c r="J109" s="96"/>
      <c r="K109" s="96"/>
      <c r="L109" s="96"/>
      <c r="M109" s="96"/>
      <c r="N109" s="96"/>
      <c r="O109" s="96"/>
    </row>
    <row r="110" spans="1:15" ht="15" customHeight="1" x14ac:dyDescent="0.25">
      <c r="A110" s="92" t="s">
        <v>315</v>
      </c>
      <c r="B110" s="107" t="s">
        <v>41</v>
      </c>
      <c r="C110" s="157">
        <v>0.27226</v>
      </c>
      <c r="D110" s="163" t="str">
        <f>IF(ISERROR(MATCH(FX_Rates[[#This Row],[ISO]],Summary!$H$8,0))," ",IF(MATCH(FX_Rates[[#This Row],[ISO]],Summary!$H$8,0),"Agency Currency"))</f>
        <v xml:space="preserve"> </v>
      </c>
      <c r="E110" s="163" t="str">
        <f>IF(ISERROR(MATCH(FX_Rates[[#This Row],[ISO]],Summary!$H$9,0))," ",IF(MATCH(FX_Rates[[#This Row],[ISO]],Summary!$H$9,0),"Digital Studio Currency"))</f>
        <v xml:space="preserve"> </v>
      </c>
      <c r="F110" s="96"/>
      <c r="G110" s="96"/>
      <c r="H110" s="96"/>
      <c r="I110" s="96"/>
      <c r="J110" s="96"/>
      <c r="K110" s="96"/>
      <c r="L110" s="96"/>
      <c r="M110" s="96"/>
      <c r="N110" s="96"/>
      <c r="O110" s="96"/>
    </row>
    <row r="111" spans="1:15" ht="15" customHeight="1" x14ac:dyDescent="0.25">
      <c r="A111" s="92" t="s">
        <v>316</v>
      </c>
      <c r="B111" s="107" t="s">
        <v>317</v>
      </c>
      <c r="C111" s="157">
        <v>1.2379000000000001E-4</v>
      </c>
      <c r="D111" s="163" t="str">
        <f>IF(ISERROR(MATCH(FX_Rates[[#This Row],[ISO]],Summary!$H$8,0))," ",IF(MATCH(FX_Rates[[#This Row],[ISO]],Summary!$H$8,0),"Agency Currency"))</f>
        <v xml:space="preserve"> </v>
      </c>
      <c r="E111" s="163" t="str">
        <f>IF(ISERROR(MATCH(FX_Rates[[#This Row],[ISO]],Summary!$H$9,0))," ",IF(MATCH(FX_Rates[[#This Row],[ISO]],Summary!$H$9,0),"Digital Studio Currency"))</f>
        <v xml:space="preserve"> </v>
      </c>
      <c r="F111" s="96"/>
      <c r="G111" s="96"/>
      <c r="H111" s="96"/>
      <c r="I111" s="96"/>
      <c r="J111" s="96"/>
      <c r="K111" s="96"/>
      <c r="L111" s="96"/>
      <c r="M111" s="96"/>
      <c r="N111" s="96"/>
      <c r="O111" s="96"/>
    </row>
    <row r="112" spans="1:15" ht="15" customHeight="1" x14ac:dyDescent="0.25">
      <c r="A112" s="92" t="s">
        <v>318</v>
      </c>
      <c r="B112" s="107" t="s">
        <v>119</v>
      </c>
      <c r="C112" s="157">
        <v>2.9999999999999999E-7</v>
      </c>
      <c r="D112" s="163" t="str">
        <f>IF(ISERROR(MATCH(FX_Rates[[#This Row],[ISO]],Summary!$H$8,0))," ",IF(MATCH(FX_Rates[[#This Row],[ISO]],Summary!$H$8,0),"Agency Currency"))</f>
        <v xml:space="preserve"> </v>
      </c>
      <c r="E112" s="163" t="str">
        <f>IF(ISERROR(MATCH(FX_Rates[[#This Row],[ISO]],Summary!$H$9,0))," ",IF(MATCH(FX_Rates[[#This Row],[ISO]],Summary!$H$9,0),"Digital Studio Currency"))</f>
        <v xml:space="preserve"> </v>
      </c>
      <c r="F112" s="96"/>
      <c r="G112" s="96"/>
      <c r="H112" s="96"/>
      <c r="I112" s="96"/>
      <c r="J112" s="96"/>
      <c r="K112" s="96"/>
      <c r="L112" s="96"/>
      <c r="M112" s="96"/>
      <c r="N112" s="96"/>
      <c r="O112" s="96"/>
    </row>
    <row r="113" spans="1:15" ht="15" customHeight="1" x14ac:dyDescent="0.25">
      <c r="A113" s="92" t="s">
        <v>319</v>
      </c>
      <c r="B113" s="107" t="s">
        <v>37</v>
      </c>
      <c r="C113" s="157">
        <v>2.9999999999999997E-4</v>
      </c>
      <c r="D113" s="163" t="str">
        <f>IF(ISERROR(MATCH(FX_Rates[[#This Row],[ISO]],Summary!$H$8,0))," ",IF(MATCH(FX_Rates[[#This Row],[ISO]],Summary!$H$8,0),"Agency Currency"))</f>
        <v xml:space="preserve"> </v>
      </c>
      <c r="E113" s="163" t="str">
        <f>IF(ISERROR(MATCH(FX_Rates[[#This Row],[ISO]],Summary!$H$9,0))," ",IF(MATCH(FX_Rates[[#This Row],[ISO]],Summary!$H$9,0),"Digital Studio Currency"))</f>
        <v xml:space="preserve"> </v>
      </c>
      <c r="F113" s="96"/>
      <c r="G113" s="96"/>
      <c r="H113" s="96"/>
      <c r="I113" s="96"/>
      <c r="J113" s="96"/>
      <c r="K113" s="96"/>
      <c r="L113" s="96"/>
      <c r="M113" s="96"/>
      <c r="N113" s="96"/>
      <c r="O113" s="96"/>
    </row>
    <row r="114" spans="1:15" ht="15" customHeight="1" x14ac:dyDescent="0.25">
      <c r="A114" s="92" t="s">
        <v>320</v>
      </c>
      <c r="B114" s="107" t="s">
        <v>321</v>
      </c>
      <c r="C114" s="157">
        <v>4.4020000000000002E-5</v>
      </c>
      <c r="D114" s="163" t="str">
        <f>IF(ISERROR(MATCH(FX_Rates[[#This Row],[ISO]],Summary!$H$8,0))," ",IF(MATCH(FX_Rates[[#This Row],[ISO]],Summary!$H$8,0),"Agency Currency"))</f>
        <v xml:space="preserve"> </v>
      </c>
      <c r="E114" s="163" t="str">
        <f>IF(ISERROR(MATCH(FX_Rates[[#This Row],[ISO]],Summary!$H$9,0))," ",IF(MATCH(FX_Rates[[#This Row],[ISO]],Summary!$H$9,0),"Digital Studio Currency"))</f>
        <v xml:space="preserve"> </v>
      </c>
      <c r="F114" s="96"/>
      <c r="G114" s="96"/>
      <c r="H114" s="96"/>
      <c r="I114" s="96"/>
      <c r="J114" s="96"/>
      <c r="K114" s="96"/>
      <c r="L114" s="96"/>
      <c r="M114" s="96"/>
      <c r="N114" s="96"/>
      <c r="O114" s="96"/>
    </row>
    <row r="115" spans="1:15" ht="15" customHeight="1" x14ac:dyDescent="0.25">
      <c r="A115" s="92" t="s">
        <v>322</v>
      </c>
      <c r="B115" s="107" t="s">
        <v>323</v>
      </c>
      <c r="C115" s="157">
        <v>3.9956799999999997E-3</v>
      </c>
      <c r="D115" s="163" t="str">
        <f>IF(ISERROR(MATCH(FX_Rates[[#This Row],[ISO]],Summary!$H$8,0))," ",IF(MATCH(FX_Rates[[#This Row],[ISO]],Summary!$H$8,0),"Agency Currency"))</f>
        <v xml:space="preserve"> </v>
      </c>
      <c r="E115" s="163" t="str">
        <f>IF(ISERROR(MATCH(FX_Rates[[#This Row],[ISO]],Summary!$H$9,0))," ",IF(MATCH(FX_Rates[[#This Row],[ISO]],Summary!$H$9,0),"Digital Studio Currency"))</f>
        <v xml:space="preserve"> </v>
      </c>
      <c r="F115" s="96"/>
      <c r="G115" s="96"/>
      <c r="H115" s="96"/>
      <c r="I115" s="96"/>
      <c r="J115" s="96"/>
      <c r="K115" s="96"/>
      <c r="L115" s="96"/>
      <c r="M115" s="96"/>
      <c r="N115" s="96"/>
      <c r="O115" s="96"/>
    </row>
    <row r="116" spans="1:15" ht="15" customHeight="1" x14ac:dyDescent="0.25">
      <c r="A116" s="96"/>
      <c r="B116" s="96"/>
      <c r="C116" s="96"/>
      <c r="D116" s="96"/>
      <c r="E116" s="96"/>
      <c r="F116" s="96"/>
      <c r="G116" s="96"/>
      <c r="H116" s="96"/>
      <c r="I116" s="96"/>
      <c r="J116" s="96"/>
      <c r="K116" s="96"/>
      <c r="L116" s="96"/>
      <c r="M116" s="96"/>
      <c r="N116" s="96"/>
    </row>
    <row r="117" spans="1:15" ht="15" customHeight="1" x14ac:dyDescent="0.25">
      <c r="A117" s="96"/>
      <c r="B117" s="96"/>
      <c r="C117" s="96"/>
      <c r="D117" s="96"/>
      <c r="E117" s="96"/>
      <c r="F117" s="96"/>
      <c r="G117" s="96"/>
      <c r="H117" s="96"/>
      <c r="I117" s="96"/>
      <c r="J117" s="96"/>
      <c r="K117" s="96"/>
      <c r="L117" s="96"/>
      <c r="M117" s="96"/>
      <c r="N117" s="96"/>
    </row>
    <row r="118" spans="1:15" ht="15" customHeight="1" x14ac:dyDescent="0.25">
      <c r="A118" s="96"/>
      <c r="B118" s="96"/>
      <c r="C118" s="96"/>
      <c r="D118" s="96"/>
      <c r="E118" s="96"/>
      <c r="F118" s="96"/>
      <c r="G118" s="96"/>
      <c r="H118" s="96"/>
      <c r="I118" s="96"/>
      <c r="J118" s="96"/>
      <c r="K118" s="96"/>
      <c r="L118" s="96"/>
      <c r="M118" s="96"/>
      <c r="N118" s="96"/>
    </row>
    <row r="119" spans="1:15" ht="15" customHeight="1" x14ac:dyDescent="0.25">
      <c r="A119" s="96"/>
      <c r="B119" s="96"/>
      <c r="C119" s="96"/>
      <c r="D119" s="96"/>
      <c r="E119" s="96"/>
      <c r="F119" s="96"/>
      <c r="G119" s="96"/>
      <c r="H119" s="96"/>
      <c r="I119" s="96"/>
      <c r="J119" s="96"/>
      <c r="K119" s="96"/>
      <c r="L119" s="96"/>
      <c r="M119" s="96"/>
      <c r="N119" s="96"/>
    </row>
    <row r="120" spans="1:15" ht="15" customHeight="1" x14ac:dyDescent="0.25">
      <c r="C120" s="97"/>
    </row>
    <row r="121" spans="1:15" ht="15" hidden="1" customHeight="1" x14ac:dyDescent="0.35">
      <c r="A121" s="149"/>
      <c r="B121" s="150"/>
      <c r="C121" s="151"/>
      <c r="D121" s="152"/>
    </row>
    <row r="122" spans="1:15" ht="15" hidden="1" customHeight="1" x14ac:dyDescent="0.35">
      <c r="A122" s="149"/>
      <c r="B122" s="150"/>
      <c r="C122" s="151"/>
      <c r="D122" s="152"/>
    </row>
    <row r="123" spans="1:15" ht="15" hidden="1" customHeight="1" x14ac:dyDescent="0.35">
      <c r="A123" s="149"/>
      <c r="B123" s="150"/>
      <c r="C123" s="151"/>
      <c r="D123" s="152"/>
    </row>
    <row r="124" spans="1:15" ht="15" hidden="1" customHeight="1" x14ac:dyDescent="0.35">
      <c r="A124" s="149"/>
      <c r="B124" s="150"/>
      <c r="C124" s="151"/>
      <c r="D124" s="152"/>
    </row>
    <row r="125" spans="1:15" ht="15" hidden="1" customHeight="1" x14ac:dyDescent="0.35">
      <c r="A125" s="149"/>
      <c r="B125" s="150"/>
      <c r="C125" s="151"/>
      <c r="D125" s="152"/>
    </row>
    <row r="126" spans="1:15" ht="15" hidden="1" customHeight="1" x14ac:dyDescent="0.35">
      <c r="A126" s="149"/>
      <c r="B126" s="150"/>
      <c r="C126" s="151"/>
      <c r="D126" s="152"/>
    </row>
    <row r="127" spans="1:15" ht="15" hidden="1" customHeight="1" x14ac:dyDescent="0.35">
      <c r="A127" s="149"/>
      <c r="B127" s="150"/>
      <c r="C127" s="151"/>
      <c r="D127" s="152"/>
    </row>
    <row r="128" spans="1:15" ht="15" hidden="1" customHeight="1" x14ac:dyDescent="0.35">
      <c r="A128" s="149"/>
      <c r="B128" s="150"/>
      <c r="C128" s="151"/>
      <c r="D128" s="152"/>
    </row>
    <row r="129" spans="1:4" ht="15" hidden="1" customHeight="1" x14ac:dyDescent="0.35">
      <c r="A129" s="149"/>
      <c r="B129" s="150"/>
      <c r="C129" s="151"/>
      <c r="D129" s="152"/>
    </row>
    <row r="130" spans="1:4" ht="15" hidden="1" customHeight="1" x14ac:dyDescent="0.35">
      <c r="A130" s="149"/>
      <c r="B130" s="150"/>
      <c r="C130" s="151"/>
      <c r="D130" s="152"/>
    </row>
    <row r="131" spans="1:4" ht="15" hidden="1" customHeight="1" x14ac:dyDescent="0.35">
      <c r="A131" s="149"/>
      <c r="B131" s="150"/>
      <c r="C131" s="151"/>
      <c r="D131" s="152"/>
    </row>
    <row r="132" spans="1:4" ht="21" hidden="1" x14ac:dyDescent="0.35">
      <c r="A132" s="149"/>
      <c r="B132" s="150"/>
      <c r="C132" s="151"/>
      <c r="D132" s="152"/>
    </row>
    <row r="133" spans="1:4" ht="21" hidden="1" x14ac:dyDescent="0.35">
      <c r="A133" s="149"/>
      <c r="B133" s="150"/>
      <c r="C133" s="151"/>
      <c r="D133" s="152"/>
    </row>
    <row r="134" spans="1:4" ht="21" hidden="1" x14ac:dyDescent="0.35">
      <c r="A134" s="149"/>
      <c r="B134" s="150"/>
      <c r="C134" s="151"/>
      <c r="D134" s="152"/>
    </row>
    <row r="135" spans="1:4" ht="21" hidden="1" x14ac:dyDescent="0.35">
      <c r="A135" s="149"/>
      <c r="B135" s="150"/>
      <c r="C135" s="151"/>
      <c r="D135" s="152"/>
    </row>
    <row r="136" spans="1:4" ht="21" hidden="1" x14ac:dyDescent="0.35">
      <c r="A136" s="149"/>
      <c r="B136" s="150"/>
      <c r="C136" s="151"/>
      <c r="D136" s="152"/>
    </row>
    <row r="137" spans="1:4" ht="21" hidden="1" x14ac:dyDescent="0.35">
      <c r="A137" s="149"/>
      <c r="B137" s="150"/>
      <c r="C137" s="151"/>
      <c r="D137" s="152"/>
    </row>
    <row r="138" spans="1:4" ht="21" hidden="1" x14ac:dyDescent="0.35">
      <c r="A138" s="149"/>
      <c r="B138" s="150"/>
      <c r="C138" s="151"/>
      <c r="D138" s="152"/>
    </row>
    <row r="139" spans="1:4" ht="21" hidden="1" x14ac:dyDescent="0.35">
      <c r="A139" s="149"/>
      <c r="B139" s="150"/>
      <c r="C139" s="151"/>
      <c r="D139" s="152"/>
    </row>
    <row r="140" spans="1:4" ht="21" hidden="1" x14ac:dyDescent="0.35">
      <c r="A140" s="149"/>
      <c r="B140" s="150"/>
      <c r="C140" s="151"/>
      <c r="D140" s="152"/>
    </row>
    <row r="141" spans="1:4" ht="21" hidden="1" x14ac:dyDescent="0.35">
      <c r="A141" s="149"/>
      <c r="B141" s="150"/>
      <c r="C141" s="151"/>
      <c r="D141" s="152"/>
    </row>
    <row r="142" spans="1:4" ht="21" hidden="1" x14ac:dyDescent="0.35">
      <c r="A142" s="149"/>
      <c r="B142" s="150"/>
      <c r="C142" s="151"/>
      <c r="D142" s="152"/>
    </row>
    <row r="143" spans="1:4" ht="21" hidden="1" x14ac:dyDescent="0.35">
      <c r="A143" s="149"/>
      <c r="B143" s="150"/>
      <c r="C143" s="151"/>
      <c r="D143" s="152"/>
    </row>
    <row r="144" spans="1:4" ht="21" hidden="1" x14ac:dyDescent="0.35">
      <c r="A144" s="149"/>
      <c r="B144" s="150"/>
      <c r="C144" s="151"/>
      <c r="D144" s="152"/>
    </row>
    <row r="145" spans="1:4" ht="21" hidden="1" x14ac:dyDescent="0.35">
      <c r="A145" s="149"/>
      <c r="B145" s="150"/>
      <c r="C145" s="151"/>
      <c r="D145" s="152"/>
    </row>
    <row r="146" spans="1:4" ht="21" hidden="1" x14ac:dyDescent="0.35">
      <c r="A146" s="149"/>
      <c r="B146" s="150"/>
      <c r="C146" s="151"/>
      <c r="D146" s="152"/>
    </row>
    <row r="147" spans="1:4" ht="21" hidden="1" x14ac:dyDescent="0.35">
      <c r="A147" s="149"/>
      <c r="B147" s="150"/>
      <c r="C147" s="151"/>
      <c r="D147" s="152"/>
    </row>
    <row r="148" spans="1:4" ht="21" hidden="1" x14ac:dyDescent="0.35">
      <c r="A148" s="149"/>
      <c r="B148" s="150"/>
      <c r="C148" s="151"/>
      <c r="D148" s="152"/>
    </row>
    <row r="149" spans="1:4" ht="21" hidden="1" x14ac:dyDescent="0.35">
      <c r="A149" s="149"/>
      <c r="B149" s="150"/>
      <c r="C149" s="151"/>
      <c r="D149" s="152"/>
    </row>
    <row r="150" spans="1:4" ht="21" hidden="1" x14ac:dyDescent="0.35">
      <c r="A150" s="149"/>
      <c r="B150" s="150"/>
      <c r="C150" s="151"/>
      <c r="D150" s="152"/>
    </row>
    <row r="151" spans="1:4" ht="21" hidden="1" x14ac:dyDescent="0.35">
      <c r="A151" s="149"/>
      <c r="B151" s="150"/>
      <c r="C151" s="151"/>
      <c r="D151" s="152"/>
    </row>
    <row r="152" spans="1:4" ht="21" hidden="1" x14ac:dyDescent="0.35">
      <c r="A152" s="149"/>
      <c r="B152" s="150"/>
      <c r="C152" s="151"/>
      <c r="D152" s="152"/>
    </row>
    <row r="153" spans="1:4" ht="21" hidden="1" x14ac:dyDescent="0.35">
      <c r="A153" s="149"/>
      <c r="B153" s="150"/>
      <c r="C153" s="151"/>
      <c r="D153" s="152"/>
    </row>
    <row r="154" spans="1:4" ht="21" hidden="1" x14ac:dyDescent="0.35">
      <c r="A154" s="149"/>
      <c r="B154" s="150"/>
      <c r="C154" s="151"/>
      <c r="D154" s="152"/>
    </row>
    <row r="155" spans="1:4" ht="21" hidden="1" x14ac:dyDescent="0.35">
      <c r="A155" s="149"/>
      <c r="B155" s="150"/>
      <c r="C155" s="151"/>
      <c r="D155" s="152"/>
    </row>
    <row r="156" spans="1:4" ht="21" hidden="1" x14ac:dyDescent="0.35">
      <c r="A156" s="149"/>
      <c r="B156" s="150"/>
      <c r="C156" s="151"/>
      <c r="D156" s="152"/>
    </row>
    <row r="157" spans="1:4" ht="21" hidden="1" x14ac:dyDescent="0.35">
      <c r="A157" s="149"/>
      <c r="B157" s="150"/>
      <c r="C157" s="151"/>
      <c r="D157" s="152"/>
    </row>
    <row r="158" spans="1:4" ht="21" hidden="1" x14ac:dyDescent="0.35">
      <c r="A158" s="149"/>
      <c r="B158" s="150"/>
      <c r="C158" s="151"/>
      <c r="D158" s="152"/>
    </row>
    <row r="159" spans="1:4" ht="21" hidden="1" x14ac:dyDescent="0.35">
      <c r="A159" s="149"/>
      <c r="B159" s="150"/>
      <c r="C159" s="151"/>
      <c r="D159" s="152"/>
    </row>
    <row r="160" spans="1:4" ht="21" hidden="1" x14ac:dyDescent="0.35">
      <c r="A160" s="149"/>
      <c r="B160" s="150"/>
      <c r="C160" s="151"/>
      <c r="D160" s="152"/>
    </row>
    <row r="161" spans="1:4" ht="21" hidden="1" x14ac:dyDescent="0.35">
      <c r="A161" s="149"/>
      <c r="B161" s="150"/>
      <c r="C161" s="151"/>
      <c r="D161" s="152"/>
    </row>
    <row r="162" spans="1:4" ht="21" hidden="1" x14ac:dyDescent="0.35">
      <c r="A162" s="149"/>
      <c r="B162" s="150"/>
      <c r="C162" s="151"/>
      <c r="D162" s="152"/>
    </row>
    <row r="163" spans="1:4" ht="21" hidden="1" x14ac:dyDescent="0.35">
      <c r="A163" s="149"/>
      <c r="B163" s="150"/>
      <c r="C163" s="151"/>
      <c r="D163" s="152"/>
    </row>
    <row r="164" spans="1:4" ht="21" hidden="1" x14ac:dyDescent="0.35">
      <c r="A164" s="149"/>
      <c r="B164" s="150"/>
      <c r="C164" s="151"/>
      <c r="D164" s="152"/>
    </row>
    <row r="165" spans="1:4" ht="21" hidden="1" x14ac:dyDescent="0.35">
      <c r="A165" s="149"/>
      <c r="B165" s="150"/>
      <c r="C165" s="151"/>
      <c r="D165" s="152"/>
    </row>
    <row r="166" spans="1:4" ht="21" hidden="1" x14ac:dyDescent="0.35">
      <c r="A166" s="149"/>
      <c r="B166" s="150"/>
      <c r="C166" s="151"/>
      <c r="D166" s="152"/>
    </row>
    <row r="167" spans="1:4" ht="21" hidden="1" x14ac:dyDescent="0.35">
      <c r="A167" s="149"/>
      <c r="B167" s="150"/>
      <c r="C167" s="151"/>
      <c r="D167" s="152"/>
    </row>
    <row r="168" spans="1:4" ht="21" hidden="1" x14ac:dyDescent="0.35">
      <c r="A168" s="149"/>
      <c r="B168" s="150"/>
      <c r="C168" s="151"/>
      <c r="D168" s="152"/>
    </row>
    <row r="169" spans="1:4" ht="21" hidden="1" x14ac:dyDescent="0.35">
      <c r="A169" s="149"/>
      <c r="B169" s="150"/>
      <c r="C169" s="151"/>
      <c r="D169" s="152"/>
    </row>
    <row r="170" spans="1:4" hidden="1" x14ac:dyDescent="0.25"/>
    <row r="171" spans="1:4" hidden="1" x14ac:dyDescent="0.25"/>
    <row r="172" spans="1:4" hidden="1" x14ac:dyDescent="0.25"/>
    <row r="173" spans="1:4" hidden="1" x14ac:dyDescent="0.25"/>
    <row r="174" spans="1:4" hidden="1" x14ac:dyDescent="0.25"/>
    <row r="175" spans="1:4" hidden="1" x14ac:dyDescent="0.25"/>
    <row r="176" spans="1:4" hidden="1" x14ac:dyDescent="0.25"/>
    <row r="177" hidden="1" x14ac:dyDescent="0.25"/>
    <row r="178" hidden="1" x14ac:dyDescent="0.25"/>
    <row r="179" hidden="1" x14ac:dyDescent="0.25"/>
    <row r="180" hidden="1" x14ac:dyDescent="0.25"/>
    <row r="181" hidden="1" x14ac:dyDescent="0.25"/>
  </sheetData>
  <sheetProtection algorithmName="SHA-512" hashValue="D2ycL91+E6AJ0f7W7p6uI2ByeJbsZpjP1CCZBMMmBRpPxNms1eHiCnWCD16yoPbhbl7vql+miNWRiMXEcMyj5A==" saltValue="wD9EBurx1chNybfmj8w0lQ==" spinCount="100000" sheet="1" scenarios="1" selectLockedCells="1"/>
  <mergeCells count="3">
    <mergeCell ref="D3:J3"/>
    <mergeCell ref="G5:J5"/>
    <mergeCell ref="G7:J25"/>
  </mergeCells>
  <dataValidations count="3">
    <dataValidation type="list" allowBlank="1" showInputMessage="1" showErrorMessage="1" sqref="F3">
      <formula1>"[List]"</formula1>
    </dataValidation>
    <dataValidation type="list" allowBlank="1" showInputMessage="1" showErrorMessage="1" sqref="G4">
      <formula1>"CurList"</formula1>
    </dataValidation>
    <dataValidation type="decimal" operator="greaterThan" allowBlank="1" showErrorMessage="1" errorTitle="Please Enter a Numerical Value" error="Text is not accepted, this field will only accept numerical values, please update your input." sqref="C121:C169 C8:C115">
      <formula1>0</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K53"/>
  <sheetViews>
    <sheetView showGridLines="0" tabSelected="1" zoomScale="80" zoomScaleNormal="80" zoomScalePageLayoutView="80" workbookViewId="0">
      <pane ySplit="3" topLeftCell="A5" activePane="bottomLeft" state="frozenSplit"/>
      <selection pane="bottomLeft" activeCell="H31" sqref="H31"/>
    </sheetView>
  </sheetViews>
  <sheetFormatPr defaultColWidth="0" defaultRowHeight="15.75" zeroHeight="1" x14ac:dyDescent="0.25"/>
  <cols>
    <col min="1" max="1" width="8.7109375" style="65" customWidth="1"/>
    <col min="2" max="2" width="25.140625" style="65" customWidth="1"/>
    <col min="3" max="3" width="28.85546875" style="65" bestFit="1" customWidth="1"/>
    <col min="4" max="4" width="11.85546875" style="65" customWidth="1"/>
    <col min="5" max="5" width="28.85546875" style="65" bestFit="1" customWidth="1"/>
    <col min="6" max="6" width="27.42578125" style="120" bestFit="1" customWidth="1"/>
    <col min="7" max="7" width="4.28515625" style="65" customWidth="1"/>
    <col min="8" max="8" width="27.28515625" style="66" bestFit="1" customWidth="1"/>
    <col min="9" max="9" width="24.28515625" style="66" customWidth="1"/>
    <col min="10" max="10" width="24.28515625" style="65" customWidth="1"/>
    <col min="11" max="11" width="16.140625" style="67" customWidth="1"/>
    <col min="12" max="15" width="11.42578125" style="65" hidden="1" customWidth="1"/>
    <col min="16" max="16" width="0" style="65" hidden="1" customWidth="1"/>
    <col min="17" max="17" width="68.85546875" style="65" hidden="1" customWidth="1"/>
    <col min="18" max="63" width="0" style="65" hidden="1" customWidth="1"/>
    <col min="64" max="16384" width="11.42578125" style="65" hidden="1"/>
  </cols>
  <sheetData>
    <row r="1" spans="1:17" s="58" customFormat="1" x14ac:dyDescent="0.25">
      <c r="A1" s="7"/>
      <c r="B1" s="178" t="s">
        <v>104</v>
      </c>
      <c r="C1" s="179"/>
      <c r="D1" s="179"/>
      <c r="E1" s="179"/>
      <c r="F1" s="179"/>
      <c r="G1" s="179"/>
      <c r="H1" s="179"/>
      <c r="I1" s="8"/>
      <c r="J1" s="9"/>
      <c r="K1" s="7"/>
    </row>
    <row r="2" spans="1:17" s="58" customFormat="1" ht="21" x14ac:dyDescent="0.25">
      <c r="A2" s="7"/>
      <c r="B2" s="176" t="s">
        <v>121</v>
      </c>
      <c r="C2" s="177"/>
      <c r="D2" s="177"/>
      <c r="E2" s="177"/>
      <c r="F2" s="177"/>
      <c r="G2" s="177"/>
      <c r="H2" s="177"/>
      <c r="I2" s="11"/>
      <c r="J2" s="12"/>
      <c r="K2" s="7"/>
    </row>
    <row r="3" spans="1:17" s="58" customFormat="1" ht="36" x14ac:dyDescent="0.25">
      <c r="A3" s="13"/>
      <c r="B3" s="173" t="s">
        <v>63</v>
      </c>
      <c r="C3" s="174"/>
      <c r="D3" s="174"/>
      <c r="E3" s="174"/>
      <c r="F3" s="174"/>
      <c r="G3" s="174"/>
      <c r="H3" s="174"/>
      <c r="I3" s="174"/>
      <c r="J3" s="175"/>
      <c r="K3" s="13"/>
    </row>
    <row r="4" spans="1:17" s="58" customFormat="1" x14ac:dyDescent="0.25">
      <c r="A4" s="13"/>
      <c r="B4" s="13"/>
      <c r="C4" s="13"/>
      <c r="D4" s="13"/>
      <c r="E4" s="13"/>
      <c r="F4" s="109"/>
      <c r="G4" s="13"/>
      <c r="H4" s="14"/>
      <c r="I4" s="14"/>
      <c r="J4" s="14"/>
      <c r="K4" s="13"/>
    </row>
    <row r="5" spans="1:17" s="59" customFormat="1" ht="28.5" x14ac:dyDescent="0.25">
      <c r="A5" s="15"/>
      <c r="B5" s="16" t="s">
        <v>64</v>
      </c>
      <c r="C5" s="17"/>
      <c r="D5" s="183"/>
      <c r="E5" s="184"/>
      <c r="F5" s="184"/>
      <c r="G5" s="184"/>
      <c r="H5" s="184"/>
      <c r="I5" s="184"/>
      <c r="J5" s="185"/>
      <c r="K5" s="15"/>
      <c r="Q5" s="59" t="s">
        <v>66</v>
      </c>
    </row>
    <row r="6" spans="1:17" s="59" customFormat="1" ht="28.5" x14ac:dyDescent="0.25">
      <c r="A6" s="15"/>
      <c r="B6" s="13"/>
      <c r="C6" s="13"/>
      <c r="D6" s="13"/>
      <c r="E6" s="13"/>
      <c r="F6" s="109"/>
      <c r="G6" s="13"/>
      <c r="H6" s="14"/>
      <c r="I6" s="14"/>
      <c r="J6" s="14"/>
      <c r="K6" s="15"/>
    </row>
    <row r="7" spans="1:17" s="60" customFormat="1" ht="28.5" x14ac:dyDescent="0.25">
      <c r="A7" s="15"/>
      <c r="B7" s="16" t="s">
        <v>67</v>
      </c>
      <c r="C7" s="17"/>
      <c r="D7" s="186"/>
      <c r="E7" s="187"/>
      <c r="F7" s="110" t="s">
        <v>65</v>
      </c>
      <c r="G7" s="17"/>
      <c r="H7" s="191"/>
      <c r="I7" s="192"/>
      <c r="J7" s="193"/>
      <c r="K7" s="15"/>
      <c r="Q7" s="59" t="s">
        <v>69</v>
      </c>
    </row>
    <row r="8" spans="1:17" s="60" customFormat="1" ht="28.5" x14ac:dyDescent="0.25">
      <c r="A8" s="15"/>
      <c r="B8" s="18" t="s">
        <v>70</v>
      </c>
      <c r="C8" s="19"/>
      <c r="D8" s="186"/>
      <c r="E8" s="187"/>
      <c r="F8" s="111" t="s">
        <v>14</v>
      </c>
      <c r="G8" s="20"/>
      <c r="H8" s="148" t="s">
        <v>13</v>
      </c>
      <c r="I8" s="21" t="s">
        <v>68</v>
      </c>
      <c r="J8" s="159">
        <f>VLOOKUP($H$8,'Exchange Rates'!B2:C193,2,FALSE)</f>
        <v>1</v>
      </c>
      <c r="K8" s="15"/>
      <c r="Q8" s="59" t="s">
        <v>72</v>
      </c>
    </row>
    <row r="9" spans="1:17" s="60" customFormat="1" ht="28.5" x14ac:dyDescent="0.25">
      <c r="A9" s="15"/>
      <c r="B9" s="22" t="s">
        <v>73</v>
      </c>
      <c r="C9" s="23"/>
      <c r="D9" s="186"/>
      <c r="E9" s="187"/>
      <c r="F9" s="112" t="s">
        <v>71</v>
      </c>
      <c r="G9" s="24"/>
      <c r="H9" s="148" t="s">
        <v>13</v>
      </c>
      <c r="I9" s="25" t="s">
        <v>68</v>
      </c>
      <c r="J9" s="159">
        <f>VLOOKUP(H9,'Exchange Rates'!B3:$C$194,2,FALSE)</f>
        <v>1</v>
      </c>
      <c r="K9" s="15"/>
      <c r="Q9" s="59" t="s">
        <v>74</v>
      </c>
    </row>
    <row r="10" spans="1:17" s="60" customFormat="1" ht="28.5" x14ac:dyDescent="0.3">
      <c r="A10" s="15"/>
      <c r="B10" s="26" t="s">
        <v>75</v>
      </c>
      <c r="C10" s="27"/>
      <c r="D10" s="186"/>
      <c r="E10" s="187"/>
      <c r="F10" s="113"/>
      <c r="G10" s="28"/>
      <c r="H10" s="29"/>
      <c r="I10" s="29"/>
      <c r="J10" s="29"/>
      <c r="K10" s="15"/>
      <c r="Q10" s="59" t="s">
        <v>7</v>
      </c>
    </row>
    <row r="11" spans="1:17" s="60" customFormat="1" ht="28.5" x14ac:dyDescent="0.25">
      <c r="A11" s="15"/>
      <c r="B11" s="13"/>
      <c r="C11" s="13"/>
      <c r="D11" s="13"/>
      <c r="E11" s="13"/>
      <c r="F11" s="109"/>
      <c r="G11" s="13"/>
      <c r="H11" s="14"/>
      <c r="I11" s="14"/>
      <c r="J11" s="14"/>
      <c r="K11" s="15"/>
      <c r="Q11" s="59"/>
    </row>
    <row r="12" spans="1:17" s="60" customFormat="1" ht="28.5" x14ac:dyDescent="0.3">
      <c r="A12" s="15"/>
      <c r="B12" s="26" t="s">
        <v>76</v>
      </c>
      <c r="C12" s="27"/>
      <c r="D12" s="188">
        <v>0</v>
      </c>
      <c r="E12" s="189"/>
      <c r="F12" s="189"/>
      <c r="G12" s="189"/>
      <c r="H12" s="189"/>
      <c r="I12" s="189"/>
      <c r="J12" s="190"/>
      <c r="K12" s="15"/>
      <c r="Q12" s="59" t="s">
        <v>8</v>
      </c>
    </row>
    <row r="13" spans="1:17" s="60" customFormat="1" ht="28.5" x14ac:dyDescent="0.25">
      <c r="A13" s="15"/>
      <c r="B13" s="13"/>
      <c r="C13" s="13"/>
      <c r="D13" s="13"/>
      <c r="E13" s="13"/>
      <c r="F13" s="109"/>
      <c r="G13" s="13"/>
      <c r="H13" s="14"/>
      <c r="I13" s="14"/>
      <c r="J13" s="14"/>
      <c r="K13" s="15"/>
      <c r="Q13" s="59"/>
    </row>
    <row r="14" spans="1:17" s="60" customFormat="1" ht="22.5" customHeight="1" x14ac:dyDescent="0.25">
      <c r="A14" s="15"/>
      <c r="B14" s="28"/>
      <c r="C14" s="28"/>
      <c r="D14" s="28"/>
      <c r="E14" s="28"/>
      <c r="F14" s="113"/>
      <c r="G14" s="28"/>
      <c r="H14" s="147" t="s">
        <v>77</v>
      </c>
      <c r="I14" s="147" t="s">
        <v>103</v>
      </c>
      <c r="J14" s="146" t="s">
        <v>78</v>
      </c>
      <c r="K14" s="15"/>
      <c r="Q14" s="59" t="s">
        <v>79</v>
      </c>
    </row>
    <row r="15" spans="1:17" s="58" customFormat="1" ht="22.5" customHeight="1" x14ac:dyDescent="0.25">
      <c r="A15" s="15"/>
      <c r="B15" s="30" t="s">
        <v>120</v>
      </c>
      <c r="C15" s="31"/>
      <c r="D15" s="31"/>
      <c r="E15" s="131" t="s">
        <v>105</v>
      </c>
      <c r="F15" s="114"/>
      <c r="G15" s="32"/>
      <c r="H15" s="33" t="str">
        <f>H9</f>
        <v>USD</v>
      </c>
      <c r="I15" s="34" t="str">
        <f>H8</f>
        <v>USD</v>
      </c>
      <c r="J15" s="35" t="s">
        <v>13</v>
      </c>
      <c r="K15" s="15"/>
      <c r="Q15" s="59" t="s">
        <v>80</v>
      </c>
    </row>
    <row r="16" spans="1:17" s="58" customFormat="1" ht="22.5" customHeight="1" x14ac:dyDescent="0.25">
      <c r="A16" s="15"/>
      <c r="B16" s="36" t="s">
        <v>81</v>
      </c>
      <c r="C16" s="37" t="s">
        <v>0</v>
      </c>
      <c r="D16" s="37"/>
      <c r="E16" s="121" t="s">
        <v>0</v>
      </c>
      <c r="F16" s="122" t="s">
        <v>123</v>
      </c>
      <c r="G16" s="32"/>
      <c r="H16" s="139">
        <v>0</v>
      </c>
      <c r="I16" s="138">
        <f t="shared" ref="I16:I23" si="0">(H16*DigitalCurrency)/AgencyCurrency</f>
        <v>0</v>
      </c>
      <c r="J16" s="138">
        <f t="shared" ref="J16:J23" si="1">I16*AgencyCurrency</f>
        <v>0</v>
      </c>
      <c r="K16" s="15"/>
      <c r="Q16" s="61"/>
    </row>
    <row r="17" spans="1:17" s="58" customFormat="1" ht="22.5" customHeight="1" x14ac:dyDescent="0.25">
      <c r="A17" s="13"/>
      <c r="B17" s="36" t="s">
        <v>82</v>
      </c>
      <c r="C17" s="37" t="s">
        <v>2</v>
      </c>
      <c r="D17" s="37"/>
      <c r="E17" s="121" t="s">
        <v>1</v>
      </c>
      <c r="F17" s="122" t="s">
        <v>124</v>
      </c>
      <c r="G17" s="32"/>
      <c r="H17" s="139">
        <v>0</v>
      </c>
      <c r="I17" s="138">
        <f t="shared" si="0"/>
        <v>0</v>
      </c>
      <c r="J17" s="138">
        <f t="shared" si="1"/>
        <v>0</v>
      </c>
      <c r="K17" s="13"/>
      <c r="Q17" s="61"/>
    </row>
    <row r="18" spans="1:17" s="58" customFormat="1" ht="22.5" customHeight="1" x14ac:dyDescent="0.25">
      <c r="A18" s="13"/>
      <c r="B18" s="36" t="s">
        <v>83</v>
      </c>
      <c r="C18" s="37" t="s">
        <v>72</v>
      </c>
      <c r="D18" s="37"/>
      <c r="E18" s="121" t="s">
        <v>72</v>
      </c>
      <c r="F18" s="123" t="s">
        <v>125</v>
      </c>
      <c r="G18" s="32"/>
      <c r="H18" s="139">
        <v>0</v>
      </c>
      <c r="I18" s="138">
        <f t="shared" si="0"/>
        <v>0</v>
      </c>
      <c r="J18" s="138">
        <f t="shared" si="1"/>
        <v>0</v>
      </c>
      <c r="K18" s="13"/>
      <c r="Q18" s="61"/>
    </row>
    <row r="19" spans="1:17" s="58" customFormat="1" ht="22.5" customHeight="1" x14ac:dyDescent="0.25">
      <c r="A19" s="13"/>
      <c r="B19" s="36" t="s">
        <v>84</v>
      </c>
      <c r="C19" s="37" t="s">
        <v>62</v>
      </c>
      <c r="D19" s="37"/>
      <c r="E19" s="121" t="s">
        <v>62</v>
      </c>
      <c r="F19" s="123" t="s">
        <v>127</v>
      </c>
      <c r="G19" s="32"/>
      <c r="H19" s="139">
        <v>0</v>
      </c>
      <c r="I19" s="138">
        <f t="shared" si="0"/>
        <v>0</v>
      </c>
      <c r="J19" s="138">
        <f t="shared" si="1"/>
        <v>0</v>
      </c>
      <c r="K19" s="13"/>
      <c r="Q19" s="61" t="s">
        <v>6</v>
      </c>
    </row>
    <row r="20" spans="1:17" s="58" customFormat="1" ht="22.5" customHeight="1" x14ac:dyDescent="0.25">
      <c r="A20" s="13"/>
      <c r="B20" s="38" t="s">
        <v>85</v>
      </c>
      <c r="C20" s="39" t="s">
        <v>3</v>
      </c>
      <c r="D20" s="39"/>
      <c r="E20" s="124" t="s">
        <v>3</v>
      </c>
      <c r="F20" s="125" t="s">
        <v>126</v>
      </c>
      <c r="G20" s="40"/>
      <c r="H20" s="139">
        <v>0</v>
      </c>
      <c r="I20" s="138">
        <f t="shared" si="0"/>
        <v>0</v>
      </c>
      <c r="J20" s="138">
        <f t="shared" si="1"/>
        <v>0</v>
      </c>
      <c r="K20" s="13"/>
    </row>
    <row r="21" spans="1:17" s="58" customFormat="1" ht="22.5" customHeight="1" x14ac:dyDescent="0.25">
      <c r="A21" s="13"/>
      <c r="B21" s="38" t="s">
        <v>86</v>
      </c>
      <c r="C21" s="39" t="s">
        <v>4</v>
      </c>
      <c r="D21" s="39"/>
      <c r="E21" s="124" t="s">
        <v>4</v>
      </c>
      <c r="F21" s="125" t="s">
        <v>128</v>
      </c>
      <c r="G21" s="40"/>
      <c r="H21" s="139">
        <v>0</v>
      </c>
      <c r="I21" s="138">
        <f t="shared" si="0"/>
        <v>0</v>
      </c>
      <c r="J21" s="138">
        <f t="shared" si="1"/>
        <v>0</v>
      </c>
      <c r="K21" s="13"/>
    </row>
    <row r="22" spans="1:17" s="58" customFormat="1" ht="22.5" customHeight="1" x14ac:dyDescent="0.25">
      <c r="A22" s="13"/>
      <c r="B22" s="38" t="s">
        <v>87</v>
      </c>
      <c r="C22" s="39" t="s">
        <v>5</v>
      </c>
      <c r="D22" s="39"/>
      <c r="E22" s="124" t="s">
        <v>5</v>
      </c>
      <c r="F22" s="125" t="s">
        <v>129</v>
      </c>
      <c r="G22" s="40"/>
      <c r="H22" s="139">
        <v>0</v>
      </c>
      <c r="I22" s="138">
        <f t="shared" si="0"/>
        <v>0</v>
      </c>
      <c r="J22" s="138">
        <f t="shared" si="1"/>
        <v>0</v>
      </c>
      <c r="K22" s="13"/>
    </row>
    <row r="23" spans="1:17" s="58" customFormat="1" ht="22.5" customHeight="1" x14ac:dyDescent="0.25">
      <c r="A23" s="13"/>
      <c r="B23" s="38" t="s">
        <v>88</v>
      </c>
      <c r="C23" s="39" t="s">
        <v>89</v>
      </c>
      <c r="D23" s="39"/>
      <c r="E23" s="124" t="s">
        <v>106</v>
      </c>
      <c r="F23" s="125" t="s">
        <v>130</v>
      </c>
      <c r="G23" s="40"/>
      <c r="H23" s="139">
        <v>0</v>
      </c>
      <c r="I23" s="138">
        <f t="shared" si="0"/>
        <v>0</v>
      </c>
      <c r="J23" s="138">
        <f t="shared" si="1"/>
        <v>0</v>
      </c>
      <c r="K23" s="13"/>
    </row>
    <row r="24" spans="1:17" s="58" customFormat="1" ht="22.5" customHeight="1" x14ac:dyDescent="0.25">
      <c r="A24" s="13"/>
      <c r="B24" s="30" t="s">
        <v>90</v>
      </c>
      <c r="C24" s="31"/>
      <c r="D24" s="31"/>
      <c r="E24" s="31"/>
      <c r="F24" s="114"/>
      <c r="G24" s="40"/>
      <c r="H24" s="141">
        <f>SUM(H16:H23)</f>
        <v>0</v>
      </c>
      <c r="I24" s="141">
        <f>SUM(I16:I23)</f>
        <v>0</v>
      </c>
      <c r="J24" s="141">
        <f>SUM(J16:J23)</f>
        <v>0</v>
      </c>
      <c r="K24" s="13"/>
    </row>
    <row r="25" spans="1:17" s="60" customFormat="1" ht="22.5" customHeight="1" x14ac:dyDescent="0.25">
      <c r="A25" s="13"/>
      <c r="B25" s="13"/>
      <c r="C25" s="13"/>
      <c r="D25" s="13"/>
      <c r="E25" s="13"/>
      <c r="F25" s="109"/>
      <c r="G25" s="28"/>
      <c r="H25" s="14"/>
      <c r="I25" s="14"/>
      <c r="J25" s="14"/>
      <c r="K25" s="15"/>
      <c r="Q25" s="59"/>
    </row>
    <row r="26" spans="1:17" s="58" customFormat="1" ht="22.5" customHeight="1" x14ac:dyDescent="0.25">
      <c r="A26" s="13"/>
      <c r="B26" s="41" t="s">
        <v>143</v>
      </c>
      <c r="C26" s="42"/>
      <c r="D26" s="42"/>
      <c r="E26" s="132" t="s">
        <v>105</v>
      </c>
      <c r="F26" s="115"/>
      <c r="G26" s="28"/>
      <c r="H26" s="43" t="str">
        <f>H9</f>
        <v>USD</v>
      </c>
      <c r="I26" s="44" t="str">
        <f>H8</f>
        <v>USD</v>
      </c>
      <c r="J26" s="45" t="s">
        <v>13</v>
      </c>
      <c r="K26" s="13"/>
    </row>
    <row r="27" spans="1:17" s="58" customFormat="1" ht="22.5" customHeight="1" x14ac:dyDescent="0.25">
      <c r="A27" s="13"/>
      <c r="B27" s="46" t="s">
        <v>91</v>
      </c>
      <c r="C27" s="47" t="s">
        <v>9</v>
      </c>
      <c r="D27" s="47"/>
      <c r="E27" s="126" t="s">
        <v>122</v>
      </c>
      <c r="F27" s="127" t="s">
        <v>131</v>
      </c>
      <c r="G27" s="28"/>
      <c r="H27" s="139">
        <v>0</v>
      </c>
      <c r="I27" s="138">
        <f t="shared" ref="I27:I32" si="2">(H27*DigitalCurrency)/AgencyCurrency</f>
        <v>0</v>
      </c>
      <c r="J27" s="138">
        <f t="shared" ref="J27:J32" si="3">I27*AgencyCurrency</f>
        <v>0</v>
      </c>
      <c r="K27" s="13"/>
      <c r="L27" s="60"/>
    </row>
    <row r="28" spans="1:17" s="58" customFormat="1" ht="22.5" customHeight="1" x14ac:dyDescent="0.25">
      <c r="A28" s="13"/>
      <c r="B28" s="10" t="s">
        <v>92</v>
      </c>
      <c r="C28" s="48" t="s">
        <v>10</v>
      </c>
      <c r="D28" s="48"/>
      <c r="E28" s="128" t="s">
        <v>10</v>
      </c>
      <c r="F28" s="129" t="s">
        <v>132</v>
      </c>
      <c r="G28" s="28"/>
      <c r="H28" s="139">
        <v>0</v>
      </c>
      <c r="I28" s="138">
        <f t="shared" si="2"/>
        <v>0</v>
      </c>
      <c r="J28" s="138">
        <f t="shared" si="3"/>
        <v>0</v>
      </c>
      <c r="K28" s="15"/>
    </row>
    <row r="29" spans="1:17" s="58" customFormat="1" ht="22.5" customHeight="1" x14ac:dyDescent="0.25">
      <c r="A29" s="13"/>
      <c r="B29" s="38" t="s">
        <v>93</v>
      </c>
      <c r="C29" s="39" t="s">
        <v>11</v>
      </c>
      <c r="D29" s="39"/>
      <c r="E29" s="124" t="s">
        <v>11</v>
      </c>
      <c r="F29" s="125" t="s">
        <v>133</v>
      </c>
      <c r="G29" s="28"/>
      <c r="H29" s="139">
        <v>0</v>
      </c>
      <c r="I29" s="138">
        <f t="shared" si="2"/>
        <v>0</v>
      </c>
      <c r="J29" s="138">
        <f t="shared" si="3"/>
        <v>0</v>
      </c>
      <c r="K29" s="15"/>
    </row>
    <row r="30" spans="1:17" s="58" customFormat="1" ht="22.5" customHeight="1" x14ac:dyDescent="0.25">
      <c r="A30" s="13"/>
      <c r="B30" s="38" t="s">
        <v>94</v>
      </c>
      <c r="C30" s="39" t="s">
        <v>12</v>
      </c>
      <c r="D30" s="39"/>
      <c r="E30" s="124" t="s">
        <v>12</v>
      </c>
      <c r="F30" s="125" t="s">
        <v>134</v>
      </c>
      <c r="G30" s="28"/>
      <c r="H30" s="139">
        <v>0</v>
      </c>
      <c r="I30" s="138">
        <f t="shared" si="2"/>
        <v>0</v>
      </c>
      <c r="J30" s="138">
        <f t="shared" si="3"/>
        <v>0</v>
      </c>
      <c r="K30" s="13"/>
    </row>
    <row r="31" spans="1:17" s="58" customFormat="1" ht="22.5" customHeight="1" x14ac:dyDescent="0.25">
      <c r="A31" s="13"/>
      <c r="B31" s="46" t="s">
        <v>95</v>
      </c>
      <c r="C31" s="47" t="s">
        <v>61</v>
      </c>
      <c r="D31" s="47"/>
      <c r="E31" s="126" t="s">
        <v>61</v>
      </c>
      <c r="F31" s="127" t="s">
        <v>135</v>
      </c>
      <c r="G31" s="28"/>
      <c r="H31" s="139">
        <v>0</v>
      </c>
      <c r="I31" s="138">
        <f t="shared" si="2"/>
        <v>0</v>
      </c>
      <c r="J31" s="138">
        <f t="shared" si="3"/>
        <v>0</v>
      </c>
      <c r="K31" s="15"/>
    </row>
    <row r="32" spans="1:17" s="58" customFormat="1" ht="22.5" customHeight="1" x14ac:dyDescent="0.25">
      <c r="A32" s="13"/>
      <c r="B32" s="46" t="s">
        <v>96</v>
      </c>
      <c r="C32" s="47" t="s">
        <v>89</v>
      </c>
      <c r="D32" s="47"/>
      <c r="E32" s="126" t="s">
        <v>106</v>
      </c>
      <c r="F32" s="127" t="s">
        <v>136</v>
      </c>
      <c r="G32" s="28"/>
      <c r="H32" s="139">
        <v>0</v>
      </c>
      <c r="I32" s="138">
        <f t="shared" si="2"/>
        <v>0</v>
      </c>
      <c r="J32" s="138">
        <f t="shared" si="3"/>
        <v>0</v>
      </c>
      <c r="K32" s="15"/>
    </row>
    <row r="33" spans="1:63" s="58" customFormat="1" ht="22.5" customHeight="1" x14ac:dyDescent="0.25">
      <c r="A33" s="13"/>
      <c r="B33" s="41" t="s">
        <v>97</v>
      </c>
      <c r="C33" s="42"/>
      <c r="D33" s="42"/>
      <c r="E33" s="42"/>
      <c r="F33" s="115"/>
      <c r="G33" s="28"/>
      <c r="H33" s="140">
        <f>SUM(H27:H32)</f>
        <v>0</v>
      </c>
      <c r="I33" s="140">
        <f>SUM(I27:I32)</f>
        <v>0</v>
      </c>
      <c r="J33" s="140">
        <f>SUM(J27:J31)</f>
        <v>0</v>
      </c>
      <c r="K33" s="15"/>
    </row>
    <row r="34" spans="1:63" s="60" customFormat="1" ht="22.5" customHeight="1" x14ac:dyDescent="0.25">
      <c r="A34" s="13"/>
      <c r="B34" s="13"/>
      <c r="C34" s="13"/>
      <c r="D34" s="13"/>
      <c r="E34" s="13"/>
      <c r="F34" s="109"/>
      <c r="G34" s="28"/>
      <c r="H34" s="14"/>
      <c r="I34" s="14"/>
      <c r="J34" s="14"/>
      <c r="K34" s="15"/>
      <c r="Q34" s="59"/>
    </row>
    <row r="35" spans="1:63" s="62" customFormat="1" ht="22.5" customHeight="1" x14ac:dyDescent="0.25">
      <c r="A35" s="13"/>
      <c r="B35" s="49" t="s">
        <v>138</v>
      </c>
      <c r="C35" s="50"/>
      <c r="D35" s="50"/>
      <c r="E35" s="50"/>
      <c r="F35" s="117"/>
      <c r="G35" s="51"/>
      <c r="H35" s="43" t="str">
        <f>H9</f>
        <v>USD</v>
      </c>
      <c r="I35" s="44" t="str">
        <f>H8</f>
        <v>USD</v>
      </c>
      <c r="J35" s="45" t="s">
        <v>13</v>
      </c>
      <c r="K35" s="15"/>
      <c r="L35" s="58"/>
      <c r="M35" s="58"/>
      <c r="N35" s="58"/>
      <c r="O35" s="58"/>
      <c r="P35" s="58"/>
      <c r="Q35" s="58"/>
      <c r="R35" s="58"/>
      <c r="S35" s="58"/>
      <c r="T35" s="58"/>
      <c r="U35" s="58"/>
      <c r="V35" s="58"/>
      <c r="W35" s="58"/>
      <c r="X35" s="58"/>
      <c r="Y35" s="58"/>
      <c r="Z35" s="58"/>
      <c r="AA35" s="58"/>
      <c r="AB35" s="58"/>
      <c r="AC35" s="58"/>
      <c r="AD35" s="58"/>
      <c r="AE35" s="58"/>
      <c r="AF35" s="58"/>
      <c r="AG35" s="58"/>
      <c r="AH35" s="58"/>
      <c r="AI35" s="58"/>
      <c r="AJ35" s="58"/>
      <c r="AK35" s="58"/>
      <c r="AL35" s="58"/>
      <c r="AM35" s="58"/>
      <c r="AN35" s="58"/>
      <c r="AO35" s="58"/>
      <c r="AP35" s="58"/>
      <c r="AQ35" s="58"/>
      <c r="AR35" s="58"/>
      <c r="AS35" s="58"/>
      <c r="AT35" s="58"/>
      <c r="AU35" s="58"/>
      <c r="AV35" s="58"/>
      <c r="AW35" s="58"/>
      <c r="AX35" s="58"/>
      <c r="AY35" s="58"/>
      <c r="AZ35" s="58"/>
      <c r="BA35" s="58"/>
      <c r="BB35" s="58"/>
      <c r="BC35" s="58"/>
      <c r="BD35" s="58"/>
      <c r="BE35" s="58"/>
      <c r="BF35" s="58"/>
      <c r="BG35" s="58"/>
      <c r="BH35" s="58"/>
      <c r="BI35" s="58"/>
      <c r="BJ35" s="58"/>
      <c r="BK35" s="58"/>
    </row>
    <row r="36" spans="1:63" s="63" customFormat="1" ht="22.5" customHeight="1" x14ac:dyDescent="0.25">
      <c r="A36" s="13"/>
      <c r="B36" s="46" t="s">
        <v>324</v>
      </c>
      <c r="C36" s="47"/>
      <c r="D36" s="47"/>
      <c r="E36" s="47"/>
      <c r="F36" s="127"/>
      <c r="G36" s="51"/>
      <c r="H36" s="139">
        <v>0</v>
      </c>
      <c r="I36" s="138">
        <f>(H36*DigitalCurrency)/AgencyCurrency</f>
        <v>0</v>
      </c>
      <c r="J36" s="138">
        <f>I36*AgencyCurrency</f>
        <v>0</v>
      </c>
      <c r="K36" s="15"/>
      <c r="L36" s="58"/>
      <c r="M36" s="58"/>
      <c r="N36" s="58"/>
      <c r="O36" s="58"/>
      <c r="P36" s="58"/>
      <c r="Q36" s="58"/>
      <c r="R36" s="58"/>
      <c r="S36" s="58"/>
      <c r="T36" s="58"/>
      <c r="U36" s="58"/>
      <c r="V36" s="58"/>
      <c r="W36" s="58"/>
      <c r="X36" s="58"/>
      <c r="Y36" s="58"/>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8"/>
      <c r="AZ36" s="58"/>
      <c r="BA36" s="58"/>
      <c r="BB36" s="58"/>
      <c r="BC36" s="58"/>
      <c r="BD36" s="58"/>
      <c r="BE36" s="58"/>
      <c r="BF36" s="58"/>
      <c r="BG36" s="58"/>
      <c r="BH36" s="58"/>
      <c r="BI36" s="58"/>
      <c r="BJ36" s="58"/>
      <c r="BK36" s="58"/>
    </row>
    <row r="37" spans="1:63" s="60" customFormat="1" ht="22.5" customHeight="1" x14ac:dyDescent="0.25">
      <c r="A37" s="13"/>
      <c r="B37" s="13"/>
      <c r="C37" s="13"/>
      <c r="D37" s="13"/>
      <c r="E37" s="13"/>
      <c r="F37" s="109"/>
      <c r="G37" s="13"/>
      <c r="H37" s="14"/>
      <c r="I37" s="14"/>
      <c r="J37" s="14"/>
      <c r="K37" s="15"/>
      <c r="Q37" s="59"/>
    </row>
    <row r="38" spans="1:63" s="63" customFormat="1" ht="22.5" customHeight="1" x14ac:dyDescent="0.25">
      <c r="A38" s="13"/>
      <c r="B38" s="133" t="s">
        <v>139</v>
      </c>
      <c r="C38" s="134"/>
      <c r="D38" s="134"/>
      <c r="E38" s="134"/>
      <c r="F38" s="135"/>
      <c r="G38" s="51"/>
      <c r="H38" s="44" t="str">
        <f>H8</f>
        <v>USD</v>
      </c>
      <c r="I38" s="44" t="str">
        <f>H8</f>
        <v>USD</v>
      </c>
      <c r="J38" s="45" t="s">
        <v>13</v>
      </c>
      <c r="K38" s="15"/>
      <c r="L38" s="58"/>
      <c r="M38" s="58"/>
      <c r="N38" s="58"/>
      <c r="O38" s="58"/>
      <c r="P38" s="58"/>
      <c r="Q38" s="58"/>
      <c r="R38" s="58"/>
      <c r="S38" s="58"/>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8"/>
      <c r="AZ38" s="58"/>
      <c r="BA38" s="58"/>
      <c r="BB38" s="58"/>
      <c r="BC38" s="58"/>
      <c r="BD38" s="58"/>
      <c r="BE38" s="58"/>
      <c r="BF38" s="58"/>
      <c r="BG38" s="58"/>
      <c r="BH38" s="58"/>
      <c r="BI38" s="58"/>
      <c r="BJ38" s="58"/>
      <c r="BK38" s="58"/>
    </row>
    <row r="39" spans="1:63" s="58" customFormat="1" ht="22.5" customHeight="1" x14ac:dyDescent="0.25">
      <c r="A39" s="13"/>
      <c r="B39" s="46" t="s">
        <v>99</v>
      </c>
      <c r="C39" s="47"/>
      <c r="D39" s="47"/>
      <c r="E39" s="47"/>
      <c r="F39" s="130" t="s">
        <v>98</v>
      </c>
      <c r="G39" s="51"/>
      <c r="H39" s="139">
        <v>0</v>
      </c>
      <c r="I39" s="138">
        <f>(H39*AgencyCurrency)/AgencyCurrency</f>
        <v>0</v>
      </c>
      <c r="J39" s="138">
        <f>I39*AgencyCurrency</f>
        <v>0</v>
      </c>
      <c r="K39" s="15"/>
    </row>
    <row r="40" spans="1:63" s="60" customFormat="1" ht="22.5" customHeight="1" x14ac:dyDescent="0.25">
      <c r="A40" s="13"/>
      <c r="B40" s="13"/>
      <c r="C40" s="13"/>
      <c r="D40" s="13"/>
      <c r="E40" s="13"/>
      <c r="F40" s="109"/>
      <c r="G40" s="13"/>
      <c r="H40" s="14"/>
      <c r="I40" s="14"/>
      <c r="J40" s="14"/>
      <c r="K40" s="15"/>
      <c r="Q40" s="59"/>
    </row>
    <row r="41" spans="1:63" s="58" customFormat="1" ht="22.5" customHeight="1" x14ac:dyDescent="0.25">
      <c r="A41" s="13"/>
      <c r="B41" s="52" t="s">
        <v>140</v>
      </c>
      <c r="C41" s="53"/>
      <c r="D41" s="53"/>
      <c r="E41" s="53"/>
      <c r="F41" s="118"/>
      <c r="G41" s="51"/>
      <c r="H41" s="54"/>
      <c r="I41" s="44" t="str">
        <f>H8</f>
        <v>USD</v>
      </c>
      <c r="J41" s="45" t="s">
        <v>13</v>
      </c>
      <c r="K41" s="15"/>
    </row>
    <row r="42" spans="1:63" s="64" customFormat="1" ht="22.5" customHeight="1" x14ac:dyDescent="0.25">
      <c r="A42" s="13"/>
      <c r="B42" s="46" t="s">
        <v>100</v>
      </c>
      <c r="C42" s="47"/>
      <c r="D42" s="47"/>
      <c r="E42" s="47"/>
      <c r="F42" s="116"/>
      <c r="G42" s="51"/>
      <c r="H42" s="136"/>
      <c r="I42" s="137">
        <f>SUM(I39+I36+I33+I24)</f>
        <v>0</v>
      </c>
      <c r="J42" s="137">
        <f>SUM(J39+J36+J33+J24)</f>
        <v>0</v>
      </c>
      <c r="K42" s="15"/>
    </row>
    <row r="43" spans="1:63" s="60" customFormat="1" ht="22.5" customHeight="1" x14ac:dyDescent="0.25">
      <c r="A43" s="13"/>
      <c r="B43" s="13"/>
      <c r="C43" s="13"/>
      <c r="D43" s="13"/>
      <c r="E43" s="13"/>
      <c r="F43" s="109"/>
      <c r="G43" s="13"/>
      <c r="H43" s="14"/>
      <c r="I43" s="14"/>
      <c r="J43" s="14"/>
      <c r="K43" s="15"/>
      <c r="Q43" s="59"/>
    </row>
    <row r="44" spans="1:63" s="58" customFormat="1" ht="22.5" customHeight="1" x14ac:dyDescent="0.25">
      <c r="A44" s="13"/>
      <c r="B44" s="180" t="s">
        <v>107</v>
      </c>
      <c r="C44" s="181"/>
      <c r="D44" s="181"/>
      <c r="E44" s="181"/>
      <c r="F44" s="181"/>
      <c r="G44" s="181"/>
      <c r="H44" s="181"/>
      <c r="I44" s="181"/>
      <c r="J44" s="182"/>
      <c r="K44" s="15"/>
    </row>
    <row r="45" spans="1:63" s="60" customFormat="1" ht="22.5" customHeight="1" x14ac:dyDescent="0.25">
      <c r="A45" s="13"/>
      <c r="B45" s="13"/>
      <c r="C45" s="13"/>
      <c r="D45" s="13"/>
      <c r="E45" s="13"/>
      <c r="F45" s="109"/>
      <c r="G45" s="13"/>
      <c r="H45" s="14"/>
      <c r="I45" s="14"/>
      <c r="J45" s="14"/>
      <c r="K45" s="15"/>
      <c r="Q45" s="59"/>
    </row>
    <row r="46" spans="1:63" s="58" customFormat="1" ht="22.5" customHeight="1" x14ac:dyDescent="0.25">
      <c r="A46" s="13"/>
      <c r="B46" s="55" t="s">
        <v>141</v>
      </c>
      <c r="C46" s="56"/>
      <c r="D46" s="56"/>
      <c r="E46" s="56"/>
      <c r="F46" s="119"/>
      <c r="G46" s="57"/>
      <c r="H46" s="44" t="str">
        <f>H8</f>
        <v>USD</v>
      </c>
      <c r="I46" s="44" t="str">
        <f>H8</f>
        <v>USD</v>
      </c>
      <c r="J46" s="45" t="s">
        <v>13</v>
      </c>
      <c r="K46" s="15"/>
      <c r="L46" s="60"/>
    </row>
    <row r="47" spans="1:63" s="58" customFormat="1" ht="22.5" customHeight="1" x14ac:dyDescent="0.25">
      <c r="A47" s="13"/>
      <c r="B47" s="46" t="s">
        <v>108</v>
      </c>
      <c r="C47" s="47" t="s">
        <v>101</v>
      </c>
      <c r="D47" s="47"/>
      <c r="E47" s="47"/>
      <c r="F47" s="127" t="s">
        <v>137</v>
      </c>
      <c r="G47" s="57"/>
      <c r="H47" s="139">
        <v>0</v>
      </c>
      <c r="I47" s="138">
        <f>(H47*AgencyCurrency)/AgencyCurrency</f>
        <v>0</v>
      </c>
      <c r="J47" s="138">
        <f>I47*AgencyCurrency</f>
        <v>0</v>
      </c>
      <c r="K47" s="15"/>
    </row>
    <row r="48" spans="1:63" s="60" customFormat="1" ht="22.5" customHeight="1" x14ac:dyDescent="0.25">
      <c r="A48" s="13"/>
      <c r="B48" s="13"/>
      <c r="C48" s="13"/>
      <c r="D48" s="13"/>
      <c r="E48" s="13"/>
      <c r="F48" s="109"/>
      <c r="G48" s="13"/>
      <c r="H48" s="14"/>
      <c r="I48" s="14"/>
      <c r="J48" s="14"/>
      <c r="K48" s="15"/>
      <c r="Q48" s="59"/>
    </row>
    <row r="49" spans="1:17" s="58" customFormat="1" ht="22.5" customHeight="1" x14ac:dyDescent="0.25">
      <c r="A49" s="13"/>
      <c r="B49" s="52" t="s">
        <v>142</v>
      </c>
      <c r="C49" s="53"/>
      <c r="D49" s="53"/>
      <c r="E49" s="53"/>
      <c r="F49" s="118"/>
      <c r="G49" s="57"/>
      <c r="H49" s="54"/>
      <c r="I49" s="44" t="str">
        <f>H8</f>
        <v>USD</v>
      </c>
      <c r="J49" s="45" t="s">
        <v>13</v>
      </c>
      <c r="K49" s="15"/>
    </row>
    <row r="50" spans="1:17" s="58" customFormat="1" ht="22.5" customHeight="1" x14ac:dyDescent="0.25">
      <c r="A50" s="13"/>
      <c r="B50" s="46" t="s">
        <v>102</v>
      </c>
      <c r="C50" s="47"/>
      <c r="D50" s="47"/>
      <c r="E50" s="47"/>
      <c r="F50" s="116"/>
      <c r="G50" s="57"/>
      <c r="H50" s="136"/>
      <c r="I50" s="137">
        <f>SUM(I47+I42)</f>
        <v>0</v>
      </c>
      <c r="J50" s="137">
        <f>SUM(J47+J42)</f>
        <v>0</v>
      </c>
      <c r="K50" s="15"/>
    </row>
    <row r="51" spans="1:17" s="60" customFormat="1" ht="28.5" x14ac:dyDescent="0.25">
      <c r="A51" s="13"/>
      <c r="B51" s="13"/>
      <c r="C51" s="13"/>
      <c r="D51" s="13"/>
      <c r="E51" s="13"/>
      <c r="F51" s="109"/>
      <c r="G51" s="13"/>
      <c r="H51" s="14"/>
      <c r="I51" s="14"/>
      <c r="J51" s="14"/>
      <c r="K51" s="15"/>
      <c r="Q51" s="59"/>
    </row>
    <row r="52" spans="1:17" s="60" customFormat="1" ht="28.5" x14ac:dyDescent="0.25">
      <c r="A52" s="13"/>
      <c r="B52" s="13"/>
      <c r="C52" s="13"/>
      <c r="D52" s="13"/>
      <c r="E52" s="13"/>
      <c r="F52" s="109"/>
      <c r="G52" s="13"/>
      <c r="H52" s="14"/>
      <c r="I52" s="14"/>
      <c r="J52" s="14"/>
      <c r="K52" s="15"/>
      <c r="Q52" s="59"/>
    </row>
    <row r="53" spans="1:17" x14ac:dyDescent="0.25"/>
  </sheetData>
  <sheetProtection algorithmName="SHA-512" hashValue="jP4+pwqDfj2h5DO7Y0BPZtx9Cioq1JYS3jqc3wEpC/Z/Ls31xPSISEyNoYQvDOaXaPBs2IBBxdL6QafKphImmw==" saltValue="E/Muilp2uid0PtEwjQg7MQ==" spinCount="100000" sheet="1" selectLockedCells="1"/>
  <mergeCells count="11">
    <mergeCell ref="B3:J3"/>
    <mergeCell ref="B2:H2"/>
    <mergeCell ref="B1:H1"/>
    <mergeCell ref="B44:J44"/>
    <mergeCell ref="D5:J5"/>
    <mergeCell ref="D7:E7"/>
    <mergeCell ref="D8:E8"/>
    <mergeCell ref="D9:E9"/>
    <mergeCell ref="D10:E10"/>
    <mergeCell ref="D12:J12"/>
    <mergeCell ref="H7:J7"/>
  </mergeCells>
  <dataValidations count="3">
    <dataValidation type="list" allowBlank="1" showInputMessage="1" showErrorMessage="1" sqref="D12:D13 E13:G13 D25:F25">
      <formula1>Assets3</formula1>
    </dataValidation>
    <dataValidation type="decimal" operator="greaterThan" allowBlank="1" showErrorMessage="1" errorTitle="Please Enter a Numerical Value" error="Text is not accepted, this field will only accept numerical values, please update your input." sqref="H50:J50 H24 H42:J42 I16:J24 H33 I27:J33 J47 I36:J36 J39">
      <formula1>0</formula1>
    </dataValidation>
    <dataValidation type="decimal" operator="greaterThanOrEqual" allowBlank="1" showErrorMessage="1" errorTitle="Please Enter a Numerical Value" error="Text is not accepted, this field will only accept numerical values, please update your input." sqref="H16:H23 H27:H32 H36 H39 H47">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'Exchange Rates'!$B$8:$B$120</xm:f>
          </x14:formula1>
          <xm:sqref>H9</xm:sqref>
        </x14:dataValidation>
        <x14:dataValidation type="list" allowBlank="1" showInputMessage="1" showErrorMessage="1">
          <x14:formula1>
            <xm:f>'Exchange Rates'!$B$8:$B$120</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election activeCell="B5" sqref="B5"/>
    </sheetView>
  </sheetViews>
  <sheetFormatPr defaultColWidth="8.85546875" defaultRowHeight="12.75" x14ac:dyDescent="0.2"/>
  <cols>
    <col min="1" max="1" width="18" style="143" customWidth="1"/>
    <col min="2" max="2" width="18.7109375" style="143" customWidth="1"/>
    <col min="3" max="16384" width="8.85546875" style="143"/>
  </cols>
  <sheetData>
    <row r="1" spans="1:2" x14ac:dyDescent="0.2">
      <c r="A1" s="142" t="s">
        <v>144</v>
      </c>
      <c r="B1" s="142" t="s">
        <v>145</v>
      </c>
    </row>
    <row r="2" spans="1:2" x14ac:dyDescent="0.2">
      <c r="A2" s="144" t="s">
        <v>146</v>
      </c>
      <c r="B2" s="144" t="s">
        <v>147</v>
      </c>
    </row>
    <row r="3" spans="1:2" x14ac:dyDescent="0.2">
      <c r="A3" s="144" t="s">
        <v>148</v>
      </c>
      <c r="B3" s="144" t="s">
        <v>149</v>
      </c>
    </row>
    <row r="4" spans="1:2" x14ac:dyDescent="0.2">
      <c r="A4" s="144" t="s">
        <v>150</v>
      </c>
      <c r="B4" s="144" t="s">
        <v>151</v>
      </c>
    </row>
    <row r="5" spans="1:2" x14ac:dyDescent="0.2">
      <c r="A5" s="144" t="s">
        <v>152</v>
      </c>
      <c r="B5" s="144" t="s">
        <v>153</v>
      </c>
    </row>
    <row r="6" spans="1:2" x14ac:dyDescent="0.2">
      <c r="A6" s="144"/>
      <c r="B6" s="144"/>
    </row>
    <row r="7" spans="1:2" x14ac:dyDescent="0.2">
      <c r="A7" s="144"/>
      <c r="B7" s="144"/>
    </row>
    <row r="8" spans="1:2" x14ac:dyDescent="0.2">
      <c r="A8" s="144"/>
      <c r="B8" s="144"/>
    </row>
    <row r="9" spans="1:2" x14ac:dyDescent="0.2">
      <c r="A9" s="145" t="s">
        <v>154</v>
      </c>
      <c r="B9" s="14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Exchange Rates</vt:lpstr>
      <vt:lpstr>Summary</vt:lpstr>
      <vt:lpstr>Properties</vt:lpstr>
      <vt:lpstr>AgencyCurrency</vt:lpstr>
      <vt:lpstr>DigitalCurrency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Bell</dc:creator>
  <cp:lastModifiedBy>Miklas, Ewelina</cp:lastModifiedBy>
  <cp:lastPrinted>2015-05-05T11:13:56Z</cp:lastPrinted>
  <dcterms:created xsi:type="dcterms:W3CDTF">2015-03-24T17:17:20Z</dcterms:created>
  <dcterms:modified xsi:type="dcterms:W3CDTF">2018-01-19T11:16:41Z</dcterms:modified>
</cp:coreProperties>
</file>