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showInkAnnotation="0" updateLinks="never"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workbookProtection workbookAlgorithmName="SHA-512" workbookHashValue="YFQnn+XxGxxAWnAUIy+dzHNIXeMqfhjjeRT3CkdWG9OyxwF+KDTWr2cuIWvbHRUxuCyuUFgM7kZLR9XcLseIsg==" workbookSaltValue="0Ys9R9myWWiBRLhTnWpghw==" workbookSpinCount="100000" lockStructure="1"/>
  <bookViews>
    <workbookView xWindow="0" yWindow="0" windowWidth="19845" windowHeight="6105" activeTab="1"/>
  </bookViews>
  <sheets>
    <sheet name="Exchange Rates" sheetId="3" r:id="rId1"/>
    <sheet name="Summary" sheetId="5" r:id="rId2"/>
    <sheet name="Properties" sheetId="6" state="hidden" r:id="rId3"/>
  </sheets>
  <definedNames>
    <definedName name="_xlnm._FilterDatabase" localSheetId="0" hidden="1">'Exchange Rates'!$A$8:$P$65</definedName>
    <definedName name="AgencyCurrency">Summary!$J$8</definedName>
    <definedName name="PostCurrency">Summary!$J$10</definedName>
    <definedName name="ProductionCurrency">Summary!$J$9</definedName>
  </definedNames>
  <calcPr calcId="171027" calcMode="manual"/>
</workbook>
</file>

<file path=xl/calcChain.xml><?xml version="1.0" encoding="utf-8"?>
<calcChain xmlns="http://schemas.openxmlformats.org/spreadsheetml/2006/main">
  <c r="H27" i="5" l="1"/>
  <c r="A5" i="3"/>
  <c r="D5" i="3"/>
  <c r="H29" i="5" l="1"/>
  <c r="D9" i="3"/>
  <c r="E9" i="3"/>
  <c r="F9" i="3"/>
  <c r="D10" i="3"/>
  <c r="E10" i="3"/>
  <c r="F10" i="3"/>
  <c r="D11" i="3"/>
  <c r="E11" i="3"/>
  <c r="F11" i="3"/>
  <c r="D12" i="3"/>
  <c r="E12" i="3"/>
  <c r="F12" i="3"/>
  <c r="D13" i="3"/>
  <c r="E13" i="3"/>
  <c r="F13" i="3"/>
  <c r="D14" i="3"/>
  <c r="E14" i="3"/>
  <c r="F14" i="3"/>
  <c r="D15" i="3"/>
  <c r="E15" i="3"/>
  <c r="F15" i="3"/>
  <c r="D16" i="3"/>
  <c r="E16" i="3"/>
  <c r="F16" i="3"/>
  <c r="D17" i="3"/>
  <c r="E17" i="3"/>
  <c r="F17" i="3"/>
  <c r="D18" i="3"/>
  <c r="E18" i="3"/>
  <c r="F18" i="3"/>
  <c r="D19" i="3"/>
  <c r="E19" i="3"/>
  <c r="F19" i="3"/>
  <c r="D20" i="3"/>
  <c r="E20" i="3"/>
  <c r="F20" i="3"/>
  <c r="D21" i="3"/>
  <c r="E21" i="3"/>
  <c r="F21" i="3"/>
  <c r="D22" i="3"/>
  <c r="E22" i="3"/>
  <c r="F22" i="3"/>
  <c r="D23" i="3"/>
  <c r="E23" i="3"/>
  <c r="F23" i="3"/>
  <c r="D24" i="3"/>
  <c r="E24" i="3"/>
  <c r="F24" i="3"/>
  <c r="D25" i="3"/>
  <c r="E25" i="3"/>
  <c r="F25" i="3"/>
  <c r="D26" i="3"/>
  <c r="E26" i="3"/>
  <c r="F26" i="3"/>
  <c r="D27" i="3"/>
  <c r="E27" i="3"/>
  <c r="F27" i="3"/>
  <c r="D28" i="3"/>
  <c r="E28" i="3"/>
  <c r="F28" i="3"/>
  <c r="D29" i="3"/>
  <c r="E29" i="3"/>
  <c r="F29" i="3"/>
  <c r="D30" i="3"/>
  <c r="E30" i="3"/>
  <c r="F30" i="3"/>
  <c r="D31" i="3"/>
  <c r="E31" i="3"/>
  <c r="F31" i="3"/>
  <c r="D32" i="3"/>
  <c r="E32" i="3"/>
  <c r="F32" i="3"/>
  <c r="D33" i="3"/>
  <c r="E33" i="3"/>
  <c r="F33" i="3"/>
  <c r="D34" i="3"/>
  <c r="E34" i="3"/>
  <c r="F34" i="3"/>
  <c r="D35" i="3"/>
  <c r="E35" i="3"/>
  <c r="F35" i="3"/>
  <c r="D36" i="3"/>
  <c r="E36" i="3"/>
  <c r="F36" i="3"/>
  <c r="D37" i="3"/>
  <c r="E37" i="3"/>
  <c r="F37" i="3"/>
  <c r="D38" i="3"/>
  <c r="E38" i="3"/>
  <c r="F38" i="3"/>
  <c r="D39" i="3"/>
  <c r="E39" i="3"/>
  <c r="F39" i="3"/>
  <c r="D40" i="3"/>
  <c r="E40" i="3"/>
  <c r="F40" i="3"/>
  <c r="D41" i="3"/>
  <c r="E41" i="3"/>
  <c r="F41" i="3"/>
  <c r="D42" i="3"/>
  <c r="E42" i="3"/>
  <c r="F42" i="3"/>
  <c r="D43" i="3"/>
  <c r="E43" i="3"/>
  <c r="F43" i="3"/>
  <c r="D44" i="3"/>
  <c r="E44" i="3"/>
  <c r="F44" i="3"/>
  <c r="D45" i="3"/>
  <c r="E45" i="3"/>
  <c r="F45" i="3"/>
  <c r="D46" i="3"/>
  <c r="E46" i="3"/>
  <c r="F46" i="3"/>
  <c r="D47" i="3"/>
  <c r="E47" i="3"/>
  <c r="F47" i="3"/>
  <c r="D48" i="3"/>
  <c r="E48" i="3"/>
  <c r="F48" i="3"/>
  <c r="D49" i="3"/>
  <c r="E49" i="3"/>
  <c r="F49" i="3"/>
  <c r="D50" i="3"/>
  <c r="E50" i="3"/>
  <c r="F50" i="3"/>
  <c r="D51" i="3"/>
  <c r="E51" i="3"/>
  <c r="F51" i="3"/>
  <c r="D52" i="3"/>
  <c r="E52" i="3"/>
  <c r="F52" i="3"/>
  <c r="D53" i="3"/>
  <c r="E53" i="3"/>
  <c r="F53" i="3"/>
  <c r="D54" i="3"/>
  <c r="E54" i="3"/>
  <c r="F54" i="3"/>
  <c r="D55" i="3"/>
  <c r="E55" i="3"/>
  <c r="F55" i="3"/>
  <c r="D56" i="3"/>
  <c r="E56" i="3"/>
  <c r="F56" i="3"/>
  <c r="D57" i="3"/>
  <c r="E57" i="3"/>
  <c r="F57" i="3"/>
  <c r="D58" i="3"/>
  <c r="E58" i="3"/>
  <c r="F58" i="3"/>
  <c r="D59" i="3"/>
  <c r="E59" i="3"/>
  <c r="F59" i="3"/>
  <c r="D60" i="3"/>
  <c r="E60" i="3"/>
  <c r="F60" i="3"/>
  <c r="D61" i="3"/>
  <c r="E61" i="3"/>
  <c r="F61" i="3"/>
  <c r="D62" i="3"/>
  <c r="E62" i="3"/>
  <c r="F62" i="3"/>
  <c r="D63" i="3"/>
  <c r="E63" i="3"/>
  <c r="F63" i="3"/>
  <c r="D64" i="3"/>
  <c r="E64" i="3"/>
  <c r="F64" i="3"/>
  <c r="D65" i="3"/>
  <c r="E65" i="3"/>
  <c r="F65" i="3"/>
  <c r="D66" i="3"/>
  <c r="E66" i="3"/>
  <c r="F66" i="3"/>
  <c r="D67" i="3"/>
  <c r="E67" i="3"/>
  <c r="F67" i="3"/>
  <c r="D68" i="3"/>
  <c r="E68" i="3"/>
  <c r="F68" i="3"/>
  <c r="D69" i="3"/>
  <c r="E69" i="3"/>
  <c r="F69" i="3"/>
  <c r="D70" i="3"/>
  <c r="E70" i="3"/>
  <c r="F70" i="3"/>
  <c r="D71" i="3"/>
  <c r="E71" i="3"/>
  <c r="F71" i="3"/>
  <c r="D72" i="3"/>
  <c r="E72" i="3"/>
  <c r="F72" i="3"/>
  <c r="D73" i="3"/>
  <c r="E73" i="3"/>
  <c r="F73" i="3"/>
  <c r="D74" i="3"/>
  <c r="E74" i="3"/>
  <c r="F74" i="3"/>
  <c r="D75" i="3"/>
  <c r="E75" i="3"/>
  <c r="F75" i="3"/>
  <c r="D76" i="3"/>
  <c r="E76" i="3"/>
  <c r="F76" i="3"/>
  <c r="D77" i="3"/>
  <c r="E77" i="3"/>
  <c r="F77" i="3"/>
  <c r="D78" i="3"/>
  <c r="E78" i="3"/>
  <c r="F78" i="3"/>
  <c r="D79" i="3"/>
  <c r="E79" i="3"/>
  <c r="F79" i="3"/>
  <c r="D80" i="3"/>
  <c r="E80" i="3"/>
  <c r="F80" i="3"/>
  <c r="D81" i="3"/>
  <c r="E81" i="3"/>
  <c r="F81" i="3"/>
  <c r="D82" i="3"/>
  <c r="E82" i="3"/>
  <c r="F82" i="3"/>
  <c r="D83" i="3"/>
  <c r="E83" i="3"/>
  <c r="F83" i="3"/>
  <c r="D84" i="3"/>
  <c r="E84" i="3"/>
  <c r="F84" i="3"/>
  <c r="D85" i="3"/>
  <c r="E85" i="3"/>
  <c r="F85" i="3"/>
  <c r="D86" i="3"/>
  <c r="E86" i="3"/>
  <c r="F86" i="3"/>
  <c r="D87" i="3"/>
  <c r="E87" i="3"/>
  <c r="F87" i="3"/>
  <c r="D88" i="3"/>
  <c r="E88" i="3"/>
  <c r="F88" i="3"/>
  <c r="D89" i="3"/>
  <c r="E89" i="3"/>
  <c r="F89" i="3"/>
  <c r="D90" i="3"/>
  <c r="E90" i="3"/>
  <c r="F90" i="3"/>
  <c r="D91" i="3"/>
  <c r="E91" i="3"/>
  <c r="F91" i="3"/>
  <c r="D92" i="3"/>
  <c r="E92" i="3"/>
  <c r="F92" i="3"/>
  <c r="D93" i="3"/>
  <c r="E93" i="3"/>
  <c r="F93" i="3"/>
  <c r="D94" i="3"/>
  <c r="E94" i="3"/>
  <c r="F94" i="3"/>
  <c r="D95" i="3"/>
  <c r="E95" i="3"/>
  <c r="F95" i="3"/>
  <c r="D96" i="3"/>
  <c r="E96" i="3"/>
  <c r="F96" i="3"/>
  <c r="D97" i="3"/>
  <c r="E97" i="3"/>
  <c r="F97" i="3"/>
  <c r="D98" i="3"/>
  <c r="E98" i="3"/>
  <c r="F98" i="3"/>
  <c r="D99" i="3"/>
  <c r="E99" i="3"/>
  <c r="F99" i="3"/>
  <c r="D100" i="3"/>
  <c r="E100" i="3"/>
  <c r="F100" i="3"/>
  <c r="D101" i="3"/>
  <c r="E101" i="3"/>
  <c r="F101" i="3"/>
  <c r="D102" i="3"/>
  <c r="E102" i="3"/>
  <c r="F102" i="3"/>
  <c r="D103" i="3"/>
  <c r="E103" i="3"/>
  <c r="F103" i="3"/>
  <c r="D104" i="3"/>
  <c r="E104" i="3"/>
  <c r="F104" i="3"/>
  <c r="D105" i="3"/>
  <c r="E105" i="3"/>
  <c r="F105" i="3"/>
  <c r="D106" i="3"/>
  <c r="E106" i="3"/>
  <c r="F106" i="3"/>
  <c r="D107" i="3"/>
  <c r="E107" i="3"/>
  <c r="F107" i="3"/>
  <c r="D108" i="3"/>
  <c r="E108" i="3"/>
  <c r="F108" i="3"/>
  <c r="D109" i="3"/>
  <c r="E109" i="3"/>
  <c r="F109" i="3"/>
  <c r="D110" i="3"/>
  <c r="E110" i="3"/>
  <c r="F110" i="3"/>
  <c r="D111" i="3"/>
  <c r="E111" i="3"/>
  <c r="F111" i="3"/>
  <c r="D112" i="3"/>
  <c r="E112" i="3"/>
  <c r="F112" i="3"/>
  <c r="D113" i="3"/>
  <c r="E113" i="3"/>
  <c r="F113" i="3"/>
  <c r="D114" i="3"/>
  <c r="E114" i="3"/>
  <c r="F114" i="3"/>
  <c r="D115" i="3"/>
  <c r="E115" i="3"/>
  <c r="F115" i="3"/>
  <c r="F8" i="3"/>
  <c r="E8" i="3"/>
  <c r="D8" i="3"/>
  <c r="H38" i="5"/>
  <c r="H33" i="5"/>
  <c r="H54" i="5"/>
  <c r="A3" i="3"/>
  <c r="J9" i="5"/>
  <c r="I23" i="5" s="1"/>
  <c r="J23" i="5" s="1"/>
  <c r="J10" i="5"/>
  <c r="I31" i="5" s="1"/>
  <c r="J31" i="5" s="1"/>
  <c r="J8" i="5"/>
  <c r="I53" i="5"/>
  <c r="J53" i="5" s="1"/>
  <c r="I26" i="5"/>
  <c r="J26" i="5" s="1"/>
  <c r="I18" i="5"/>
  <c r="J18" i="5" s="1"/>
  <c r="I52" i="5"/>
  <c r="J52" i="5" s="1"/>
  <c r="I25" i="5"/>
  <c r="J25" i="5" s="1"/>
  <c r="I21" i="5"/>
  <c r="J21" i="5" s="1"/>
  <c r="I24" i="5"/>
  <c r="J24" i="5" s="1"/>
  <c r="I20" i="5"/>
  <c r="J20" i="5" s="1"/>
  <c r="I30" i="5"/>
  <c r="J30" i="5" s="1"/>
  <c r="H51" i="5"/>
  <c r="H43" i="5"/>
  <c r="I56" i="5"/>
  <c r="I51" i="5"/>
  <c r="I46" i="5"/>
  <c r="H40" i="5"/>
  <c r="H35" i="5"/>
  <c r="H17" i="5"/>
  <c r="I43" i="5"/>
  <c r="I40" i="5"/>
  <c r="I35" i="5"/>
  <c r="I29" i="5"/>
  <c r="I17" i="5"/>
  <c r="H57" i="5"/>
  <c r="I32" i="5" l="1"/>
  <c r="J32" i="5" s="1"/>
  <c r="I22" i="5"/>
  <c r="J22" i="5" s="1"/>
  <c r="I37" i="5"/>
  <c r="J37" i="5" s="1"/>
  <c r="I54" i="5"/>
  <c r="I19" i="5"/>
  <c r="J19" i="5" s="1"/>
  <c r="I41" i="5"/>
  <c r="J41" i="5" s="1"/>
  <c r="I44" i="5"/>
  <c r="J44" i="5" s="1"/>
  <c r="I36" i="5"/>
  <c r="J54" i="5"/>
  <c r="I33" i="5"/>
  <c r="J33" i="5"/>
  <c r="J27" i="5"/>
  <c r="J36" i="5" l="1"/>
  <c r="J38" i="5" s="1"/>
  <c r="J47" i="5" s="1"/>
  <c r="J57" i="5" s="1"/>
  <c r="I38" i="5"/>
  <c r="I27" i="5"/>
  <c r="I47" i="5" s="1"/>
  <c r="I57" i="5" s="1"/>
</calcChain>
</file>

<file path=xl/sharedStrings.xml><?xml version="1.0" encoding="utf-8"?>
<sst xmlns="http://schemas.openxmlformats.org/spreadsheetml/2006/main" count="323" uniqueCount="307">
  <si>
    <t>Euro</t>
  </si>
  <si>
    <t>EPCATS WORKBOOK</t>
  </si>
  <si>
    <t>RELEASE 4.1</t>
  </si>
  <si>
    <t>Exchange Rates</t>
  </si>
  <si>
    <t>Last updated:</t>
  </si>
  <si>
    <t>USD</t>
  </si>
  <si>
    <t>CZK</t>
  </si>
  <si>
    <t>DKK</t>
  </si>
  <si>
    <t>EGP</t>
  </si>
  <si>
    <t>HUF</t>
  </si>
  <si>
    <t>ILS</t>
  </si>
  <si>
    <t>MAD</t>
  </si>
  <si>
    <t>PLN</t>
  </si>
  <si>
    <t>RON</t>
  </si>
  <si>
    <t>ZAR</t>
  </si>
  <si>
    <t>SEK</t>
  </si>
  <si>
    <t>CHF</t>
  </si>
  <si>
    <t>TRY</t>
  </si>
  <si>
    <t>GBP</t>
  </si>
  <si>
    <t>AED</t>
  </si>
  <si>
    <t>SAR</t>
  </si>
  <si>
    <t>EUR</t>
  </si>
  <si>
    <t>HKD</t>
  </si>
  <si>
    <t>UAH</t>
  </si>
  <si>
    <t>CNY</t>
  </si>
  <si>
    <t>KZT</t>
  </si>
  <si>
    <t>PKR</t>
  </si>
  <si>
    <t>MDL</t>
  </si>
  <si>
    <t>MKD</t>
  </si>
  <si>
    <t>NGN</t>
  </si>
  <si>
    <t>LVL</t>
  </si>
  <si>
    <t>AUD</t>
  </si>
  <si>
    <t>KES</t>
  </si>
  <si>
    <t>NOK</t>
  </si>
  <si>
    <t>TND</t>
  </si>
  <si>
    <t>ARS</t>
  </si>
  <si>
    <t>BOB</t>
  </si>
  <si>
    <t>BRL</t>
  </si>
  <si>
    <t>CLP</t>
  </si>
  <si>
    <t>COP</t>
  </si>
  <si>
    <t>CRC</t>
  </si>
  <si>
    <t>DOP</t>
  </si>
  <si>
    <t>GTQ</t>
  </si>
  <si>
    <t>HNL</t>
  </si>
  <si>
    <t>MXN</t>
  </si>
  <si>
    <t>NIO</t>
  </si>
  <si>
    <t>PYG</t>
  </si>
  <si>
    <t>PAB</t>
  </si>
  <si>
    <t>PEN</t>
  </si>
  <si>
    <t>UYU</t>
  </si>
  <si>
    <t>VEF</t>
  </si>
  <si>
    <t>VEB</t>
  </si>
  <si>
    <t>INR</t>
  </si>
  <si>
    <t xml:space="preserve">Agency </t>
  </si>
  <si>
    <t>Date</t>
  </si>
  <si>
    <t>Brand/Product</t>
  </si>
  <si>
    <t>Agency Currency</t>
  </si>
  <si>
    <t>Project Title-Campaign</t>
  </si>
  <si>
    <t>Production Currency</t>
  </si>
  <si>
    <t>ADCostS Number</t>
  </si>
  <si>
    <t>Post Prod. Currency</t>
  </si>
  <si>
    <t>Photographers Agency</t>
  </si>
  <si>
    <t>Number of Shoot Days</t>
  </si>
  <si>
    <t>Photographer</t>
  </si>
  <si>
    <t>Shooting Location</t>
  </si>
  <si>
    <t>Assets</t>
  </si>
  <si>
    <t>Cost in Bidding Currency</t>
  </si>
  <si>
    <t>Estimate in $</t>
  </si>
  <si>
    <t>P1</t>
  </si>
  <si>
    <t>PREPRODUCTION</t>
  </si>
  <si>
    <t>P2</t>
  </si>
  <si>
    <t>TALENT FEES</t>
  </si>
  <si>
    <t>P3</t>
  </si>
  <si>
    <t>PHOTOGRAPHER</t>
  </si>
  <si>
    <t>P4</t>
  </si>
  <si>
    <t>CREW SALARIES</t>
  </si>
  <si>
    <t>P5</t>
  </si>
  <si>
    <t>EQUIPEMENT</t>
  </si>
  <si>
    <t>P6</t>
  </si>
  <si>
    <t>LOCATION/ STUDIO/ ART DEPARTMENT/SETS</t>
  </si>
  <si>
    <t>P7</t>
  </si>
  <si>
    <t>TRAVEL (excl. Agency)</t>
  </si>
  <si>
    <t>P8</t>
  </si>
  <si>
    <t>INSURANCE (if not covered by P&amp;G)</t>
  </si>
  <si>
    <t>P9</t>
  </si>
  <si>
    <t>MARK UP</t>
  </si>
  <si>
    <t xml:space="preserve">T1 TOTAL PROD COST </t>
  </si>
  <si>
    <t>PP1</t>
  </si>
  <si>
    <t>RETOUCHING</t>
  </si>
  <si>
    <t>PP2</t>
  </si>
  <si>
    <t>ARTWORK/PACKS</t>
  </si>
  <si>
    <t>PP3</t>
  </si>
  <si>
    <t>MARK UP (if applicable)</t>
  </si>
  <si>
    <t xml:space="preserve">T2 TOTAL POST PROD COST </t>
  </si>
  <si>
    <t xml:space="preserve">3. AGENCY COST  </t>
  </si>
  <si>
    <t>A1</t>
  </si>
  <si>
    <t>A2</t>
  </si>
  <si>
    <t>TRAVEL</t>
  </si>
  <si>
    <t xml:space="preserve">T3 TOTAL AGENCY COST </t>
  </si>
  <si>
    <t>T4</t>
  </si>
  <si>
    <t>T5</t>
  </si>
  <si>
    <t xml:space="preserve">TOTAL PRINT PRODUCTION COST </t>
  </si>
  <si>
    <t>T1+T2+T3+T4+T5</t>
  </si>
  <si>
    <t>6.Usage/Bouyouts</t>
  </si>
  <si>
    <t>U1</t>
  </si>
  <si>
    <t>STOCK IMAGE</t>
  </si>
  <si>
    <t>U2</t>
  </si>
  <si>
    <t>TALENT</t>
  </si>
  <si>
    <t xml:space="preserve">T6 TOTAL POST PROD COST </t>
  </si>
  <si>
    <t>. TOTAL PRINT PRODUCTION COST w/ USAGE/BUYOUTS</t>
  </si>
  <si>
    <t>T1+T2+T3+T4+T5+T6</t>
  </si>
  <si>
    <t xml:space="preserve">Exch.Rate     </t>
  </si>
  <si>
    <t>STILL IMAGE Quotation Summary Form</t>
  </si>
  <si>
    <t xml:space="preserve">1. STILL IMAGE PRODUCTION COST </t>
  </si>
  <si>
    <t>2.STILL IMAGE POST PRODUCTION COST</t>
  </si>
  <si>
    <t>Cost. in Ag. curr</t>
  </si>
  <si>
    <t xml:space="preserve">This color indicates cells that should be filled in </t>
  </si>
  <si>
    <t>This color indicates cells that must not be filled and are proctected</t>
  </si>
  <si>
    <t xml:space="preserve">Section below is not transferred to Adstream </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</si>
  <si>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</si>
  <si>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</si>
  <si>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</si>
  <si>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</si>
  <si>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</si>
  <si>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r>
      <rPr>
        <b/>
        <sz val="10"/>
        <rFont val="Calibri"/>
        <family val="2"/>
        <scheme val="minor"/>
      </rPr>
      <t>ENTERING LOCAL EXCHANGE RATES</t>
    </r>
    <r>
      <rPr>
        <sz val="10"/>
        <rFont val="Calibri"/>
        <family val="2"/>
        <scheme val="minor"/>
      </rPr>
      <t xml:space="preserve">
The EPCATS model works out the cost of your project by starting with the currency in which you actually bill P&amp;G.
This 'billing' currency is automatically converted to "P&amp;G dollars", for their own internal analysis, using the tabsle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r>
  </si>
  <si>
    <t>Name</t>
  </si>
  <si>
    <t>Value</t>
  </si>
  <si>
    <t>Content Type</t>
  </si>
  <si>
    <t>Photography</t>
  </si>
  <si>
    <t>Production</t>
  </si>
  <si>
    <t>Full production</t>
  </si>
  <si>
    <t>Format Type</t>
  </si>
  <si>
    <t>Summary</t>
  </si>
  <si>
    <t>Mapping Key</t>
  </si>
  <si>
    <t>StillImageAllSummary</t>
  </si>
  <si>
    <t>DO NOT MODIFY THIS SHEET</t>
  </si>
  <si>
    <t>(versio Nov 1, 2017)</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</si>
  <si>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</si>
  <si>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</si>
  <si>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</si>
  <si>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</si>
  <si>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</si>
  <si>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</si>
  <si>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</si>
  <si>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</si>
  <si>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</si>
  <si>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</si>
  <si>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</si>
  <si>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</si>
  <si>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</si>
  <si>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</si>
  <si>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</si>
  <si>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</si>
  <si>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</si>
  <si>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</si>
  <si>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</si>
  <si>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</si>
  <si>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</si>
  <si>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</si>
  <si>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</si>
  <si>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</si>
  <si>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</si>
  <si>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</si>
  <si>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</si>
  <si>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</si>
  <si>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</si>
  <si>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</si>
  <si>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</si>
  <si>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</si>
  <si>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</si>
  <si>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</si>
  <si>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</si>
  <si>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</si>
  <si>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</si>
  <si>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</si>
  <si>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</si>
  <si>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</si>
  <si>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</si>
  <si>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</si>
  <si>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</si>
  <si>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</si>
  <si>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</si>
  <si>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</si>
  <si>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</si>
  <si>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</si>
  <si>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</si>
  <si>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</si>
  <si>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</si>
  <si>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</si>
  <si>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</si>
  <si>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</si>
  <si>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</si>
  <si>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</si>
  <si>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</si>
  <si>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</si>
  <si>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</si>
  <si>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</si>
  <si>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</si>
  <si>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</si>
  <si>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</si>
  <si>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</si>
  <si>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</si>
  <si>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</si>
  <si>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</si>
  <si>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</si>
  <si>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</si>
  <si>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</si>
  <si>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</si>
  <si>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</si>
  <si>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</si>
  <si>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</si>
  <si>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</si>
  <si>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</si>
  <si>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</si>
  <si>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</si>
  <si>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</si>
  <si>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</si>
  <si>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</si>
  <si>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</si>
  <si>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</si>
  <si>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</si>
  <si>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</si>
  <si>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</si>
  <si>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</si>
  <si>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</si>
  <si>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</si>
  <si>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</si>
  <si>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</si>
  <si>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</si>
  <si>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</si>
  <si>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</si>
  <si>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</si>
  <si>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</si>
  <si>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</si>
  <si>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</si>
  <si>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</si>
  <si>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</si>
  <si>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</si>
  <si>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</si>
  <si>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</si>
  <si>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</si>
  <si>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</si>
  <si>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</si>
  <si>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</si>
  <si>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</si>
  <si>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</si>
  <si>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</si>
  <si>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</si>
  <si>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</si>
  <si>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</si>
  <si>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</si>
  <si>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</si>
  <si>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</si>
  <si>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</si>
  <si>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</si>
  <si>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</si>
  <si>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</si>
  <si>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</si>
  <si>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</si>
  <si>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</si>
  <si>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</si>
  <si>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</si>
  <si>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</si>
  <si>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</si>
  <si>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</si>
  <si>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</si>
  <si>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</si>
  <si>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</si>
  <si>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</si>
  <si>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</si>
  <si>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</si>
  <si>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</si>
  <si>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</si>
  <si>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</si>
  <si>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</si>
  <si>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</si>
  <si>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</si>
  <si>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</si>
  <si>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</si>
  <si>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</si>
  <si>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</si>
  <si>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</si>
  <si>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</si>
  <si>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</si>
  <si>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</si>
  <si>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</si>
  <si>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</si>
  <si>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</si>
  <si>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</si>
  <si>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</si>
  <si>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</si>
  <si>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</si>
  <si>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</si>
  <si>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</si>
  <si>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</si>
  <si>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</si>
  <si>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</si>
  <si>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</si>
  <si>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</si>
  <si>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</si>
  <si>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</si>
  <si>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</si>
  <si>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</si>
  <si>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</si>
  <si>
    <t>Post Production Currency</t>
  </si>
  <si>
    <t xml:space="preserve">5.  P&amp;G INSURANCE                                                                             </t>
  </si>
  <si>
    <t xml:space="preserve">4. TAX/IMPORTATION FEES (when applicable)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</si>
</sst>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164" formatCode="_(&quot;$&quot;* #,##0_);_(&quot;$&quot;* \(#,##0\);_(&quot;$&quot;* &quot;-&quot;_);_(@_)"/>
    <numFmt numFmtId="165" formatCode="_(* #,##0_);_(* \(#,##0\);_(* &quot;-&quot;_);_(@_)"/>
    <numFmt numFmtId="166" formatCode="_(* #,##0.00_);_(* \(#,##0.00\);_(* &quot;-&quot;??_);_(@_)"/>
    <numFmt numFmtId="167" formatCode=";;;"/>
    <numFmt numFmtId="168" formatCode="_(* #,##0_);_(* \(#,##0\);_(* &quot;-&quot;??_);_(@_)"/>
    <numFmt numFmtId="169" formatCode="0.0000000"/>
    <numFmt numFmtId="170" formatCode="#,##0.0000000"/>
  </numFmts>
  <fonts count="32" x14ac:knownFonts="1">
    <font>
      <sz val="10"/>
      <name val="Arial"/>
    </font>
    <font>
      <sz val="12"/>
      <name val="Arial"/>
      <family val="2"/>
    </font>
    <font>
      <sz val="11"/>
      <name val="Arial"/>
      <family val="2"/>
    </font>
    <font>
      <b/>
      <sz val="11"/>
      <color indexed="32"/>
      <name val="Arial"/>
      <family val="2"/>
    </font>
    <font>
      <b/>
      <sz val="12"/>
      <color indexed="10"/>
      <name val="Arial"/>
      <family val="2"/>
    </font>
    <font>
      <b/>
      <sz val="14"/>
      <color indexed="10"/>
      <name val="Arial"/>
      <family val="2"/>
    </font>
    <font>
      <sz val="10"/>
      <name val="Arial"/>
      <family val="2"/>
    </font>
    <font>
      <sz val="10"/>
      <name val="Aharoni"/>
      <charset val="177"/>
    </font>
    <font>
      <sz val="10"/>
      <name val="Aharoni"/>
      <charset val="177"/>
    </font>
    <font>
      <sz val="10"/>
      <name val="Arial"/>
      <family val="2"/>
    </font>
    <font>
      <b/>
      <sz val="12"/>
      <name val="Calibri"/>
      <family val="2"/>
      <scheme val="minor"/>
    </font>
    <font>
      <sz val="12"/>
      <name val="Calibri"/>
      <family val="2"/>
      <scheme val="minor"/>
    </font>
    <font>
      <sz val="10"/>
      <name val="Arial"/>
      <family val="2"/>
    </font>
    <font>
      <sz val="11"/>
      <name val="Calibri"/>
      <family val="2"/>
      <scheme val="minor"/>
    </font>
    <font>
      <sz val="28"/>
      <color theme="0"/>
      <name val="Calibri Light"/>
      <family val="2"/>
    </font>
    <font>
      <sz val="18"/>
      <name val="Calibri"/>
      <family val="2"/>
      <scheme val="minor"/>
    </font>
    <font>
      <sz val="14"/>
      <name val="Calibri Light"/>
      <family val="2"/>
    </font>
    <font>
      <sz val="14"/>
      <color indexed="8"/>
      <name val="Calibri Light"/>
      <family val="2"/>
    </font>
    <font>
      <sz val="12"/>
      <color theme="0"/>
      <name val="Calibri"/>
      <family val="2"/>
      <scheme val="minor"/>
    </font>
    <font>
      <sz val="18"/>
      <color theme="0"/>
      <name val="Calibri Light"/>
      <family val="2"/>
    </font>
    <font>
      <sz val="16"/>
      <color indexed="63"/>
      <name val="Calibri"/>
      <family val="2"/>
      <scheme val="minor"/>
    </font>
    <font>
      <sz val="10"/>
      <name val="Calibri"/>
      <family val="2"/>
      <scheme val="minor"/>
    </font>
    <font>
      <sz val="14"/>
      <name val="Calibri"/>
      <family val="2"/>
      <scheme val="minor"/>
    </font>
    <font>
      <sz val="11"/>
      <color indexed="63"/>
      <name val="Calibri"/>
      <family val="2"/>
      <scheme val="minor"/>
    </font>
    <font>
      <b/>
      <sz val="9"/>
      <color theme="0"/>
      <name val="Calibri"/>
      <family val="2"/>
      <scheme val="minor"/>
    </font>
    <font>
      <sz val="9"/>
      <name val="Arial"/>
      <family val="2"/>
    </font>
    <font>
      <b/>
      <sz val="16"/>
      <color rgb="FFFF0000"/>
      <name val="Calibri"/>
      <family val="2"/>
      <scheme val="minor"/>
    </font>
    <font>
      <b/>
      <u/>
      <sz val="14"/>
      <name val="Calibri Light"/>
      <family val="2"/>
    </font>
    <font>
      <b/>
      <sz val="10"/>
      <name val="Calibri"/>
      <family val="2"/>
      <scheme val="minor"/>
    </font>
    <font>
      <sz val="12"/>
      <color theme="0" tint="-0.14999847407452621"/>
      <name val="Calibri"/>
      <family val="2"/>
      <scheme val="minor"/>
    </font>
    <font>
      <b/>
      <sz val="10"/>
      <name val="Arial"/>
      <family val="2"/>
    </font>
    <font>
      <b/>
      <sz val="12"/>
      <color rgb="FFFF0000"/>
      <name val="Calibri"/>
      <family val="2"/>
      <scheme val="minor"/>
    </font>
  </fonts>
  <fills count="23">
    <fill>
      <patternFill patternType="none"/>
    </fill>
    <fill>
      <patternFill patternType="gray125"/>
    </fill>
    <fill>
      <patternFill patternType="solid">
        <fgColor indexed="9"/>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
      <patternFill patternType="solid">
        <fgColor rgb="FF00B0F0"/>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rgb="FF7030A0"/>
        <bgColor indexed="64"/>
      </patternFill>
    </fill>
  </fills>
  <borders count="14">
    <border>
      <left/>
      <right/>
      <top/>
      <bottom/>
      <diagonal/>
    </border>
    <border>
      <left style="medium">
        <color indexed="64"/>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18">
    <xf numFmtId="0" fontId="0" fillId="0" borderId="0"/>
    <xf numFmtId="165" fontId="6" fillId="0" borderId="0" applyFont="0" applyFill="0" applyBorder="0" applyAlignment="0" applyProtection="0"/>
    <xf numFmtId="165"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4" fontId="6" fillId="0" borderId="0" applyFont="0" applyFill="0" applyBorder="0" applyAlignment="0" applyProtection="0"/>
    <xf numFmtId="0" fontId="9" fillId="0" borderId="0"/>
    <xf numFmtId="0" fontId="7"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41" fontId="12" fillId="0" borderId="0" applyFont="0" applyFill="0" applyBorder="0" applyAlignment="0" applyProtection="0"/>
    <xf numFmtId="9" fontId="7" fillId="0" borderId="0" applyFont="0" applyFill="0" applyBorder="0" applyAlignment="0" applyProtection="0"/>
    <xf numFmtId="0" fontId="6" fillId="0" borderId="0"/>
  </cellStyleXfs>
  <cellXfs count="166">
    <xf numFmtId="0" fontId="0" fillId="0" borderId="0" xfId="0"/>
    <xf numFmtId="0" fontId="11" fillId="7" borderId="0" xfId="0" applyFont="1" applyFill="1" applyAlignment="1" applyProtection="1">
      <alignment vertical="center"/>
      <protection hidden="1"/>
    </xf>
    <xf numFmtId="0" fontId="11" fillId="4" borderId="0" xfId="0" applyFont="1" applyFill="1" applyAlignment="1" applyProtection="1">
      <alignment vertical="center"/>
      <protection hidden="1"/>
    </xf>
    <xf numFmtId="0" fontId="11" fillId="5" borderId="2" xfId="0" applyFont="1" applyFill="1" applyBorder="1" applyAlignment="1" applyProtection="1">
      <alignment vertical="center"/>
      <protection hidden="1"/>
    </xf>
    <xf numFmtId="0" fontId="13" fillId="7" borderId="0" xfId="0" applyFont="1" applyFill="1" applyAlignment="1" applyProtection="1">
      <alignment vertical="center"/>
      <protection hidden="1"/>
    </xf>
    <xf numFmtId="0" fontId="13" fillId="4" borderId="0" xfId="0" applyFont="1" applyFill="1" applyAlignment="1" applyProtection="1">
      <alignment vertical="center"/>
      <protection hidden="1"/>
    </xf>
    <xf numFmtId="0" fontId="13" fillId="7" borderId="0" xfId="0" applyFont="1" applyFill="1" applyBorder="1" applyAlignment="1" applyProtection="1">
      <alignment vertical="center"/>
      <protection hidden="1"/>
    </xf>
    <xf numFmtId="0" fontId="16" fillId="5" borderId="2" xfId="0" applyFont="1" applyFill="1" applyBorder="1" applyAlignment="1" applyProtection="1">
      <alignment vertical="center"/>
      <protection hidden="1"/>
    </xf>
    <xf numFmtId="0" fontId="16" fillId="5" borderId="4" xfId="0" applyFont="1" applyFill="1" applyBorder="1" applyAlignment="1" applyProtection="1">
      <alignment vertical="center"/>
      <protection hidden="1"/>
    </xf>
    <xf numFmtId="0" fontId="13" fillId="4" borderId="0" xfId="0" applyFont="1" applyFill="1" applyBorder="1" applyAlignment="1" applyProtection="1">
      <alignment vertical="center"/>
      <protection hidden="1"/>
    </xf>
    <xf numFmtId="0" fontId="16" fillId="7" borderId="0" xfId="0" applyFont="1" applyFill="1" applyBorder="1" applyAlignment="1" applyProtection="1">
      <alignment vertical="center"/>
      <protection hidden="1"/>
    </xf>
    <xf numFmtId="0" fontId="17" fillId="5" borderId="2" xfId="0" applyFont="1" applyFill="1" applyBorder="1" applyAlignment="1" applyProtection="1">
      <alignment vertical="center"/>
      <protection hidden="1"/>
    </xf>
    <xf numFmtId="0" fontId="17" fillId="5" borderId="4" xfId="0" applyFont="1" applyFill="1" applyBorder="1" applyAlignment="1" applyProtection="1">
      <alignment vertical="center"/>
      <protection hidden="1"/>
    </xf>
    <xf numFmtId="0" fontId="16" fillId="16" borderId="2" xfId="0" applyFont="1" applyFill="1" applyBorder="1" applyAlignment="1" applyProtection="1">
      <alignment vertical="center"/>
      <protection hidden="1"/>
    </xf>
    <xf numFmtId="0" fontId="16" fillId="16" borderId="4" xfId="0" applyFont="1" applyFill="1" applyBorder="1" applyAlignment="1" applyProtection="1">
      <alignment vertical="center"/>
      <protection hidden="1"/>
    </xf>
    <xf numFmtId="0" fontId="17" fillId="5" borderId="2" xfId="11" applyFont="1" applyFill="1" applyBorder="1" applyAlignment="1" applyProtection="1">
      <alignment vertical="center"/>
      <protection hidden="1"/>
    </xf>
    <xf numFmtId="0" fontId="17" fillId="5" borderId="4" xfId="11" applyFont="1" applyFill="1" applyBorder="1" applyAlignment="1" applyProtection="1">
      <alignment vertical="center"/>
      <protection hidden="1"/>
    </xf>
    <xf numFmtId="0" fontId="16" fillId="17" borderId="2" xfId="0" applyFont="1" applyFill="1" applyBorder="1" applyAlignment="1" applyProtection="1">
      <alignment vertical="center"/>
      <protection hidden="1"/>
    </xf>
    <xf numFmtId="0" fontId="16" fillId="17" borderId="4" xfId="0" applyFont="1" applyFill="1" applyBorder="1" applyAlignment="1" applyProtection="1">
      <alignment vertical="center"/>
      <protection hidden="1"/>
    </xf>
    <xf numFmtId="0" fontId="16" fillId="5" borderId="2" xfId="0" applyFont="1" applyFill="1" applyBorder="1" applyAlignment="1" applyProtection="1">
      <protection hidden="1"/>
    </xf>
    <xf numFmtId="0" fontId="16" fillId="5" borderId="4" xfId="0" applyFont="1" applyFill="1" applyBorder="1" applyAlignment="1" applyProtection="1">
      <protection hidden="1"/>
    </xf>
    <xf numFmtId="0" fontId="16" fillId="18" borderId="2" xfId="0" applyFont="1" applyFill="1" applyBorder="1" applyAlignment="1" applyProtection="1">
      <alignment vertical="center"/>
      <protection hidden="1"/>
    </xf>
    <xf numFmtId="0" fontId="16" fillId="18" borderId="4" xfId="0" applyFont="1" applyFill="1" applyBorder="1" applyAlignment="1" applyProtection="1">
      <alignment vertical="center"/>
      <protection hidden="1"/>
    </xf>
    <xf numFmtId="0" fontId="11" fillId="7" borderId="0" xfId="0" applyFont="1" applyFill="1" applyBorder="1" applyAlignment="1" applyProtection="1">
      <alignment vertical="center"/>
      <protection hidden="1"/>
    </xf>
    <xf numFmtId="0" fontId="11" fillId="7" borderId="0" xfId="0" applyFont="1" applyFill="1" applyBorder="1" applyAlignment="1" applyProtection="1">
      <alignment vertical="top"/>
      <protection hidden="1"/>
    </xf>
    <xf numFmtId="0" fontId="10" fillId="4" borderId="0" xfId="0" applyFont="1" applyFill="1" applyBorder="1" applyAlignment="1" applyProtection="1">
      <alignment vertical="center"/>
      <protection hidden="1"/>
    </xf>
    <xf numFmtId="0" fontId="11" fillId="10" borderId="2" xfId="0" applyFont="1" applyFill="1" applyBorder="1" applyAlignment="1" applyProtection="1">
      <alignment vertical="center"/>
      <protection hidden="1"/>
    </xf>
    <xf numFmtId="0" fontId="11" fillId="10" borderId="3" xfId="0" applyFont="1" applyFill="1" applyBorder="1" applyAlignment="1" applyProtection="1">
      <alignment vertical="center"/>
      <protection hidden="1"/>
    </xf>
    <xf numFmtId="0" fontId="11" fillId="10" borderId="4" xfId="0" applyFont="1" applyFill="1" applyBorder="1" applyAlignment="1" applyProtection="1">
      <alignment vertical="center"/>
      <protection hidden="1"/>
    </xf>
    <xf numFmtId="0" fontId="11" fillId="17" borderId="2" xfId="0" applyFont="1" applyFill="1" applyBorder="1" applyAlignment="1" applyProtection="1">
      <alignment horizontal="center" vertical="center"/>
      <protection hidden="1"/>
    </xf>
    <xf numFmtId="0" fontId="11" fillId="16" borderId="2" xfId="0" applyFont="1" applyFill="1" applyBorder="1" applyAlignment="1" applyProtection="1">
      <alignment horizontal="center" vertical="center"/>
      <protection hidden="1"/>
    </xf>
    <xf numFmtId="0" fontId="18" fillId="19" borderId="8" xfId="0" applyFont="1" applyFill="1" applyBorder="1" applyAlignment="1" applyProtection="1">
      <alignment horizontal="center" vertical="center"/>
      <protection hidden="1"/>
    </xf>
    <xf numFmtId="0" fontId="10" fillId="4" borderId="0" xfId="0" applyFont="1" applyFill="1" applyAlignment="1" applyProtection="1">
      <alignment vertical="center"/>
      <protection hidden="1"/>
    </xf>
    <xf numFmtId="0" fontId="11" fillId="5" borderId="3" xfId="0" applyFont="1" applyFill="1" applyBorder="1" applyAlignment="1" applyProtection="1">
      <alignment vertical="center"/>
      <protection hidden="1"/>
    </xf>
    <xf numFmtId="0" fontId="11" fillId="5" borderId="4" xfId="0" applyFont="1" applyFill="1" applyBorder="1" applyAlignment="1" applyProtection="1">
      <alignment vertical="center"/>
      <protection hidden="1"/>
    </xf>
    <xf numFmtId="37" fontId="11" fillId="5" borderId="8" xfId="15" applyNumberFormat="1" applyFont="1" applyFill="1" applyBorder="1" applyAlignment="1" applyProtection="1">
      <alignment horizontal="center" vertical="center"/>
      <protection hidden="1"/>
    </xf>
    <xf numFmtId="0" fontId="11" fillId="12" borderId="2" xfId="0" applyFont="1" applyFill="1" applyBorder="1" applyAlignment="1" applyProtection="1">
      <alignment vertical="center"/>
      <protection hidden="1"/>
    </xf>
    <xf numFmtId="0" fontId="11" fillId="12" borderId="3" xfId="0" applyFont="1" applyFill="1" applyBorder="1" applyAlignment="1" applyProtection="1">
      <alignment vertical="center"/>
      <protection hidden="1"/>
    </xf>
    <xf numFmtId="0" fontId="11" fillId="12" borderId="4" xfId="0" applyFont="1" applyFill="1" applyBorder="1" applyAlignment="1" applyProtection="1">
      <alignment vertical="center"/>
      <protection hidden="1"/>
    </xf>
    <xf numFmtId="0" fontId="11" fillId="18" borderId="2" xfId="0" applyFont="1" applyFill="1" applyBorder="1" applyAlignment="1" applyProtection="1">
      <alignment horizontal="center" vertical="center"/>
      <protection hidden="1"/>
    </xf>
    <xf numFmtId="0" fontId="11" fillId="5" borderId="5" xfId="0" applyFont="1" applyFill="1" applyBorder="1" applyAlignment="1" applyProtection="1">
      <alignment vertical="center"/>
      <protection hidden="1"/>
    </xf>
    <xf numFmtId="0" fontId="11" fillId="5" borderId="6" xfId="0" applyFont="1" applyFill="1" applyBorder="1" applyAlignment="1" applyProtection="1">
      <alignment vertical="center"/>
      <protection hidden="1"/>
    </xf>
    <xf numFmtId="0" fontId="11" fillId="5" borderId="7" xfId="0" applyFont="1" applyFill="1" applyBorder="1" applyAlignment="1" applyProtection="1">
      <alignment vertical="center"/>
      <protection hidden="1"/>
    </xf>
    <xf numFmtId="0" fontId="11" fillId="5" borderId="9" xfId="0" applyFont="1" applyFill="1" applyBorder="1" applyAlignment="1" applyProtection="1">
      <alignment vertical="center"/>
      <protection hidden="1"/>
    </xf>
    <xf numFmtId="0" fontId="11" fillId="5" borderId="10" xfId="0" applyFont="1" applyFill="1" applyBorder="1" applyAlignment="1" applyProtection="1">
      <alignment vertical="center"/>
      <protection hidden="1"/>
    </xf>
    <xf numFmtId="0" fontId="11" fillId="5" borderId="11" xfId="0" applyFont="1" applyFill="1" applyBorder="1" applyAlignment="1" applyProtection="1">
      <alignment vertical="center"/>
      <protection hidden="1"/>
    </xf>
    <xf numFmtId="0" fontId="11" fillId="13" borderId="2" xfId="0" applyFont="1" applyFill="1" applyBorder="1" applyAlignment="1" applyProtection="1">
      <alignment vertical="center"/>
      <protection hidden="1"/>
    </xf>
    <xf numFmtId="0" fontId="11" fillId="13" borderId="3" xfId="0" applyFont="1" applyFill="1" applyBorder="1" applyAlignment="1" applyProtection="1">
      <alignment vertical="center"/>
      <protection hidden="1"/>
    </xf>
    <xf numFmtId="0" fontId="11" fillId="13" borderId="4" xfId="0" applyFont="1" applyFill="1" applyBorder="1" applyAlignment="1" applyProtection="1">
      <alignment vertical="center"/>
      <protection hidden="1"/>
    </xf>
    <xf numFmtId="3" fontId="11" fillId="5" borderId="8" xfId="15" applyNumberFormat="1" applyFont="1" applyFill="1" applyBorder="1" applyAlignment="1" applyProtection="1">
      <alignment horizontal="center" vertical="center"/>
      <protection hidden="1"/>
    </xf>
    <xf numFmtId="0" fontId="11" fillId="9" borderId="2" xfId="0" applyFont="1" applyFill="1" applyBorder="1" applyAlignment="1" applyProtection="1">
      <alignment vertical="center"/>
      <protection hidden="1"/>
    </xf>
    <xf numFmtId="0" fontId="11" fillId="9" borderId="3" xfId="0" applyFont="1" applyFill="1" applyBorder="1" applyAlignment="1" applyProtection="1">
      <alignment vertical="center"/>
      <protection hidden="1"/>
    </xf>
    <xf numFmtId="0" fontId="11" fillId="9" borderId="4" xfId="0" applyFont="1" applyFill="1" applyBorder="1" applyAlignment="1" applyProtection="1">
      <alignment vertical="center"/>
      <protection hidden="1"/>
    </xf>
    <xf numFmtId="0" fontId="11" fillId="11" borderId="2" xfId="0" applyFont="1" applyFill="1" applyBorder="1" applyAlignment="1" applyProtection="1">
      <alignment vertical="center"/>
      <protection hidden="1"/>
    </xf>
    <xf numFmtId="0" fontId="11" fillId="11" borderId="3" xfId="0" applyFont="1" applyFill="1" applyBorder="1" applyAlignment="1" applyProtection="1">
      <alignment vertical="center"/>
      <protection hidden="1"/>
    </xf>
    <xf numFmtId="0" fontId="11" fillId="11" borderId="4" xfId="0" applyFont="1" applyFill="1" applyBorder="1" applyAlignment="1" applyProtection="1">
      <alignment vertical="center"/>
      <protection hidden="1"/>
    </xf>
    <xf numFmtId="0" fontId="18" fillId="8" borderId="2" xfId="0" applyFont="1" applyFill="1" applyBorder="1" applyAlignment="1" applyProtection="1">
      <alignment vertical="center"/>
      <protection hidden="1"/>
    </xf>
    <xf numFmtId="0" fontId="18" fillId="8" borderId="3" xfId="0" applyFont="1" applyFill="1" applyBorder="1" applyAlignment="1" applyProtection="1">
      <alignment vertical="center"/>
      <protection hidden="1"/>
    </xf>
    <xf numFmtId="0" fontId="18" fillId="8" borderId="4" xfId="0" applyFont="1" applyFill="1" applyBorder="1" applyAlignment="1" applyProtection="1">
      <alignment vertical="center"/>
      <protection hidden="1"/>
    </xf>
    <xf numFmtId="166" fontId="11" fillId="8" borderId="8" xfId="0" applyNumberFormat="1" applyFont="1" applyFill="1" applyBorder="1" applyAlignment="1" applyProtection="1">
      <alignment horizontal="center" vertical="center"/>
      <protection hidden="1"/>
    </xf>
    <xf numFmtId="37" fontId="11" fillId="8" borderId="8" xfId="15" applyNumberFormat="1" applyFont="1" applyFill="1" applyBorder="1" applyAlignment="1" applyProtection="1">
      <alignment horizontal="center" vertical="center"/>
      <protection hidden="1"/>
    </xf>
    <xf numFmtId="0" fontId="11" fillId="20" borderId="2" xfId="0" applyFont="1" applyFill="1" applyBorder="1" applyAlignment="1" applyProtection="1">
      <alignment vertical="center"/>
      <protection hidden="1"/>
    </xf>
    <xf numFmtId="0" fontId="11" fillId="20" borderId="3" xfId="0" applyFont="1" applyFill="1" applyBorder="1" applyAlignment="1" applyProtection="1">
      <alignment vertical="center"/>
      <protection hidden="1"/>
    </xf>
    <xf numFmtId="0" fontId="11" fillId="20" borderId="4" xfId="0" applyFont="1" applyFill="1" applyBorder="1" applyAlignment="1" applyProtection="1">
      <alignment vertical="center"/>
      <protection hidden="1"/>
    </xf>
    <xf numFmtId="166" fontId="10" fillId="4" borderId="0" xfId="0" applyNumberFormat="1" applyFont="1" applyFill="1" applyAlignment="1" applyProtection="1">
      <alignment vertical="center"/>
      <protection hidden="1"/>
    </xf>
    <xf numFmtId="0" fontId="10" fillId="4" borderId="0" xfId="0" applyFont="1" applyFill="1" applyBorder="1" applyAlignment="1" applyProtection="1">
      <alignment horizontal="left" vertical="center"/>
      <protection hidden="1"/>
    </xf>
    <xf numFmtId="0" fontId="15" fillId="0" borderId="0" xfId="0" applyFont="1" applyAlignment="1" applyProtection="1">
      <protection hidden="1"/>
    </xf>
    <xf numFmtId="0" fontId="20" fillId="0" borderId="6" xfId="0" applyFont="1" applyFill="1" applyBorder="1" applyAlignment="1" applyProtection="1">
      <alignment horizontal="left"/>
      <protection hidden="1"/>
    </xf>
    <xf numFmtId="0" fontId="21" fillId="0" borderId="6" xfId="0" applyFont="1" applyFill="1" applyBorder="1" applyAlignment="1" applyProtection="1">
      <protection hidden="1"/>
    </xf>
    <xf numFmtId="0" fontId="21" fillId="0" borderId="6" xfId="0" applyFont="1" applyFill="1" applyBorder="1" applyAlignment="1" applyProtection="1">
      <alignment horizontal="right"/>
      <protection hidden="1"/>
    </xf>
    <xf numFmtId="0" fontId="21" fillId="0" borderId="6" xfId="0" applyFont="1" applyBorder="1" applyAlignment="1" applyProtection="1">
      <protection hidden="1"/>
    </xf>
    <xf numFmtId="0" fontId="21" fillId="0" borderId="6" xfId="0" applyFont="1" applyBorder="1" applyAlignment="1" applyProtection="1">
      <alignment wrapText="1"/>
      <protection hidden="1"/>
    </xf>
    <xf numFmtId="14" fontId="20" fillId="0" borderId="6" xfId="0" applyNumberFormat="1" applyFont="1" applyFill="1" applyBorder="1" applyAlignment="1" applyProtection="1">
      <alignment horizontal="left"/>
      <protection hidden="1"/>
    </xf>
    <xf numFmtId="0" fontId="21" fillId="0" borderId="0" xfId="0" applyFont="1" applyFill="1" applyBorder="1" applyAlignment="1" applyProtection="1">
      <protection hidden="1"/>
    </xf>
    <xf numFmtId="0" fontId="21" fillId="0" borderId="0" xfId="0" applyFont="1" applyFill="1" applyBorder="1" applyAlignment="1" applyProtection="1">
      <alignment wrapText="1"/>
      <protection hidden="1"/>
    </xf>
    <xf numFmtId="0" fontId="21" fillId="0" borderId="0" xfId="0" applyFont="1" applyAlignment="1" applyProtection="1">
      <protection hidden="1"/>
    </xf>
    <xf numFmtId="0" fontId="22" fillId="4" borderId="5" xfId="0" applyFont="1" applyFill="1" applyBorder="1" applyAlignment="1" applyProtection="1">
      <alignment vertical="center"/>
      <protection hidden="1"/>
    </xf>
    <xf numFmtId="0" fontId="21" fillId="4" borderId="6" xfId="0" applyFont="1" applyFill="1" applyBorder="1" applyAlignment="1" applyProtection="1">
      <alignment vertical="center" wrapText="1"/>
      <protection hidden="1"/>
    </xf>
    <xf numFmtId="167" fontId="21" fillId="0" borderId="1" xfId="0" applyNumberFormat="1" applyFont="1" applyFill="1" applyBorder="1" applyAlignment="1" applyProtection="1">
      <alignment horizontal="left"/>
      <protection hidden="1"/>
    </xf>
    <xf numFmtId="0" fontId="21" fillId="0" borderId="0" xfId="0" applyFont="1" applyFill="1" applyBorder="1" applyAlignment="1" applyProtection="1">
      <alignment horizontal="right"/>
      <protection hidden="1"/>
    </xf>
    <xf numFmtId="0" fontId="21" fillId="0" borderId="0" xfId="0" applyFont="1" applyFill="1" applyBorder="1" applyAlignment="1" applyProtection="1">
      <alignment vertical="center" wrapText="1"/>
      <protection hidden="1"/>
    </xf>
    <xf numFmtId="0" fontId="13" fillId="4" borderId="2" xfId="0" applyFont="1" applyFill="1" applyBorder="1" applyAlignment="1" applyProtection="1">
      <alignment vertical="center"/>
      <protection hidden="1"/>
    </xf>
    <xf numFmtId="0" fontId="13" fillId="4" borderId="3" xfId="0" applyFont="1" applyFill="1" applyBorder="1" applyAlignment="1" applyProtection="1">
      <alignment vertical="center" wrapText="1"/>
      <protection hidden="1"/>
    </xf>
    <xf numFmtId="0" fontId="13" fillId="10" borderId="2" xfId="0" applyFont="1" applyFill="1" applyBorder="1" applyAlignment="1" applyProtection="1">
      <alignment vertical="center"/>
      <protection hidden="1"/>
    </xf>
    <xf numFmtId="0" fontId="23" fillId="10" borderId="3" xfId="0" applyFont="1" applyFill="1" applyBorder="1" applyAlignment="1" applyProtection="1">
      <alignment horizontal="left"/>
      <protection hidden="1"/>
    </xf>
    <xf numFmtId="0" fontId="23" fillId="10" borderId="4" xfId="0" applyFont="1" applyFill="1" applyBorder="1" applyAlignment="1" applyProtection="1">
      <alignment horizontal="left"/>
      <protection hidden="1"/>
    </xf>
    <xf numFmtId="0" fontId="13" fillId="0" borderId="0" xfId="0" applyFont="1" applyAlignment="1" applyProtection="1">
      <protection hidden="1"/>
    </xf>
    <xf numFmtId="0" fontId="21" fillId="0" borderId="0" xfId="0" applyFont="1" applyBorder="1" applyAlignment="1" applyProtection="1">
      <protection hidden="1"/>
    </xf>
    <xf numFmtId="0" fontId="15" fillId="0" borderId="0" xfId="0" applyFont="1" applyBorder="1" applyAlignment="1" applyProtection="1">
      <protection hidden="1"/>
    </xf>
    <xf numFmtId="0" fontId="0" fillId="0" borderId="0" xfId="0" applyBorder="1" applyProtection="1">
      <protection hidden="1"/>
    </xf>
    <xf numFmtId="0" fontId="0" fillId="0" borderId="0" xfId="0" applyProtection="1">
      <protection hidden="1"/>
    </xf>
    <xf numFmtId="0" fontId="0" fillId="0" borderId="0" xfId="0" applyFill="1" applyBorder="1" applyAlignment="1" applyProtection="1">
      <alignment vertical="center"/>
      <protection hidden="1"/>
    </xf>
    <xf numFmtId="0" fontId="0" fillId="2" borderId="0" xfId="0" applyFill="1" applyBorder="1" applyAlignment="1" applyProtection="1">
      <alignment vertical="center"/>
      <protection hidden="1"/>
    </xf>
    <xf numFmtId="0" fontId="0" fillId="0" borderId="0" xfId="0" applyBorder="1" applyAlignment="1" applyProtection="1">
      <alignment vertical="center"/>
      <protection hidden="1"/>
    </xf>
    <xf numFmtId="0" fontId="0" fillId="0" borderId="0" xfId="0" applyAlignment="1" applyProtection="1">
      <alignment vertical="center"/>
      <protection hidden="1"/>
    </xf>
    <xf numFmtId="0" fontId="2" fillId="0" borderId="0" xfId="0" applyFont="1" applyFill="1" applyBorder="1" applyAlignment="1" applyProtection="1">
      <alignment vertical="center"/>
      <protection hidden="1"/>
    </xf>
    <xf numFmtId="0" fontId="3" fillId="0" borderId="0" xfId="0" applyFont="1" applyFill="1" applyBorder="1" applyAlignment="1" applyProtection="1">
      <alignment vertical="center"/>
      <protection hidden="1"/>
    </xf>
    <xf numFmtId="0" fontId="0" fillId="0" borderId="0" xfId="0" applyFill="1" applyBorder="1" applyAlignment="1" applyProtection="1">
      <alignment horizontal="right" vertical="center"/>
      <protection hidden="1"/>
    </xf>
    <xf numFmtId="0" fontId="4" fillId="0" borderId="0" xfId="0" applyFont="1" applyFill="1" applyBorder="1" applyAlignment="1" applyProtection="1">
      <alignment vertical="center"/>
      <protection hidden="1"/>
    </xf>
    <xf numFmtId="0" fontId="5" fillId="0" borderId="0" xfId="0" applyFont="1" applyFill="1" applyBorder="1" applyAlignment="1" applyProtection="1">
      <alignment vertical="center"/>
      <protection hidden="1"/>
    </xf>
    <xf numFmtId="0" fontId="1" fillId="0" borderId="0" xfId="0" applyFont="1" applyAlignment="1" applyProtection="1">
      <alignment vertical="center"/>
      <protection hidden="1"/>
    </xf>
    <xf numFmtId="4" fontId="16" fillId="7" borderId="8" xfId="11" applyNumberFormat="1" applyFont="1" applyFill="1" applyBorder="1" applyAlignment="1" applyProtection="1">
      <alignment horizontal="center" vertical="center" wrapText="1"/>
      <protection locked="0" hidden="1"/>
    </xf>
    <xf numFmtId="4" fontId="11" fillId="6" borderId="8" xfId="15" applyNumberFormat="1" applyFont="1" applyFill="1" applyBorder="1" applyAlignment="1" applyProtection="1">
      <alignment horizontal="center" vertical="center" wrapText="1"/>
      <protection hidden="1"/>
    </xf>
    <xf numFmtId="4" fontId="11" fillId="5" borderId="8" xfId="15" applyNumberFormat="1" applyFont="1" applyFill="1" applyBorder="1" applyAlignment="1" applyProtection="1">
      <alignment horizontal="center" vertical="center"/>
      <protection hidden="1"/>
    </xf>
    <xf numFmtId="9" fontId="11" fillId="7" borderId="8" xfId="12" applyFont="1" applyFill="1" applyBorder="1" applyAlignment="1" applyProtection="1">
      <alignment horizontal="center" vertical="center"/>
      <protection hidden="1"/>
    </xf>
    <xf numFmtId="166" fontId="11" fillId="7" borderId="8" xfId="15" applyNumberFormat="1" applyFont="1" applyFill="1" applyBorder="1" applyAlignment="1" applyProtection="1">
      <alignment horizontal="center" vertical="center"/>
      <protection hidden="1"/>
    </xf>
    <xf numFmtId="0" fontId="27" fillId="7" borderId="8" xfId="11" applyFont="1" applyFill="1" applyBorder="1" applyAlignment="1" applyProtection="1">
      <alignment horizontal="center" vertical="center" wrapText="1"/>
      <protection locked="0" hidden="1"/>
    </xf>
    <xf numFmtId="9" fontId="24" fillId="21" borderId="7" xfId="16" applyFont="1" applyFill="1" applyBorder="1" applyAlignment="1" applyProtection="1">
      <alignment horizontal="left" vertical="center"/>
      <protection hidden="1"/>
    </xf>
    <xf numFmtId="9" fontId="24" fillId="21" borderId="12" xfId="16" applyFont="1" applyFill="1" applyBorder="1" applyAlignment="1" applyProtection="1">
      <alignment horizontal="left" vertical="center"/>
      <protection hidden="1"/>
    </xf>
    <xf numFmtId="0" fontId="25" fillId="4" borderId="4" xfId="0" applyFont="1" applyFill="1" applyBorder="1" applyAlignment="1" applyProtection="1">
      <alignment horizontal="left" vertical="center"/>
      <protection hidden="1"/>
    </xf>
    <xf numFmtId="0" fontId="25" fillId="4" borderId="8" xfId="3" applyNumberFormat="1" applyFont="1" applyFill="1" applyBorder="1" applyAlignment="1" applyProtection="1">
      <alignment horizontal="center" vertical="center"/>
      <protection hidden="1"/>
    </xf>
    <xf numFmtId="168" fontId="25" fillId="4" borderId="8" xfId="3" applyNumberFormat="1" applyFont="1" applyFill="1" applyBorder="1" applyAlignment="1" applyProtection="1">
      <alignment horizontal="center" vertical="center"/>
      <protection hidden="1"/>
    </xf>
    <xf numFmtId="0" fontId="25" fillId="4" borderId="11" xfId="0" applyFont="1" applyFill="1" applyBorder="1" applyAlignment="1" applyProtection="1">
      <alignment horizontal="left" vertical="center"/>
      <protection hidden="1"/>
    </xf>
    <xf numFmtId="168" fontId="25" fillId="4" borderId="13" xfId="3" applyNumberFormat="1" applyFont="1" applyFill="1" applyBorder="1" applyAlignment="1" applyProtection="1">
      <alignment horizontal="center" vertical="center"/>
      <protection hidden="1"/>
    </xf>
    <xf numFmtId="0" fontId="29" fillId="5" borderId="5" xfId="0" applyFont="1" applyFill="1" applyBorder="1" applyAlignment="1" applyProtection="1">
      <alignment vertical="center"/>
      <protection hidden="1"/>
    </xf>
    <xf numFmtId="0" fontId="30" fillId="0" borderId="0" xfId="17" applyFont="1"/>
    <xf numFmtId="0" fontId="6" fillId="0" borderId="0" xfId="17"/>
    <xf numFmtId="0" fontId="26" fillId="0" borderId="0" xfId="0" applyFont="1" applyFill="1" applyBorder="1" applyAlignment="1" applyProtection="1">
      <alignment horizontal="center"/>
      <protection hidden="1"/>
    </xf>
    <xf numFmtId="169" fontId="25" fillId="3" borderId="8" xfId="4" applyNumberFormat="1" applyFont="1" applyFill="1" applyBorder="1" applyAlignment="1" applyProtection="1">
      <alignment horizontal="right" vertical="center"/>
      <protection hidden="1"/>
    </xf>
    <xf numFmtId="169" fontId="25" fillId="3" borderId="8" xfId="10" applyNumberFormat="1" applyFont="1" applyFill="1" applyBorder="1" applyAlignment="1" applyProtection="1">
      <alignment wrapText="1"/>
      <protection hidden="1"/>
    </xf>
    <xf numFmtId="169" fontId="25" fillId="3" borderId="8" xfId="4" applyNumberFormat="1" applyFont="1" applyFill="1" applyBorder="1" applyAlignment="1" applyProtection="1">
      <alignment vertical="center"/>
      <protection hidden="1"/>
    </xf>
    <xf numFmtId="169" fontId="25" fillId="3" borderId="8" xfId="4" applyNumberFormat="1" applyFont="1" applyFill="1" applyBorder="1" applyAlignment="1" applyProtection="1">
      <alignment vertical="center" wrapText="1"/>
      <protection hidden="1"/>
    </xf>
    <xf numFmtId="169" fontId="25" fillId="3" borderId="8" xfId="6" applyNumberFormat="1" applyFont="1" applyFill="1" applyBorder="1" applyAlignment="1" applyProtection="1">
      <alignment vertical="center"/>
      <protection hidden="1"/>
    </xf>
    <xf numFmtId="169" fontId="25" fillId="3" borderId="8" xfId="3" applyNumberFormat="1" applyFont="1" applyFill="1" applyBorder="1" applyAlignment="1" applyProtection="1">
      <alignment vertical="center" wrapText="1"/>
      <protection hidden="1"/>
    </xf>
    <xf numFmtId="169" fontId="25" fillId="3" borderId="8" xfId="3" applyNumberFormat="1" applyFont="1" applyFill="1" applyBorder="1" applyAlignment="1" applyProtection="1">
      <alignment vertical="center"/>
      <protection hidden="1"/>
    </xf>
    <xf numFmtId="169" fontId="25" fillId="3" borderId="13" xfId="3" applyNumberFormat="1" applyFont="1" applyFill="1" applyBorder="1" applyAlignment="1" applyProtection="1">
      <alignment vertical="center" wrapText="1"/>
      <protection hidden="1"/>
    </xf>
    <xf numFmtId="170" fontId="16" fillId="5" borderId="8" xfId="11" applyNumberFormat="1" applyFont="1" applyFill="1" applyBorder="1" applyAlignment="1" applyProtection="1">
      <alignment horizontal="center" vertical="center"/>
      <protection hidden="1"/>
    </xf>
    <xf numFmtId="0" fontId="21" fillId="0" borderId="0" xfId="0" applyFont="1" applyBorder="1" applyAlignment="1" applyProtection="1">
      <alignment vertical="top" wrapText="1"/>
      <protection hidden="1"/>
    </xf>
    <xf numFmtId="0" fontId="31" fillId="0" borderId="2" xfId="0" applyFont="1" applyFill="1" applyBorder="1" applyAlignment="1" applyProtection="1">
      <alignment horizontal="center"/>
      <protection hidden="1"/>
    </xf>
    <xf numFmtId="9" fontId="24" fillId="13" borderId="5" xfId="16" applyFont="1" applyFill="1" applyBorder="1" applyAlignment="1" applyProtection="1">
      <alignment horizontal="left" vertical="center"/>
      <protection hidden="1"/>
    </xf>
    <xf numFmtId="9" fontId="24" fillId="22" borderId="5" xfId="16" applyFont="1" applyFill="1" applyBorder="1" applyAlignment="1" applyProtection="1">
      <alignment horizontal="left" vertical="center"/>
      <protection hidden="1"/>
    </xf>
    <xf numFmtId="9" fontId="24" fillId="18" borderId="5" xfId="16" applyFont="1" applyFill="1" applyBorder="1" applyAlignment="1" applyProtection="1">
      <alignment horizontal="left" vertical="center"/>
      <protection hidden="1"/>
    </xf>
    <xf numFmtId="0" fontId="21" fillId="0" borderId="0" xfId="0" applyFont="1" applyBorder="1" applyAlignment="1" applyProtection="1">
      <alignment horizontal="left" vertical="top" wrapText="1"/>
      <protection hidden="1"/>
    </xf>
    <xf numFmtId="0" fontId="19" fillId="14" borderId="9" xfId="0" applyFont="1" applyFill="1" applyBorder="1" applyAlignment="1" applyProtection="1">
      <alignment horizontal="left" vertical="center"/>
      <protection hidden="1"/>
    </xf>
    <xf numFmtId="0" fontId="19" fillId="14" borderId="10" xfId="0" applyFont="1" applyFill="1" applyBorder="1" applyAlignment="1" applyProtection="1">
      <alignment horizontal="left" vertical="center"/>
      <protection hidden="1"/>
    </xf>
    <xf numFmtId="0" fontId="21" fillId="7" borderId="5" xfId="0" applyFont="1" applyFill="1" applyBorder="1" applyAlignment="1" applyProtection="1">
      <alignment horizontal="left" vertical="center" indent="1"/>
      <protection hidden="1"/>
    </xf>
    <xf numFmtId="0" fontId="21" fillId="7" borderId="6" xfId="0" applyFont="1" applyFill="1" applyBorder="1" applyAlignment="1" applyProtection="1">
      <alignment horizontal="left" vertical="center" indent="1"/>
      <protection hidden="1"/>
    </xf>
    <xf numFmtId="0" fontId="21" fillId="7" borderId="3" xfId="0" applyFont="1" applyFill="1" applyBorder="1" applyAlignment="1" applyProtection="1">
      <alignment horizontal="left" vertical="center" indent="1"/>
      <protection hidden="1"/>
    </xf>
    <xf numFmtId="0" fontId="21" fillId="7" borderId="4" xfId="0" applyFont="1" applyFill="1" applyBorder="1" applyAlignment="1" applyProtection="1">
      <alignment horizontal="left" vertical="center" indent="1"/>
      <protection hidden="1"/>
    </xf>
    <xf numFmtId="0" fontId="21" fillId="7" borderId="2" xfId="0" applyFont="1" applyFill="1" applyBorder="1" applyAlignment="1" applyProtection="1">
      <alignment horizontal="left" vertical="center" indent="1"/>
      <protection hidden="1"/>
    </xf>
    <xf numFmtId="0" fontId="19" fillId="15" borderId="10" xfId="0" applyFont="1" applyFill="1" applyBorder="1" applyAlignment="1" applyProtection="1">
      <alignment horizontal="left" vertical="center"/>
      <protection hidden="1"/>
    </xf>
    <xf numFmtId="0" fontId="19" fillId="15" borderId="3" xfId="0" applyFont="1" applyFill="1" applyBorder="1" applyAlignment="1" applyProtection="1">
      <alignment horizontal="left" vertical="center"/>
      <protection hidden="1"/>
    </xf>
    <xf numFmtId="0" fontId="19" fillId="15" borderId="4" xfId="0" applyFont="1" applyFill="1" applyBorder="1" applyAlignment="1" applyProtection="1">
      <alignment horizontal="left" vertical="center"/>
      <protection hidden="1"/>
    </xf>
    <xf numFmtId="0" fontId="14" fillId="14" borderId="2" xfId="0" applyFont="1" applyFill="1" applyBorder="1" applyAlignment="1" applyProtection="1">
      <alignment horizontal="left" vertical="center"/>
      <protection hidden="1"/>
    </xf>
    <xf numFmtId="0" fontId="14" fillId="14" borderId="3" xfId="0" applyFont="1" applyFill="1" applyBorder="1" applyAlignment="1" applyProtection="1">
      <alignment horizontal="left" vertical="center"/>
      <protection hidden="1"/>
    </xf>
    <xf numFmtId="0" fontId="14" fillId="14" borderId="4" xfId="0" applyFont="1" applyFill="1" applyBorder="1" applyAlignment="1" applyProtection="1">
      <alignment horizontal="left" vertical="center"/>
      <protection hidden="1"/>
    </xf>
    <xf numFmtId="0" fontId="11" fillId="0" borderId="2" xfId="0" applyFont="1" applyFill="1" applyBorder="1" applyAlignment="1" applyProtection="1">
      <alignment horizontal="left" vertical="center"/>
      <protection hidden="1"/>
    </xf>
    <xf numFmtId="0" fontId="11" fillId="0" borderId="3" xfId="0" applyFont="1" applyFill="1" applyBorder="1" applyAlignment="1" applyProtection="1">
      <alignment horizontal="left" vertical="center"/>
      <protection hidden="1"/>
    </xf>
    <xf numFmtId="0" fontId="11" fillId="0" borderId="4" xfId="0" applyFont="1" applyFill="1" applyBorder="1" applyAlignment="1" applyProtection="1">
      <alignment horizontal="left" vertical="center"/>
      <protection hidden="1"/>
    </xf>
    <xf numFmtId="0" fontId="11" fillId="5" borderId="2"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11" fillId="5" borderId="4" xfId="0" applyFont="1" applyFill="1" applyBorder="1" applyAlignment="1" applyProtection="1">
      <alignment horizontal="left" vertical="center"/>
      <protection hidden="1"/>
    </xf>
    <xf numFmtId="41" fontId="15" fillId="4" borderId="2" xfId="15" applyFont="1" applyFill="1" applyBorder="1" applyAlignment="1" applyProtection="1">
      <alignment horizontal="center" vertical="center"/>
      <protection hidden="1"/>
    </xf>
    <xf numFmtId="41" fontId="15" fillId="4" borderId="3" xfId="15" applyFont="1" applyFill="1" applyBorder="1" applyAlignment="1" applyProtection="1">
      <alignment horizontal="center" vertical="center"/>
      <protection hidden="1"/>
    </xf>
    <xf numFmtId="41" fontId="15" fillId="4" borderId="4" xfId="15" applyFont="1" applyFill="1" applyBorder="1" applyAlignment="1" applyProtection="1">
      <alignment horizontal="center" vertical="center"/>
      <protection hidden="1"/>
    </xf>
    <xf numFmtId="9" fontId="16" fillId="7" borderId="2" xfId="12" applyNumberFormat="1" applyFont="1" applyFill="1" applyBorder="1" applyAlignment="1" applyProtection="1">
      <alignment horizontal="left" vertical="center"/>
      <protection locked="0" hidden="1"/>
    </xf>
    <xf numFmtId="9" fontId="16" fillId="7" borderId="3" xfId="12" applyNumberFormat="1" applyFont="1" applyFill="1" applyBorder="1" applyAlignment="1" applyProtection="1">
      <alignment horizontal="left" vertical="center"/>
      <protection locked="0" hidden="1"/>
    </xf>
    <xf numFmtId="9" fontId="16" fillId="7" borderId="4" xfId="12" applyNumberFormat="1" applyFont="1" applyFill="1" applyBorder="1" applyAlignment="1" applyProtection="1">
      <alignment horizontal="left" vertical="center"/>
      <protection locked="0" hidden="1"/>
    </xf>
    <xf numFmtId="0" fontId="16" fillId="7" borderId="2" xfId="11" applyFont="1" applyFill="1" applyBorder="1" applyAlignment="1" applyProtection="1">
      <alignment horizontal="left" vertical="center"/>
      <protection locked="0" hidden="1"/>
    </xf>
    <xf numFmtId="0" fontId="16" fillId="7" borderId="4" xfId="11" applyFont="1" applyFill="1" applyBorder="1" applyAlignment="1" applyProtection="1">
      <alignment horizontal="left" vertical="center"/>
      <protection locked="0" hidden="1"/>
    </xf>
    <xf numFmtId="14" fontId="16" fillId="7" borderId="2" xfId="12" applyNumberFormat="1" applyFont="1" applyFill="1" applyBorder="1" applyAlignment="1" applyProtection="1">
      <alignment horizontal="left" vertical="center"/>
      <protection locked="0" hidden="1"/>
    </xf>
    <xf numFmtId="14" fontId="16" fillId="7" borderId="3" xfId="12" applyNumberFormat="1" applyFont="1" applyFill="1" applyBorder="1" applyAlignment="1" applyProtection="1">
      <alignment horizontal="left" vertical="center"/>
      <protection locked="0" hidden="1"/>
    </xf>
    <xf numFmtId="14" fontId="16" fillId="7" borderId="4" xfId="12" applyNumberFormat="1" applyFont="1" applyFill="1" applyBorder="1" applyAlignment="1" applyProtection="1">
      <alignment horizontal="left" vertical="center"/>
      <protection locked="0" hidden="1"/>
    </xf>
    <xf numFmtId="0" fontId="16" fillId="7" borderId="2" xfId="0" applyFont="1" applyFill="1" applyBorder="1" applyAlignment="1" applyProtection="1">
      <alignment horizontal="left" vertical="center"/>
      <protection locked="0" hidden="1"/>
    </xf>
    <xf numFmtId="0" fontId="16" fillId="7" borderId="3" xfId="0" applyFont="1" applyFill="1" applyBorder="1" applyAlignment="1" applyProtection="1">
      <alignment horizontal="left" vertical="center"/>
      <protection locked="0" hidden="1"/>
    </xf>
    <xf numFmtId="0" fontId="16" fillId="7" borderId="4" xfId="0" applyFont="1" applyFill="1" applyBorder="1" applyAlignment="1" applyProtection="1">
      <alignment horizontal="left" vertical="center"/>
      <protection locked="0" hidden="1"/>
    </xf>
  </cellXfs>
  <cellStyles count="18">
    <cellStyle name="Comma [0]" xfId="15" builtinId="6"/>
    <cellStyle name="Comma [0] 2" xfId="1"/>
    <cellStyle name="Comma [0] 2 2" xfId="2"/>
    <cellStyle name="Comma 2" xfId="3"/>
    <cellStyle name="Comma 2 2" xfId="4"/>
    <cellStyle name="Comma 3" xfId="5"/>
    <cellStyle name="Comma 4" xfId="6"/>
    <cellStyle name="Currency [0] 2 2" xfId="7"/>
    <cellStyle name="Normal" xfId="0" builtinId="0"/>
    <cellStyle name="Normal 2" xfId="8"/>
    <cellStyle name="Normal 2 2 2" xfId="17"/>
    <cellStyle name="Normal 3" xfId="9"/>
    <cellStyle name="Normal 4" xfId="10"/>
    <cellStyle name="Normal_BRIEFING SPEC" xfId="11"/>
    <cellStyle name="Percent 2" xfId="12"/>
    <cellStyle name="Percent 2 2" xfId="13"/>
    <cellStyle name="Percent 3" xfId="14"/>
    <cellStyle name="Percent 3 2" xfId="16"/>
  </cellStyles>
  <dxfs count="11">
    <dxf>
      <font>
        <b/>
        <i val="0"/>
        <strike val="0"/>
        <condense val="0"/>
        <extend val="0"/>
        <outline val="0"/>
        <shadow val="0"/>
        <u val="none"/>
        <vertAlign val="baseline"/>
        <sz val="12"/>
        <color rgb="FFFF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protection locked="1" hidden="1"/>
    </dxf>
    <dxf>
      <font>
        <b/>
        <i val="0"/>
        <strike val="0"/>
        <condense val="0"/>
        <extend val="0"/>
        <outline val="0"/>
        <shadow val="0"/>
        <u val="none"/>
        <vertAlign val="baseline"/>
        <sz val="12"/>
        <color rgb="FFFF0000"/>
        <name val="Calibri"/>
        <family val="2"/>
        <scheme val="minor"/>
      </font>
      <numFmt numFmtId="169" formatCode="0.0000000"/>
      <fill>
        <patternFill patternType="none">
          <fgColor indexed="64"/>
          <bgColor indexed="65"/>
        </patternFill>
      </fill>
      <alignment horizontal="center" vertical="bottom" textRotation="0" wrapText="0"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protection locked="1" hidden="1"/>
    </dxf>
    <dxf>
      <font>
        <b/>
        <i val="0"/>
        <strike val="0"/>
        <condense val="0"/>
        <extend val="0"/>
        <outline val="0"/>
        <shadow val="0"/>
        <u val="none"/>
        <vertAlign val="baseline"/>
        <sz val="12"/>
        <color rgb="FFFF0000"/>
        <name val="Calibri"/>
        <family val="2"/>
        <scheme val="minor"/>
      </font>
      <numFmt numFmtId="169" formatCode="0.0000000"/>
      <fill>
        <patternFill patternType="none">
          <fgColor indexed="64"/>
          <bgColor indexed="65"/>
        </patternFill>
      </fill>
      <alignment horizontal="center" vertical="bottom" textRotation="0" wrapText="0"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protection locked="1" hidden="1"/>
    </dxf>
    <dxf>
      <font>
        <b val="0"/>
        <i val="0"/>
        <strike val="0"/>
        <condense val="0"/>
        <extend val="0"/>
        <outline val="0"/>
        <shadow val="0"/>
        <u val="none"/>
        <vertAlign val="baseline"/>
        <sz val="9"/>
        <color auto="1"/>
        <name val="Arial"/>
        <family val="2"/>
        <scheme val="none"/>
      </font>
      <numFmt numFmtId="169" formatCode="0.0000000"/>
      <fill>
        <patternFill patternType="solid">
          <fgColor indexed="64"/>
          <bgColor rgb="FFFFFF99"/>
        </patternFill>
      </fill>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Arial"/>
        <family val="2"/>
        <scheme val="none"/>
      </font>
      <numFmt numFmtId="168"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Arial"/>
        <family val="2"/>
        <scheme val="none"/>
      </font>
      <fill>
        <patternFill patternType="solid">
          <fgColor indexed="64"/>
          <bgColor theme="0" tint="-4.9989318521683403E-2"/>
        </patternFill>
      </fill>
      <alignment horizontal="left"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protection locked="1" hidden="1"/>
    </dxf>
    <dxf>
      <border>
        <bottom style="thin">
          <color theme="0" tint="-0.249977111117893"/>
        </bottom>
      </border>
    </dxf>
    <dxf>
      <font>
        <b/>
        <i val="0"/>
        <strike val="0"/>
        <condense val="0"/>
        <extend val="0"/>
        <outline val="0"/>
        <shadow val="0"/>
        <u val="none"/>
        <vertAlign val="baseline"/>
        <sz val="9"/>
        <color theme="0"/>
        <name val="Calibri"/>
        <family val="2"/>
        <scheme val="minor"/>
      </font>
      <fill>
        <patternFill patternType="solid">
          <fgColor indexed="64"/>
          <bgColor theme="1" tint="0.34998626667073579"/>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1" hidden="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82550</xdr:colOff>
      <xdr:row>38</xdr:row>
      <xdr:rowOff>0</xdr:rowOff>
    </xdr:from>
    <xdr:to>
      <xdr:col>10</xdr:col>
      <xdr:colOff>1409750</xdr:colOff>
      <xdr:row>38</xdr:row>
      <xdr:rowOff>0</xdr:rowOff>
    </xdr:to>
    <xdr:sp macro="" textlink="" fLocksText="0">
      <xdr:nvSpPr>
        <xdr:cNvPr id="2" name="Text 6">
          <a:extLst>
            <a:ext uri="{FF2B5EF4-FFF2-40B4-BE49-F238E27FC236}">
              <a16:creationId xmlns:a16="http://schemas.microsoft.com/office/drawing/2014/main" id="{89DFC48C-0D72-4143-A232-C80E0D541798}"/>
            </a:ext>
          </a:extLst>
        </xdr:cNvPr>
        <xdr:cNvSpPr txBox="1">
          <a:spLocks noChangeArrowheads="1"/>
        </xdr:cNvSpPr>
      </xdr:nvSpPr>
      <xdr:spPr bwMode="auto">
        <a:xfrm>
          <a:off x="82550" y="9391650"/>
          <a:ext cx="16529100" cy="0"/>
        </a:xfrm>
        <a:prstGeom prst="rect">
          <a:avLst/>
        </a:prstGeom>
        <a:noFill/>
        <a:ln w="1">
          <a:noFill/>
          <a:miter lim="800000"/>
          <a:headEnd/>
          <a:tailEnd/>
        </a:ln>
      </xdr:spPr>
      <xdr:txBody>
        <a:bodyPr vertOverflow="clip" wrap="square" lIns="36576" tIns="32004" rIns="0" bIns="0" anchor="t" upright="1"/>
        <a:lstStyle/>
        <a:p>
          <a:pPr algn="l" rtl="0">
            <a:defRPr sz="1000"/>
          </a:pPr>
          <a:r>
            <a:rPr lang="en-GB" sz="1600" b="0" i="0" strike="noStrike">
              <a:solidFill>
                <a:srgbClr val="000000"/>
              </a:solidFill>
              <a:latin typeface="Arial"/>
              <a:cs typeface="Arial"/>
            </a:rPr>
            <a:t>      </a:t>
          </a:r>
          <a:endParaRPr lang="en-GB" sz="1400" b="0" i="0" strike="noStrike">
            <a:solidFill>
              <a:srgbClr val="000000"/>
            </a:solidFill>
            <a:latin typeface="Arial"/>
            <a:cs typeface="Arial"/>
          </a:endParaRPr>
        </a:p>
        <a:p>
          <a:pPr algn="l" rtl="0">
            <a:defRPr sz="1000"/>
          </a:pPr>
          <a:endParaRPr lang="en-GB" sz="1400" b="0" i="0" strike="noStrike">
            <a:solidFill>
              <a:srgbClr val="000000"/>
            </a:solidFill>
            <a:latin typeface="Arial"/>
            <a:cs typeface="Arial"/>
          </a:endParaRPr>
        </a:p>
      </xdr:txBody>
    </xdr:sp>
    <xdr:clientData/>
  </xdr:twoCellAnchor>
</xdr:wsDr>
</file>

<file path=xl/tables/table1.xml><?xml version="1.0" encoding="utf-8"?>
<table xmlns="http://schemas.openxmlformats.org/spreadsheetml/2006/main" id="1" name="FX_Rates" displayName="FX_Rates" ref="A7:F115" totalsRowShown="0" headerRowDxfId="10" dataDxfId="8" headerRowBorderDxfId="9" tableBorderDxfId="7" totalsRowBorderDxfId="6" headerRowCellStyle="Percent 3 2">
  <tableColumns count="6">
    <tableColumn id="1" name="Market" dataDxfId="5"/>
    <tableColumn id="2" name="ISO" dataDxfId="4" dataCellStyle="Comma 2"/>
    <tableColumn id="3" name="Rate" dataDxfId="3" dataCellStyle="Comma 2"/>
    <tableColumn id="6" name="Agency Currency" dataDxfId="2" dataCellStyle="Comma 2">
      <calculatedColumnFormula>IF(ISERROR(MATCH(FX_Rates[[#This Row],[ISO]],Summary!$H$8,0))," ",IF(MATCH(FX_Rates[[#This Row],[ISO]],Summary!$H$8,0),"Agency Currency"))</calculatedColumnFormula>
    </tableColumn>
    <tableColumn id="5" name="Production Currency" dataDxfId="1" dataCellStyle="Comma 2">
      <calculatedColumnFormula>IF(ISERROR(MATCH(FX_Rates[[#This Row],[ISO]],Summary!$H$9,0))," ",IF(MATCH(FX_Rates[[#This Row],[ISO]],Summary!$H$9,0),"Production Currency"))</calculatedColumnFormula>
    </tableColumn>
    <tableColumn id="4" name="Post Production Currency" dataDxfId="0">
      <calculatedColumnFormula>IF(ISERROR(MATCH(FX_Rates[[#This Row],[ISO]],Summary!$H$10,0))," ",IF(MATCH(FX_Rates[[#This Row],[ISO]],Summary!$H$10,0),"Post Production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19"/>
  <sheetViews>
    <sheetView showGridLines="0" zoomScaleNormal="100" workbookViewId="0">
      <pane ySplit="2" topLeftCell="A27" activePane="bottomLeft" state="frozenSplit"/>
      <selection pane="bottomLeft" activeCell="D22" sqref="D22"/>
    </sheetView>
  </sheetViews>
  <sheetFormatPr defaultColWidth="0" defaultRowHeight="15" customHeight="1" zeroHeight="1" x14ac:dyDescent="0.2"/>
  <cols>
    <col min="1" max="1" width="19.7109375" style="90" customWidth="1"/>
    <col min="2" max="2" width="14.140625" style="90" customWidth="1"/>
    <col min="3" max="3" width="19.7109375" style="100" customWidth="1"/>
    <col min="4" max="5" width="22" style="90" customWidth="1"/>
    <col min="6" max="6" width="26.7109375" style="89" bestFit="1" customWidth="1"/>
    <col min="7" max="7" width="17.28515625" style="89" customWidth="1"/>
    <col min="8" max="11" width="19.7109375" style="89" customWidth="1"/>
    <col min="12" max="12" width="9.140625" style="89" customWidth="1"/>
    <col min="13" max="13" width="0" style="89" hidden="1" customWidth="1"/>
    <col min="14" max="15" width="0" style="90" hidden="1" customWidth="1"/>
    <col min="16" max="16384" width="9.140625" style="90" hidden="1"/>
  </cols>
  <sheetData>
    <row r="1" spans="1:17" s="66" customFormat="1" ht="23.25" x14ac:dyDescent="0.35">
      <c r="A1" s="133" t="s">
        <v>1</v>
      </c>
      <c r="B1" s="134"/>
      <c r="C1" s="134"/>
      <c r="D1" s="140" t="s">
        <v>2</v>
      </c>
      <c r="E1" s="140"/>
      <c r="F1" s="140"/>
      <c r="G1" s="141" t="s">
        <v>136</v>
      </c>
      <c r="H1" s="141"/>
      <c r="I1" s="141"/>
      <c r="J1" s="141"/>
      <c r="K1" s="142"/>
    </row>
    <row r="2" spans="1:17" s="75" customFormat="1" ht="23.25" x14ac:dyDescent="0.35">
      <c r="A2" s="67" t="s">
        <v>3</v>
      </c>
      <c r="B2" s="68"/>
      <c r="C2" s="69"/>
      <c r="D2" s="67" t="s">
        <v>4</v>
      </c>
      <c r="E2" s="70"/>
      <c r="F2" s="71"/>
      <c r="G2" s="72">
        <v>42675</v>
      </c>
      <c r="H2" s="73"/>
      <c r="I2" s="73"/>
      <c r="J2" s="74"/>
      <c r="K2" s="74"/>
      <c r="L2" s="66"/>
      <c r="M2" s="66"/>
      <c r="N2" s="66"/>
    </row>
    <row r="3" spans="1:17" s="75" customFormat="1" ht="25.5" customHeight="1" x14ac:dyDescent="0.35">
      <c r="A3" s="76" t="str">
        <f>CONCATENATE("Your billing/bid currency is ", Summary!H8)</f>
        <v>Your billing/bid currency is USD</v>
      </c>
      <c r="B3" s="77"/>
      <c r="C3" s="77"/>
      <c r="D3" s="135" t="s">
        <v>119</v>
      </c>
      <c r="E3" s="136"/>
      <c r="F3" s="136"/>
      <c r="G3" s="136"/>
      <c r="H3" s="137"/>
      <c r="I3" s="137"/>
      <c r="J3" s="137"/>
      <c r="K3" s="138"/>
      <c r="L3" s="66"/>
      <c r="M3" s="66"/>
      <c r="N3" s="66"/>
    </row>
    <row r="4" spans="1:17" s="75" customFormat="1" ht="25.5" customHeight="1" x14ac:dyDescent="0.35">
      <c r="A4" s="78"/>
      <c r="B4" s="73"/>
      <c r="C4" s="79"/>
      <c r="D4" s="73"/>
      <c r="I4" s="80"/>
      <c r="J4" s="80"/>
      <c r="K4" s="80"/>
      <c r="L4" s="66"/>
      <c r="M4" s="66"/>
      <c r="N4" s="66"/>
    </row>
    <row r="5" spans="1:17" s="86" customFormat="1" ht="25.5" customHeight="1" x14ac:dyDescent="0.25">
      <c r="A5" s="81" t="str">
        <f>CONCATENATE("How many new currency units do you get for ONE (1) ",Summary!H8,"?")</f>
        <v>How many new currency units do you get for ONE (1) USD?</v>
      </c>
      <c r="B5" s="82"/>
      <c r="C5" s="82"/>
      <c r="D5" s="83">
        <f>Summary!J8</f>
        <v>1</v>
      </c>
      <c r="E5" s="84"/>
      <c r="F5" s="85"/>
      <c r="G5" s="139" t="s">
        <v>120</v>
      </c>
      <c r="H5" s="137"/>
      <c r="I5" s="137"/>
      <c r="J5" s="137"/>
      <c r="K5" s="138"/>
    </row>
    <row r="6" spans="1:17" s="75" customFormat="1" ht="23.25" x14ac:dyDescent="0.35">
      <c r="A6" s="78"/>
      <c r="B6" s="73"/>
      <c r="C6" s="79"/>
      <c r="D6" s="73"/>
      <c r="F6" s="87"/>
      <c r="G6" s="87"/>
      <c r="H6" s="87"/>
      <c r="I6" s="80"/>
      <c r="J6" s="80"/>
      <c r="K6" s="80"/>
      <c r="L6" s="88"/>
      <c r="M6" s="88"/>
      <c r="N6" s="66"/>
    </row>
    <row r="7" spans="1:17" s="75" customFormat="1" ht="18" customHeight="1" x14ac:dyDescent="0.2">
      <c r="A7" s="107" t="s">
        <v>121</v>
      </c>
      <c r="B7" s="108" t="s">
        <v>122</v>
      </c>
      <c r="C7" s="108" t="s">
        <v>123</v>
      </c>
      <c r="D7" s="129" t="s">
        <v>56</v>
      </c>
      <c r="E7" s="130" t="s">
        <v>58</v>
      </c>
      <c r="F7" s="131" t="s">
        <v>304</v>
      </c>
      <c r="H7" s="132" t="s">
        <v>124</v>
      </c>
      <c r="I7" s="132"/>
      <c r="J7" s="132"/>
      <c r="K7" s="132"/>
      <c r="L7" s="127"/>
      <c r="Q7" s="87"/>
    </row>
    <row r="8" spans="1:17" ht="15" customHeight="1" x14ac:dyDescent="0.25">
      <c r="A8" s="109" t="s">
        <v>137</v>
      </c>
      <c r="B8" s="110" t="s">
        <v>5</v>
      </c>
      <c r="C8" s="118">
        <v>1</v>
      </c>
      <c r="D8" s="128" t="str">
        <f>IF(ISERROR(MATCH(FX_Rates[[#This Row],[ISO]],Summary!$H$8,0))," ",IF(MATCH(FX_Rates[[#This Row],[ISO]],Summary!$H$8,0),"Agency Currency"))</f>
        <v>Agency Currency</v>
      </c>
      <c r="E8" s="128" t="str">
        <f>IF(ISERROR(MATCH(FX_Rates[[#This Row],[ISO]],Summary!$H$9,0))," ",IF(MATCH(FX_Rates[[#This Row],[ISO]],Summary!$H$9,0),"Production Currency"))</f>
        <v>Production Currency</v>
      </c>
      <c r="F8" s="128" t="str">
        <f>IF(ISERROR(MATCH(FX_Rates[[#This Row],[ISO]],Summary!$H$10,0))," ",IF(MATCH(FX_Rates[[#This Row],[ISO]],Summary!$H$10,0),"Post Production Currency"))</f>
        <v>Post Production Currency</v>
      </c>
      <c r="G8" s="90"/>
      <c r="H8" s="132"/>
      <c r="I8" s="132"/>
      <c r="J8" s="132"/>
      <c r="K8" s="132"/>
      <c r="L8" s="127"/>
      <c r="N8" s="89"/>
      <c r="O8" s="89"/>
    </row>
    <row r="9" spans="1:17" s="94" customFormat="1" ht="15" customHeight="1" x14ac:dyDescent="0.25">
      <c r="A9" s="109" t="s">
        <v>0</v>
      </c>
      <c r="B9" s="110" t="s">
        <v>21</v>
      </c>
      <c r="C9" s="119">
        <v>1.1634</v>
      </c>
      <c r="D9" s="128" t="str">
        <f>IF(ISERROR(MATCH(FX_Rates[[#This Row],[ISO]],Summary!$H$8,0))," ",IF(MATCH(FX_Rates[[#This Row],[ISO]],Summary!$H$8,0),"Agency Currency"))</f>
        <v xml:space="preserve"> </v>
      </c>
      <c r="E9" s="128" t="str">
        <f>IF(ISERROR(MATCH(FX_Rates[[#This Row],[ISO]],Summary!$H$9,0))," ",IF(MATCH(FX_Rates[[#This Row],[ISO]],Summary!$H$9,0),"Production Currency"))</f>
        <v xml:space="preserve"> </v>
      </c>
      <c r="F9" s="128" t="str">
        <f>IF(ISERROR(MATCH(FX_Rates[[#This Row],[ISO]],Summary!$H$10,0))," ",IF(MATCH(FX_Rates[[#This Row],[ISO]],Summary!$H$10,0),"Post Production Currency"))</f>
        <v xml:space="preserve"> </v>
      </c>
      <c r="H9" s="132"/>
      <c r="I9" s="132"/>
      <c r="J9" s="132"/>
      <c r="K9" s="132"/>
      <c r="L9" s="127"/>
    </row>
    <row r="10" spans="1:17" s="94" customFormat="1" ht="15" customHeight="1" x14ac:dyDescent="0.25">
      <c r="A10" s="109" t="s">
        <v>138</v>
      </c>
      <c r="B10" s="110" t="s">
        <v>139</v>
      </c>
      <c r="C10" s="119">
        <v>8.7168799999999998E-3</v>
      </c>
      <c r="D10" s="128" t="str">
        <f>IF(ISERROR(MATCH(FX_Rates[[#This Row],[ISO]],Summary!$H$8,0))," ",IF(MATCH(FX_Rates[[#This Row],[ISO]],Summary!$H$8,0),"Agency Currency"))</f>
        <v xml:space="preserve"> </v>
      </c>
      <c r="E10" s="128" t="str">
        <f>IF(ISERROR(MATCH(FX_Rates[[#This Row],[ISO]],Summary!$H$9,0))," ",IF(MATCH(FX_Rates[[#This Row],[ISO]],Summary!$H$9,0),"Production Currency"))</f>
        <v xml:space="preserve"> </v>
      </c>
      <c r="F10" s="128" t="str">
        <f>IF(ISERROR(MATCH(FX_Rates[[#This Row],[ISO]],Summary!$H$10,0))," ",IF(MATCH(FX_Rates[[#This Row],[ISO]],Summary!$H$10,0),"Post Production Currency"))</f>
        <v xml:space="preserve"> </v>
      </c>
      <c r="H10" s="132"/>
      <c r="I10" s="132"/>
      <c r="J10" s="132"/>
      <c r="K10" s="132"/>
      <c r="L10" s="127"/>
    </row>
    <row r="11" spans="1:17" s="94" customFormat="1" ht="15" customHeight="1" x14ac:dyDescent="0.25">
      <c r="A11" s="109" t="s">
        <v>140</v>
      </c>
      <c r="B11" s="110" t="s">
        <v>141</v>
      </c>
      <c r="C11" s="120">
        <v>8.6800000000000002E-3</v>
      </c>
      <c r="D11" s="128" t="str">
        <f>IF(ISERROR(MATCH(FX_Rates[[#This Row],[ISO]],Summary!$H$8,0))," ",IF(MATCH(FX_Rates[[#This Row],[ISO]],Summary!$H$8,0),"Agency Currency"))</f>
        <v xml:space="preserve"> </v>
      </c>
      <c r="E11" s="128" t="str">
        <f>IF(ISERROR(MATCH(FX_Rates[[#This Row],[ISO]],Summary!$H$9,0))," ",IF(MATCH(FX_Rates[[#This Row],[ISO]],Summary!$H$9,0),"Production Currency"))</f>
        <v xml:space="preserve"> </v>
      </c>
      <c r="F11" s="128" t="str">
        <f>IF(ISERROR(MATCH(FX_Rates[[#This Row],[ISO]],Summary!$H$10,0))," ",IF(MATCH(FX_Rates[[#This Row],[ISO]],Summary!$H$10,0),"Post Production Currency"))</f>
        <v xml:space="preserve"> </v>
      </c>
      <c r="H11" s="132"/>
      <c r="I11" s="132"/>
      <c r="J11" s="132"/>
      <c r="K11" s="132"/>
      <c r="L11" s="127"/>
    </row>
    <row r="12" spans="1:17" s="94" customFormat="1" ht="15" customHeight="1" x14ac:dyDescent="0.25">
      <c r="A12" s="109" t="s">
        <v>142</v>
      </c>
      <c r="B12" s="110" t="s">
        <v>143</v>
      </c>
      <c r="C12" s="121">
        <v>5.9500000000000004E-3</v>
      </c>
      <c r="D12" s="128" t="str">
        <f>IF(ISERROR(MATCH(FX_Rates[[#This Row],[ISO]],Summary!$H$8,0))," ",IF(MATCH(FX_Rates[[#This Row],[ISO]],Summary!$H$8,0),"Agency Currency"))</f>
        <v xml:space="preserve"> </v>
      </c>
      <c r="E12" s="128" t="str">
        <f>IF(ISERROR(MATCH(FX_Rates[[#This Row],[ISO]],Summary!$H$9,0))," ",IF(MATCH(FX_Rates[[#This Row],[ISO]],Summary!$H$9,0),"Production Currency"))</f>
        <v xml:space="preserve"> </v>
      </c>
      <c r="F12" s="128" t="str">
        <f>IF(ISERROR(MATCH(FX_Rates[[#This Row],[ISO]],Summary!$H$10,0))," ",IF(MATCH(FX_Rates[[#This Row],[ISO]],Summary!$H$10,0),"Post Production Currency"))</f>
        <v xml:space="preserve"> </v>
      </c>
      <c r="H12" s="132"/>
      <c r="I12" s="132"/>
      <c r="J12" s="132"/>
      <c r="K12" s="132"/>
      <c r="L12" s="127"/>
    </row>
    <row r="13" spans="1:17" s="94" customFormat="1" ht="15" customHeight="1" x14ac:dyDescent="0.25">
      <c r="A13" s="109" t="s">
        <v>144</v>
      </c>
      <c r="B13" s="110" t="s">
        <v>35</v>
      </c>
      <c r="C13" s="121">
        <v>5.6509999999999998E-2</v>
      </c>
      <c r="D13" s="128" t="str">
        <f>IF(ISERROR(MATCH(FX_Rates[[#This Row],[ISO]],Summary!$H$8,0))," ",IF(MATCH(FX_Rates[[#This Row],[ISO]],Summary!$H$8,0),"Agency Currency"))</f>
        <v xml:space="preserve"> </v>
      </c>
      <c r="E13" s="128" t="str">
        <f>IF(ISERROR(MATCH(FX_Rates[[#This Row],[ISO]],Summary!$H$9,0))," ",IF(MATCH(FX_Rates[[#This Row],[ISO]],Summary!$H$9,0),"Production Currency"))</f>
        <v xml:space="preserve"> </v>
      </c>
      <c r="F13" s="128" t="str">
        <f>IF(ISERROR(MATCH(FX_Rates[[#This Row],[ISO]],Summary!$H$10,0))," ",IF(MATCH(FX_Rates[[#This Row],[ISO]],Summary!$H$10,0),"Post Production Currency"))</f>
        <v xml:space="preserve"> </v>
      </c>
      <c r="H13" s="132"/>
      <c r="I13" s="132"/>
      <c r="J13" s="132"/>
      <c r="K13" s="132"/>
      <c r="L13" s="127"/>
    </row>
    <row r="14" spans="1:17" s="94" customFormat="1" ht="15" customHeight="1" x14ac:dyDescent="0.25">
      <c r="A14" s="109" t="s">
        <v>145</v>
      </c>
      <c r="B14" s="110" t="s">
        <v>146</v>
      </c>
      <c r="C14" s="119">
        <v>2.0747700000000001E-3</v>
      </c>
      <c r="D14" s="128" t="str">
        <f>IF(ISERROR(MATCH(FX_Rates[[#This Row],[ISO]],Summary!$H$8,0))," ",IF(MATCH(FX_Rates[[#This Row],[ISO]],Summary!$H$8,0),"Agency Currency"))</f>
        <v xml:space="preserve"> </v>
      </c>
      <c r="E14" s="128" t="str">
        <f>IF(ISERROR(MATCH(FX_Rates[[#This Row],[ISO]],Summary!$H$9,0))," ",IF(MATCH(FX_Rates[[#This Row],[ISO]],Summary!$H$9,0),"Production Currency"))</f>
        <v xml:space="preserve"> </v>
      </c>
      <c r="F14" s="128" t="str">
        <f>IF(ISERROR(MATCH(FX_Rates[[#This Row],[ISO]],Summary!$H$10,0))," ",IF(MATCH(FX_Rates[[#This Row],[ISO]],Summary!$H$10,0),"Post Production Currency"))</f>
        <v xml:space="preserve"> </v>
      </c>
      <c r="H14" s="132"/>
      <c r="I14" s="132"/>
      <c r="J14" s="132"/>
      <c r="K14" s="132"/>
      <c r="L14" s="127"/>
    </row>
    <row r="15" spans="1:17" s="94" customFormat="1" ht="15" customHeight="1" x14ac:dyDescent="0.25">
      <c r="A15" s="109" t="s">
        <v>147</v>
      </c>
      <c r="B15" s="110" t="s">
        <v>31</v>
      </c>
      <c r="C15" s="119">
        <v>0.76780000000000004</v>
      </c>
      <c r="D15" s="128" t="str">
        <f>IF(ISERROR(MATCH(FX_Rates[[#This Row],[ISO]],Summary!$H$8,0))," ",IF(MATCH(FX_Rates[[#This Row],[ISO]],Summary!$H$8,0),"Agency Currency"))</f>
        <v xml:space="preserve"> </v>
      </c>
      <c r="E15" s="128" t="str">
        <f>IF(ISERROR(MATCH(FX_Rates[[#This Row],[ISO]],Summary!$H$9,0))," ",IF(MATCH(FX_Rates[[#This Row],[ISO]],Summary!$H$9,0),"Production Currency"))</f>
        <v xml:space="preserve"> </v>
      </c>
      <c r="F15" s="128" t="str">
        <f>IF(ISERROR(MATCH(FX_Rates[[#This Row],[ISO]],Summary!$H$10,0))," ",IF(MATCH(FX_Rates[[#This Row],[ISO]],Summary!$H$10,0),"Post Production Currency"))</f>
        <v xml:space="preserve"> </v>
      </c>
      <c r="H15" s="132"/>
      <c r="I15" s="132"/>
      <c r="J15" s="132"/>
      <c r="K15" s="132"/>
      <c r="L15" s="127"/>
    </row>
    <row r="16" spans="1:17" s="94" customFormat="1" ht="15" customHeight="1" x14ac:dyDescent="0.25">
      <c r="A16" s="109" t="s">
        <v>148</v>
      </c>
      <c r="B16" s="110" t="s">
        <v>149</v>
      </c>
      <c r="C16" s="119">
        <v>1.1752999999999999E-4</v>
      </c>
      <c r="D16" s="128" t="str">
        <f>IF(ISERROR(MATCH(FX_Rates[[#This Row],[ISO]],Summary!$H$8,0))," ",IF(MATCH(FX_Rates[[#This Row],[ISO]],Summary!$H$8,0),"Agency Currency"))</f>
        <v xml:space="preserve"> </v>
      </c>
      <c r="E16" s="128" t="str">
        <f>IF(ISERROR(MATCH(FX_Rates[[#This Row],[ISO]],Summary!$H$9,0))," ",IF(MATCH(FX_Rates[[#This Row],[ISO]],Summary!$H$9,0),"Production Currency"))</f>
        <v xml:space="preserve"> </v>
      </c>
      <c r="F16" s="128" t="str">
        <f>IF(ISERROR(MATCH(FX_Rates[[#This Row],[ISO]],Summary!$H$10,0))," ",IF(MATCH(FX_Rates[[#This Row],[ISO]],Summary!$H$10,0),"Post Production Currency"))</f>
        <v xml:space="preserve"> </v>
      </c>
      <c r="H16" s="132"/>
      <c r="I16" s="132"/>
      <c r="J16" s="132"/>
      <c r="K16" s="132"/>
      <c r="L16" s="127"/>
    </row>
    <row r="17" spans="1:15" s="94" customFormat="1" ht="15" customHeight="1" x14ac:dyDescent="0.25">
      <c r="A17" s="109" t="s">
        <v>150</v>
      </c>
      <c r="B17" s="110" t="s">
        <v>151</v>
      </c>
      <c r="C17" s="119">
        <v>0.58816610000000003</v>
      </c>
      <c r="D17" s="128" t="str">
        <f>IF(ISERROR(MATCH(FX_Rates[[#This Row],[ISO]],Summary!$H$8,0))," ",IF(MATCH(FX_Rates[[#This Row],[ISO]],Summary!$H$8,0),"Agency Currency"))</f>
        <v xml:space="preserve"> </v>
      </c>
      <c r="E17" s="128" t="str">
        <f>IF(ISERROR(MATCH(FX_Rates[[#This Row],[ISO]],Summary!$H$9,0))," ",IF(MATCH(FX_Rates[[#This Row],[ISO]],Summary!$H$9,0),"Production Currency"))</f>
        <v xml:space="preserve"> </v>
      </c>
      <c r="F17" s="128" t="str">
        <f>IF(ISERROR(MATCH(FX_Rates[[#This Row],[ISO]],Summary!$H$10,0))," ",IF(MATCH(FX_Rates[[#This Row],[ISO]],Summary!$H$10,0),"Post Production Currency"))</f>
        <v xml:space="preserve"> </v>
      </c>
      <c r="H17" s="132"/>
      <c r="I17" s="132"/>
      <c r="J17" s="132"/>
      <c r="K17" s="132"/>
      <c r="L17" s="127"/>
    </row>
    <row r="18" spans="1:15" s="94" customFormat="1" ht="15" customHeight="1" x14ac:dyDescent="0.25">
      <c r="A18" s="109" t="s">
        <v>152</v>
      </c>
      <c r="B18" s="110" t="s">
        <v>153</v>
      </c>
      <c r="C18" s="119">
        <v>2.6510400000000001</v>
      </c>
      <c r="D18" s="128" t="str">
        <f>IF(ISERROR(MATCH(FX_Rates[[#This Row],[ISO]],Summary!$H$8,0))," ",IF(MATCH(FX_Rates[[#This Row],[ISO]],Summary!$H$8,0),"Agency Currency"))</f>
        <v xml:space="preserve"> </v>
      </c>
      <c r="E18" s="128" t="str">
        <f>IF(ISERROR(MATCH(FX_Rates[[#This Row],[ISO]],Summary!$H$9,0))," ",IF(MATCH(FX_Rates[[#This Row],[ISO]],Summary!$H$9,0),"Production Currency"))</f>
        <v xml:space="preserve"> </v>
      </c>
      <c r="F18" s="128" t="str">
        <f>IF(ISERROR(MATCH(FX_Rates[[#This Row],[ISO]],Summary!$H$10,0))," ",IF(MATCH(FX_Rates[[#This Row],[ISO]],Summary!$H$10,0),"Post Production Currency"))</f>
        <v xml:space="preserve"> </v>
      </c>
      <c r="H18" s="132"/>
      <c r="I18" s="132"/>
      <c r="J18" s="132"/>
      <c r="K18" s="132"/>
      <c r="L18" s="127"/>
    </row>
    <row r="19" spans="1:15" s="94" customFormat="1" ht="15" customHeight="1" x14ac:dyDescent="0.25">
      <c r="A19" s="109" t="s">
        <v>154</v>
      </c>
      <c r="B19" s="110" t="s">
        <v>155</v>
      </c>
      <c r="C19" s="120">
        <v>1.206E-2</v>
      </c>
      <c r="D19" s="128" t="str">
        <f>IF(ISERROR(MATCH(FX_Rates[[#This Row],[ISO]],Summary!$H$8,0))," ",IF(MATCH(FX_Rates[[#This Row],[ISO]],Summary!$H$8,0),"Agency Currency"))</f>
        <v xml:space="preserve"> </v>
      </c>
      <c r="E19" s="128" t="str">
        <f>IF(ISERROR(MATCH(FX_Rates[[#This Row],[ISO]],Summary!$H$9,0))," ",IF(MATCH(FX_Rates[[#This Row],[ISO]],Summary!$H$9,0),"Production Currency"))</f>
        <v xml:space="preserve"> </v>
      </c>
      <c r="F19" s="128" t="str">
        <f>IF(ISERROR(MATCH(FX_Rates[[#This Row],[ISO]],Summary!$H$10,0))," ",IF(MATCH(FX_Rates[[#This Row],[ISO]],Summary!$H$10,0),"Post Production Currency"))</f>
        <v xml:space="preserve"> </v>
      </c>
      <c r="H19" s="132"/>
      <c r="I19" s="132"/>
      <c r="J19" s="132"/>
      <c r="K19" s="132"/>
      <c r="L19" s="127"/>
    </row>
    <row r="20" spans="1:15" s="94" customFormat="1" ht="15" customHeight="1" x14ac:dyDescent="0.25">
      <c r="A20" s="109" t="s">
        <v>156</v>
      </c>
      <c r="B20" s="110" t="s">
        <v>157</v>
      </c>
      <c r="C20" s="120">
        <v>0.5</v>
      </c>
      <c r="D20" s="128" t="str">
        <f>IF(ISERROR(MATCH(FX_Rates[[#This Row],[ISO]],Summary!$H$8,0))," ",IF(MATCH(FX_Rates[[#This Row],[ISO]],Summary!$H$8,0),"Agency Currency"))</f>
        <v xml:space="preserve"> </v>
      </c>
      <c r="E20" s="128" t="str">
        <f>IF(ISERROR(MATCH(FX_Rates[[#This Row],[ISO]],Summary!$H$9,0))," ",IF(MATCH(FX_Rates[[#This Row],[ISO]],Summary!$H$9,0),"Production Currency"))</f>
        <v xml:space="preserve"> </v>
      </c>
      <c r="F20" s="128" t="str">
        <f>IF(ISERROR(MATCH(FX_Rates[[#This Row],[ISO]],Summary!$H$10,0))," ",IF(MATCH(FX_Rates[[#This Row],[ISO]],Summary!$H$10,0),"Post Production Currency"))</f>
        <v xml:space="preserve"> </v>
      </c>
      <c r="H20" s="132"/>
      <c r="I20" s="132"/>
      <c r="J20" s="132"/>
      <c r="K20" s="132"/>
      <c r="L20" s="127"/>
    </row>
    <row r="21" spans="1:15" s="94" customFormat="1" ht="15" customHeight="1" x14ac:dyDescent="0.25">
      <c r="A21" s="109" t="s">
        <v>158</v>
      </c>
      <c r="B21" s="110" t="s">
        <v>159</v>
      </c>
      <c r="C21" s="120">
        <v>5.075E-5</v>
      </c>
      <c r="D21" s="128" t="str">
        <f>IF(ISERROR(MATCH(FX_Rates[[#This Row],[ISO]],Summary!$H$8,0))," ",IF(MATCH(FX_Rates[[#This Row],[ISO]],Summary!$H$8,0),"Agency Currency"))</f>
        <v xml:space="preserve"> </v>
      </c>
      <c r="E21" s="128" t="str">
        <f>IF(ISERROR(MATCH(FX_Rates[[#This Row],[ISO]],Summary!$H$9,0))," ",IF(MATCH(FX_Rates[[#This Row],[ISO]],Summary!$H$9,0),"Production Currency"))</f>
        <v xml:space="preserve"> </v>
      </c>
      <c r="F21" s="128" t="str">
        <f>IF(ISERROR(MATCH(FX_Rates[[#This Row],[ISO]],Summary!$H$10,0))," ",IF(MATCH(FX_Rates[[#This Row],[ISO]],Summary!$H$10,0),"Post Production Currency"))</f>
        <v xml:space="preserve"> </v>
      </c>
      <c r="H21" s="132"/>
      <c r="I21" s="132"/>
      <c r="J21" s="132"/>
      <c r="K21" s="132"/>
      <c r="L21" s="127"/>
    </row>
    <row r="22" spans="1:15" s="94" customFormat="1" ht="15" customHeight="1" x14ac:dyDescent="0.25">
      <c r="A22" s="109" t="s">
        <v>160</v>
      </c>
      <c r="B22" s="110" t="s">
        <v>161</v>
      </c>
      <c r="C22" s="121">
        <v>0.50033000000000005</v>
      </c>
      <c r="D22" s="128" t="str">
        <f>IF(ISERROR(MATCH(FX_Rates[[#This Row],[ISO]],Summary!$H$8,0))," ",IF(MATCH(FX_Rates[[#This Row],[ISO]],Summary!$H$8,0),"Agency Currency"))</f>
        <v xml:space="preserve"> </v>
      </c>
      <c r="E22" s="128" t="str">
        <f>IF(ISERROR(MATCH(FX_Rates[[#This Row],[ISO]],Summary!$H$9,0))," ",IF(MATCH(FX_Rates[[#This Row],[ISO]],Summary!$H$9,0),"Production Currency"))</f>
        <v xml:space="preserve"> </v>
      </c>
      <c r="F22" s="128" t="str">
        <f>IF(ISERROR(MATCH(FX_Rates[[#This Row],[ISO]],Summary!$H$10,0))," ",IF(MATCH(FX_Rates[[#This Row],[ISO]],Summary!$H$10,0),"Post Production Currency"))</f>
        <v xml:space="preserve"> </v>
      </c>
      <c r="H22" s="132"/>
      <c r="I22" s="132"/>
      <c r="J22" s="132"/>
      <c r="K22" s="132"/>
      <c r="L22" s="127"/>
    </row>
    <row r="23" spans="1:15" ht="15" customHeight="1" x14ac:dyDescent="0.25">
      <c r="A23" s="109" t="s">
        <v>162</v>
      </c>
      <c r="B23" s="110" t="s">
        <v>36</v>
      </c>
      <c r="C23" s="119">
        <v>0.14471999999999999</v>
      </c>
      <c r="D23" s="128" t="str">
        <f>IF(ISERROR(MATCH(FX_Rates[[#This Row],[ISO]],Summary!$H$8,0))," ",IF(MATCH(FX_Rates[[#This Row],[ISO]],Summary!$H$8,0),"Agency Currency"))</f>
        <v xml:space="preserve"> </v>
      </c>
      <c r="E23" s="128" t="str">
        <f>IF(ISERROR(MATCH(FX_Rates[[#This Row],[ISO]],Summary!$H$9,0))," ",IF(MATCH(FX_Rates[[#This Row],[ISO]],Summary!$H$9,0),"Production Currency"))</f>
        <v xml:space="preserve"> </v>
      </c>
      <c r="F23" s="128" t="str">
        <f>IF(ISERROR(MATCH(FX_Rates[[#This Row],[ISO]],Summary!$H$10,0))," ",IF(MATCH(FX_Rates[[#This Row],[ISO]],Summary!$H$10,0),"Post Production Currency"))</f>
        <v xml:space="preserve"> </v>
      </c>
      <c r="G23" s="90"/>
      <c r="H23" s="132"/>
      <c r="I23" s="132"/>
      <c r="J23" s="132"/>
      <c r="K23" s="132"/>
      <c r="L23" s="127"/>
      <c r="N23" s="89"/>
      <c r="O23" s="89"/>
    </row>
    <row r="24" spans="1:15" ht="15" customHeight="1" x14ac:dyDescent="0.25">
      <c r="A24" s="109" t="s">
        <v>163</v>
      </c>
      <c r="B24" s="110" t="s">
        <v>164</v>
      </c>
      <c r="C24" s="121">
        <v>0.59494999999999998</v>
      </c>
      <c r="D24" s="128" t="str">
        <f>IF(ISERROR(MATCH(FX_Rates[[#This Row],[ISO]],Summary!$H$8,0))," ",IF(MATCH(FX_Rates[[#This Row],[ISO]],Summary!$H$8,0),"Agency Currency"))</f>
        <v xml:space="preserve"> </v>
      </c>
      <c r="E24" s="128" t="str">
        <f>IF(ISERROR(MATCH(FX_Rates[[#This Row],[ISO]],Summary!$H$9,0))," ",IF(MATCH(FX_Rates[[#This Row],[ISO]],Summary!$H$9,0),"Production Currency"))</f>
        <v xml:space="preserve"> </v>
      </c>
      <c r="F24" s="128" t="str">
        <f>IF(ISERROR(MATCH(FX_Rates[[#This Row],[ISO]],Summary!$H$10,0))," ",IF(MATCH(FX_Rates[[#This Row],[ISO]],Summary!$H$10,0),"Post Production Currency"))</f>
        <v xml:space="preserve"> </v>
      </c>
      <c r="G24" s="90"/>
      <c r="H24" s="132"/>
      <c r="I24" s="132"/>
      <c r="J24" s="132"/>
      <c r="K24" s="132"/>
      <c r="L24" s="127"/>
      <c r="N24" s="89"/>
      <c r="O24" s="89"/>
    </row>
    <row r="25" spans="1:15" s="94" customFormat="1" ht="15" customHeight="1" x14ac:dyDescent="0.25">
      <c r="A25" s="109" t="s">
        <v>165</v>
      </c>
      <c r="B25" s="110" t="s">
        <v>37</v>
      </c>
      <c r="C25" s="120">
        <v>0.30482999999999999</v>
      </c>
      <c r="D25" s="128" t="str">
        <f>IF(ISERROR(MATCH(FX_Rates[[#This Row],[ISO]],Summary!$H$8,0))," ",IF(MATCH(FX_Rates[[#This Row],[ISO]],Summary!$H$8,0),"Agency Currency"))</f>
        <v xml:space="preserve"> </v>
      </c>
      <c r="E25" s="128" t="str">
        <f>IF(ISERROR(MATCH(FX_Rates[[#This Row],[ISO]],Summary!$H$9,0))," ",IF(MATCH(FX_Rates[[#This Row],[ISO]],Summary!$H$9,0),"Production Currency"))</f>
        <v xml:space="preserve"> </v>
      </c>
      <c r="F25" s="128" t="str">
        <f>IF(ISERROR(MATCH(FX_Rates[[#This Row],[ISO]],Summary!$H$10,0))," ",IF(MATCH(FX_Rates[[#This Row],[ISO]],Summary!$H$10,0),"Post Production Currency"))</f>
        <v xml:space="preserve"> </v>
      </c>
      <c r="H25" s="132"/>
      <c r="I25" s="132"/>
      <c r="J25" s="132"/>
      <c r="K25" s="132"/>
      <c r="L25" s="127"/>
    </row>
    <row r="26" spans="1:15" s="94" customFormat="1" ht="15" customHeight="1" x14ac:dyDescent="0.25">
      <c r="A26" s="109" t="s">
        <v>166</v>
      </c>
      <c r="B26" s="110" t="s">
        <v>18</v>
      </c>
      <c r="C26" s="119">
        <v>1.3204</v>
      </c>
      <c r="D26" s="128" t="str">
        <f>IF(ISERROR(MATCH(FX_Rates[[#This Row],[ISO]],Summary!$H$8,0))," ",IF(MATCH(FX_Rates[[#This Row],[ISO]],Summary!$H$8,0),"Agency Currency"))</f>
        <v xml:space="preserve"> </v>
      </c>
      <c r="E26" s="128" t="str">
        <f>IF(ISERROR(MATCH(FX_Rates[[#This Row],[ISO]],Summary!$H$9,0))," ",IF(MATCH(FX_Rates[[#This Row],[ISO]],Summary!$H$9,0),"Production Currency"))</f>
        <v xml:space="preserve"> </v>
      </c>
      <c r="F26" s="128" t="str">
        <f>IF(ISERROR(MATCH(FX_Rates[[#This Row],[ISO]],Summary!$H$10,0))," ",IF(MATCH(FX_Rates[[#This Row],[ISO]],Summary!$H$10,0),"Post Production Currency"))</f>
        <v xml:space="preserve"> </v>
      </c>
      <c r="G26" s="91"/>
      <c r="H26" s="132"/>
      <c r="I26" s="132"/>
      <c r="J26" s="132"/>
      <c r="K26" s="132"/>
      <c r="L26" s="92"/>
      <c r="M26" s="92"/>
      <c r="N26" s="92"/>
      <c r="O26" s="93"/>
    </row>
    <row r="27" spans="1:15" s="94" customFormat="1" ht="15" customHeight="1" x14ac:dyDescent="0.25">
      <c r="A27" s="109" t="s">
        <v>167</v>
      </c>
      <c r="B27" s="110" t="s">
        <v>168</v>
      </c>
      <c r="C27" s="120">
        <v>0.73502000000000001</v>
      </c>
      <c r="D27" s="128" t="str">
        <f>IF(ISERROR(MATCH(FX_Rates[[#This Row],[ISO]],Summary!$H$8,0))," ",IF(MATCH(FX_Rates[[#This Row],[ISO]],Summary!$H$8,0),"Agency Currency"))</f>
        <v xml:space="preserve"> </v>
      </c>
      <c r="E27" s="128" t="str">
        <f>IF(ISERROR(MATCH(FX_Rates[[#This Row],[ISO]],Summary!$H$9,0))," ",IF(MATCH(FX_Rates[[#This Row],[ISO]],Summary!$H$9,0),"Production Currency"))</f>
        <v xml:space="preserve"> </v>
      </c>
      <c r="F27" s="128" t="str">
        <f>IF(ISERROR(MATCH(FX_Rates[[#This Row],[ISO]],Summary!$H$10,0))," ",IF(MATCH(FX_Rates[[#This Row],[ISO]],Summary!$H$10,0),"Post Production Currency"))</f>
        <v xml:space="preserve"> </v>
      </c>
      <c r="G27" s="91"/>
      <c r="H27" s="132"/>
      <c r="I27" s="132"/>
      <c r="J27" s="132"/>
      <c r="K27" s="132"/>
      <c r="L27" s="92"/>
      <c r="M27" s="92"/>
      <c r="N27" s="92"/>
      <c r="O27" s="93"/>
    </row>
    <row r="28" spans="1:15" s="94" customFormat="1" ht="15" customHeight="1" x14ac:dyDescent="0.25">
      <c r="A28" s="109" t="s">
        <v>169</v>
      </c>
      <c r="B28" s="110" t="s">
        <v>170</v>
      </c>
      <c r="C28" s="120">
        <v>0.59484999999999999</v>
      </c>
      <c r="D28" s="128" t="str">
        <f>IF(ISERROR(MATCH(FX_Rates[[#This Row],[ISO]],Summary!$H$8,0))," ",IF(MATCH(FX_Rates[[#This Row],[ISO]],Summary!$H$8,0),"Agency Currency"))</f>
        <v xml:space="preserve"> </v>
      </c>
      <c r="E28" s="128" t="str">
        <f>IF(ISERROR(MATCH(FX_Rates[[#This Row],[ISO]],Summary!$H$9,0))," ",IF(MATCH(FX_Rates[[#This Row],[ISO]],Summary!$H$9,0),"Production Currency"))</f>
        <v xml:space="preserve"> </v>
      </c>
      <c r="F28" s="128" t="str">
        <f>IF(ISERROR(MATCH(FX_Rates[[#This Row],[ISO]],Summary!$H$10,0))," ",IF(MATCH(FX_Rates[[#This Row],[ISO]],Summary!$H$10,0),"Post Production Currency"))</f>
        <v xml:space="preserve"> </v>
      </c>
      <c r="G28" s="91"/>
      <c r="H28" s="96"/>
      <c r="I28" s="95"/>
      <c r="J28" s="95"/>
      <c r="K28" s="95"/>
      <c r="L28" s="92"/>
      <c r="M28" s="92"/>
      <c r="N28" s="92"/>
      <c r="O28" s="93"/>
    </row>
    <row r="29" spans="1:15" s="94" customFormat="1" ht="15" customHeight="1" x14ac:dyDescent="0.25">
      <c r="A29" s="109" t="s">
        <v>171</v>
      </c>
      <c r="B29" s="110" t="s">
        <v>172</v>
      </c>
      <c r="C29" s="120">
        <v>0.77881999999999996</v>
      </c>
      <c r="D29" s="128" t="str">
        <f>IF(ISERROR(MATCH(FX_Rates[[#This Row],[ISO]],Summary!$H$8,0))," ",IF(MATCH(FX_Rates[[#This Row],[ISO]],Summary!$H$8,0),"Agency Currency"))</f>
        <v xml:space="preserve"> </v>
      </c>
      <c r="E29" s="128" t="str">
        <f>IF(ISERROR(MATCH(FX_Rates[[#This Row],[ISO]],Summary!$H$9,0))," ",IF(MATCH(FX_Rates[[#This Row],[ISO]],Summary!$H$9,0),"Production Currency"))</f>
        <v xml:space="preserve"> </v>
      </c>
      <c r="F29" s="128" t="str">
        <f>IF(ISERROR(MATCH(FX_Rates[[#This Row],[ISO]],Summary!$H$10,0))," ",IF(MATCH(FX_Rates[[#This Row],[ISO]],Summary!$H$10,0),"Post Production Currency"))</f>
        <v xml:space="preserve"> </v>
      </c>
      <c r="G29" s="95"/>
      <c r="H29" s="91"/>
      <c r="I29" s="97"/>
      <c r="J29" s="95"/>
      <c r="K29" s="91"/>
      <c r="L29" s="92"/>
      <c r="M29" s="92"/>
      <c r="N29" s="92"/>
      <c r="O29" s="93"/>
    </row>
    <row r="30" spans="1:15" s="94" customFormat="1" ht="15" customHeight="1" x14ac:dyDescent="0.25">
      <c r="A30" s="109" t="s">
        <v>173</v>
      </c>
      <c r="B30" s="110" t="s">
        <v>174</v>
      </c>
      <c r="C30" s="120">
        <v>1.77359E-3</v>
      </c>
      <c r="D30" s="128" t="str">
        <f>IF(ISERROR(MATCH(FX_Rates[[#This Row],[ISO]],Summary!$H$8,0))," ",IF(MATCH(FX_Rates[[#This Row],[ISO]],Summary!$H$8,0),"Agency Currency"))</f>
        <v xml:space="preserve"> </v>
      </c>
      <c r="E30" s="128" t="str">
        <f>IF(ISERROR(MATCH(FX_Rates[[#This Row],[ISO]],Summary!$H$9,0))," ",IF(MATCH(FX_Rates[[#This Row],[ISO]],Summary!$H$9,0),"Production Currency"))</f>
        <v xml:space="preserve"> </v>
      </c>
      <c r="F30" s="128" t="str">
        <f>IF(ISERROR(MATCH(FX_Rates[[#This Row],[ISO]],Summary!$H$10,0))," ",IF(MATCH(FX_Rates[[#This Row],[ISO]],Summary!$H$10,0),"Post Production Currency"))</f>
        <v xml:space="preserve"> </v>
      </c>
      <c r="G30" s="91"/>
      <c r="H30" s="91"/>
      <c r="I30" s="91"/>
      <c r="J30" s="91"/>
      <c r="K30" s="91"/>
      <c r="L30" s="92"/>
      <c r="M30" s="92"/>
      <c r="N30" s="92"/>
      <c r="O30" s="93"/>
    </row>
    <row r="31" spans="1:15" s="94" customFormat="1" ht="15" customHeight="1" x14ac:dyDescent="0.25">
      <c r="A31" s="109" t="s">
        <v>175</v>
      </c>
      <c r="B31" s="110" t="s">
        <v>38</v>
      </c>
      <c r="C31" s="120">
        <v>1.5653900000000001E-3</v>
      </c>
      <c r="D31" s="128" t="str">
        <f>IF(ISERROR(MATCH(FX_Rates[[#This Row],[ISO]],Summary!$H$8,0))," ",IF(MATCH(FX_Rates[[#This Row],[ISO]],Summary!$H$8,0),"Agency Currency"))</f>
        <v xml:space="preserve"> </v>
      </c>
      <c r="E31" s="128" t="str">
        <f>IF(ISERROR(MATCH(FX_Rates[[#This Row],[ISO]],Summary!$H$9,0))," ",IF(MATCH(FX_Rates[[#This Row],[ISO]],Summary!$H$9,0),"Production Currency"))</f>
        <v xml:space="preserve"> </v>
      </c>
      <c r="F31" s="128" t="str">
        <f>IF(ISERROR(MATCH(FX_Rates[[#This Row],[ISO]],Summary!$H$10,0))," ",IF(MATCH(FX_Rates[[#This Row],[ISO]],Summary!$H$10,0),"Post Production Currency"))</f>
        <v xml:space="preserve"> </v>
      </c>
      <c r="G31" s="91"/>
      <c r="H31" s="91"/>
      <c r="I31" s="91"/>
      <c r="J31" s="91"/>
      <c r="K31" s="91"/>
      <c r="L31" s="92"/>
      <c r="M31" s="92"/>
      <c r="N31" s="92"/>
      <c r="O31" s="93"/>
    </row>
    <row r="32" spans="1:15" s="94" customFormat="1" ht="15" customHeight="1" x14ac:dyDescent="0.25">
      <c r="A32" s="109" t="s">
        <v>176</v>
      </c>
      <c r="B32" s="110" t="s">
        <v>24</v>
      </c>
      <c r="C32" s="120">
        <v>0.15092</v>
      </c>
      <c r="D32" s="128" t="str">
        <f>IF(ISERROR(MATCH(FX_Rates[[#This Row],[ISO]],Summary!$H$8,0))," ",IF(MATCH(FX_Rates[[#This Row],[ISO]],Summary!$H$8,0),"Agency Currency"))</f>
        <v xml:space="preserve"> </v>
      </c>
      <c r="E32" s="128" t="str">
        <f>IF(ISERROR(MATCH(FX_Rates[[#This Row],[ISO]],Summary!$H$9,0))," ",IF(MATCH(FX_Rates[[#This Row],[ISO]],Summary!$H$9,0),"Production Currency"))</f>
        <v xml:space="preserve"> </v>
      </c>
      <c r="F32" s="128" t="str">
        <f>IF(ISERROR(MATCH(FX_Rates[[#This Row],[ISO]],Summary!$H$10,0))," ",IF(MATCH(FX_Rates[[#This Row],[ISO]],Summary!$H$10,0),"Post Production Currency"))</f>
        <v xml:space="preserve"> </v>
      </c>
      <c r="G32" s="91"/>
      <c r="H32" s="91"/>
      <c r="I32" s="91"/>
      <c r="J32" s="91"/>
      <c r="K32" s="91"/>
      <c r="L32" s="92"/>
      <c r="M32" s="92"/>
      <c r="N32" s="92"/>
      <c r="O32" s="93"/>
    </row>
    <row r="33" spans="1:16" s="94" customFormat="1" ht="15" customHeight="1" x14ac:dyDescent="0.25">
      <c r="A33" s="109" t="s">
        <v>177</v>
      </c>
      <c r="B33" s="110" t="s">
        <v>39</v>
      </c>
      <c r="C33" s="120">
        <v>3.3073E-4</v>
      </c>
      <c r="D33" s="128" t="str">
        <f>IF(ISERROR(MATCH(FX_Rates[[#This Row],[ISO]],Summary!$H$8,0))," ",IF(MATCH(FX_Rates[[#This Row],[ISO]],Summary!$H$8,0),"Agency Currency"))</f>
        <v xml:space="preserve"> </v>
      </c>
      <c r="E33" s="128" t="str">
        <f>IF(ISERROR(MATCH(FX_Rates[[#This Row],[ISO]],Summary!$H$9,0))," ",IF(MATCH(FX_Rates[[#This Row],[ISO]],Summary!$H$9,0),"Production Currency"))</f>
        <v xml:space="preserve"> </v>
      </c>
      <c r="F33" s="128" t="str">
        <f>IF(ISERROR(MATCH(FX_Rates[[#This Row],[ISO]],Summary!$H$10,0))," ",IF(MATCH(FX_Rates[[#This Row],[ISO]],Summary!$H$10,0),"Post Production Currency"))</f>
        <v xml:space="preserve"> </v>
      </c>
      <c r="G33" s="98"/>
      <c r="H33" s="91"/>
      <c r="I33" s="91"/>
      <c r="J33" s="91"/>
      <c r="K33" s="91"/>
      <c r="L33" s="92"/>
      <c r="M33" s="92"/>
      <c r="N33" s="92"/>
      <c r="O33" s="93"/>
    </row>
    <row r="34" spans="1:16" s="94" customFormat="1" ht="15" customHeight="1" x14ac:dyDescent="0.25">
      <c r="A34" s="109" t="s">
        <v>178</v>
      </c>
      <c r="B34" s="110" t="s">
        <v>179</v>
      </c>
      <c r="C34" s="121">
        <v>6.3876999999999998E-4</v>
      </c>
      <c r="D34" s="128" t="str">
        <f>IF(ISERROR(MATCH(FX_Rates[[#This Row],[ISO]],Summary!$H$8,0))," ",IF(MATCH(FX_Rates[[#This Row],[ISO]],Summary!$H$8,0),"Agency Currency"))</f>
        <v xml:space="preserve"> </v>
      </c>
      <c r="E34" s="128" t="str">
        <f>IF(ISERROR(MATCH(FX_Rates[[#This Row],[ISO]],Summary!$H$9,0))," ",IF(MATCH(FX_Rates[[#This Row],[ISO]],Summary!$H$9,0),"Production Currency"))</f>
        <v xml:space="preserve"> </v>
      </c>
      <c r="F34" s="128" t="str">
        <f>IF(ISERROR(MATCH(FX_Rates[[#This Row],[ISO]],Summary!$H$10,0))," ",IF(MATCH(FX_Rates[[#This Row],[ISO]],Summary!$H$10,0),"Post Production Currency"))</f>
        <v xml:space="preserve"> </v>
      </c>
      <c r="G34" s="99"/>
      <c r="H34" s="91"/>
      <c r="I34" s="91"/>
      <c r="J34" s="91"/>
      <c r="K34" s="91"/>
      <c r="L34" s="92"/>
      <c r="M34" s="92"/>
      <c r="N34" s="92"/>
      <c r="O34" s="93"/>
    </row>
    <row r="35" spans="1:16" s="94" customFormat="1" ht="15" customHeight="1" x14ac:dyDescent="0.25">
      <c r="A35" s="109" t="s">
        <v>180</v>
      </c>
      <c r="B35" s="110" t="s">
        <v>40</v>
      </c>
      <c r="C35" s="120">
        <v>1.7568799999999999E-3</v>
      </c>
      <c r="D35" s="128" t="str">
        <f>IF(ISERROR(MATCH(FX_Rates[[#This Row],[ISO]],Summary!$H$8,0))," ",IF(MATCH(FX_Rates[[#This Row],[ISO]],Summary!$H$8,0),"Agency Currency"))</f>
        <v xml:space="preserve"> </v>
      </c>
      <c r="E35" s="128" t="str">
        <f>IF(ISERROR(MATCH(FX_Rates[[#This Row],[ISO]],Summary!$H$9,0))," ",IF(MATCH(FX_Rates[[#This Row],[ISO]],Summary!$H$9,0),"Production Currency"))</f>
        <v xml:space="preserve"> </v>
      </c>
      <c r="F35" s="128" t="str">
        <f>IF(ISERROR(MATCH(FX_Rates[[#This Row],[ISO]],Summary!$H$10,0))," ",IF(MATCH(FX_Rates[[#This Row],[ISO]],Summary!$H$10,0),"Post Production Currency"))</f>
        <v xml:space="preserve"> </v>
      </c>
      <c r="G35" s="91"/>
      <c r="H35" s="97"/>
      <c r="I35" s="91"/>
      <c r="J35" s="91"/>
      <c r="K35" s="91"/>
      <c r="L35" s="92"/>
      <c r="M35" s="92"/>
      <c r="N35" s="92"/>
      <c r="O35" s="93"/>
    </row>
    <row r="36" spans="1:16" s="94" customFormat="1" ht="15" customHeight="1" x14ac:dyDescent="0.25">
      <c r="A36" s="109" t="s">
        <v>181</v>
      </c>
      <c r="B36" s="110" t="s">
        <v>182</v>
      </c>
      <c r="C36" s="120">
        <v>0.15465999999999999</v>
      </c>
      <c r="D36" s="128" t="str">
        <f>IF(ISERROR(MATCH(FX_Rates[[#This Row],[ISO]],Summary!$H$8,0))," ",IF(MATCH(FX_Rates[[#This Row],[ISO]],Summary!$H$8,0),"Agency Currency"))</f>
        <v xml:space="preserve"> </v>
      </c>
      <c r="E36" s="128" t="str">
        <f>IF(ISERROR(MATCH(FX_Rates[[#This Row],[ISO]],Summary!$H$9,0))," ",IF(MATCH(FX_Rates[[#This Row],[ISO]],Summary!$H$9,0),"Production Currency"))</f>
        <v xml:space="preserve"> </v>
      </c>
      <c r="F36" s="128" t="str">
        <f>IF(ISERROR(MATCH(FX_Rates[[#This Row],[ISO]],Summary!$H$10,0))," ",IF(MATCH(FX_Rates[[#This Row],[ISO]],Summary!$H$10,0),"Post Production Currency"))</f>
        <v xml:space="preserve"> </v>
      </c>
      <c r="G36" s="99"/>
      <c r="H36" s="91"/>
      <c r="I36" s="91"/>
      <c r="J36" s="91"/>
      <c r="K36" s="91"/>
      <c r="L36" s="92"/>
      <c r="M36" s="92"/>
      <c r="N36" s="92"/>
      <c r="O36" s="93"/>
    </row>
    <row r="37" spans="1:16" s="94" customFormat="1" ht="15" customHeight="1" x14ac:dyDescent="0.25">
      <c r="A37" s="109" t="s">
        <v>183</v>
      </c>
      <c r="B37" s="110" t="s">
        <v>184</v>
      </c>
      <c r="C37" s="120">
        <v>1.9877899999999999</v>
      </c>
      <c r="D37" s="128" t="str">
        <f>IF(ISERROR(MATCH(FX_Rates[[#This Row],[ISO]],Summary!$H$8,0))," ",IF(MATCH(FX_Rates[[#This Row],[ISO]],Summary!$H$8,0),"Agency Currency"))</f>
        <v xml:space="preserve"> </v>
      </c>
      <c r="E37" s="128" t="str">
        <f>IF(ISERROR(MATCH(FX_Rates[[#This Row],[ISO]],Summary!$H$9,0))," ",IF(MATCH(FX_Rates[[#This Row],[ISO]],Summary!$H$9,0),"Production Currency"))</f>
        <v xml:space="preserve"> </v>
      </c>
      <c r="F37" s="128" t="str">
        <f>IF(ISERROR(MATCH(FX_Rates[[#This Row],[ISO]],Summary!$H$10,0))," ",IF(MATCH(FX_Rates[[#This Row],[ISO]],Summary!$H$10,0),"Post Production Currency"))</f>
        <v xml:space="preserve"> </v>
      </c>
      <c r="G37" s="91"/>
      <c r="H37" s="91"/>
      <c r="I37" s="91"/>
      <c r="J37" s="91"/>
      <c r="K37" s="91"/>
      <c r="L37" s="92"/>
      <c r="M37" s="92"/>
      <c r="N37" s="92"/>
      <c r="O37" s="93"/>
    </row>
    <row r="38" spans="1:16" s="94" customFormat="1" ht="15" customHeight="1" x14ac:dyDescent="0.25">
      <c r="A38" s="109" t="s">
        <v>185</v>
      </c>
      <c r="B38" s="110" t="s">
        <v>6</v>
      </c>
      <c r="C38" s="120">
        <v>4.5330000000000002E-2</v>
      </c>
      <c r="D38" s="128" t="str">
        <f>IF(ISERROR(MATCH(FX_Rates[[#This Row],[ISO]],Summary!$H$8,0))," ",IF(MATCH(FX_Rates[[#This Row],[ISO]],Summary!$H$8,0),"Agency Currency"))</f>
        <v xml:space="preserve"> </v>
      </c>
      <c r="E38" s="128" t="str">
        <f>IF(ISERROR(MATCH(FX_Rates[[#This Row],[ISO]],Summary!$H$9,0))," ",IF(MATCH(FX_Rates[[#This Row],[ISO]],Summary!$H$9,0),"Production Currency"))</f>
        <v xml:space="preserve"> </v>
      </c>
      <c r="F38" s="128" t="str">
        <f>IF(ISERROR(MATCH(FX_Rates[[#This Row],[ISO]],Summary!$H$10,0))," ",IF(MATCH(FX_Rates[[#This Row],[ISO]],Summary!$H$10,0),"Post Production Currency"))</f>
        <v xml:space="preserve"> </v>
      </c>
      <c r="G38" s="99"/>
      <c r="H38" s="91"/>
      <c r="I38" s="91"/>
      <c r="J38" s="91"/>
      <c r="K38" s="91"/>
      <c r="L38" s="92"/>
      <c r="M38" s="92"/>
      <c r="N38" s="92"/>
      <c r="O38" s="93"/>
    </row>
    <row r="39" spans="1:16" s="94" customFormat="1" ht="15" customHeight="1" x14ac:dyDescent="0.25">
      <c r="A39" s="109" t="s">
        <v>186</v>
      </c>
      <c r="B39" s="110" t="s">
        <v>7</v>
      </c>
      <c r="C39" s="120">
        <v>0.15634000000000001</v>
      </c>
      <c r="D39" s="128" t="str">
        <f>IF(ISERROR(MATCH(FX_Rates[[#This Row],[ISO]],Summary!$H$8,0))," ",IF(MATCH(FX_Rates[[#This Row],[ISO]],Summary!$H$8,0),"Agency Currency"))</f>
        <v xml:space="preserve"> </v>
      </c>
      <c r="E39" s="128" t="str">
        <f>IF(ISERROR(MATCH(FX_Rates[[#This Row],[ISO]],Summary!$H$9,0))," ",IF(MATCH(FX_Rates[[#This Row],[ISO]],Summary!$H$9,0),"Production Currency"))</f>
        <v xml:space="preserve"> </v>
      </c>
      <c r="F39" s="128" t="str">
        <f>IF(ISERROR(MATCH(FX_Rates[[#This Row],[ISO]],Summary!$H$10,0))," ",IF(MATCH(FX_Rates[[#This Row],[ISO]],Summary!$H$10,0),"Post Production Currency"))</f>
        <v xml:space="preserve"> </v>
      </c>
      <c r="G39" s="91"/>
      <c r="H39" s="91"/>
      <c r="I39" s="91"/>
      <c r="J39" s="91"/>
      <c r="K39" s="91"/>
      <c r="L39" s="92"/>
      <c r="M39" s="92"/>
      <c r="N39" s="92"/>
      <c r="O39" s="93"/>
    </row>
    <row r="40" spans="1:16" s="94" customFormat="1" ht="15" customHeight="1" x14ac:dyDescent="0.25">
      <c r="A40" s="109" t="s">
        <v>187</v>
      </c>
      <c r="B40" s="110" t="s">
        <v>41</v>
      </c>
      <c r="C40" s="121">
        <v>2.0820000000000002E-2</v>
      </c>
      <c r="D40" s="128" t="str">
        <f>IF(ISERROR(MATCH(FX_Rates[[#This Row],[ISO]],Summary!$H$8,0))," ",IF(MATCH(FX_Rates[[#This Row],[ISO]],Summary!$H$8,0),"Agency Currency"))</f>
        <v xml:space="preserve"> </v>
      </c>
      <c r="E40" s="128" t="str">
        <f>IF(ISERROR(MATCH(FX_Rates[[#This Row],[ISO]],Summary!$H$9,0))," ",IF(MATCH(FX_Rates[[#This Row],[ISO]],Summary!$H$9,0),"Production Currency"))</f>
        <v xml:space="preserve"> </v>
      </c>
      <c r="F40" s="128" t="str">
        <f>IF(ISERROR(MATCH(FX_Rates[[#This Row],[ISO]],Summary!$H$10,0))," ",IF(MATCH(FX_Rates[[#This Row],[ISO]],Summary!$H$10,0),"Post Production Currency"))</f>
        <v xml:space="preserve"> </v>
      </c>
      <c r="G40" s="99"/>
      <c r="H40" s="91"/>
      <c r="I40" s="91"/>
      <c r="J40" s="91"/>
      <c r="K40" s="91"/>
      <c r="L40" s="93"/>
      <c r="M40" s="93"/>
      <c r="N40" s="93"/>
      <c r="O40" s="93"/>
    </row>
    <row r="41" spans="1:16" s="94" customFormat="1" ht="15" customHeight="1" x14ac:dyDescent="0.25">
      <c r="A41" s="109" t="s">
        <v>188</v>
      </c>
      <c r="B41" s="110" t="s">
        <v>8</v>
      </c>
      <c r="C41" s="120">
        <v>5.6640000000000003E-2</v>
      </c>
      <c r="D41" s="128" t="str">
        <f>IF(ISERROR(MATCH(FX_Rates[[#This Row],[ISO]],Summary!$H$8,0))," ",IF(MATCH(FX_Rates[[#This Row],[ISO]],Summary!$H$8,0),"Agency Currency"))</f>
        <v xml:space="preserve"> </v>
      </c>
      <c r="E41" s="128" t="str">
        <f>IF(ISERROR(MATCH(FX_Rates[[#This Row],[ISO]],Summary!$H$9,0))," ",IF(MATCH(FX_Rates[[#This Row],[ISO]],Summary!$H$9,0),"Production Currency"))</f>
        <v xml:space="preserve"> </v>
      </c>
      <c r="F41" s="128" t="str">
        <f>IF(ISERROR(MATCH(FX_Rates[[#This Row],[ISO]],Summary!$H$10,0))," ",IF(MATCH(FX_Rates[[#This Row],[ISO]],Summary!$H$10,0),"Post Production Currency"))</f>
        <v xml:space="preserve"> </v>
      </c>
      <c r="G41" s="91"/>
      <c r="H41" s="91"/>
      <c r="I41" s="91"/>
      <c r="J41" s="91"/>
      <c r="K41" s="91"/>
      <c r="L41" s="93"/>
      <c r="M41" s="93"/>
      <c r="N41" s="93"/>
      <c r="O41" s="93"/>
    </row>
    <row r="42" spans="1:16" s="94" customFormat="1" ht="15" customHeight="1" x14ac:dyDescent="0.25">
      <c r="A42" s="109" t="s">
        <v>189</v>
      </c>
      <c r="B42" s="110" t="s">
        <v>190</v>
      </c>
      <c r="C42" s="120">
        <v>0.11429</v>
      </c>
      <c r="D42" s="128" t="str">
        <f>IF(ISERROR(MATCH(FX_Rates[[#This Row],[ISO]],Summary!$H$8,0))," ",IF(MATCH(FX_Rates[[#This Row],[ISO]],Summary!$H$8,0),"Agency Currency"))</f>
        <v xml:space="preserve"> </v>
      </c>
      <c r="E42" s="128" t="str">
        <f>IF(ISERROR(MATCH(FX_Rates[[#This Row],[ISO]],Summary!$H$9,0))," ",IF(MATCH(FX_Rates[[#This Row],[ISO]],Summary!$H$9,0),"Production Currency"))</f>
        <v xml:space="preserve"> </v>
      </c>
      <c r="F42" s="128" t="str">
        <f>IF(ISERROR(MATCH(FX_Rates[[#This Row],[ISO]],Summary!$H$10,0))," ",IF(MATCH(FX_Rates[[#This Row],[ISO]],Summary!$H$10,0),"Post Production Currency"))</f>
        <v xml:space="preserve"> </v>
      </c>
      <c r="G42" s="99"/>
      <c r="H42" s="91"/>
      <c r="I42" s="91"/>
      <c r="J42" s="91"/>
      <c r="K42" s="91"/>
      <c r="L42" s="93"/>
      <c r="M42" s="93"/>
      <c r="N42" s="93"/>
      <c r="O42" s="93"/>
    </row>
    <row r="43" spans="1:16" s="94" customFormat="1" ht="15" customHeight="1" x14ac:dyDescent="0.25">
      <c r="A43" s="109" t="s">
        <v>191</v>
      </c>
      <c r="B43" s="110" t="s">
        <v>192</v>
      </c>
      <c r="C43" s="120">
        <v>7.4349999999999999E-2</v>
      </c>
      <c r="D43" s="128" t="str">
        <f>IF(ISERROR(MATCH(FX_Rates[[#This Row],[ISO]],Summary!$H$8,0))," ",IF(MATCH(FX_Rates[[#This Row],[ISO]],Summary!$H$8,0),"Agency Currency"))</f>
        <v xml:space="preserve"> </v>
      </c>
      <c r="E43" s="128" t="str">
        <f>IF(ISERROR(MATCH(FX_Rates[[#This Row],[ISO]],Summary!$H$9,0))," ",IF(MATCH(FX_Rates[[#This Row],[ISO]],Summary!$H$9,0),"Production Currency"))</f>
        <v xml:space="preserve"> </v>
      </c>
      <c r="F43" s="128" t="str">
        <f>IF(ISERROR(MATCH(FX_Rates[[#This Row],[ISO]],Summary!$H$10,0))," ",IF(MATCH(FX_Rates[[#This Row],[ISO]],Summary!$H$10,0),"Post Production Currency"))</f>
        <v xml:space="preserve"> </v>
      </c>
      <c r="G43" s="91"/>
      <c r="H43" s="91"/>
      <c r="I43" s="91"/>
      <c r="J43" s="91"/>
      <c r="K43" s="91"/>
      <c r="L43" s="93"/>
      <c r="M43" s="93"/>
      <c r="N43" s="93"/>
      <c r="O43" s="93"/>
    </row>
    <row r="44" spans="1:16" s="94" customFormat="1" ht="15" customHeight="1" x14ac:dyDescent="0.25">
      <c r="A44" s="109" t="s">
        <v>193</v>
      </c>
      <c r="B44" s="111" t="s">
        <v>194</v>
      </c>
      <c r="C44" s="121">
        <v>3.6479999999999999E-2</v>
      </c>
      <c r="D44" s="128" t="str">
        <f>IF(ISERROR(MATCH(FX_Rates[[#This Row],[ISO]],Summary!$H$8,0))," ",IF(MATCH(FX_Rates[[#This Row],[ISO]],Summary!$H$8,0),"Agency Currency"))</f>
        <v xml:space="preserve"> </v>
      </c>
      <c r="E44" s="128" t="str">
        <f>IF(ISERROR(MATCH(FX_Rates[[#This Row],[ISO]],Summary!$H$9,0))," ",IF(MATCH(FX_Rates[[#This Row],[ISO]],Summary!$H$9,0),"Production Currency"))</f>
        <v xml:space="preserve"> </v>
      </c>
      <c r="F44" s="128" t="str">
        <f>IF(ISERROR(MATCH(FX_Rates[[#This Row],[ISO]],Summary!$H$10,0))," ",IF(MATCH(FX_Rates[[#This Row],[ISO]],Summary!$H$10,0),"Post Production Currency"))</f>
        <v xml:space="preserve"> </v>
      </c>
      <c r="G44" s="99"/>
      <c r="H44" s="91"/>
      <c r="I44" s="91"/>
      <c r="J44" s="91"/>
      <c r="K44" s="91"/>
      <c r="L44" s="93"/>
      <c r="M44" s="93"/>
      <c r="N44" s="93"/>
      <c r="O44" s="93"/>
    </row>
    <row r="45" spans="1:16" s="94" customFormat="1" ht="15" customHeight="1" x14ac:dyDescent="0.25">
      <c r="A45" s="109" t="s">
        <v>195</v>
      </c>
      <c r="B45" s="111" t="s">
        <v>196</v>
      </c>
      <c r="C45" s="122">
        <v>0.38433452000000001</v>
      </c>
      <c r="D45" s="128" t="str">
        <f>IF(ISERROR(MATCH(FX_Rates[[#This Row],[ISO]],Summary!$H$8,0))," ",IF(MATCH(FX_Rates[[#This Row],[ISO]],Summary!$H$8,0),"Agency Currency"))</f>
        <v xml:space="preserve"> </v>
      </c>
      <c r="E45" s="128" t="str">
        <f>IF(ISERROR(MATCH(FX_Rates[[#This Row],[ISO]],Summary!$H$9,0))," ",IF(MATCH(FX_Rates[[#This Row],[ISO]],Summary!$H$9,0),"Production Currency"))</f>
        <v xml:space="preserve"> </v>
      </c>
      <c r="F45" s="128" t="str">
        <f>IF(ISERROR(MATCH(FX_Rates[[#This Row],[ISO]],Summary!$H$10,0))," ",IF(MATCH(FX_Rates[[#This Row],[ISO]],Summary!$H$10,0),"Post Production Currency"))</f>
        <v xml:space="preserve"> </v>
      </c>
      <c r="G45" s="91"/>
      <c r="H45" s="91"/>
      <c r="I45" s="91"/>
      <c r="J45" s="91"/>
      <c r="K45" s="91"/>
      <c r="L45" s="93"/>
      <c r="M45" s="93"/>
      <c r="N45" s="93"/>
      <c r="O45" s="93"/>
      <c r="P45" s="93"/>
    </row>
    <row r="46" spans="1:16" s="94" customFormat="1" ht="15" customHeight="1" x14ac:dyDescent="0.25">
      <c r="A46" s="109" t="s">
        <v>197</v>
      </c>
      <c r="B46" s="111" t="s">
        <v>198</v>
      </c>
      <c r="C46" s="122">
        <v>2.281E-5</v>
      </c>
      <c r="D46" s="128" t="str">
        <f>IF(ISERROR(MATCH(FX_Rates[[#This Row],[ISO]],Summary!$H$8,0))," ",IF(MATCH(FX_Rates[[#This Row],[ISO]],Summary!$H$8,0),"Agency Currency"))</f>
        <v xml:space="preserve"> </v>
      </c>
      <c r="E46" s="128" t="str">
        <f>IF(ISERROR(MATCH(FX_Rates[[#This Row],[ISO]],Summary!$H$9,0))," ",IF(MATCH(FX_Rates[[#This Row],[ISO]],Summary!$H$9,0),"Production Currency"))</f>
        <v xml:space="preserve"> </v>
      </c>
      <c r="F46" s="128" t="str">
        <f>IF(ISERROR(MATCH(FX_Rates[[#This Row],[ISO]],Summary!$H$10,0))," ",IF(MATCH(FX_Rates[[#This Row],[ISO]],Summary!$H$10,0),"Post Production Currency"))</f>
        <v xml:space="preserve"> </v>
      </c>
      <c r="G46" s="99"/>
      <c r="H46" s="91"/>
      <c r="I46" s="91"/>
      <c r="J46" s="91"/>
      <c r="K46" s="91"/>
      <c r="L46" s="93"/>
      <c r="M46" s="93"/>
      <c r="N46" s="93"/>
      <c r="O46" s="93"/>
      <c r="P46" s="93"/>
    </row>
    <row r="47" spans="1:16" s="94" customFormat="1" ht="15" customHeight="1" x14ac:dyDescent="0.25">
      <c r="A47" s="109" t="s">
        <v>199</v>
      </c>
      <c r="B47" s="111" t="s">
        <v>200</v>
      </c>
      <c r="C47" s="123">
        <v>0.22805</v>
      </c>
      <c r="D47" s="128" t="str">
        <f>IF(ISERROR(MATCH(FX_Rates[[#This Row],[ISO]],Summary!$H$8,0))," ",IF(MATCH(FX_Rates[[#This Row],[ISO]],Summary!$H$8,0),"Agency Currency"))</f>
        <v xml:space="preserve"> </v>
      </c>
      <c r="E47" s="128" t="str">
        <f>IF(ISERROR(MATCH(FX_Rates[[#This Row],[ISO]],Summary!$H$9,0))," ",IF(MATCH(FX_Rates[[#This Row],[ISO]],Summary!$H$9,0),"Production Currency"))</f>
        <v xml:space="preserve"> </v>
      </c>
      <c r="F47" s="128" t="str">
        <f>IF(ISERROR(MATCH(FX_Rates[[#This Row],[ISO]],Summary!$H$10,0))," ",IF(MATCH(FX_Rates[[#This Row],[ISO]],Summary!$H$10,0),"Post Production Currency"))</f>
        <v xml:space="preserve"> </v>
      </c>
      <c r="G47" s="91"/>
      <c r="H47" s="91"/>
      <c r="I47" s="91"/>
      <c r="J47" s="91"/>
      <c r="K47" s="91"/>
      <c r="L47" s="93"/>
      <c r="M47" s="93"/>
      <c r="N47" s="93"/>
      <c r="O47" s="93"/>
      <c r="P47" s="93"/>
    </row>
    <row r="48" spans="1:16" s="94" customFormat="1" ht="15" customHeight="1" x14ac:dyDescent="0.25">
      <c r="A48" s="109" t="s">
        <v>201</v>
      </c>
      <c r="B48" s="111" t="s">
        <v>42</v>
      </c>
      <c r="C48" s="123">
        <v>0.13617000000000001</v>
      </c>
      <c r="D48" s="128" t="str">
        <f>IF(ISERROR(MATCH(FX_Rates[[#This Row],[ISO]],Summary!$H$8,0))," ",IF(MATCH(FX_Rates[[#This Row],[ISO]],Summary!$H$8,0),"Agency Currency"))</f>
        <v xml:space="preserve"> </v>
      </c>
      <c r="E48" s="128" t="str">
        <f>IF(ISERROR(MATCH(FX_Rates[[#This Row],[ISO]],Summary!$H$9,0))," ",IF(MATCH(FX_Rates[[#This Row],[ISO]],Summary!$H$9,0),"Production Currency"))</f>
        <v xml:space="preserve"> </v>
      </c>
      <c r="F48" s="128" t="str">
        <f>IF(ISERROR(MATCH(FX_Rates[[#This Row],[ISO]],Summary!$H$10,0))," ",IF(MATCH(FX_Rates[[#This Row],[ISO]],Summary!$H$10,0),"Post Production Currency"))</f>
        <v xml:space="preserve"> </v>
      </c>
      <c r="G48" s="99"/>
      <c r="H48" s="91"/>
      <c r="I48" s="91"/>
      <c r="J48" s="91"/>
      <c r="K48" s="91"/>
      <c r="L48" s="93"/>
      <c r="M48" s="93"/>
      <c r="N48" s="93"/>
      <c r="O48" s="93"/>
      <c r="P48" s="93"/>
    </row>
    <row r="49" spans="1:16" s="94" customFormat="1" ht="15" customHeight="1" x14ac:dyDescent="0.25">
      <c r="A49" s="109" t="s">
        <v>202</v>
      </c>
      <c r="B49" s="111" t="s">
        <v>43</v>
      </c>
      <c r="C49" s="123">
        <v>4.2520000000000002E-2</v>
      </c>
      <c r="D49" s="128" t="str">
        <f>IF(ISERROR(MATCH(FX_Rates[[#This Row],[ISO]],Summary!$H$8,0))," ",IF(MATCH(FX_Rates[[#This Row],[ISO]],Summary!$H$8,0),"Agency Currency"))</f>
        <v xml:space="preserve"> </v>
      </c>
      <c r="E49" s="128" t="str">
        <f>IF(ISERROR(MATCH(FX_Rates[[#This Row],[ISO]],Summary!$H$9,0))," ",IF(MATCH(FX_Rates[[#This Row],[ISO]],Summary!$H$9,0),"Production Currency"))</f>
        <v xml:space="preserve"> </v>
      </c>
      <c r="F49" s="128" t="str">
        <f>IF(ISERROR(MATCH(FX_Rates[[#This Row],[ISO]],Summary!$H$10,0))," ",IF(MATCH(FX_Rates[[#This Row],[ISO]],Summary!$H$10,0),"Post Production Currency"))</f>
        <v xml:space="preserve"> </v>
      </c>
      <c r="G49" s="91"/>
      <c r="H49" s="91"/>
      <c r="I49" s="91"/>
      <c r="J49" s="91"/>
      <c r="K49" s="91"/>
      <c r="L49" s="93"/>
      <c r="M49" s="93"/>
      <c r="N49" s="93"/>
      <c r="O49" s="93"/>
      <c r="P49" s="93"/>
    </row>
    <row r="50" spans="1:16" s="94" customFormat="1" ht="15" customHeight="1" x14ac:dyDescent="0.25">
      <c r="A50" s="109" t="s">
        <v>203</v>
      </c>
      <c r="B50" s="111" t="s">
        <v>22</v>
      </c>
      <c r="C50" s="124">
        <v>0.12817999999999999</v>
      </c>
      <c r="D50" s="128" t="str">
        <f>IF(ISERROR(MATCH(FX_Rates[[#This Row],[ISO]],Summary!$H$8,0))," ",IF(MATCH(FX_Rates[[#This Row],[ISO]],Summary!$H$8,0),"Agency Currency"))</f>
        <v xml:space="preserve"> </v>
      </c>
      <c r="E50" s="128" t="str">
        <f>IF(ISERROR(MATCH(FX_Rates[[#This Row],[ISO]],Summary!$H$9,0))," ",IF(MATCH(FX_Rates[[#This Row],[ISO]],Summary!$H$9,0),"Production Currency"))</f>
        <v xml:space="preserve"> </v>
      </c>
      <c r="F50" s="128" t="str">
        <f>IF(ISERROR(MATCH(FX_Rates[[#This Row],[ISO]],Summary!$H$10,0))," ",IF(MATCH(FX_Rates[[#This Row],[ISO]],Summary!$H$10,0),"Post Production Currency"))</f>
        <v xml:space="preserve"> </v>
      </c>
      <c r="G50" s="91"/>
      <c r="H50" s="91"/>
      <c r="I50" s="91"/>
      <c r="J50" s="91"/>
      <c r="K50" s="91"/>
      <c r="L50" s="93"/>
      <c r="M50" s="93"/>
      <c r="N50" s="93"/>
      <c r="O50" s="93"/>
      <c r="P50" s="93"/>
    </row>
    <row r="51" spans="1:16" s="94" customFormat="1" ht="15" customHeight="1" x14ac:dyDescent="0.25">
      <c r="A51" s="109" t="s">
        <v>204</v>
      </c>
      <c r="B51" s="111" t="s">
        <v>9</v>
      </c>
      <c r="C51" s="124">
        <v>3.7413899999999998E-3</v>
      </c>
      <c r="D51" s="128" t="str">
        <f>IF(ISERROR(MATCH(FX_Rates[[#This Row],[ISO]],Summary!$H$8,0))," ",IF(MATCH(FX_Rates[[#This Row],[ISO]],Summary!$H$8,0),"Agency Currency"))</f>
        <v xml:space="preserve"> </v>
      </c>
      <c r="E51" s="128" t="str">
        <f>IF(ISERROR(MATCH(FX_Rates[[#This Row],[ISO]],Summary!$H$9,0))," ",IF(MATCH(FX_Rates[[#This Row],[ISO]],Summary!$H$9,0),"Production Currency"))</f>
        <v xml:space="preserve"> </v>
      </c>
      <c r="F51" s="128" t="str">
        <f>IF(ISERROR(MATCH(FX_Rates[[#This Row],[ISO]],Summary!$H$10,0))," ",IF(MATCH(FX_Rates[[#This Row],[ISO]],Summary!$H$10,0),"Post Production Currency"))</f>
        <v xml:space="preserve"> </v>
      </c>
      <c r="G51" s="91"/>
      <c r="H51" s="91"/>
      <c r="I51" s="91"/>
      <c r="J51" s="91"/>
      <c r="K51" s="91"/>
      <c r="L51" s="93"/>
      <c r="M51" s="93"/>
      <c r="N51" s="93"/>
      <c r="O51" s="93"/>
    </row>
    <row r="52" spans="1:16" s="94" customFormat="1" ht="15" customHeight="1" x14ac:dyDescent="0.25">
      <c r="A52" s="109" t="s">
        <v>205</v>
      </c>
      <c r="B52" s="111" t="s">
        <v>206</v>
      </c>
      <c r="C52" s="124">
        <v>9.5300000000000003E-3</v>
      </c>
      <c r="D52" s="128" t="str">
        <f>IF(ISERROR(MATCH(FX_Rates[[#This Row],[ISO]],Summary!$H$8,0))," ",IF(MATCH(FX_Rates[[#This Row],[ISO]],Summary!$H$8,0),"Agency Currency"))</f>
        <v xml:space="preserve"> </v>
      </c>
      <c r="E52" s="128" t="str">
        <f>IF(ISERROR(MATCH(FX_Rates[[#This Row],[ISO]],Summary!$H$9,0))," ",IF(MATCH(FX_Rates[[#This Row],[ISO]],Summary!$H$9,0),"Production Currency"))</f>
        <v xml:space="preserve"> </v>
      </c>
      <c r="F52" s="128" t="str">
        <f>IF(ISERROR(MATCH(FX_Rates[[#This Row],[ISO]],Summary!$H$10,0))," ",IF(MATCH(FX_Rates[[#This Row],[ISO]],Summary!$H$10,0),"Post Production Currency"))</f>
        <v xml:space="preserve"> </v>
      </c>
      <c r="G52" s="91"/>
      <c r="H52" s="91"/>
      <c r="I52" s="91"/>
      <c r="J52" s="91"/>
      <c r="K52" s="91"/>
      <c r="L52" s="93"/>
      <c r="M52" s="93"/>
      <c r="N52" s="93"/>
      <c r="O52" s="93"/>
    </row>
    <row r="53" spans="1:16" s="94" customFormat="1" ht="15" customHeight="1" x14ac:dyDescent="0.25">
      <c r="A53" s="109" t="s">
        <v>207</v>
      </c>
      <c r="B53" s="111" t="s">
        <v>52</v>
      </c>
      <c r="C53" s="124">
        <v>1.5429999999999999E-2</v>
      </c>
      <c r="D53" s="128" t="str">
        <f>IF(ISERROR(MATCH(FX_Rates[[#This Row],[ISO]],Summary!$H$8,0))," ",IF(MATCH(FX_Rates[[#This Row],[ISO]],Summary!$H$8,0),"Agency Currency"))</f>
        <v xml:space="preserve"> </v>
      </c>
      <c r="E53" s="128" t="str">
        <f>IF(ISERROR(MATCH(FX_Rates[[#This Row],[ISO]],Summary!$H$9,0))," ",IF(MATCH(FX_Rates[[#This Row],[ISO]],Summary!$H$9,0),"Production Currency"))</f>
        <v xml:space="preserve"> </v>
      </c>
      <c r="F53" s="128" t="str">
        <f>IF(ISERROR(MATCH(FX_Rates[[#This Row],[ISO]],Summary!$H$10,0))," ",IF(MATCH(FX_Rates[[#This Row],[ISO]],Summary!$H$10,0),"Post Production Currency"))</f>
        <v xml:space="preserve"> </v>
      </c>
      <c r="G53" s="91"/>
      <c r="H53" s="91"/>
      <c r="I53" s="91"/>
      <c r="J53" s="91"/>
      <c r="K53" s="91"/>
      <c r="L53" s="93"/>
      <c r="M53" s="93"/>
      <c r="N53" s="93"/>
      <c r="O53" s="93"/>
    </row>
    <row r="54" spans="1:16" s="94" customFormat="1" ht="15" customHeight="1" x14ac:dyDescent="0.25">
      <c r="A54" s="109" t="s">
        <v>208</v>
      </c>
      <c r="B54" s="111" t="s">
        <v>209</v>
      </c>
      <c r="C54" s="123">
        <v>7.3739999999999995E-5</v>
      </c>
      <c r="D54" s="128" t="str">
        <f>IF(ISERROR(MATCH(FX_Rates[[#This Row],[ISO]],Summary!$H$8,0))," ",IF(MATCH(FX_Rates[[#This Row],[ISO]],Summary!$H$8,0),"Agency Currency"))</f>
        <v xml:space="preserve"> </v>
      </c>
      <c r="E54" s="128" t="str">
        <f>IF(ISERROR(MATCH(FX_Rates[[#This Row],[ISO]],Summary!$H$9,0))," ",IF(MATCH(FX_Rates[[#This Row],[ISO]],Summary!$H$9,0),"Production Currency"))</f>
        <v xml:space="preserve"> </v>
      </c>
      <c r="F54" s="128" t="str">
        <f>IF(ISERROR(MATCH(FX_Rates[[#This Row],[ISO]],Summary!$H$10,0))," ",IF(MATCH(FX_Rates[[#This Row],[ISO]],Summary!$H$10,0),"Post Production Currency"))</f>
        <v xml:space="preserve"> </v>
      </c>
      <c r="G54" s="91"/>
      <c r="H54" s="91"/>
      <c r="I54" s="91"/>
      <c r="J54" s="91"/>
      <c r="K54" s="91"/>
      <c r="L54" s="93"/>
      <c r="M54" s="93"/>
      <c r="N54" s="93"/>
      <c r="O54" s="93"/>
      <c r="P54" s="93"/>
    </row>
    <row r="55" spans="1:16" s="94" customFormat="1" ht="15" customHeight="1" x14ac:dyDescent="0.25">
      <c r="A55" s="109" t="s">
        <v>210</v>
      </c>
      <c r="B55" s="111" t="s">
        <v>211</v>
      </c>
      <c r="C55" s="124">
        <v>2.8220000000000001E-5</v>
      </c>
      <c r="D55" s="128" t="str">
        <f>IF(ISERROR(MATCH(FX_Rates[[#This Row],[ISO]],Summary!$H$8,0))," ",IF(MATCH(FX_Rates[[#This Row],[ISO]],Summary!$H$8,0),"Agency Currency"))</f>
        <v xml:space="preserve"> </v>
      </c>
      <c r="E55" s="128" t="str">
        <f>IF(ISERROR(MATCH(FX_Rates[[#This Row],[ISO]],Summary!$H$9,0))," ",IF(MATCH(FX_Rates[[#This Row],[ISO]],Summary!$H$9,0),"Production Currency"))</f>
        <v xml:space="preserve"> </v>
      </c>
      <c r="F55" s="128" t="str">
        <f>IF(ISERROR(MATCH(FX_Rates[[#This Row],[ISO]],Summary!$H$10,0))," ",IF(MATCH(FX_Rates[[#This Row],[ISO]],Summary!$H$10,0),"Post Production Currency"))</f>
        <v xml:space="preserve"> </v>
      </c>
      <c r="G55" s="99"/>
      <c r="H55" s="91"/>
      <c r="I55" s="91"/>
      <c r="J55" s="91"/>
      <c r="K55" s="91"/>
      <c r="L55" s="93"/>
      <c r="M55" s="93"/>
      <c r="N55" s="93"/>
      <c r="O55" s="93"/>
      <c r="P55" s="93"/>
    </row>
    <row r="56" spans="1:16" s="94" customFormat="1" ht="15" customHeight="1" x14ac:dyDescent="0.25">
      <c r="A56" s="109" t="s">
        <v>212</v>
      </c>
      <c r="B56" s="111" t="s">
        <v>10</v>
      </c>
      <c r="C56" s="124">
        <v>0.28365000000000001</v>
      </c>
      <c r="D56" s="128" t="str">
        <f>IF(ISERROR(MATCH(FX_Rates[[#This Row],[ISO]],Summary!$H$8,0))," ",IF(MATCH(FX_Rates[[#This Row],[ISO]],Summary!$H$8,0),"Agency Currency"))</f>
        <v xml:space="preserve"> </v>
      </c>
      <c r="E56" s="128" t="str">
        <f>IF(ISERROR(MATCH(FX_Rates[[#This Row],[ISO]],Summary!$H$9,0))," ",IF(MATCH(FX_Rates[[#This Row],[ISO]],Summary!$H$9,0),"Production Currency"))</f>
        <v xml:space="preserve"> </v>
      </c>
      <c r="F56" s="128" t="str">
        <f>IF(ISERROR(MATCH(FX_Rates[[#This Row],[ISO]],Summary!$H$10,0))," ",IF(MATCH(FX_Rates[[#This Row],[ISO]],Summary!$H$10,0),"Post Production Currency"))</f>
        <v xml:space="preserve"> </v>
      </c>
      <c r="G56" s="91"/>
      <c r="H56" s="91"/>
      <c r="I56" s="91"/>
      <c r="J56" s="91"/>
      <c r="K56" s="91"/>
      <c r="L56" s="93"/>
      <c r="M56" s="93"/>
      <c r="N56" s="93"/>
      <c r="O56" s="93"/>
      <c r="P56" s="93"/>
    </row>
    <row r="57" spans="1:16" s="94" customFormat="1" ht="15" customHeight="1" x14ac:dyDescent="0.25">
      <c r="A57" s="109" t="s">
        <v>213</v>
      </c>
      <c r="B57" s="111" t="s">
        <v>214</v>
      </c>
      <c r="C57" s="124">
        <v>7.8899999999999994E-3</v>
      </c>
      <c r="D57" s="128" t="str">
        <f>IF(ISERROR(MATCH(FX_Rates[[#This Row],[ISO]],Summary!$H$8,0))," ",IF(MATCH(FX_Rates[[#This Row],[ISO]],Summary!$H$8,0),"Agency Currency"))</f>
        <v xml:space="preserve"> </v>
      </c>
      <c r="E57" s="128" t="str">
        <f>IF(ISERROR(MATCH(FX_Rates[[#This Row],[ISO]],Summary!$H$9,0))," ",IF(MATCH(FX_Rates[[#This Row],[ISO]],Summary!$H$9,0),"Production Currency"))</f>
        <v xml:space="preserve"> </v>
      </c>
      <c r="F57" s="128" t="str">
        <f>IF(ISERROR(MATCH(FX_Rates[[#This Row],[ISO]],Summary!$H$10,0))," ",IF(MATCH(FX_Rates[[#This Row],[ISO]],Summary!$H$10,0),"Post Production Currency"))</f>
        <v xml:space="preserve"> </v>
      </c>
      <c r="G57" s="99"/>
      <c r="H57" s="91"/>
      <c r="I57" s="91"/>
      <c r="J57" s="91"/>
      <c r="K57" s="91"/>
      <c r="L57" s="93"/>
      <c r="M57" s="93"/>
      <c r="N57" s="93"/>
      <c r="O57" s="93"/>
      <c r="P57" s="93"/>
    </row>
    <row r="58" spans="1:16" ht="15" customHeight="1" x14ac:dyDescent="0.25">
      <c r="A58" s="109" t="s">
        <v>215</v>
      </c>
      <c r="B58" s="111" t="s">
        <v>216</v>
      </c>
      <c r="C58" s="124">
        <v>8.8370400000000009E-3</v>
      </c>
      <c r="D58" s="128" t="str">
        <f>IF(ISERROR(MATCH(FX_Rates[[#This Row],[ISO]],Summary!$H$8,0))," ",IF(MATCH(FX_Rates[[#This Row],[ISO]],Summary!$H$8,0),"Agency Currency"))</f>
        <v xml:space="preserve"> </v>
      </c>
      <c r="E58" s="128" t="str">
        <f>IF(ISERROR(MATCH(FX_Rates[[#This Row],[ISO]],Summary!$H$9,0))," ",IF(MATCH(FX_Rates[[#This Row],[ISO]],Summary!$H$9,0),"Production Currency"))</f>
        <v xml:space="preserve"> </v>
      </c>
      <c r="F58" s="128" t="str">
        <f>IF(ISERROR(MATCH(FX_Rates[[#This Row],[ISO]],Summary!$H$10,0))," ",IF(MATCH(FX_Rates[[#This Row],[ISO]],Summary!$H$10,0),"Post Production Currency"))</f>
        <v xml:space="preserve"> </v>
      </c>
      <c r="N58" s="89"/>
      <c r="O58" s="89"/>
      <c r="P58" s="89"/>
    </row>
    <row r="59" spans="1:16" ht="15" customHeight="1" x14ac:dyDescent="0.25">
      <c r="A59" s="109" t="s">
        <v>217</v>
      </c>
      <c r="B59" s="111" t="s">
        <v>218</v>
      </c>
      <c r="C59" s="124">
        <v>1.41343</v>
      </c>
      <c r="D59" s="128" t="str">
        <f>IF(ISERROR(MATCH(FX_Rates[[#This Row],[ISO]],Summary!$H$8,0))," ",IF(MATCH(FX_Rates[[#This Row],[ISO]],Summary!$H$8,0),"Agency Currency"))</f>
        <v xml:space="preserve"> </v>
      </c>
      <c r="E59" s="128" t="str">
        <f>IF(ISERROR(MATCH(FX_Rates[[#This Row],[ISO]],Summary!$H$9,0))," ",IF(MATCH(FX_Rates[[#This Row],[ISO]],Summary!$H$9,0),"Production Currency"))</f>
        <v xml:space="preserve"> </v>
      </c>
      <c r="F59" s="128" t="str">
        <f>IF(ISERROR(MATCH(FX_Rates[[#This Row],[ISO]],Summary!$H$10,0))," ",IF(MATCH(FX_Rates[[#This Row],[ISO]],Summary!$H$10,0),"Post Production Currency"))</f>
        <v xml:space="preserve"> </v>
      </c>
      <c r="N59" s="89"/>
      <c r="O59" s="89"/>
    </row>
    <row r="60" spans="1:16" ht="15" customHeight="1" x14ac:dyDescent="0.25">
      <c r="A60" s="109" t="s">
        <v>219</v>
      </c>
      <c r="B60" s="111" t="s">
        <v>25</v>
      </c>
      <c r="C60" s="124">
        <v>2.9940100000000001E-3</v>
      </c>
      <c r="D60" s="128" t="str">
        <f>IF(ISERROR(MATCH(FX_Rates[[#This Row],[ISO]],Summary!$H$8,0))," ",IF(MATCH(FX_Rates[[#This Row],[ISO]],Summary!$H$8,0),"Agency Currency"))</f>
        <v xml:space="preserve"> </v>
      </c>
      <c r="E60" s="128" t="str">
        <f>IF(ISERROR(MATCH(FX_Rates[[#This Row],[ISO]],Summary!$H$9,0))," ",IF(MATCH(FX_Rates[[#This Row],[ISO]],Summary!$H$9,0),"Production Currency"))</f>
        <v xml:space="preserve"> </v>
      </c>
      <c r="F60" s="128" t="str">
        <f>IF(ISERROR(MATCH(FX_Rates[[#This Row],[ISO]],Summary!$H$10,0))," ",IF(MATCH(FX_Rates[[#This Row],[ISO]],Summary!$H$10,0),"Post Production Currency"))</f>
        <v xml:space="preserve"> </v>
      </c>
      <c r="N60" s="89"/>
      <c r="O60" s="89"/>
    </row>
    <row r="61" spans="1:16" ht="15" customHeight="1" x14ac:dyDescent="0.25">
      <c r="A61" s="109" t="s">
        <v>220</v>
      </c>
      <c r="B61" s="111" t="s">
        <v>32</v>
      </c>
      <c r="C61" s="124">
        <v>9.6500000000000006E-3</v>
      </c>
      <c r="D61" s="128" t="str">
        <f>IF(ISERROR(MATCH(FX_Rates[[#This Row],[ISO]],Summary!$H$8,0))," ",IF(MATCH(FX_Rates[[#This Row],[ISO]],Summary!$H$8,0),"Agency Currency"))</f>
        <v xml:space="preserve"> </v>
      </c>
      <c r="E61" s="128" t="str">
        <f>IF(ISERROR(MATCH(FX_Rates[[#This Row],[ISO]],Summary!$H$9,0))," ",IF(MATCH(FX_Rates[[#This Row],[ISO]],Summary!$H$9,0),"Production Currency"))</f>
        <v xml:space="preserve"> </v>
      </c>
      <c r="F61" s="128" t="str">
        <f>IF(ISERROR(MATCH(FX_Rates[[#This Row],[ISO]],Summary!$H$10,0))," ",IF(MATCH(FX_Rates[[#This Row],[ISO]],Summary!$H$10,0),"Post Production Currency"))</f>
        <v xml:space="preserve"> </v>
      </c>
      <c r="N61" s="89"/>
      <c r="O61" s="89"/>
    </row>
    <row r="62" spans="1:16" ht="15" customHeight="1" x14ac:dyDescent="0.25">
      <c r="A62" s="109" t="s">
        <v>221</v>
      </c>
      <c r="B62" s="111" t="s">
        <v>222</v>
      </c>
      <c r="C62" s="123">
        <v>3.3037100000000001</v>
      </c>
      <c r="D62" s="128" t="str">
        <f>IF(ISERROR(MATCH(FX_Rates[[#This Row],[ISO]],Summary!$H$8,0))," ",IF(MATCH(FX_Rates[[#This Row],[ISO]],Summary!$H$8,0),"Agency Currency"))</f>
        <v xml:space="preserve"> </v>
      </c>
      <c r="E62" s="128" t="str">
        <f>IF(ISERROR(MATCH(FX_Rates[[#This Row],[ISO]],Summary!$H$9,0))," ",IF(MATCH(FX_Rates[[#This Row],[ISO]],Summary!$H$9,0),"Production Currency"))</f>
        <v xml:space="preserve"> </v>
      </c>
      <c r="F62" s="128" t="str">
        <f>IF(ISERROR(MATCH(FX_Rates[[#This Row],[ISO]],Summary!$H$10,0))," ",IF(MATCH(FX_Rates[[#This Row],[ISO]],Summary!$H$10,0),"Post Production Currency"))</f>
        <v xml:space="preserve"> </v>
      </c>
      <c r="N62" s="89"/>
      <c r="O62" s="89"/>
    </row>
    <row r="63" spans="1:16" ht="15" customHeight="1" x14ac:dyDescent="0.25">
      <c r="A63" s="109" t="s">
        <v>223</v>
      </c>
      <c r="B63" s="111" t="s">
        <v>30</v>
      </c>
      <c r="C63" s="123">
        <v>1.6553800000000001</v>
      </c>
      <c r="D63" s="128" t="str">
        <f>IF(ISERROR(MATCH(FX_Rates[[#This Row],[ISO]],Summary!$H$8,0))," ",IF(MATCH(FX_Rates[[#This Row],[ISO]],Summary!$H$8,0),"Agency Currency"))</f>
        <v xml:space="preserve"> </v>
      </c>
      <c r="E63" s="128" t="str">
        <f>IF(ISERROR(MATCH(FX_Rates[[#This Row],[ISO]],Summary!$H$9,0))," ",IF(MATCH(FX_Rates[[#This Row],[ISO]],Summary!$H$9,0),"Production Currency"))</f>
        <v xml:space="preserve"> </v>
      </c>
      <c r="F63" s="128" t="str">
        <f>IF(ISERROR(MATCH(FX_Rates[[#This Row],[ISO]],Summary!$H$10,0))," ",IF(MATCH(FX_Rates[[#This Row],[ISO]],Summary!$H$10,0),"Post Production Currency"))</f>
        <v xml:space="preserve"> </v>
      </c>
      <c r="N63" s="89"/>
      <c r="O63" s="89"/>
    </row>
    <row r="64" spans="1:16" ht="15" customHeight="1" x14ac:dyDescent="0.25">
      <c r="A64" s="109" t="s">
        <v>224</v>
      </c>
      <c r="B64" s="111" t="s">
        <v>225</v>
      </c>
      <c r="C64" s="123">
        <v>6.6202999999999998E-4</v>
      </c>
      <c r="D64" s="128" t="str">
        <f>IF(ISERROR(MATCH(FX_Rates[[#This Row],[ISO]],Summary!$H$8,0))," ",IF(MATCH(FX_Rates[[#This Row],[ISO]],Summary!$H$8,0),"Agency Currency"))</f>
        <v xml:space="preserve"> </v>
      </c>
      <c r="E64" s="128" t="str">
        <f>IF(ISERROR(MATCH(FX_Rates[[#This Row],[ISO]],Summary!$H$9,0))," ",IF(MATCH(FX_Rates[[#This Row],[ISO]],Summary!$H$9,0),"Production Currency"))</f>
        <v xml:space="preserve"> </v>
      </c>
      <c r="F64" s="128" t="str">
        <f>IF(ISERROR(MATCH(FX_Rates[[#This Row],[ISO]],Summary!$H$10,0))," ",IF(MATCH(FX_Rates[[#This Row],[ISO]],Summary!$H$10,0),"Post Production Currency"))</f>
        <v xml:space="preserve"> </v>
      </c>
      <c r="N64" s="89"/>
      <c r="O64" s="89"/>
    </row>
    <row r="65" spans="1:15" ht="15" customHeight="1" x14ac:dyDescent="0.25">
      <c r="A65" s="112" t="s">
        <v>226</v>
      </c>
      <c r="B65" s="113" t="s">
        <v>227</v>
      </c>
      <c r="C65" s="125">
        <v>0.72463999999999995</v>
      </c>
      <c r="D65" s="128" t="str">
        <f>IF(ISERROR(MATCH(FX_Rates[[#This Row],[ISO]],Summary!$H$8,0))," ",IF(MATCH(FX_Rates[[#This Row],[ISO]],Summary!$H$8,0),"Agency Currency"))</f>
        <v xml:space="preserve"> </v>
      </c>
      <c r="E65" s="128" t="str">
        <f>IF(ISERROR(MATCH(FX_Rates[[#This Row],[ISO]],Summary!$H$9,0))," ",IF(MATCH(FX_Rates[[#This Row],[ISO]],Summary!$H$9,0),"Production Currency"))</f>
        <v xml:space="preserve"> </v>
      </c>
      <c r="F65" s="128" t="str">
        <f>IF(ISERROR(MATCH(FX_Rates[[#This Row],[ISO]],Summary!$H$10,0))," ",IF(MATCH(FX_Rates[[#This Row],[ISO]],Summary!$H$10,0),"Post Production Currency"))</f>
        <v xml:space="preserve"> </v>
      </c>
      <c r="N65" s="89"/>
      <c r="O65" s="89"/>
    </row>
    <row r="66" spans="1:15" ht="15" customHeight="1" x14ac:dyDescent="0.25">
      <c r="A66" s="109" t="s">
        <v>228</v>
      </c>
      <c r="B66" s="111" t="s">
        <v>229</v>
      </c>
      <c r="C66" s="123">
        <v>0.33694000000000002</v>
      </c>
      <c r="D66" s="128" t="str">
        <f>IF(ISERROR(MATCH(FX_Rates[[#This Row],[ISO]],Summary!$H$8,0))," ",IF(MATCH(FX_Rates[[#This Row],[ISO]],Summary!$H$8,0),"Agency Currency"))</f>
        <v xml:space="preserve"> </v>
      </c>
      <c r="E66" s="128" t="str">
        <f>IF(ISERROR(MATCH(FX_Rates[[#This Row],[ISO]],Summary!$H$9,0))," ",IF(MATCH(FX_Rates[[#This Row],[ISO]],Summary!$H$9,0),"Production Currency"))</f>
        <v xml:space="preserve"> </v>
      </c>
      <c r="F66" s="128" t="str">
        <f>IF(ISERROR(MATCH(FX_Rates[[#This Row],[ISO]],Summary!$H$10,0))," ",IF(MATCH(FX_Rates[[#This Row],[ISO]],Summary!$H$10,0),"Post Production Currency"))</f>
        <v xml:space="preserve"> </v>
      </c>
      <c r="N66" s="89"/>
      <c r="O66" s="89"/>
    </row>
    <row r="67" spans="1:15" ht="15" customHeight="1" x14ac:dyDescent="0.25">
      <c r="A67" s="109" t="s">
        <v>230</v>
      </c>
      <c r="B67" s="111" t="s">
        <v>231</v>
      </c>
      <c r="C67" s="123">
        <v>2.88408E-2</v>
      </c>
      <c r="D67" s="128" t="str">
        <f>IF(ISERROR(MATCH(FX_Rates[[#This Row],[ISO]],Summary!$H$8,0))," ",IF(MATCH(FX_Rates[[#This Row],[ISO]],Summary!$H$8,0),"Agency Currency"))</f>
        <v xml:space="preserve"> </v>
      </c>
      <c r="E67" s="128" t="str">
        <f>IF(ISERROR(MATCH(FX_Rates[[#This Row],[ISO]],Summary!$H$9,0))," ",IF(MATCH(FX_Rates[[#This Row],[ISO]],Summary!$H$9,0),"Production Currency"))</f>
        <v xml:space="preserve"> </v>
      </c>
      <c r="F67" s="128" t="str">
        <f>IF(ISERROR(MATCH(FX_Rates[[#This Row],[ISO]],Summary!$H$10,0))," ",IF(MATCH(FX_Rates[[#This Row],[ISO]],Summary!$H$10,0),"Post Production Currency"))</f>
        <v xml:space="preserve"> </v>
      </c>
      <c r="N67" s="89"/>
      <c r="O67" s="89"/>
    </row>
    <row r="68" spans="1:15" ht="15" customHeight="1" x14ac:dyDescent="0.25">
      <c r="A68" s="109" t="s">
        <v>232</v>
      </c>
      <c r="B68" s="111" t="s">
        <v>28</v>
      </c>
      <c r="C68" s="123">
        <v>1.891E-2</v>
      </c>
      <c r="D68" s="128" t="str">
        <f>IF(ISERROR(MATCH(FX_Rates[[#This Row],[ISO]],Summary!$H$8,0))," ",IF(MATCH(FX_Rates[[#This Row],[ISO]],Summary!$H$8,0),"Agency Currency"))</f>
        <v xml:space="preserve"> </v>
      </c>
      <c r="E68" s="128" t="str">
        <f>IF(ISERROR(MATCH(FX_Rates[[#This Row],[ISO]],Summary!$H$9,0))," ",IF(MATCH(FX_Rates[[#This Row],[ISO]],Summary!$H$9,0),"Production Currency"))</f>
        <v xml:space="preserve"> </v>
      </c>
      <c r="F68" s="128" t="str">
        <f>IF(ISERROR(MATCH(FX_Rates[[#This Row],[ISO]],Summary!$H$10,0))," ",IF(MATCH(FX_Rates[[#This Row],[ISO]],Summary!$H$10,0),"Post Production Currency"))</f>
        <v xml:space="preserve"> </v>
      </c>
      <c r="N68" s="89"/>
      <c r="O68" s="89"/>
    </row>
    <row r="69" spans="1:15" ht="15" customHeight="1" x14ac:dyDescent="0.25">
      <c r="A69" s="109" t="s">
        <v>233</v>
      </c>
      <c r="B69" s="111" t="s">
        <v>234</v>
      </c>
      <c r="C69" s="123">
        <v>1.3770900000000001E-3</v>
      </c>
      <c r="D69" s="128" t="str">
        <f>IF(ISERROR(MATCH(FX_Rates[[#This Row],[ISO]],Summary!$H$8,0))," ",IF(MATCH(FX_Rates[[#This Row],[ISO]],Summary!$H$8,0),"Agency Currency"))</f>
        <v xml:space="preserve"> </v>
      </c>
      <c r="E69" s="128" t="str">
        <f>IF(ISERROR(MATCH(FX_Rates[[#This Row],[ISO]],Summary!$H$9,0))," ",IF(MATCH(FX_Rates[[#This Row],[ISO]],Summary!$H$9,0),"Production Currency"))</f>
        <v xml:space="preserve"> </v>
      </c>
      <c r="F69" s="128" t="str">
        <f>IF(ISERROR(MATCH(FX_Rates[[#This Row],[ISO]],Summary!$H$10,0))," ",IF(MATCH(FX_Rates[[#This Row],[ISO]],Summary!$H$10,0),"Post Production Currency"))</f>
        <v xml:space="preserve"> </v>
      </c>
      <c r="N69" s="89"/>
      <c r="O69" s="89"/>
    </row>
    <row r="70" spans="1:15" ht="15" customHeight="1" x14ac:dyDescent="0.25">
      <c r="A70" s="109" t="s">
        <v>235</v>
      </c>
      <c r="B70" s="111" t="s">
        <v>236</v>
      </c>
      <c r="C70" s="123">
        <v>0.23641000000000001</v>
      </c>
      <c r="D70" s="128" t="str">
        <f>IF(ISERROR(MATCH(FX_Rates[[#This Row],[ISO]],Summary!$H$8,0))," ",IF(MATCH(FX_Rates[[#This Row],[ISO]],Summary!$H$8,0),"Agency Currency"))</f>
        <v xml:space="preserve"> </v>
      </c>
      <c r="E70" s="128" t="str">
        <f>IF(ISERROR(MATCH(FX_Rates[[#This Row],[ISO]],Summary!$H$9,0))," ",IF(MATCH(FX_Rates[[#This Row],[ISO]],Summary!$H$9,0),"Production Currency"))</f>
        <v xml:space="preserve"> </v>
      </c>
      <c r="F70" s="128" t="str">
        <f>IF(ISERROR(MATCH(FX_Rates[[#This Row],[ISO]],Summary!$H$10,0))," ",IF(MATCH(FX_Rates[[#This Row],[ISO]],Summary!$H$10,0),"Post Production Currency"))</f>
        <v xml:space="preserve"> </v>
      </c>
      <c r="N70" s="89"/>
      <c r="O70" s="89"/>
    </row>
    <row r="71" spans="1:15" ht="15" customHeight="1" x14ac:dyDescent="0.25">
      <c r="A71" s="109" t="s">
        <v>237</v>
      </c>
      <c r="B71" s="111" t="s">
        <v>238</v>
      </c>
      <c r="C71" s="123">
        <v>2.7099899999999999</v>
      </c>
      <c r="D71" s="128" t="str">
        <f>IF(ISERROR(MATCH(FX_Rates[[#This Row],[ISO]],Summary!$H$8,0))," ",IF(MATCH(FX_Rates[[#This Row],[ISO]],Summary!$H$8,0),"Agency Currency"))</f>
        <v xml:space="preserve"> </v>
      </c>
      <c r="E71" s="128" t="str">
        <f>IF(ISERROR(MATCH(FX_Rates[[#This Row],[ISO]],Summary!$H$9,0))," ",IF(MATCH(FX_Rates[[#This Row],[ISO]],Summary!$H$9,0),"Production Currency"))</f>
        <v xml:space="preserve"> </v>
      </c>
      <c r="F71" s="128" t="str">
        <f>IF(ISERROR(MATCH(FX_Rates[[#This Row],[ISO]],Summary!$H$10,0))," ",IF(MATCH(FX_Rates[[#This Row],[ISO]],Summary!$H$10,0),"Post Production Currency"))</f>
        <v xml:space="preserve"> </v>
      </c>
      <c r="N71" s="89"/>
      <c r="O71" s="89"/>
    </row>
    <row r="72" spans="1:15" ht="15" customHeight="1" x14ac:dyDescent="0.25">
      <c r="A72" s="109" t="s">
        <v>239</v>
      </c>
      <c r="B72" s="111" t="s">
        <v>240</v>
      </c>
      <c r="C72" s="123">
        <v>2.9239999999999999E-2</v>
      </c>
      <c r="D72" s="128" t="str">
        <f>IF(ISERROR(MATCH(FX_Rates[[#This Row],[ISO]],Summary!$H$8,0))," ",IF(MATCH(FX_Rates[[#This Row],[ISO]],Summary!$H$8,0),"Agency Currency"))</f>
        <v xml:space="preserve"> </v>
      </c>
      <c r="E72" s="128" t="str">
        <f>IF(ISERROR(MATCH(FX_Rates[[#This Row],[ISO]],Summary!$H$9,0))," ",IF(MATCH(FX_Rates[[#This Row],[ISO]],Summary!$H$9,0),"Production Currency"))</f>
        <v xml:space="preserve"> </v>
      </c>
      <c r="F72" s="128" t="str">
        <f>IF(ISERROR(MATCH(FX_Rates[[#This Row],[ISO]],Summary!$H$10,0))," ",IF(MATCH(FX_Rates[[#This Row],[ISO]],Summary!$H$10,0),"Post Production Currency"))</f>
        <v xml:space="preserve"> </v>
      </c>
      <c r="N72" s="89"/>
      <c r="O72" s="89"/>
    </row>
    <row r="73" spans="1:15" ht="15" customHeight="1" x14ac:dyDescent="0.25">
      <c r="A73" s="109" t="s">
        <v>241</v>
      </c>
      <c r="B73" s="111" t="s">
        <v>44</v>
      </c>
      <c r="C73" s="123">
        <v>5.1929999999999997E-2</v>
      </c>
      <c r="D73" s="128" t="str">
        <f>IF(ISERROR(MATCH(FX_Rates[[#This Row],[ISO]],Summary!$H$8,0))," ",IF(MATCH(FX_Rates[[#This Row],[ISO]],Summary!$H$8,0),"Agency Currency"))</f>
        <v xml:space="preserve"> </v>
      </c>
      <c r="E73" s="128" t="str">
        <f>IF(ISERROR(MATCH(FX_Rates[[#This Row],[ISO]],Summary!$H$9,0))," ",IF(MATCH(FX_Rates[[#This Row],[ISO]],Summary!$H$9,0),"Production Currency"))</f>
        <v xml:space="preserve"> </v>
      </c>
      <c r="F73" s="128" t="str">
        <f>IF(ISERROR(MATCH(FX_Rates[[#This Row],[ISO]],Summary!$H$10,0))," ",IF(MATCH(FX_Rates[[#This Row],[ISO]],Summary!$H$10,0),"Post Production Currency"))</f>
        <v xml:space="preserve"> </v>
      </c>
      <c r="N73" s="89"/>
      <c r="O73" s="89"/>
    </row>
    <row r="74" spans="1:15" ht="15" customHeight="1" x14ac:dyDescent="0.25">
      <c r="A74" s="109" t="s">
        <v>242</v>
      </c>
      <c r="B74" s="111" t="s">
        <v>27</v>
      </c>
      <c r="C74" s="123">
        <v>5.774E-2</v>
      </c>
      <c r="D74" s="128" t="str">
        <f>IF(ISERROR(MATCH(FX_Rates[[#This Row],[ISO]],Summary!$H$8,0))," ",IF(MATCH(FX_Rates[[#This Row],[ISO]],Summary!$H$8,0),"Agency Currency"))</f>
        <v xml:space="preserve"> </v>
      </c>
      <c r="E74" s="128" t="str">
        <f>IF(ISERROR(MATCH(FX_Rates[[#This Row],[ISO]],Summary!$H$9,0))," ",IF(MATCH(FX_Rates[[#This Row],[ISO]],Summary!$H$9,0),"Production Currency"))</f>
        <v xml:space="preserve"> </v>
      </c>
      <c r="F74" s="128" t="str">
        <f>IF(ISERROR(MATCH(FX_Rates[[#This Row],[ISO]],Summary!$H$10,0))," ",IF(MATCH(FX_Rates[[#This Row],[ISO]],Summary!$H$10,0),"Post Production Currency"))</f>
        <v xml:space="preserve"> </v>
      </c>
      <c r="N74" s="89"/>
      <c r="O74" s="89"/>
    </row>
    <row r="75" spans="1:15" ht="15" customHeight="1" x14ac:dyDescent="0.25">
      <c r="A75" s="109" t="s">
        <v>243</v>
      </c>
      <c r="B75" s="111" t="s">
        <v>244</v>
      </c>
      <c r="C75" s="123">
        <v>4.0729999999999998E-4</v>
      </c>
      <c r="D75" s="128" t="str">
        <f>IF(ISERROR(MATCH(FX_Rates[[#This Row],[ISO]],Summary!$H$8,0))," ",IF(MATCH(FX_Rates[[#This Row],[ISO]],Summary!$H$8,0),"Agency Currency"))</f>
        <v xml:space="preserve"> </v>
      </c>
      <c r="E75" s="128" t="str">
        <f>IF(ISERROR(MATCH(FX_Rates[[#This Row],[ISO]],Summary!$H$9,0))," ",IF(MATCH(FX_Rates[[#This Row],[ISO]],Summary!$H$9,0),"Production Currency"))</f>
        <v xml:space="preserve"> </v>
      </c>
      <c r="F75" s="128" t="str">
        <f>IF(ISERROR(MATCH(FX_Rates[[#This Row],[ISO]],Summary!$H$10,0))," ",IF(MATCH(FX_Rates[[#This Row],[ISO]],Summary!$H$10,0),"Post Production Currency"))</f>
        <v xml:space="preserve"> </v>
      </c>
      <c r="N75" s="89"/>
      <c r="O75" s="89"/>
    </row>
    <row r="76" spans="1:15" ht="15" customHeight="1" x14ac:dyDescent="0.25">
      <c r="A76" s="109" t="s">
        <v>245</v>
      </c>
      <c r="B76" s="111" t="s">
        <v>11</v>
      </c>
      <c r="C76" s="123">
        <v>0.10518</v>
      </c>
      <c r="D76" s="128" t="str">
        <f>IF(ISERROR(MATCH(FX_Rates[[#This Row],[ISO]],Summary!$H$8,0))," ",IF(MATCH(FX_Rates[[#This Row],[ISO]],Summary!$H$8,0),"Agency Currency"))</f>
        <v xml:space="preserve"> </v>
      </c>
      <c r="E76" s="128" t="str">
        <f>IF(ISERROR(MATCH(FX_Rates[[#This Row],[ISO]],Summary!$H$9,0))," ",IF(MATCH(FX_Rates[[#This Row],[ISO]],Summary!$H$9,0),"Production Currency"))</f>
        <v xml:space="preserve"> </v>
      </c>
      <c r="F76" s="128" t="str">
        <f>IF(ISERROR(MATCH(FX_Rates[[#This Row],[ISO]],Summary!$H$10,0))," ",IF(MATCH(FX_Rates[[#This Row],[ISO]],Summary!$H$10,0),"Post Production Currency"))</f>
        <v xml:space="preserve"> </v>
      </c>
      <c r="N76" s="89"/>
      <c r="O76" s="89"/>
    </row>
    <row r="77" spans="1:15" ht="15" customHeight="1" x14ac:dyDescent="0.25">
      <c r="A77" s="109" t="s">
        <v>246</v>
      </c>
      <c r="B77" s="111" t="s">
        <v>247</v>
      </c>
      <c r="C77" s="123">
        <v>7.3999999999999999E-4</v>
      </c>
      <c r="D77" s="128" t="str">
        <f>IF(ISERROR(MATCH(FX_Rates[[#This Row],[ISO]],Summary!$H$8,0))," ",IF(MATCH(FX_Rates[[#This Row],[ISO]],Summary!$H$8,0),"Agency Currency"))</f>
        <v xml:space="preserve"> </v>
      </c>
      <c r="E77" s="128" t="str">
        <f>IF(ISERROR(MATCH(FX_Rates[[#This Row],[ISO]],Summary!$H$9,0))," ",IF(MATCH(FX_Rates[[#This Row],[ISO]],Summary!$H$9,0),"Production Currency"))</f>
        <v xml:space="preserve"> </v>
      </c>
      <c r="F77" s="128" t="str">
        <f>IF(ISERROR(MATCH(FX_Rates[[#This Row],[ISO]],Summary!$H$10,0))," ",IF(MATCH(FX_Rates[[#This Row],[ISO]],Summary!$H$10,0),"Post Production Currency"))</f>
        <v xml:space="preserve"> </v>
      </c>
      <c r="N77" s="89"/>
      <c r="O77" s="89"/>
    </row>
    <row r="78" spans="1:15" ht="15" customHeight="1" x14ac:dyDescent="0.25">
      <c r="A78" s="109" t="s">
        <v>248</v>
      </c>
      <c r="B78" s="111" t="s">
        <v>249</v>
      </c>
      <c r="C78" s="123">
        <v>0.68469999999999998</v>
      </c>
      <c r="D78" s="128" t="str">
        <f>IF(ISERROR(MATCH(FX_Rates[[#This Row],[ISO]],Summary!$H$8,0))," ",IF(MATCH(FX_Rates[[#This Row],[ISO]],Summary!$H$8,0),"Agency Currency"))</f>
        <v xml:space="preserve"> </v>
      </c>
      <c r="E78" s="128" t="str">
        <f>IF(ISERROR(MATCH(FX_Rates[[#This Row],[ISO]],Summary!$H$9,0))," ",IF(MATCH(FX_Rates[[#This Row],[ISO]],Summary!$H$9,0),"Production Currency"))</f>
        <v xml:space="preserve"> </v>
      </c>
      <c r="F78" s="128" t="str">
        <f>IF(ISERROR(MATCH(FX_Rates[[#This Row],[ISO]],Summary!$H$10,0))," ",IF(MATCH(FX_Rates[[#This Row],[ISO]],Summary!$H$10,0),"Post Production Currency"))</f>
        <v xml:space="preserve"> </v>
      </c>
      <c r="N78" s="89"/>
      <c r="O78" s="89"/>
    </row>
    <row r="79" spans="1:15" ht="15" customHeight="1" x14ac:dyDescent="0.25">
      <c r="A79" s="109" t="s">
        <v>250</v>
      </c>
      <c r="B79" s="111" t="s">
        <v>45</v>
      </c>
      <c r="C79" s="123">
        <v>3.2739999999999998E-2</v>
      </c>
      <c r="D79" s="128" t="str">
        <f>IF(ISERROR(MATCH(FX_Rates[[#This Row],[ISO]],Summary!$H$8,0))," ",IF(MATCH(FX_Rates[[#This Row],[ISO]],Summary!$H$8,0),"Agency Currency"))</f>
        <v xml:space="preserve"> </v>
      </c>
      <c r="E79" s="128" t="str">
        <f>IF(ISERROR(MATCH(FX_Rates[[#This Row],[ISO]],Summary!$H$9,0))," ",IF(MATCH(FX_Rates[[#This Row],[ISO]],Summary!$H$9,0),"Production Currency"))</f>
        <v xml:space="preserve"> </v>
      </c>
      <c r="F79" s="128" t="str">
        <f>IF(ISERROR(MATCH(FX_Rates[[#This Row],[ISO]],Summary!$H$10,0))," ",IF(MATCH(FX_Rates[[#This Row],[ISO]],Summary!$H$10,0),"Post Production Currency"))</f>
        <v xml:space="preserve"> </v>
      </c>
      <c r="N79" s="89"/>
      <c r="O79" s="89"/>
    </row>
    <row r="80" spans="1:15" ht="15" customHeight="1" x14ac:dyDescent="0.25">
      <c r="A80" s="109" t="s">
        <v>251</v>
      </c>
      <c r="B80" s="111" t="s">
        <v>29</v>
      </c>
      <c r="C80" s="123">
        <v>2.7817200000000001E-3</v>
      </c>
      <c r="D80" s="128" t="str">
        <f>IF(ISERROR(MATCH(FX_Rates[[#This Row],[ISO]],Summary!$H$8,0))," ",IF(MATCH(FX_Rates[[#This Row],[ISO]],Summary!$H$8,0),"Agency Currency"))</f>
        <v xml:space="preserve"> </v>
      </c>
      <c r="E80" s="128" t="str">
        <f>IF(ISERROR(MATCH(FX_Rates[[#This Row],[ISO]],Summary!$H$9,0))," ",IF(MATCH(FX_Rates[[#This Row],[ISO]],Summary!$H$9,0),"Production Currency"))</f>
        <v xml:space="preserve"> </v>
      </c>
      <c r="F80" s="128" t="str">
        <f>IF(ISERROR(MATCH(FX_Rates[[#This Row],[ISO]],Summary!$H$10,0))," ",IF(MATCH(FX_Rates[[#This Row],[ISO]],Summary!$H$10,0),"Post Production Currency"))</f>
        <v xml:space="preserve"> </v>
      </c>
      <c r="N80" s="89"/>
      <c r="O80" s="89"/>
    </row>
    <row r="81" spans="1:15" ht="15" customHeight="1" x14ac:dyDescent="0.25">
      <c r="A81" s="109" t="s">
        <v>252</v>
      </c>
      <c r="B81" s="111" t="s">
        <v>33</v>
      </c>
      <c r="C81" s="123">
        <v>0.12249</v>
      </c>
      <c r="D81" s="128" t="str">
        <f>IF(ISERROR(MATCH(FX_Rates[[#This Row],[ISO]],Summary!$H$8,0))," ",IF(MATCH(FX_Rates[[#This Row],[ISO]],Summary!$H$8,0),"Agency Currency"))</f>
        <v xml:space="preserve"> </v>
      </c>
      <c r="E81" s="128" t="str">
        <f>IF(ISERROR(MATCH(FX_Rates[[#This Row],[ISO]],Summary!$H$9,0))," ",IF(MATCH(FX_Rates[[#This Row],[ISO]],Summary!$H$9,0),"Production Currency"))</f>
        <v xml:space="preserve"> </v>
      </c>
      <c r="F81" s="128" t="str">
        <f>IF(ISERROR(MATCH(FX_Rates[[#This Row],[ISO]],Summary!$H$10,0))," ",IF(MATCH(FX_Rates[[#This Row],[ISO]],Summary!$H$10,0),"Post Production Currency"))</f>
        <v xml:space="preserve"> </v>
      </c>
      <c r="N81" s="89"/>
      <c r="O81" s="89"/>
    </row>
    <row r="82" spans="1:15" ht="15" customHeight="1" x14ac:dyDescent="0.25">
      <c r="A82" s="109" t="s">
        <v>253</v>
      </c>
      <c r="B82" s="111" t="s">
        <v>254</v>
      </c>
      <c r="C82" s="123">
        <v>2.5973999999999999</v>
      </c>
      <c r="D82" s="128" t="str">
        <f>IF(ISERROR(MATCH(FX_Rates[[#This Row],[ISO]],Summary!$H$8,0))," ",IF(MATCH(FX_Rates[[#This Row],[ISO]],Summary!$H$8,0),"Agency Currency"))</f>
        <v xml:space="preserve"> </v>
      </c>
      <c r="E82" s="128" t="str">
        <f>IF(ISERROR(MATCH(FX_Rates[[#This Row],[ISO]],Summary!$H$9,0))," ",IF(MATCH(FX_Rates[[#This Row],[ISO]],Summary!$H$9,0),"Production Currency"))</f>
        <v xml:space="preserve"> </v>
      </c>
      <c r="F82" s="128" t="str">
        <f>IF(ISERROR(MATCH(FX_Rates[[#This Row],[ISO]],Summary!$H$10,0))," ",IF(MATCH(FX_Rates[[#This Row],[ISO]],Summary!$H$10,0),"Post Production Currency"))</f>
        <v xml:space="preserve"> </v>
      </c>
      <c r="N82" s="89"/>
      <c r="O82" s="89"/>
    </row>
    <row r="83" spans="1:15" ht="15" customHeight="1" x14ac:dyDescent="0.25">
      <c r="A83" s="109" t="s">
        <v>255</v>
      </c>
      <c r="B83" s="111" t="s">
        <v>26</v>
      </c>
      <c r="C83" s="123">
        <v>9.4900000000000002E-3</v>
      </c>
      <c r="D83" s="128" t="str">
        <f>IF(ISERROR(MATCH(FX_Rates[[#This Row],[ISO]],Summary!$H$8,0))," ",IF(MATCH(FX_Rates[[#This Row],[ISO]],Summary!$H$8,0),"Agency Currency"))</f>
        <v xml:space="preserve"> </v>
      </c>
      <c r="E83" s="128" t="str">
        <f>IF(ISERROR(MATCH(FX_Rates[[#This Row],[ISO]],Summary!$H$9,0))," ",IF(MATCH(FX_Rates[[#This Row],[ISO]],Summary!$H$9,0),"Production Currency"))</f>
        <v xml:space="preserve"> </v>
      </c>
      <c r="F83" s="128" t="str">
        <f>IF(ISERROR(MATCH(FX_Rates[[#This Row],[ISO]],Summary!$H$10,0))," ",IF(MATCH(FX_Rates[[#This Row],[ISO]],Summary!$H$10,0),"Post Production Currency"))</f>
        <v xml:space="preserve"> </v>
      </c>
      <c r="N83" s="89"/>
      <c r="O83" s="89"/>
    </row>
    <row r="84" spans="1:15" ht="15" customHeight="1" x14ac:dyDescent="0.25">
      <c r="A84" s="109" t="s">
        <v>256</v>
      </c>
      <c r="B84" s="111" t="s">
        <v>47</v>
      </c>
      <c r="C84" s="123">
        <v>1</v>
      </c>
      <c r="D84" s="128" t="str">
        <f>IF(ISERROR(MATCH(FX_Rates[[#This Row],[ISO]],Summary!$H$8,0))," ",IF(MATCH(FX_Rates[[#This Row],[ISO]],Summary!$H$8,0),"Agency Currency"))</f>
        <v xml:space="preserve"> </v>
      </c>
      <c r="E84" s="128" t="str">
        <f>IF(ISERROR(MATCH(FX_Rates[[#This Row],[ISO]],Summary!$H$9,0))," ",IF(MATCH(FX_Rates[[#This Row],[ISO]],Summary!$H$9,0),"Production Currency"))</f>
        <v xml:space="preserve"> </v>
      </c>
      <c r="F84" s="128" t="str">
        <f>IF(ISERROR(MATCH(FX_Rates[[#This Row],[ISO]],Summary!$H$10,0))," ",IF(MATCH(FX_Rates[[#This Row],[ISO]],Summary!$H$10,0),"Post Production Currency"))</f>
        <v xml:space="preserve"> </v>
      </c>
      <c r="N84" s="89"/>
      <c r="O84" s="89"/>
    </row>
    <row r="85" spans="1:15" ht="15" customHeight="1" x14ac:dyDescent="0.25">
      <c r="A85" s="109" t="s">
        <v>257</v>
      </c>
      <c r="B85" s="111" t="s">
        <v>46</v>
      </c>
      <c r="C85" s="123">
        <v>1.7712000000000001E-4</v>
      </c>
      <c r="D85" s="128" t="str">
        <f>IF(ISERROR(MATCH(FX_Rates[[#This Row],[ISO]],Summary!$H$8,0))," ",IF(MATCH(FX_Rates[[#This Row],[ISO]],Summary!$H$8,0),"Agency Currency"))</f>
        <v xml:space="preserve"> </v>
      </c>
      <c r="E85" s="128" t="str">
        <f>IF(ISERROR(MATCH(FX_Rates[[#This Row],[ISO]],Summary!$H$9,0))," ",IF(MATCH(FX_Rates[[#This Row],[ISO]],Summary!$H$9,0),"Production Currency"))</f>
        <v xml:space="preserve"> </v>
      </c>
      <c r="F85" s="128" t="str">
        <f>IF(ISERROR(MATCH(FX_Rates[[#This Row],[ISO]],Summary!$H$10,0))," ",IF(MATCH(FX_Rates[[#This Row],[ISO]],Summary!$H$10,0),"Post Production Currency"))</f>
        <v xml:space="preserve"> </v>
      </c>
      <c r="N85" s="89"/>
      <c r="O85" s="89"/>
    </row>
    <row r="86" spans="1:15" ht="15" customHeight="1" x14ac:dyDescent="0.25">
      <c r="A86" s="109" t="s">
        <v>258</v>
      </c>
      <c r="B86" s="111" t="s">
        <v>48</v>
      </c>
      <c r="C86" s="123">
        <v>0.30769000000000002</v>
      </c>
      <c r="D86" s="128" t="str">
        <f>IF(ISERROR(MATCH(FX_Rates[[#This Row],[ISO]],Summary!$H$8,0))," ",IF(MATCH(FX_Rates[[#This Row],[ISO]],Summary!$H$8,0),"Agency Currency"))</f>
        <v xml:space="preserve"> </v>
      </c>
      <c r="E86" s="128" t="str">
        <f>IF(ISERROR(MATCH(FX_Rates[[#This Row],[ISO]],Summary!$H$9,0))," ",IF(MATCH(FX_Rates[[#This Row],[ISO]],Summary!$H$9,0),"Production Currency"))</f>
        <v xml:space="preserve"> </v>
      </c>
      <c r="F86" s="128" t="str">
        <f>IF(ISERROR(MATCH(FX_Rates[[#This Row],[ISO]],Summary!$H$10,0))," ",IF(MATCH(FX_Rates[[#This Row],[ISO]],Summary!$H$10,0),"Post Production Currency"))</f>
        <v xml:space="preserve"> </v>
      </c>
      <c r="N86" s="89"/>
      <c r="O86" s="89"/>
    </row>
    <row r="87" spans="1:15" ht="15" customHeight="1" x14ac:dyDescent="0.25">
      <c r="A87" s="109" t="s">
        <v>259</v>
      </c>
      <c r="B87" s="111" t="s">
        <v>260</v>
      </c>
      <c r="C87" s="123">
        <v>1.9369999999999998E-2</v>
      </c>
      <c r="D87" s="128" t="str">
        <f>IF(ISERROR(MATCH(FX_Rates[[#This Row],[ISO]],Summary!$H$8,0))," ",IF(MATCH(FX_Rates[[#This Row],[ISO]],Summary!$H$8,0),"Agency Currency"))</f>
        <v xml:space="preserve"> </v>
      </c>
      <c r="E87" s="128" t="str">
        <f>IF(ISERROR(MATCH(FX_Rates[[#This Row],[ISO]],Summary!$H$9,0))," ",IF(MATCH(FX_Rates[[#This Row],[ISO]],Summary!$H$9,0),"Production Currency"))</f>
        <v xml:space="preserve"> </v>
      </c>
      <c r="F87" s="128" t="str">
        <f>IF(ISERROR(MATCH(FX_Rates[[#This Row],[ISO]],Summary!$H$10,0))," ",IF(MATCH(FX_Rates[[#This Row],[ISO]],Summary!$H$10,0),"Post Production Currency"))</f>
        <v xml:space="preserve"> </v>
      </c>
      <c r="N87" s="89"/>
      <c r="O87" s="89"/>
    </row>
    <row r="88" spans="1:15" ht="15" customHeight="1" x14ac:dyDescent="0.25">
      <c r="A88" s="109" t="s">
        <v>261</v>
      </c>
      <c r="B88" s="111" t="s">
        <v>12</v>
      </c>
      <c r="C88" s="123">
        <v>0.27372999999999997</v>
      </c>
      <c r="D88" s="128" t="str">
        <f>IF(ISERROR(MATCH(FX_Rates[[#This Row],[ISO]],Summary!$H$8,0))," ",IF(MATCH(FX_Rates[[#This Row],[ISO]],Summary!$H$8,0),"Agency Currency"))</f>
        <v xml:space="preserve"> </v>
      </c>
      <c r="E88" s="128" t="str">
        <f>IF(ISERROR(MATCH(FX_Rates[[#This Row],[ISO]],Summary!$H$9,0))," ",IF(MATCH(FX_Rates[[#This Row],[ISO]],Summary!$H$9,0),"Production Currency"))</f>
        <v xml:space="preserve"> </v>
      </c>
      <c r="F88" s="128" t="str">
        <f>IF(ISERROR(MATCH(FX_Rates[[#This Row],[ISO]],Summary!$H$10,0))," ",IF(MATCH(FX_Rates[[#This Row],[ISO]],Summary!$H$10,0),"Post Production Currency"))</f>
        <v xml:space="preserve"> </v>
      </c>
      <c r="N88" s="89"/>
      <c r="O88" s="89"/>
    </row>
    <row r="89" spans="1:15" ht="15" customHeight="1" x14ac:dyDescent="0.25">
      <c r="A89" s="109" t="s">
        <v>262</v>
      </c>
      <c r="B89" s="111" t="s">
        <v>263</v>
      </c>
      <c r="C89" s="123">
        <v>0.26324999999999998</v>
      </c>
      <c r="D89" s="128" t="str">
        <f>IF(ISERROR(MATCH(FX_Rates[[#This Row],[ISO]],Summary!$H$8,0))," ",IF(MATCH(FX_Rates[[#This Row],[ISO]],Summary!$H$8,0),"Agency Currency"))</f>
        <v xml:space="preserve"> </v>
      </c>
      <c r="E89" s="128" t="str">
        <f>IF(ISERROR(MATCH(FX_Rates[[#This Row],[ISO]],Summary!$H$9,0))," ",IF(MATCH(FX_Rates[[#This Row],[ISO]],Summary!$H$9,0),"Production Currency"))</f>
        <v xml:space="preserve"> </v>
      </c>
      <c r="F89" s="128" t="str">
        <f>IF(ISERROR(MATCH(FX_Rates[[#This Row],[ISO]],Summary!$H$10,0))," ",IF(MATCH(FX_Rates[[#This Row],[ISO]],Summary!$H$10,0),"Post Production Currency"))</f>
        <v xml:space="preserve"> </v>
      </c>
      <c r="N89" s="89"/>
      <c r="O89" s="89"/>
    </row>
    <row r="90" spans="1:15" ht="15" customHeight="1" x14ac:dyDescent="0.25">
      <c r="A90" s="109" t="s">
        <v>264</v>
      </c>
      <c r="B90" s="111" t="s">
        <v>13</v>
      </c>
      <c r="C90" s="123">
        <v>0.25295000000000001</v>
      </c>
      <c r="D90" s="128" t="str">
        <f>IF(ISERROR(MATCH(FX_Rates[[#This Row],[ISO]],Summary!$H$8,0))," ",IF(MATCH(FX_Rates[[#This Row],[ISO]],Summary!$H$8,0),"Agency Currency"))</f>
        <v xml:space="preserve"> </v>
      </c>
      <c r="E90" s="128" t="str">
        <f>IF(ISERROR(MATCH(FX_Rates[[#This Row],[ISO]],Summary!$H$9,0))," ",IF(MATCH(FX_Rates[[#This Row],[ISO]],Summary!$H$9,0),"Production Currency"))</f>
        <v xml:space="preserve"> </v>
      </c>
      <c r="F90" s="128" t="str">
        <f>IF(ISERROR(MATCH(FX_Rates[[#This Row],[ISO]],Summary!$H$10,0))," ",IF(MATCH(FX_Rates[[#This Row],[ISO]],Summary!$H$10,0),"Post Production Currency"))</f>
        <v xml:space="preserve"> </v>
      </c>
      <c r="N90" s="89"/>
      <c r="O90" s="89"/>
    </row>
    <row r="91" spans="1:15" ht="15" customHeight="1" x14ac:dyDescent="0.25">
      <c r="A91" s="109" t="s">
        <v>265</v>
      </c>
      <c r="B91" s="111" t="s">
        <v>20</v>
      </c>
      <c r="C91" s="123">
        <v>0.26666000000000001</v>
      </c>
      <c r="D91" s="128" t="str">
        <f>IF(ISERROR(MATCH(FX_Rates[[#This Row],[ISO]],Summary!$H$8,0))," ",IF(MATCH(FX_Rates[[#This Row],[ISO]],Summary!$H$8,0),"Agency Currency"))</f>
        <v xml:space="preserve"> </v>
      </c>
      <c r="E91" s="128" t="str">
        <f>IF(ISERROR(MATCH(FX_Rates[[#This Row],[ISO]],Summary!$H$9,0))," ",IF(MATCH(FX_Rates[[#This Row],[ISO]],Summary!$H$9,0),"Production Currency"))</f>
        <v xml:space="preserve"> </v>
      </c>
      <c r="F91" s="128" t="str">
        <f>IF(ISERROR(MATCH(FX_Rates[[#This Row],[ISO]],Summary!$H$10,0))," ",IF(MATCH(FX_Rates[[#This Row],[ISO]],Summary!$H$10,0),"Post Production Currency"))</f>
        <v xml:space="preserve"> </v>
      </c>
      <c r="N91" s="89"/>
      <c r="O91" s="89"/>
    </row>
    <row r="92" spans="1:15" ht="15" customHeight="1" x14ac:dyDescent="0.25">
      <c r="A92" s="109" t="s">
        <v>266</v>
      </c>
      <c r="B92" s="111" t="s">
        <v>267</v>
      </c>
      <c r="C92" s="123">
        <v>9.75E-3</v>
      </c>
      <c r="D92" s="128" t="str">
        <f>IF(ISERROR(MATCH(FX_Rates[[#This Row],[ISO]],Summary!$H$8,0))," ",IF(MATCH(FX_Rates[[#This Row],[ISO]],Summary!$H$8,0),"Agency Currency"))</f>
        <v xml:space="preserve"> </v>
      </c>
      <c r="E92" s="128" t="str">
        <f>IF(ISERROR(MATCH(FX_Rates[[#This Row],[ISO]],Summary!$H$9,0))," ",IF(MATCH(FX_Rates[[#This Row],[ISO]],Summary!$H$9,0),"Production Currency"))</f>
        <v xml:space="preserve"> </v>
      </c>
      <c r="F92" s="128" t="str">
        <f>IF(ISERROR(MATCH(FX_Rates[[#This Row],[ISO]],Summary!$H$10,0))," ",IF(MATCH(FX_Rates[[#This Row],[ISO]],Summary!$H$10,0),"Post Production Currency"))</f>
        <v xml:space="preserve"> </v>
      </c>
      <c r="N92" s="89"/>
      <c r="O92" s="89"/>
    </row>
    <row r="93" spans="1:15" ht="15" customHeight="1" x14ac:dyDescent="0.25">
      <c r="A93" s="109" t="s">
        <v>268</v>
      </c>
      <c r="B93" s="111" t="s">
        <v>269</v>
      </c>
      <c r="C93" s="123">
        <v>0.73485999999999996</v>
      </c>
      <c r="D93" s="128" t="str">
        <f>IF(ISERROR(MATCH(FX_Rates[[#This Row],[ISO]],Summary!$H$8,0))," ",IF(MATCH(FX_Rates[[#This Row],[ISO]],Summary!$H$8,0),"Agency Currency"))</f>
        <v xml:space="preserve"> </v>
      </c>
      <c r="E93" s="128" t="str">
        <f>IF(ISERROR(MATCH(FX_Rates[[#This Row],[ISO]],Summary!$H$9,0))," ",IF(MATCH(FX_Rates[[#This Row],[ISO]],Summary!$H$9,0),"Production Currency"))</f>
        <v xml:space="preserve"> </v>
      </c>
      <c r="F93" s="128" t="str">
        <f>IF(ISERROR(MATCH(FX_Rates[[#This Row],[ISO]],Summary!$H$10,0))," ",IF(MATCH(FX_Rates[[#This Row],[ISO]],Summary!$H$10,0),"Post Production Currency"))</f>
        <v xml:space="preserve"> </v>
      </c>
      <c r="N93" s="89"/>
      <c r="O93" s="89"/>
    </row>
    <row r="94" spans="1:15" ht="15" customHeight="1" x14ac:dyDescent="0.25">
      <c r="A94" s="109" t="s">
        <v>270</v>
      </c>
      <c r="B94" s="111" t="s">
        <v>271</v>
      </c>
      <c r="C94" s="123">
        <v>3.8620000000000002E-2</v>
      </c>
      <c r="D94" s="128" t="str">
        <f>IF(ISERROR(MATCH(FX_Rates[[#This Row],[ISO]],Summary!$H$8,0))," ",IF(MATCH(FX_Rates[[#This Row],[ISO]],Summary!$H$8,0),"Agency Currency"))</f>
        <v xml:space="preserve"> </v>
      </c>
      <c r="E94" s="128" t="str">
        <f>IF(ISERROR(MATCH(FX_Rates[[#This Row],[ISO]],Summary!$H$9,0))," ",IF(MATCH(FX_Rates[[#This Row],[ISO]],Summary!$H$9,0),"Production Currency"))</f>
        <v xml:space="preserve"> </v>
      </c>
      <c r="F94" s="128" t="str">
        <f>IF(ISERROR(MATCH(FX_Rates[[#This Row],[ISO]],Summary!$H$10,0))," ",IF(MATCH(FX_Rates[[#This Row],[ISO]],Summary!$H$10,0),"Post Production Currency"))</f>
        <v xml:space="preserve"> </v>
      </c>
      <c r="N94" s="89"/>
      <c r="O94" s="89"/>
    </row>
    <row r="95" spans="1:15" ht="15" customHeight="1" x14ac:dyDescent="0.25">
      <c r="A95" s="109" t="s">
        <v>272</v>
      </c>
      <c r="B95" s="111" t="s">
        <v>273</v>
      </c>
      <c r="C95" s="123">
        <v>4.8547800000000004E-3</v>
      </c>
      <c r="D95" s="128" t="str">
        <f>IF(ISERROR(MATCH(FX_Rates[[#This Row],[ISO]],Summary!$H$8,0))," ",IF(MATCH(FX_Rates[[#This Row],[ISO]],Summary!$H$8,0),"Agency Currency"))</f>
        <v xml:space="preserve"> </v>
      </c>
      <c r="E95" s="128" t="str">
        <f>IF(ISERROR(MATCH(FX_Rates[[#This Row],[ISO]],Summary!$H$9,0))," ",IF(MATCH(FX_Rates[[#This Row],[ISO]],Summary!$H$9,0),"Production Currency"))</f>
        <v xml:space="preserve"> </v>
      </c>
      <c r="F95" s="128" t="str">
        <f>IF(ISERROR(MATCH(FX_Rates[[#This Row],[ISO]],Summary!$H$10,0))," ",IF(MATCH(FX_Rates[[#This Row],[ISO]],Summary!$H$10,0),"Post Production Currency"))</f>
        <v xml:space="preserve"> </v>
      </c>
      <c r="N95" s="89"/>
      <c r="O95" s="89"/>
    </row>
    <row r="96" spans="1:15" ht="15" customHeight="1" x14ac:dyDescent="0.25">
      <c r="A96" s="109" t="s">
        <v>274</v>
      </c>
      <c r="B96" s="111" t="s">
        <v>14</v>
      </c>
      <c r="C96" s="123">
        <v>7.1160000000000001E-2</v>
      </c>
      <c r="D96" s="128" t="str">
        <f>IF(ISERROR(MATCH(FX_Rates[[#This Row],[ISO]],Summary!$H$8,0))," ",IF(MATCH(FX_Rates[[#This Row],[ISO]],Summary!$H$8,0),"Agency Currency"))</f>
        <v xml:space="preserve"> </v>
      </c>
      <c r="E96" s="128" t="str">
        <f>IF(ISERROR(MATCH(FX_Rates[[#This Row],[ISO]],Summary!$H$9,0))," ",IF(MATCH(FX_Rates[[#This Row],[ISO]],Summary!$H$9,0),"Production Currency"))</f>
        <v xml:space="preserve"> </v>
      </c>
      <c r="F96" s="128" t="str">
        <f>IF(ISERROR(MATCH(FX_Rates[[#This Row],[ISO]],Summary!$H$10,0))," ",IF(MATCH(FX_Rates[[#This Row],[ISO]],Summary!$H$10,0),"Post Production Currency"))</f>
        <v xml:space="preserve"> </v>
      </c>
      <c r="N96" s="89"/>
      <c r="O96" s="89"/>
    </row>
    <row r="97" spans="1:15" ht="15" customHeight="1" x14ac:dyDescent="0.25">
      <c r="A97" s="109" t="s">
        <v>275</v>
      </c>
      <c r="B97" s="111" t="s">
        <v>276</v>
      </c>
      <c r="C97" s="123">
        <v>8.9225999999999997E-4</v>
      </c>
      <c r="D97" s="128" t="str">
        <f>IF(ISERROR(MATCH(FX_Rates[[#This Row],[ISO]],Summary!$H$8,0))," ",IF(MATCH(FX_Rates[[#This Row],[ISO]],Summary!$H$8,0),"Agency Currency"))</f>
        <v xml:space="preserve"> </v>
      </c>
      <c r="E97" s="128" t="str">
        <f>IF(ISERROR(MATCH(FX_Rates[[#This Row],[ISO]],Summary!$H$9,0))," ",IF(MATCH(FX_Rates[[#This Row],[ISO]],Summary!$H$9,0),"Production Currency"))</f>
        <v xml:space="preserve"> </v>
      </c>
      <c r="F97" s="128" t="str">
        <f>IF(ISERROR(MATCH(FX_Rates[[#This Row],[ISO]],Summary!$H$10,0))," ",IF(MATCH(FX_Rates[[#This Row],[ISO]],Summary!$H$10,0),"Post Production Currency"))</f>
        <v xml:space="preserve"> </v>
      </c>
      <c r="N97" s="89"/>
      <c r="O97" s="89"/>
    </row>
    <row r="98" spans="1:15" ht="15" customHeight="1" x14ac:dyDescent="0.25">
      <c r="A98" s="109" t="s">
        <v>277</v>
      </c>
      <c r="B98" s="111" t="s">
        <v>278</v>
      </c>
      <c r="C98" s="123">
        <v>6.5100000000000002E-3</v>
      </c>
      <c r="D98" s="128" t="str">
        <f>IF(ISERROR(MATCH(FX_Rates[[#This Row],[ISO]],Summary!$H$8,0))," ",IF(MATCH(FX_Rates[[#This Row],[ISO]],Summary!$H$8,0),"Agency Currency"))</f>
        <v xml:space="preserve"> </v>
      </c>
      <c r="E98" s="128" t="str">
        <f>IF(ISERROR(MATCH(FX_Rates[[#This Row],[ISO]],Summary!$H$9,0))," ",IF(MATCH(FX_Rates[[#This Row],[ISO]],Summary!$H$9,0),"Production Currency"))</f>
        <v xml:space="preserve"> </v>
      </c>
      <c r="F98" s="128" t="str">
        <f>IF(ISERROR(MATCH(FX_Rates[[#This Row],[ISO]],Summary!$H$10,0))," ",IF(MATCH(FX_Rates[[#This Row],[ISO]],Summary!$H$10,0),"Post Production Currency"))</f>
        <v xml:space="preserve"> </v>
      </c>
      <c r="N98" s="89"/>
      <c r="O98" s="89"/>
    </row>
    <row r="99" spans="1:15" ht="15" customHeight="1" x14ac:dyDescent="0.25">
      <c r="A99" s="109" t="s">
        <v>279</v>
      </c>
      <c r="B99" s="111" t="s">
        <v>15</v>
      </c>
      <c r="C99" s="123">
        <v>0.11960999999999999</v>
      </c>
      <c r="D99" s="128" t="str">
        <f>IF(ISERROR(MATCH(FX_Rates[[#This Row],[ISO]],Summary!$H$8,0))," ",IF(MATCH(FX_Rates[[#This Row],[ISO]],Summary!$H$8,0),"Agency Currency"))</f>
        <v xml:space="preserve"> </v>
      </c>
      <c r="E99" s="128" t="str">
        <f>IF(ISERROR(MATCH(FX_Rates[[#This Row],[ISO]],Summary!$H$9,0))," ",IF(MATCH(FX_Rates[[#This Row],[ISO]],Summary!$H$9,0),"Production Currency"))</f>
        <v xml:space="preserve"> </v>
      </c>
      <c r="F99" s="128" t="str">
        <f>IF(ISERROR(MATCH(FX_Rates[[#This Row],[ISO]],Summary!$H$10,0))," ",IF(MATCH(FX_Rates[[#This Row],[ISO]],Summary!$H$10,0),"Post Production Currency"))</f>
        <v xml:space="preserve"> </v>
      </c>
      <c r="N99" s="89"/>
      <c r="O99" s="89"/>
    </row>
    <row r="100" spans="1:15" ht="15" customHeight="1" x14ac:dyDescent="0.25">
      <c r="A100" s="109" t="s">
        <v>280</v>
      </c>
      <c r="B100" s="111" t="s">
        <v>16</v>
      </c>
      <c r="C100" s="123">
        <v>1.0041199999999999</v>
      </c>
      <c r="D100" s="128" t="str">
        <f>IF(ISERROR(MATCH(FX_Rates[[#This Row],[ISO]],Summary!$H$8,0))," ",IF(MATCH(FX_Rates[[#This Row],[ISO]],Summary!$H$8,0),"Agency Currency"))</f>
        <v xml:space="preserve"> </v>
      </c>
      <c r="E100" s="128" t="str">
        <f>IF(ISERROR(MATCH(FX_Rates[[#This Row],[ISO]],Summary!$H$9,0))," ",IF(MATCH(FX_Rates[[#This Row],[ISO]],Summary!$H$9,0),"Production Currency"))</f>
        <v xml:space="preserve"> </v>
      </c>
      <c r="F100" s="128" t="str">
        <f>IF(ISERROR(MATCH(FX_Rates[[#This Row],[ISO]],Summary!$H$10,0))," ",IF(MATCH(FX_Rates[[#This Row],[ISO]],Summary!$H$10,0),"Post Production Currency"))</f>
        <v xml:space="preserve"> </v>
      </c>
      <c r="N100" s="89"/>
      <c r="O100" s="89"/>
    </row>
    <row r="101" spans="1:15" ht="15" customHeight="1" x14ac:dyDescent="0.25">
      <c r="A101" s="109" t="s">
        <v>281</v>
      </c>
      <c r="B101" s="111" t="s">
        <v>282</v>
      </c>
      <c r="C101" s="123">
        <v>4.6699999999999997E-3</v>
      </c>
      <c r="D101" s="128" t="str">
        <f>IF(ISERROR(MATCH(FX_Rates[[#This Row],[ISO]],Summary!$H$8,0))," ",IF(MATCH(FX_Rates[[#This Row],[ISO]],Summary!$H$8,0),"Agency Currency"))</f>
        <v xml:space="preserve"> </v>
      </c>
      <c r="E101" s="128" t="str">
        <f>IF(ISERROR(MATCH(FX_Rates[[#This Row],[ISO]],Summary!$H$9,0))," ",IF(MATCH(FX_Rates[[#This Row],[ISO]],Summary!$H$9,0),"Production Currency"))</f>
        <v xml:space="preserve"> </v>
      </c>
      <c r="F101" s="128" t="str">
        <f>IF(ISERROR(MATCH(FX_Rates[[#This Row],[ISO]],Summary!$H$10,0))," ",IF(MATCH(FX_Rates[[#This Row],[ISO]],Summary!$H$10,0),"Post Production Currency"))</f>
        <v xml:space="preserve"> </v>
      </c>
      <c r="N101" s="89"/>
      <c r="O101" s="89"/>
    </row>
    <row r="102" spans="1:15" ht="15" customHeight="1" x14ac:dyDescent="0.25">
      <c r="A102" s="109" t="s">
        <v>283</v>
      </c>
      <c r="B102" s="111" t="s">
        <v>284</v>
      </c>
      <c r="C102" s="123">
        <v>3.3160000000000002E-2</v>
      </c>
      <c r="D102" s="128" t="str">
        <f>IF(ISERROR(MATCH(FX_Rates[[#This Row],[ISO]],Summary!$H$8,0))," ",IF(MATCH(FX_Rates[[#This Row],[ISO]],Summary!$H$8,0),"Agency Currency"))</f>
        <v xml:space="preserve"> </v>
      </c>
      <c r="E102" s="128" t="str">
        <f>IF(ISERROR(MATCH(FX_Rates[[#This Row],[ISO]],Summary!$H$9,0))," ",IF(MATCH(FX_Rates[[#This Row],[ISO]],Summary!$H$9,0),"Production Currency"))</f>
        <v xml:space="preserve"> </v>
      </c>
      <c r="F102" s="128" t="str">
        <f>IF(ISERROR(MATCH(FX_Rates[[#This Row],[ISO]],Summary!$H$10,0))," ",IF(MATCH(FX_Rates[[#This Row],[ISO]],Summary!$H$10,0),"Post Production Currency"))</f>
        <v xml:space="preserve"> </v>
      </c>
      <c r="N102" s="89"/>
      <c r="O102" s="89"/>
    </row>
    <row r="103" spans="1:15" ht="15" customHeight="1" x14ac:dyDescent="0.25">
      <c r="A103" s="109" t="s">
        <v>285</v>
      </c>
      <c r="B103" s="111" t="s">
        <v>286</v>
      </c>
      <c r="C103" s="123">
        <v>4.4508999999999998E-4</v>
      </c>
      <c r="D103" s="128" t="str">
        <f>IF(ISERROR(MATCH(FX_Rates[[#This Row],[ISO]],Summary!$H$8,0))," ",IF(MATCH(FX_Rates[[#This Row],[ISO]],Summary!$H$8,0),"Agency Currency"))</f>
        <v xml:space="preserve"> </v>
      </c>
      <c r="E103" s="128" t="str">
        <f>IF(ISERROR(MATCH(FX_Rates[[#This Row],[ISO]],Summary!$H$9,0))," ",IF(MATCH(FX_Rates[[#This Row],[ISO]],Summary!$H$9,0),"Production Currency"))</f>
        <v xml:space="preserve"> </v>
      </c>
      <c r="F103" s="128" t="str">
        <f>IF(ISERROR(MATCH(FX_Rates[[#This Row],[ISO]],Summary!$H$10,0))," ",IF(MATCH(FX_Rates[[#This Row],[ISO]],Summary!$H$10,0),"Post Production Currency"))</f>
        <v xml:space="preserve"> </v>
      </c>
      <c r="N103" s="89"/>
      <c r="O103" s="89"/>
    </row>
    <row r="104" spans="1:15" ht="15" customHeight="1" x14ac:dyDescent="0.25">
      <c r="A104" s="109" t="s">
        <v>287</v>
      </c>
      <c r="B104" s="111" t="s">
        <v>288</v>
      </c>
      <c r="C104" s="123">
        <v>2.9940000000000001E-2</v>
      </c>
      <c r="D104" s="128" t="str">
        <f>IF(ISERROR(MATCH(FX_Rates[[#This Row],[ISO]],Summary!$H$8,0))," ",IF(MATCH(FX_Rates[[#This Row],[ISO]],Summary!$H$8,0),"Agency Currency"))</f>
        <v xml:space="preserve"> </v>
      </c>
      <c r="E104" s="128" t="str">
        <f>IF(ISERROR(MATCH(FX_Rates[[#This Row],[ISO]],Summary!$H$9,0))," ",IF(MATCH(FX_Rates[[#This Row],[ISO]],Summary!$H$9,0),"Production Currency"))</f>
        <v xml:space="preserve"> </v>
      </c>
      <c r="F104" s="128" t="str">
        <f>IF(ISERROR(MATCH(FX_Rates[[#This Row],[ISO]],Summary!$H$10,0))," ",IF(MATCH(FX_Rates[[#This Row],[ISO]],Summary!$H$10,0),"Post Production Currency"))</f>
        <v xml:space="preserve"> </v>
      </c>
      <c r="N104" s="89"/>
      <c r="O104" s="89"/>
    </row>
    <row r="105" spans="1:15" ht="15" customHeight="1" x14ac:dyDescent="0.25">
      <c r="A105" s="109" t="s">
        <v>289</v>
      </c>
      <c r="B105" s="111" t="s">
        <v>34</v>
      </c>
      <c r="C105" s="123">
        <v>0.39689000000000002</v>
      </c>
      <c r="D105" s="128" t="str">
        <f>IF(ISERROR(MATCH(FX_Rates[[#This Row],[ISO]],Summary!$H$8,0))," ",IF(MATCH(FX_Rates[[#This Row],[ISO]],Summary!$H$8,0),"Agency Currency"))</f>
        <v xml:space="preserve"> </v>
      </c>
      <c r="E105" s="128" t="str">
        <f>IF(ISERROR(MATCH(FX_Rates[[#This Row],[ISO]],Summary!$H$9,0))," ",IF(MATCH(FX_Rates[[#This Row],[ISO]],Summary!$H$9,0),"Production Currency"))</f>
        <v xml:space="preserve"> </v>
      </c>
      <c r="F105" s="128" t="str">
        <f>IF(ISERROR(MATCH(FX_Rates[[#This Row],[ISO]],Summary!$H$10,0))," ",IF(MATCH(FX_Rates[[#This Row],[ISO]],Summary!$H$10,0),"Post Production Currency"))</f>
        <v xml:space="preserve"> </v>
      </c>
      <c r="N105" s="89"/>
      <c r="O105" s="89"/>
    </row>
    <row r="106" spans="1:15" ht="15" customHeight="1" x14ac:dyDescent="0.25">
      <c r="A106" s="109" t="s">
        <v>290</v>
      </c>
      <c r="B106" s="111" t="s">
        <v>17</v>
      </c>
      <c r="C106" s="123">
        <v>0.26458999999999999</v>
      </c>
      <c r="D106" s="128" t="str">
        <f>IF(ISERROR(MATCH(FX_Rates[[#This Row],[ISO]],Summary!$H$8,0))," ",IF(MATCH(FX_Rates[[#This Row],[ISO]],Summary!$H$8,0),"Agency Currency"))</f>
        <v xml:space="preserve"> </v>
      </c>
      <c r="E106" s="128" t="str">
        <f>IF(ISERROR(MATCH(FX_Rates[[#This Row],[ISO]],Summary!$H$9,0))," ",IF(MATCH(FX_Rates[[#This Row],[ISO]],Summary!$H$9,0),"Production Currency"))</f>
        <v xml:space="preserve"> </v>
      </c>
      <c r="F106" s="128" t="str">
        <f>IF(ISERROR(MATCH(FX_Rates[[#This Row],[ISO]],Summary!$H$10,0))," ",IF(MATCH(FX_Rates[[#This Row],[ISO]],Summary!$H$10,0),"Post Production Currency"))</f>
        <v xml:space="preserve"> </v>
      </c>
      <c r="N106" s="89"/>
      <c r="O106" s="89"/>
    </row>
    <row r="107" spans="1:15" ht="15" customHeight="1" x14ac:dyDescent="0.25">
      <c r="A107" s="109" t="s">
        <v>291</v>
      </c>
      <c r="B107" s="111" t="s">
        <v>292</v>
      </c>
      <c r="C107" s="123">
        <v>2.7398E-4</v>
      </c>
      <c r="D107" s="128" t="str">
        <f>IF(ISERROR(MATCH(FX_Rates[[#This Row],[ISO]],Summary!$H$8,0))," ",IF(MATCH(FX_Rates[[#This Row],[ISO]],Summary!$H$8,0),"Agency Currency"))</f>
        <v xml:space="preserve"> </v>
      </c>
      <c r="E107" s="128" t="str">
        <f>IF(ISERROR(MATCH(FX_Rates[[#This Row],[ISO]],Summary!$H$9,0))," ",IF(MATCH(FX_Rates[[#This Row],[ISO]],Summary!$H$9,0),"Production Currency"))</f>
        <v xml:space="preserve"> </v>
      </c>
      <c r="F107" s="128" t="str">
        <f>IF(ISERROR(MATCH(FX_Rates[[#This Row],[ISO]],Summary!$H$10,0))," ",IF(MATCH(FX_Rates[[#This Row],[ISO]],Summary!$H$10,0),"Post Production Currency"))</f>
        <v xml:space="preserve"> </v>
      </c>
      <c r="N107" s="89"/>
      <c r="O107" s="89"/>
    </row>
    <row r="108" spans="1:15" ht="15" customHeight="1" x14ac:dyDescent="0.25">
      <c r="A108" s="109" t="s">
        <v>293</v>
      </c>
      <c r="B108" s="111" t="s">
        <v>23</v>
      </c>
      <c r="C108" s="123">
        <v>3.7269999999999998E-2</v>
      </c>
      <c r="D108" s="128" t="str">
        <f>IF(ISERROR(MATCH(FX_Rates[[#This Row],[ISO]],Summary!$H$8,0))," ",IF(MATCH(FX_Rates[[#This Row],[ISO]],Summary!$H$8,0),"Agency Currency"))</f>
        <v xml:space="preserve"> </v>
      </c>
      <c r="E108" s="128" t="str">
        <f>IF(ISERROR(MATCH(FX_Rates[[#This Row],[ISO]],Summary!$H$9,0))," ",IF(MATCH(FX_Rates[[#This Row],[ISO]],Summary!$H$9,0),"Production Currency"))</f>
        <v xml:space="preserve"> </v>
      </c>
      <c r="F108" s="128" t="str">
        <f>IF(ISERROR(MATCH(FX_Rates[[#This Row],[ISO]],Summary!$H$10,0))," ",IF(MATCH(FX_Rates[[#This Row],[ISO]],Summary!$H$10,0),"Post Production Currency"))</f>
        <v xml:space="preserve"> </v>
      </c>
      <c r="N108" s="89"/>
      <c r="O108" s="89"/>
    </row>
    <row r="109" spans="1:15" ht="15" customHeight="1" x14ac:dyDescent="0.25">
      <c r="A109" s="109" t="s">
        <v>294</v>
      </c>
      <c r="B109" s="111" t="s">
        <v>49</v>
      </c>
      <c r="C109" s="123">
        <v>3.424E-2</v>
      </c>
      <c r="D109" s="128" t="str">
        <f>IF(ISERROR(MATCH(FX_Rates[[#This Row],[ISO]],Summary!$H$8,0))," ",IF(MATCH(FX_Rates[[#This Row],[ISO]],Summary!$H$8,0),"Agency Currency"))</f>
        <v xml:space="preserve"> </v>
      </c>
      <c r="E109" s="128" t="str">
        <f>IF(ISERROR(MATCH(FX_Rates[[#This Row],[ISO]],Summary!$H$9,0))," ",IF(MATCH(FX_Rates[[#This Row],[ISO]],Summary!$H$9,0),"Production Currency"))</f>
        <v xml:space="preserve"> </v>
      </c>
      <c r="F109" s="128" t="str">
        <f>IF(ISERROR(MATCH(FX_Rates[[#This Row],[ISO]],Summary!$H$10,0))," ",IF(MATCH(FX_Rates[[#This Row],[ISO]],Summary!$H$10,0),"Post Production Currency"))</f>
        <v xml:space="preserve"> </v>
      </c>
      <c r="N109" s="89"/>
      <c r="O109" s="89"/>
    </row>
    <row r="110" spans="1:15" ht="15" customHeight="1" x14ac:dyDescent="0.25">
      <c r="A110" s="109" t="s">
        <v>295</v>
      </c>
      <c r="B110" s="111" t="s">
        <v>19</v>
      </c>
      <c r="C110" s="123">
        <v>0.27226</v>
      </c>
      <c r="D110" s="128" t="str">
        <f>IF(ISERROR(MATCH(FX_Rates[[#This Row],[ISO]],Summary!$H$8,0))," ",IF(MATCH(FX_Rates[[#This Row],[ISO]],Summary!$H$8,0),"Agency Currency"))</f>
        <v xml:space="preserve"> </v>
      </c>
      <c r="E110" s="128" t="str">
        <f>IF(ISERROR(MATCH(FX_Rates[[#This Row],[ISO]],Summary!$H$9,0))," ",IF(MATCH(FX_Rates[[#This Row],[ISO]],Summary!$H$9,0),"Production Currency"))</f>
        <v xml:space="preserve"> </v>
      </c>
      <c r="F110" s="128" t="str">
        <f>IF(ISERROR(MATCH(FX_Rates[[#This Row],[ISO]],Summary!$H$10,0))," ",IF(MATCH(FX_Rates[[#This Row],[ISO]],Summary!$H$10,0),"Post Production Currency"))</f>
        <v xml:space="preserve"> </v>
      </c>
      <c r="N110" s="89"/>
      <c r="O110" s="89"/>
    </row>
    <row r="111" spans="1:15" ht="15" customHeight="1" x14ac:dyDescent="0.25">
      <c r="A111" s="109" t="s">
        <v>296</v>
      </c>
      <c r="B111" s="111" t="s">
        <v>297</v>
      </c>
      <c r="C111" s="123">
        <v>1.2379000000000001E-4</v>
      </c>
      <c r="D111" s="128" t="str">
        <f>IF(ISERROR(MATCH(FX_Rates[[#This Row],[ISO]],Summary!$H$8,0))," ",IF(MATCH(FX_Rates[[#This Row],[ISO]],Summary!$H$8,0),"Agency Currency"))</f>
        <v xml:space="preserve"> </v>
      </c>
      <c r="E111" s="128" t="str">
        <f>IF(ISERROR(MATCH(FX_Rates[[#This Row],[ISO]],Summary!$H$9,0))," ",IF(MATCH(FX_Rates[[#This Row],[ISO]],Summary!$H$9,0),"Production Currency"))</f>
        <v xml:space="preserve"> </v>
      </c>
      <c r="F111" s="128" t="str">
        <f>IF(ISERROR(MATCH(FX_Rates[[#This Row],[ISO]],Summary!$H$10,0))," ",IF(MATCH(FX_Rates[[#This Row],[ISO]],Summary!$H$10,0),"Post Production Currency"))</f>
        <v xml:space="preserve"> </v>
      </c>
      <c r="N111" s="89"/>
      <c r="O111" s="89"/>
    </row>
    <row r="112" spans="1:15" ht="15" customHeight="1" x14ac:dyDescent="0.25">
      <c r="A112" s="109" t="s">
        <v>298</v>
      </c>
      <c r="B112" s="111" t="s">
        <v>51</v>
      </c>
      <c r="C112" s="123">
        <v>2.9999999999999999E-7</v>
      </c>
      <c r="D112" s="128" t="str">
        <f>IF(ISERROR(MATCH(FX_Rates[[#This Row],[ISO]],Summary!$H$8,0))," ",IF(MATCH(FX_Rates[[#This Row],[ISO]],Summary!$H$8,0),"Agency Currency"))</f>
        <v xml:space="preserve"> </v>
      </c>
      <c r="E112" s="128" t="str">
        <f>IF(ISERROR(MATCH(FX_Rates[[#This Row],[ISO]],Summary!$H$9,0))," ",IF(MATCH(FX_Rates[[#This Row],[ISO]],Summary!$H$9,0),"Production Currency"))</f>
        <v xml:space="preserve"> </v>
      </c>
      <c r="F112" s="128" t="str">
        <f>IF(ISERROR(MATCH(FX_Rates[[#This Row],[ISO]],Summary!$H$10,0))," ",IF(MATCH(FX_Rates[[#This Row],[ISO]],Summary!$H$10,0),"Post Production Currency"))</f>
        <v xml:space="preserve"> </v>
      </c>
      <c r="N112" s="89"/>
      <c r="O112" s="89"/>
    </row>
    <row r="113" spans="1:15" ht="15" customHeight="1" x14ac:dyDescent="0.25">
      <c r="A113" s="109" t="s">
        <v>299</v>
      </c>
      <c r="B113" s="111" t="s">
        <v>50</v>
      </c>
      <c r="C113" s="123">
        <v>2.9999999999999997E-4</v>
      </c>
      <c r="D113" s="128" t="str">
        <f>IF(ISERROR(MATCH(FX_Rates[[#This Row],[ISO]],Summary!$H$8,0))," ",IF(MATCH(FX_Rates[[#This Row],[ISO]],Summary!$H$8,0),"Agency Currency"))</f>
        <v xml:space="preserve"> </v>
      </c>
      <c r="E113" s="128" t="str">
        <f>IF(ISERROR(MATCH(FX_Rates[[#This Row],[ISO]],Summary!$H$9,0))," ",IF(MATCH(FX_Rates[[#This Row],[ISO]],Summary!$H$9,0),"Production Currency"))</f>
        <v xml:space="preserve"> </v>
      </c>
      <c r="F113" s="128" t="str">
        <f>IF(ISERROR(MATCH(FX_Rates[[#This Row],[ISO]],Summary!$H$10,0))," ",IF(MATCH(FX_Rates[[#This Row],[ISO]],Summary!$H$10,0),"Post Production Currency"))</f>
        <v xml:space="preserve"> </v>
      </c>
      <c r="N113" s="89"/>
      <c r="O113" s="89"/>
    </row>
    <row r="114" spans="1:15" ht="15" customHeight="1" x14ac:dyDescent="0.25">
      <c r="A114" s="109" t="s">
        <v>300</v>
      </c>
      <c r="B114" s="111" t="s">
        <v>301</v>
      </c>
      <c r="C114" s="123">
        <v>4.4020000000000002E-5</v>
      </c>
      <c r="D114" s="128" t="str">
        <f>IF(ISERROR(MATCH(FX_Rates[[#This Row],[ISO]],Summary!$H$8,0))," ",IF(MATCH(FX_Rates[[#This Row],[ISO]],Summary!$H$8,0),"Agency Currency"))</f>
        <v xml:space="preserve"> </v>
      </c>
      <c r="E114" s="128" t="str">
        <f>IF(ISERROR(MATCH(FX_Rates[[#This Row],[ISO]],Summary!$H$9,0))," ",IF(MATCH(FX_Rates[[#This Row],[ISO]],Summary!$H$9,0),"Production Currency"))</f>
        <v xml:space="preserve"> </v>
      </c>
      <c r="F114" s="128" t="str">
        <f>IF(ISERROR(MATCH(FX_Rates[[#This Row],[ISO]],Summary!$H$10,0))," ",IF(MATCH(FX_Rates[[#This Row],[ISO]],Summary!$H$10,0),"Post Production Currency"))</f>
        <v xml:space="preserve"> </v>
      </c>
      <c r="N114" s="89"/>
      <c r="O114" s="89"/>
    </row>
    <row r="115" spans="1:15" ht="15" customHeight="1" x14ac:dyDescent="0.25">
      <c r="A115" s="109" t="s">
        <v>302</v>
      </c>
      <c r="B115" s="111" t="s">
        <v>303</v>
      </c>
      <c r="C115" s="123">
        <v>3.9956799999999997E-3</v>
      </c>
      <c r="D115" s="128" t="str">
        <f>IF(ISERROR(MATCH(FX_Rates[[#This Row],[ISO]],Summary!$H$8,0))," ",IF(MATCH(FX_Rates[[#This Row],[ISO]],Summary!$H$8,0),"Agency Currency"))</f>
        <v xml:space="preserve"> </v>
      </c>
      <c r="E115" s="128" t="str">
        <f>IF(ISERROR(MATCH(FX_Rates[[#This Row],[ISO]],Summary!$H$9,0))," ",IF(MATCH(FX_Rates[[#This Row],[ISO]],Summary!$H$9,0),"Production Currency"))</f>
        <v xml:space="preserve"> </v>
      </c>
      <c r="F115" s="128" t="str">
        <f>IF(ISERROR(MATCH(FX_Rates[[#This Row],[ISO]],Summary!$H$10,0))," ",IF(MATCH(FX_Rates[[#This Row],[ISO]],Summary!$H$10,0),"Post Production Currency"))</f>
        <v xml:space="preserve"> </v>
      </c>
      <c r="N115" s="89"/>
      <c r="O115" s="89"/>
    </row>
    <row r="116" spans="1:15" ht="15" customHeight="1" x14ac:dyDescent="0.35">
      <c r="A116" s="117"/>
      <c r="B116" s="117"/>
      <c r="C116" s="117"/>
      <c r="D116" s="117"/>
      <c r="E116" s="89"/>
    </row>
    <row r="117" spans="1:15" ht="15" customHeight="1" x14ac:dyDescent="0.2">
      <c r="E117" s="89"/>
    </row>
    <row r="118" spans="1:15" ht="15" customHeight="1" x14ac:dyDescent="0.2"/>
    <row r="119" spans="1:15" ht="15" customHeight="1" x14ac:dyDescent="0.2"/>
  </sheetData>
  <sheetProtection algorithmName="SHA-512" hashValue="PoC/zCXJfi6MJcXZDNPh1PInnNzEQGaHJgSeHivn1wn0s1Zdo9nei3FnoksvseaNKklVVKSiowW/Z/orQt95+A==" saltValue="SKs2O8J9n99Zw7vvrccgfg==" spinCount="100000" sheet="1" selectLockedCells="1"/>
  <mergeCells count="6">
    <mergeCell ref="H7:K27"/>
    <mergeCell ref="A1:C1"/>
    <mergeCell ref="D3:K3"/>
    <mergeCell ref="G5:K5"/>
    <mergeCell ref="D1:F1"/>
    <mergeCell ref="G1:K1"/>
  </mergeCells>
  <phoneticPr fontId="0" type="noConversion"/>
  <pageMargins left="0.75" right="0.75" top="1" bottom="1" header="0.5" footer="0.5"/>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62"/>
  <sheetViews>
    <sheetView showGridLines="0" tabSelected="1" zoomScale="90" zoomScaleNormal="90" workbookViewId="0">
      <pane ySplit="3" topLeftCell="A41" activePane="bottomLeft" state="frozenSplit"/>
      <selection pane="bottomLeft" activeCell="H41" sqref="H41"/>
    </sheetView>
  </sheetViews>
  <sheetFormatPr defaultColWidth="0" defaultRowHeight="29.25" customHeight="1" zeroHeight="1" x14ac:dyDescent="0.2"/>
  <cols>
    <col min="1" max="1" width="4.28515625" style="4" customWidth="1"/>
    <col min="2" max="2" width="13.42578125" style="32" customWidth="1"/>
    <col min="3" max="3" width="44.42578125" style="32" customWidth="1"/>
    <col min="4" max="4" width="11.85546875" style="32" customWidth="1"/>
    <col min="5" max="5" width="36.140625" style="32" bestFit="1" customWidth="1"/>
    <col min="6" max="6" width="24.28515625" style="32" bestFit="1" customWidth="1"/>
    <col min="7" max="7" width="3.7109375" style="5" customWidth="1"/>
    <col min="8" max="9" width="25.28515625" style="64" customWidth="1"/>
    <col min="10" max="10" width="25.28515625" style="32" customWidth="1"/>
    <col min="11" max="11" width="4.28515625" style="4" customWidth="1"/>
    <col min="12" max="15" width="11.42578125" style="32" customWidth="1"/>
    <col min="16" max="16384" width="11.42578125" style="32" hidden="1"/>
  </cols>
  <sheetData>
    <row r="1" spans="1:11" s="2" customFormat="1" ht="29.25" customHeight="1" x14ac:dyDescent="0.2">
      <c r="A1" s="1"/>
      <c r="B1" s="146" t="s">
        <v>116</v>
      </c>
      <c r="C1" s="147"/>
      <c r="D1" s="147"/>
      <c r="E1" s="147"/>
      <c r="F1" s="147"/>
      <c r="G1" s="147"/>
      <c r="H1" s="147"/>
      <c r="I1" s="147"/>
      <c r="J1" s="148"/>
      <c r="K1" s="1"/>
    </row>
    <row r="2" spans="1:11" s="2" customFormat="1" ht="29.25" customHeight="1" x14ac:dyDescent="0.2">
      <c r="A2" s="1"/>
      <c r="B2" s="149" t="s">
        <v>117</v>
      </c>
      <c r="C2" s="150"/>
      <c r="D2" s="150"/>
      <c r="E2" s="150"/>
      <c r="F2" s="150"/>
      <c r="G2" s="150"/>
      <c r="H2" s="150"/>
      <c r="I2" s="150"/>
      <c r="J2" s="151"/>
      <c r="K2" s="1"/>
    </row>
    <row r="3" spans="1:11" s="5" customFormat="1" ht="29.25" customHeight="1" x14ac:dyDescent="0.2">
      <c r="A3" s="4"/>
      <c r="B3" s="143" t="s">
        <v>112</v>
      </c>
      <c r="C3" s="144"/>
      <c r="D3" s="144"/>
      <c r="E3" s="144"/>
      <c r="F3" s="144"/>
      <c r="G3" s="144"/>
      <c r="H3" s="144"/>
      <c r="I3" s="144"/>
      <c r="J3" s="145"/>
      <c r="K3" s="4"/>
    </row>
    <row r="4" spans="1:11" s="5" customFormat="1" ht="29.25" customHeight="1" x14ac:dyDescent="0.2">
      <c r="A4" s="4"/>
      <c r="B4" s="4"/>
      <c r="C4" s="4"/>
      <c r="D4" s="4"/>
      <c r="E4" s="4"/>
      <c r="F4" s="4"/>
      <c r="G4" s="4"/>
      <c r="H4" s="4"/>
      <c r="I4" s="4"/>
      <c r="J4" s="4"/>
      <c r="K4" s="4"/>
    </row>
    <row r="5" spans="1:11" s="9" customFormat="1" ht="29.25" customHeight="1" x14ac:dyDescent="0.2">
      <c r="A5" s="6"/>
      <c r="B5" s="7" t="s">
        <v>53</v>
      </c>
      <c r="C5" s="8"/>
      <c r="D5" s="155"/>
      <c r="E5" s="156"/>
      <c r="F5" s="156"/>
      <c r="G5" s="156"/>
      <c r="H5" s="156"/>
      <c r="I5" s="156"/>
      <c r="J5" s="157"/>
      <c r="K5" s="6"/>
    </row>
    <row r="6" spans="1:11" s="9" customFormat="1" ht="29.25" customHeight="1" x14ac:dyDescent="0.2">
      <c r="A6" s="6"/>
      <c r="B6" s="10"/>
      <c r="C6" s="10"/>
      <c r="D6" s="10"/>
      <c r="E6" s="10"/>
      <c r="F6" s="10"/>
      <c r="G6" s="10"/>
      <c r="H6" s="10"/>
      <c r="I6" s="10"/>
      <c r="J6" s="10"/>
      <c r="K6" s="6"/>
    </row>
    <row r="7" spans="1:11" s="9" customFormat="1" ht="29.25" customHeight="1" x14ac:dyDescent="0.2">
      <c r="A7" s="6"/>
      <c r="B7" s="7" t="s">
        <v>55</v>
      </c>
      <c r="C7" s="8"/>
      <c r="D7" s="158"/>
      <c r="E7" s="159"/>
      <c r="F7" s="7" t="s">
        <v>54</v>
      </c>
      <c r="G7" s="8"/>
      <c r="H7" s="160"/>
      <c r="I7" s="161"/>
      <c r="J7" s="162"/>
      <c r="K7" s="6"/>
    </row>
    <row r="8" spans="1:11" s="9" customFormat="1" ht="29.25" customHeight="1" x14ac:dyDescent="0.2">
      <c r="A8" s="6"/>
      <c r="B8" s="11" t="s">
        <v>57</v>
      </c>
      <c r="C8" s="12"/>
      <c r="D8" s="158"/>
      <c r="E8" s="159"/>
      <c r="F8" s="13" t="s">
        <v>56</v>
      </c>
      <c r="G8" s="14"/>
      <c r="H8" s="106" t="s">
        <v>5</v>
      </c>
      <c r="I8" s="13" t="s">
        <v>111</v>
      </c>
      <c r="J8" s="126">
        <f>INDEX(FX_Rates[Rate],MATCH(H8,FX_Rates[ISO],0))</f>
        <v>1</v>
      </c>
      <c r="K8" s="6"/>
    </row>
    <row r="9" spans="1:11" s="9" customFormat="1" ht="29.25" customHeight="1" x14ac:dyDescent="0.2">
      <c r="A9" s="6"/>
      <c r="B9" s="15" t="s">
        <v>59</v>
      </c>
      <c r="C9" s="16"/>
      <c r="D9" s="158"/>
      <c r="E9" s="159"/>
      <c r="F9" s="17" t="s">
        <v>58</v>
      </c>
      <c r="G9" s="18"/>
      <c r="H9" s="106" t="s">
        <v>5</v>
      </c>
      <c r="I9" s="17" t="s">
        <v>111</v>
      </c>
      <c r="J9" s="126">
        <f>INDEX(FX_Rates[Rate],MATCH(H9,FX_Rates[ISO],0))</f>
        <v>1</v>
      </c>
      <c r="K9" s="6"/>
    </row>
    <row r="10" spans="1:11" s="9" customFormat="1" ht="29.25" customHeight="1" x14ac:dyDescent="0.3">
      <c r="A10" s="6"/>
      <c r="B10" s="19" t="s">
        <v>61</v>
      </c>
      <c r="C10" s="20"/>
      <c r="D10" s="158"/>
      <c r="E10" s="159"/>
      <c r="F10" s="21" t="s">
        <v>60</v>
      </c>
      <c r="G10" s="22"/>
      <c r="H10" s="106" t="s">
        <v>5</v>
      </c>
      <c r="I10" s="21" t="s">
        <v>111</v>
      </c>
      <c r="J10" s="126">
        <f>INDEX(FX_Rates[Rate],MATCH(H10,FX_Rates[ISO],0))</f>
        <v>1</v>
      </c>
      <c r="K10" s="6"/>
    </row>
    <row r="11" spans="1:11" s="9" customFormat="1" ht="29.25" customHeight="1" x14ac:dyDescent="0.3">
      <c r="A11" s="6"/>
      <c r="B11" s="19" t="s">
        <v>62</v>
      </c>
      <c r="C11" s="20"/>
      <c r="D11" s="158"/>
      <c r="E11" s="159"/>
      <c r="F11" s="7" t="s">
        <v>63</v>
      </c>
      <c r="G11" s="8"/>
      <c r="H11" s="160"/>
      <c r="I11" s="161"/>
      <c r="J11" s="162"/>
      <c r="K11" s="6"/>
    </row>
    <row r="12" spans="1:11" s="9" customFormat="1" ht="29.25" customHeight="1" x14ac:dyDescent="0.2">
      <c r="A12" s="6"/>
      <c r="B12" s="6"/>
      <c r="C12" s="6"/>
      <c r="D12" s="6"/>
      <c r="E12" s="6"/>
      <c r="F12" s="7" t="s">
        <v>64</v>
      </c>
      <c r="G12" s="8"/>
      <c r="H12" s="160"/>
      <c r="I12" s="161"/>
      <c r="J12" s="162"/>
      <c r="K12" s="6"/>
    </row>
    <row r="13" spans="1:11" s="9" customFormat="1" ht="29.25" customHeight="1" x14ac:dyDescent="0.2">
      <c r="A13" s="6"/>
      <c r="B13" s="10"/>
      <c r="C13" s="10"/>
      <c r="D13" s="10"/>
      <c r="E13" s="10"/>
      <c r="F13" s="10"/>
      <c r="G13" s="10"/>
      <c r="H13" s="10"/>
      <c r="I13" s="10"/>
      <c r="J13" s="10"/>
      <c r="K13" s="6"/>
    </row>
    <row r="14" spans="1:11" s="9" customFormat="1" ht="29.25" customHeight="1" x14ac:dyDescent="0.3">
      <c r="A14" s="6"/>
      <c r="B14" s="19" t="s">
        <v>65</v>
      </c>
      <c r="C14" s="20"/>
      <c r="D14" s="163"/>
      <c r="E14" s="164"/>
      <c r="F14" s="164"/>
      <c r="G14" s="164"/>
      <c r="H14" s="164"/>
      <c r="I14" s="164"/>
      <c r="J14" s="165"/>
      <c r="K14" s="6"/>
    </row>
    <row r="15" spans="1:11" s="9" customFormat="1" ht="29.25" customHeight="1" x14ac:dyDescent="0.2">
      <c r="A15" s="6"/>
      <c r="B15" s="6"/>
      <c r="C15" s="6"/>
      <c r="D15" s="6"/>
      <c r="E15" s="6"/>
      <c r="F15" s="6"/>
      <c r="G15" s="6"/>
      <c r="H15" s="6"/>
      <c r="I15" s="6"/>
      <c r="J15" s="6"/>
      <c r="K15" s="6"/>
    </row>
    <row r="16" spans="1:11" s="25" customFormat="1" ht="29.25" customHeight="1" x14ac:dyDescent="0.2">
      <c r="A16" s="6"/>
      <c r="B16" s="23"/>
      <c r="C16" s="23"/>
      <c r="D16" s="23"/>
      <c r="E16" s="23"/>
      <c r="F16" s="24"/>
      <c r="G16" s="24"/>
      <c r="H16" s="104" t="s">
        <v>66</v>
      </c>
      <c r="I16" s="105" t="s">
        <v>115</v>
      </c>
      <c r="J16" s="104" t="s">
        <v>67</v>
      </c>
      <c r="K16" s="6"/>
    </row>
    <row r="17" spans="1:11" ht="29.25" customHeight="1" x14ac:dyDescent="0.2">
      <c r="B17" s="26" t="s">
        <v>113</v>
      </c>
      <c r="C17" s="27"/>
      <c r="D17" s="27"/>
      <c r="E17" s="27"/>
      <c r="F17" s="28"/>
      <c r="G17" s="24"/>
      <c r="H17" s="29" t="str">
        <f>H9</f>
        <v>USD</v>
      </c>
      <c r="I17" s="30" t="str">
        <f>H8</f>
        <v>USD</v>
      </c>
      <c r="J17" s="31" t="s">
        <v>5</v>
      </c>
    </row>
    <row r="18" spans="1:11" ht="29.25" customHeight="1" x14ac:dyDescent="0.2">
      <c r="B18" s="3" t="s">
        <v>68</v>
      </c>
      <c r="C18" s="33" t="s">
        <v>69</v>
      </c>
      <c r="D18" s="33"/>
      <c r="E18" s="33"/>
      <c r="F18" s="34"/>
      <c r="G18" s="24"/>
      <c r="H18" s="101">
        <v>0</v>
      </c>
      <c r="I18" s="103">
        <f t="shared" ref="I18:I26" si="0">(H18*ProductionCurrency)/AgencyCurrency</f>
        <v>0</v>
      </c>
      <c r="J18" s="103">
        <f t="shared" ref="J18:J26" si="1">I18*AgencyCurrency</f>
        <v>0</v>
      </c>
    </row>
    <row r="19" spans="1:11" ht="29.25" customHeight="1" x14ac:dyDescent="0.2">
      <c r="B19" s="3" t="s">
        <v>70</v>
      </c>
      <c r="C19" s="33" t="s">
        <v>71</v>
      </c>
      <c r="D19" s="33"/>
      <c r="E19" s="33"/>
      <c r="F19" s="34"/>
      <c r="G19" s="24"/>
      <c r="H19" s="101">
        <v>0</v>
      </c>
      <c r="I19" s="103">
        <f t="shared" si="0"/>
        <v>0</v>
      </c>
      <c r="J19" s="103">
        <f t="shared" si="1"/>
        <v>0</v>
      </c>
    </row>
    <row r="20" spans="1:11" ht="29.25" customHeight="1" x14ac:dyDescent="0.2">
      <c r="B20" s="3" t="s">
        <v>72</v>
      </c>
      <c r="C20" s="33" t="s">
        <v>73</v>
      </c>
      <c r="D20" s="33"/>
      <c r="E20" s="33"/>
      <c r="F20" s="34"/>
      <c r="G20" s="24"/>
      <c r="H20" s="101">
        <v>0</v>
      </c>
      <c r="I20" s="103">
        <f t="shared" si="0"/>
        <v>0</v>
      </c>
      <c r="J20" s="103">
        <f t="shared" si="1"/>
        <v>0</v>
      </c>
    </row>
    <row r="21" spans="1:11" ht="29.25" customHeight="1" x14ac:dyDescent="0.2">
      <c r="B21" s="3" t="s">
        <v>74</v>
      </c>
      <c r="C21" s="33" t="s">
        <v>75</v>
      </c>
      <c r="D21" s="33"/>
      <c r="E21" s="33"/>
      <c r="F21" s="34"/>
      <c r="G21" s="24"/>
      <c r="H21" s="101">
        <v>0</v>
      </c>
      <c r="I21" s="103">
        <f t="shared" si="0"/>
        <v>0</v>
      </c>
      <c r="J21" s="103">
        <f t="shared" si="1"/>
        <v>0</v>
      </c>
    </row>
    <row r="22" spans="1:11" ht="29.25" customHeight="1" x14ac:dyDescent="0.2">
      <c r="B22" s="3" t="s">
        <v>76</v>
      </c>
      <c r="C22" s="33" t="s">
        <v>77</v>
      </c>
      <c r="D22" s="33"/>
      <c r="E22" s="33"/>
      <c r="F22" s="34"/>
      <c r="G22" s="24"/>
      <c r="H22" s="101">
        <v>0</v>
      </c>
      <c r="I22" s="103">
        <f t="shared" si="0"/>
        <v>0</v>
      </c>
      <c r="J22" s="103">
        <f t="shared" si="1"/>
        <v>0</v>
      </c>
    </row>
    <row r="23" spans="1:11" ht="29.25" customHeight="1" x14ac:dyDescent="0.2">
      <c r="B23" s="3" t="s">
        <v>78</v>
      </c>
      <c r="C23" s="33" t="s">
        <v>79</v>
      </c>
      <c r="D23" s="33"/>
      <c r="E23" s="33"/>
      <c r="F23" s="34"/>
      <c r="G23" s="24"/>
      <c r="H23" s="101">
        <v>0</v>
      </c>
      <c r="I23" s="103">
        <f t="shared" si="0"/>
        <v>0</v>
      </c>
      <c r="J23" s="103">
        <f t="shared" si="1"/>
        <v>0</v>
      </c>
    </row>
    <row r="24" spans="1:11" ht="29.25" customHeight="1" x14ac:dyDescent="0.2">
      <c r="B24" s="3" t="s">
        <v>80</v>
      </c>
      <c r="C24" s="33" t="s">
        <v>81</v>
      </c>
      <c r="D24" s="33"/>
      <c r="E24" s="33"/>
      <c r="F24" s="34"/>
      <c r="G24" s="24"/>
      <c r="H24" s="101">
        <v>0</v>
      </c>
      <c r="I24" s="103">
        <f t="shared" si="0"/>
        <v>0</v>
      </c>
      <c r="J24" s="103">
        <f t="shared" si="1"/>
        <v>0</v>
      </c>
    </row>
    <row r="25" spans="1:11" ht="29.25" customHeight="1" x14ac:dyDescent="0.2">
      <c r="B25" s="3" t="s">
        <v>82</v>
      </c>
      <c r="C25" s="33" t="s">
        <v>83</v>
      </c>
      <c r="D25" s="33"/>
      <c r="E25" s="33"/>
      <c r="F25" s="34"/>
      <c r="G25" s="24"/>
      <c r="H25" s="101">
        <v>0</v>
      </c>
      <c r="I25" s="103">
        <f t="shared" si="0"/>
        <v>0</v>
      </c>
      <c r="J25" s="103">
        <f t="shared" si="1"/>
        <v>0</v>
      </c>
    </row>
    <row r="26" spans="1:11" ht="29.25" customHeight="1" x14ac:dyDescent="0.2">
      <c r="B26" s="3" t="s">
        <v>84</v>
      </c>
      <c r="C26" s="33" t="s">
        <v>85</v>
      </c>
      <c r="D26" s="33"/>
      <c r="E26" s="33"/>
      <c r="F26" s="34"/>
      <c r="G26" s="24"/>
      <c r="H26" s="101">
        <v>0</v>
      </c>
      <c r="I26" s="103">
        <f t="shared" si="0"/>
        <v>0</v>
      </c>
      <c r="J26" s="103">
        <f t="shared" si="1"/>
        <v>0</v>
      </c>
    </row>
    <row r="27" spans="1:11" ht="29.25" customHeight="1" x14ac:dyDescent="0.2">
      <c r="B27" s="26" t="s">
        <v>86</v>
      </c>
      <c r="C27" s="27"/>
      <c r="D27" s="27"/>
      <c r="E27" s="27"/>
      <c r="F27" s="28"/>
      <c r="G27" s="24"/>
      <c r="H27" s="102">
        <f>SUM(H18:H26)</f>
        <v>0</v>
      </c>
      <c r="I27" s="102">
        <f>SUM(I18:I26)</f>
        <v>0</v>
      </c>
      <c r="J27" s="102">
        <f>SUM(J18:J26)</f>
        <v>0</v>
      </c>
    </row>
    <row r="28" spans="1:11" s="9" customFormat="1" ht="29.25" customHeight="1" x14ac:dyDescent="0.2">
      <c r="A28" s="6"/>
      <c r="B28" s="23"/>
      <c r="C28" s="23"/>
      <c r="D28" s="23"/>
      <c r="E28" s="23"/>
      <c r="F28" s="23"/>
      <c r="G28" s="23"/>
      <c r="H28" s="23"/>
      <c r="I28" s="23"/>
      <c r="J28" s="23"/>
      <c r="K28" s="6"/>
    </row>
    <row r="29" spans="1:11" ht="29.25" customHeight="1" x14ac:dyDescent="0.2">
      <c r="A29" s="6"/>
      <c r="B29" s="36" t="s">
        <v>114</v>
      </c>
      <c r="C29" s="37"/>
      <c r="D29" s="37"/>
      <c r="E29" s="37"/>
      <c r="F29" s="38"/>
      <c r="G29" s="24"/>
      <c r="H29" s="39" t="str">
        <f>H10</f>
        <v>USD</v>
      </c>
      <c r="I29" s="30" t="str">
        <f>H8</f>
        <v>USD</v>
      </c>
      <c r="J29" s="31" t="s">
        <v>5</v>
      </c>
      <c r="K29" s="6"/>
    </row>
    <row r="30" spans="1:11" ht="29.25" customHeight="1" x14ac:dyDescent="0.2">
      <c r="A30" s="6"/>
      <c r="B30" s="40" t="s">
        <v>87</v>
      </c>
      <c r="C30" s="41" t="s">
        <v>88</v>
      </c>
      <c r="D30" s="41"/>
      <c r="E30" s="41"/>
      <c r="F30" s="42"/>
      <c r="G30" s="24"/>
      <c r="H30" s="101">
        <v>0</v>
      </c>
      <c r="I30" s="103">
        <f>(H30*PostCurrency)/AgencyCurrency</f>
        <v>0</v>
      </c>
      <c r="J30" s="103">
        <f>I30*AgencyCurrency</f>
        <v>0</v>
      </c>
      <c r="K30" s="6"/>
    </row>
    <row r="31" spans="1:11" ht="29.25" customHeight="1" x14ac:dyDescent="0.2">
      <c r="B31" s="3" t="s">
        <v>89</v>
      </c>
      <c r="C31" s="33" t="s">
        <v>90</v>
      </c>
      <c r="D31" s="33"/>
      <c r="E31" s="33"/>
      <c r="F31" s="34"/>
      <c r="G31" s="24"/>
      <c r="H31" s="101">
        <v>0</v>
      </c>
      <c r="I31" s="103">
        <f>(H31*PostCurrency)/AgencyCurrency</f>
        <v>0</v>
      </c>
      <c r="J31" s="103">
        <f>I31*AgencyCurrency</f>
        <v>0</v>
      </c>
    </row>
    <row r="32" spans="1:11" ht="29.25" customHeight="1" x14ac:dyDescent="0.2">
      <c r="B32" s="43" t="s">
        <v>91</v>
      </c>
      <c r="C32" s="44" t="s">
        <v>92</v>
      </c>
      <c r="D32" s="44"/>
      <c r="E32" s="44"/>
      <c r="F32" s="45"/>
      <c r="G32" s="24"/>
      <c r="H32" s="101">
        <v>0</v>
      </c>
      <c r="I32" s="103">
        <f>(H32*PostCurrency)/AgencyCurrency</f>
        <v>0</v>
      </c>
      <c r="J32" s="103">
        <f>I32*AgencyCurrency</f>
        <v>0</v>
      </c>
    </row>
    <row r="33" spans="1:11" ht="29.25" customHeight="1" x14ac:dyDescent="0.2">
      <c r="B33" s="36" t="s">
        <v>93</v>
      </c>
      <c r="C33" s="37"/>
      <c r="D33" s="37"/>
      <c r="E33" s="37"/>
      <c r="F33" s="38"/>
      <c r="G33" s="24"/>
      <c r="H33" s="102">
        <f>SUM(H30:H32)</f>
        <v>0</v>
      </c>
      <c r="I33" s="102">
        <f>SUM(I30:I32)</f>
        <v>0</v>
      </c>
      <c r="J33" s="102">
        <f>SUM(J30:J32)</f>
        <v>0</v>
      </c>
    </row>
    <row r="34" spans="1:11" s="9" customFormat="1" ht="29.25" customHeight="1" x14ac:dyDescent="0.2">
      <c r="A34" s="6"/>
      <c r="B34" s="23"/>
      <c r="C34" s="23"/>
      <c r="D34" s="23"/>
      <c r="E34" s="23"/>
      <c r="F34" s="23"/>
      <c r="G34" s="23"/>
      <c r="H34" s="23"/>
      <c r="I34" s="23"/>
      <c r="J34" s="23"/>
      <c r="K34" s="6"/>
    </row>
    <row r="35" spans="1:11" ht="29.25" customHeight="1" x14ac:dyDescent="0.2">
      <c r="B35" s="46" t="s">
        <v>94</v>
      </c>
      <c r="C35" s="47"/>
      <c r="D35" s="47"/>
      <c r="E35" s="47"/>
      <c r="F35" s="48"/>
      <c r="G35" s="24"/>
      <c r="H35" s="30" t="str">
        <f>H8</f>
        <v>USD</v>
      </c>
      <c r="I35" s="30" t="str">
        <f>H8</f>
        <v>USD</v>
      </c>
      <c r="J35" s="31" t="s">
        <v>5</v>
      </c>
    </row>
    <row r="36" spans="1:11" ht="29.25" customHeight="1" x14ac:dyDescent="0.2">
      <c r="B36" s="40" t="s">
        <v>95</v>
      </c>
      <c r="C36" s="41" t="s">
        <v>90</v>
      </c>
      <c r="D36" s="41"/>
      <c r="E36" s="41"/>
      <c r="F36" s="42"/>
      <c r="G36" s="24"/>
      <c r="H36" s="101">
        <v>0</v>
      </c>
      <c r="I36" s="103">
        <f>(H36*AgencyCurrency)/AgencyCurrency</f>
        <v>0</v>
      </c>
      <c r="J36" s="103">
        <f>I36*AgencyCurrency</f>
        <v>0</v>
      </c>
    </row>
    <row r="37" spans="1:11" ht="29.25" customHeight="1" x14ac:dyDescent="0.2">
      <c r="A37" s="6"/>
      <c r="B37" s="3" t="s">
        <v>96</v>
      </c>
      <c r="C37" s="33" t="s">
        <v>97</v>
      </c>
      <c r="D37" s="33"/>
      <c r="E37" s="33"/>
      <c r="F37" s="34"/>
      <c r="G37" s="24"/>
      <c r="H37" s="101">
        <v>0</v>
      </c>
      <c r="I37" s="103">
        <f>(H37*AgencyCurrency)/AgencyCurrency</f>
        <v>0</v>
      </c>
      <c r="J37" s="103">
        <f>I37*AgencyCurrency</f>
        <v>0</v>
      </c>
      <c r="K37" s="6"/>
    </row>
    <row r="38" spans="1:11" ht="29.25" customHeight="1" x14ac:dyDescent="0.2">
      <c r="A38" s="6"/>
      <c r="B38" s="46" t="s">
        <v>98</v>
      </c>
      <c r="C38" s="47"/>
      <c r="D38" s="47"/>
      <c r="E38" s="47"/>
      <c r="F38" s="48"/>
      <c r="G38" s="24"/>
      <c r="H38" s="102">
        <f>SUM(H36:H37)</f>
        <v>0</v>
      </c>
      <c r="I38" s="102">
        <f>SUM(I36:I37)</f>
        <v>0</v>
      </c>
      <c r="J38" s="102">
        <f>SUM(J36:J37)</f>
        <v>0</v>
      </c>
      <c r="K38" s="6"/>
    </row>
    <row r="39" spans="1:11" s="9" customFormat="1" ht="29.25" customHeight="1" x14ac:dyDescent="0.2">
      <c r="A39" s="6"/>
      <c r="B39" s="23"/>
      <c r="C39" s="23"/>
      <c r="D39" s="23"/>
      <c r="E39" s="23"/>
      <c r="F39" s="23"/>
      <c r="G39" s="23"/>
      <c r="H39" s="23"/>
      <c r="I39" s="23"/>
      <c r="J39" s="23"/>
      <c r="K39" s="6"/>
    </row>
    <row r="40" spans="1:11" s="65" customFormat="1" ht="29.25" customHeight="1" x14ac:dyDescent="0.2">
      <c r="A40" s="4"/>
      <c r="B40" s="50" t="s">
        <v>306</v>
      </c>
      <c r="C40" s="51"/>
      <c r="D40" s="51"/>
      <c r="E40" s="51"/>
      <c r="F40" s="52"/>
      <c r="G40" s="24"/>
      <c r="H40" s="30" t="str">
        <f>H8</f>
        <v>USD</v>
      </c>
      <c r="I40" s="30" t="str">
        <f>H8</f>
        <v>USD</v>
      </c>
      <c r="J40" s="31" t="s">
        <v>5</v>
      </c>
      <c r="K40" s="4"/>
    </row>
    <row r="41" spans="1:11" ht="29.25" customHeight="1" x14ac:dyDescent="0.2">
      <c r="B41" s="40" t="s">
        <v>99</v>
      </c>
      <c r="C41" s="41"/>
      <c r="D41" s="41"/>
      <c r="E41" s="41"/>
      <c r="F41" s="42"/>
      <c r="G41" s="24"/>
      <c r="H41" s="101">
        <v>0</v>
      </c>
      <c r="I41" s="103">
        <f>(H41*AgencyCurrency)/AgencyCurrency</f>
        <v>0</v>
      </c>
      <c r="J41" s="103">
        <f>I41*AgencyCurrency</f>
        <v>0</v>
      </c>
    </row>
    <row r="42" spans="1:11" s="9" customFormat="1" ht="29.25" customHeight="1" x14ac:dyDescent="0.2">
      <c r="A42" s="6"/>
      <c r="B42" s="23"/>
      <c r="C42" s="23"/>
      <c r="D42" s="23"/>
      <c r="E42" s="23"/>
      <c r="F42" s="23"/>
      <c r="G42" s="23"/>
      <c r="H42" s="23"/>
      <c r="I42" s="23"/>
      <c r="J42" s="23"/>
      <c r="K42" s="6"/>
    </row>
    <row r="43" spans="1:11" ht="29.25" customHeight="1" x14ac:dyDescent="0.2">
      <c r="B43" s="53" t="s">
        <v>305</v>
      </c>
      <c r="C43" s="54"/>
      <c r="D43" s="54"/>
      <c r="E43" s="54"/>
      <c r="F43" s="55"/>
      <c r="G43" s="24"/>
      <c r="H43" s="30" t="str">
        <f>H8</f>
        <v>USD</v>
      </c>
      <c r="I43" s="30" t="str">
        <f>H8</f>
        <v>USD</v>
      </c>
      <c r="J43" s="31" t="s">
        <v>5</v>
      </c>
    </row>
    <row r="44" spans="1:11" ht="29.25" customHeight="1" x14ac:dyDescent="0.2">
      <c r="B44" s="40" t="s">
        <v>100</v>
      </c>
      <c r="C44" s="41"/>
      <c r="D44" s="41"/>
      <c r="E44" s="41"/>
      <c r="F44" s="42"/>
      <c r="G44" s="24"/>
      <c r="H44" s="101">
        <v>0</v>
      </c>
      <c r="I44" s="103">
        <f>(H44*AgencyCurrency)/AgencyCurrency</f>
        <v>0</v>
      </c>
      <c r="J44" s="103">
        <f>I44*AgencyCurrency</f>
        <v>0</v>
      </c>
    </row>
    <row r="45" spans="1:11" s="9" customFormat="1" ht="29.25" customHeight="1" x14ac:dyDescent="0.2">
      <c r="A45" s="6"/>
      <c r="B45" s="23"/>
      <c r="C45" s="23"/>
      <c r="D45" s="23"/>
      <c r="E45" s="23"/>
      <c r="F45" s="23"/>
      <c r="G45" s="23"/>
      <c r="H45" s="23"/>
      <c r="I45" s="23"/>
      <c r="J45" s="23"/>
      <c r="K45" s="6"/>
    </row>
    <row r="46" spans="1:11" ht="29.25" customHeight="1" x14ac:dyDescent="0.2">
      <c r="A46" s="6"/>
      <c r="B46" s="56" t="s">
        <v>101</v>
      </c>
      <c r="C46" s="57"/>
      <c r="D46" s="57"/>
      <c r="E46" s="57"/>
      <c r="F46" s="58"/>
      <c r="G46" s="24"/>
      <c r="H46" s="59"/>
      <c r="I46" s="30" t="str">
        <f>H8</f>
        <v>USD</v>
      </c>
      <c r="J46" s="31" t="s">
        <v>5</v>
      </c>
      <c r="K46" s="6"/>
    </row>
    <row r="47" spans="1:11" ht="29.25" customHeight="1" x14ac:dyDescent="0.2">
      <c r="B47" s="114" t="s">
        <v>102</v>
      </c>
      <c r="C47" s="41"/>
      <c r="D47" s="41"/>
      <c r="E47" s="41"/>
      <c r="F47" s="42"/>
      <c r="G47" s="24"/>
      <c r="H47" s="60"/>
      <c r="I47" s="49">
        <f>SUM(I44+I41+I38+I33+I27)</f>
        <v>0</v>
      </c>
      <c r="J47" s="35">
        <f>SUM(J44+J41+J38+J33+J27)</f>
        <v>0</v>
      </c>
    </row>
    <row r="48" spans="1:11" s="9" customFormat="1" ht="29.25" customHeight="1" x14ac:dyDescent="0.2">
      <c r="A48" s="6"/>
      <c r="B48" s="23"/>
      <c r="C48" s="23"/>
      <c r="D48" s="23"/>
      <c r="E48" s="23"/>
      <c r="F48" s="23"/>
      <c r="G48" s="23"/>
      <c r="H48" s="23"/>
      <c r="I48" s="23"/>
      <c r="J48" s="23"/>
      <c r="K48" s="6"/>
    </row>
    <row r="49" spans="1:11" s="9" customFormat="1" ht="29.25" customHeight="1" x14ac:dyDescent="0.2">
      <c r="A49" s="6"/>
      <c r="B49" s="152" t="s">
        <v>118</v>
      </c>
      <c r="C49" s="153"/>
      <c r="D49" s="153"/>
      <c r="E49" s="153"/>
      <c r="F49" s="153"/>
      <c r="G49" s="153"/>
      <c r="H49" s="153"/>
      <c r="I49" s="153"/>
      <c r="J49" s="154"/>
      <c r="K49" s="6"/>
    </row>
    <row r="50" spans="1:11" s="9" customFormat="1" ht="29.25" customHeight="1" x14ac:dyDescent="0.2">
      <c r="A50" s="6"/>
      <c r="B50" s="23"/>
      <c r="C50" s="23"/>
      <c r="D50" s="23"/>
      <c r="E50" s="23"/>
      <c r="F50" s="23"/>
      <c r="G50" s="23"/>
      <c r="H50" s="23"/>
      <c r="I50" s="23"/>
      <c r="J50" s="23"/>
      <c r="K50" s="6"/>
    </row>
    <row r="51" spans="1:11" ht="29.25" customHeight="1" x14ac:dyDescent="0.2">
      <c r="A51" s="6"/>
      <c r="B51" s="61" t="s">
        <v>103</v>
      </c>
      <c r="C51" s="62"/>
      <c r="D51" s="62"/>
      <c r="E51" s="62"/>
      <c r="F51" s="63"/>
      <c r="G51" s="23"/>
      <c r="H51" s="30" t="str">
        <f>H8</f>
        <v>USD</v>
      </c>
      <c r="I51" s="30" t="str">
        <f>H8</f>
        <v>USD</v>
      </c>
      <c r="J51" s="31" t="s">
        <v>5</v>
      </c>
      <c r="K51" s="6"/>
    </row>
    <row r="52" spans="1:11" ht="29.25" customHeight="1" x14ac:dyDescent="0.2">
      <c r="A52" s="6"/>
      <c r="B52" s="40" t="s">
        <v>104</v>
      </c>
      <c r="C52" s="41" t="s">
        <v>105</v>
      </c>
      <c r="D52" s="41"/>
      <c r="E52" s="41"/>
      <c r="F52" s="42"/>
      <c r="G52" s="23"/>
      <c r="H52" s="101">
        <v>0</v>
      </c>
      <c r="I52" s="103">
        <f>(H52*AgencyCurrency)/AgencyCurrency</f>
        <v>0</v>
      </c>
      <c r="J52" s="103">
        <f>I52*AgencyCurrency</f>
        <v>0</v>
      </c>
      <c r="K52" s="6"/>
    </row>
    <row r="53" spans="1:11" ht="29.25" customHeight="1" x14ac:dyDescent="0.2">
      <c r="A53" s="6"/>
      <c r="B53" s="40" t="s">
        <v>106</v>
      </c>
      <c r="C53" s="41" t="s">
        <v>107</v>
      </c>
      <c r="D53" s="41"/>
      <c r="E53" s="41"/>
      <c r="F53" s="42"/>
      <c r="G53" s="23"/>
      <c r="H53" s="101">
        <v>0</v>
      </c>
      <c r="I53" s="103">
        <f>(H53*AgencyCurrency)/AgencyCurrency</f>
        <v>0</v>
      </c>
      <c r="J53" s="103">
        <f>I53*AgencyCurrency</f>
        <v>0</v>
      </c>
      <c r="K53" s="6"/>
    </row>
    <row r="54" spans="1:11" s="9" customFormat="1" ht="29.25" customHeight="1" x14ac:dyDescent="0.2">
      <c r="A54" s="6"/>
      <c r="B54" s="61" t="s">
        <v>108</v>
      </c>
      <c r="C54" s="62"/>
      <c r="D54" s="62"/>
      <c r="E54" s="62"/>
      <c r="F54" s="63"/>
      <c r="G54" s="23"/>
      <c r="H54" s="102">
        <f>SUM(H52:H53)</f>
        <v>0</v>
      </c>
      <c r="I54" s="102">
        <f>SUM(I52:I53)</f>
        <v>0</v>
      </c>
      <c r="J54" s="102">
        <f>SUM(J52:J53)</f>
        <v>0</v>
      </c>
      <c r="K54" s="6"/>
    </row>
    <row r="55" spans="1:11" ht="29.25" customHeight="1" x14ac:dyDescent="0.2">
      <c r="B55" s="23"/>
      <c r="C55" s="23"/>
      <c r="D55" s="23"/>
      <c r="E55" s="23"/>
      <c r="F55" s="23"/>
      <c r="G55" s="23"/>
      <c r="H55" s="23"/>
      <c r="I55" s="23"/>
      <c r="J55" s="23"/>
    </row>
    <row r="56" spans="1:11" ht="29.25" customHeight="1" x14ac:dyDescent="0.2">
      <c r="B56" s="56" t="s">
        <v>109</v>
      </c>
      <c r="C56" s="57"/>
      <c r="D56" s="57"/>
      <c r="E56" s="57"/>
      <c r="F56" s="58"/>
      <c r="G56" s="23"/>
      <c r="H56" s="59"/>
      <c r="I56" s="30" t="str">
        <f>H8</f>
        <v>USD</v>
      </c>
      <c r="J56" s="31" t="s">
        <v>5</v>
      </c>
    </row>
    <row r="57" spans="1:11" s="9" customFormat="1" ht="29.25" customHeight="1" x14ac:dyDescent="0.2">
      <c r="A57" s="6"/>
      <c r="B57" s="114" t="s">
        <v>110</v>
      </c>
      <c r="C57" s="41"/>
      <c r="D57" s="41"/>
      <c r="E57" s="41"/>
      <c r="F57" s="42"/>
      <c r="G57" s="23"/>
      <c r="H57" s="60">
        <f>H47+H54</f>
        <v>0</v>
      </c>
      <c r="I57" s="103">
        <f>I54+I47</f>
        <v>0</v>
      </c>
      <c r="J57" s="103">
        <f>J54+J47</f>
        <v>0</v>
      </c>
      <c r="K57" s="6"/>
    </row>
    <row r="58" spans="1:11" ht="29.25" customHeight="1" x14ac:dyDescent="0.2">
      <c r="G58" s="32"/>
      <c r="H58" s="32"/>
    </row>
    <row r="59" spans="1:11" ht="29.25" customHeight="1" x14ac:dyDescent="0.2">
      <c r="A59" s="6"/>
      <c r="G59" s="32"/>
      <c r="H59" s="32"/>
      <c r="K59" s="6"/>
    </row>
    <row r="60" spans="1:11" ht="29.25" hidden="1" customHeight="1" x14ac:dyDescent="0.2">
      <c r="G60" s="32"/>
      <c r="H60" s="32"/>
    </row>
    <row r="61" spans="1:11" ht="29.25" hidden="1" customHeight="1" x14ac:dyDescent="0.2">
      <c r="G61" s="32"/>
      <c r="H61" s="32"/>
    </row>
    <row r="62" spans="1:11" ht="29.25" hidden="1" customHeight="1" x14ac:dyDescent="0.2">
      <c r="A62" s="6"/>
      <c r="G62" s="32"/>
      <c r="H62" s="32"/>
      <c r="K62" s="6"/>
    </row>
  </sheetData>
  <sheetProtection algorithmName="SHA-512" hashValue="UCKfiyRWnw6W4PnKoxLfP7yuVdO7ydqcTSRoE15ka7EB2QZmSEwlaV98tKxZZ/JH+YLeAFZqePSSv6Kdh4S7Fg==" saltValue="bT89y5EMbz5K0D1+a88qZA==" spinCount="100000" sheet="1" scenarios="1" selectLockedCells="1"/>
  <mergeCells count="14">
    <mergeCell ref="B3:J3"/>
    <mergeCell ref="B1:J1"/>
    <mergeCell ref="B2:J2"/>
    <mergeCell ref="B49:J49"/>
    <mergeCell ref="D5:J5"/>
    <mergeCell ref="D7:E7"/>
    <mergeCell ref="D8:E8"/>
    <mergeCell ref="D9:E9"/>
    <mergeCell ref="D10:E10"/>
    <mergeCell ref="D11:E11"/>
    <mergeCell ref="H7:J7"/>
    <mergeCell ref="H11:J11"/>
    <mergeCell ref="H12:J12"/>
    <mergeCell ref="D14:J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'Exchange Rates'!$B$8:$B$120</xm:f>
          </x14:formula1>
          <xm:sqref>H10</xm:sqref>
        </x14:dataValidation>
        <x14:dataValidation type="list" allowBlank="1" showInputMessage="1" showErrorMessage="1">
          <x14:formula1>
            <xm:f>'Exchange Rates'!$B$8:$B$120</xm:f>
          </x14:formula1>
          <xm:sqref>H8:H9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ColWidth="8.85546875" defaultRowHeight="12.75" x14ac:dyDescent="0.2"/>
  <cols>
    <col min="1" max="1" width="18" style="116" customWidth="1"/>
    <col min="2" max="2" width="18.7109375" style="116" customWidth="1"/>
    <col min="3" max="16384" width="8.85546875" style="116"/>
  </cols>
  <sheetData>
    <row r="1" spans="1:2" x14ac:dyDescent="0.2">
      <c r="A1" s="115" t="s">
        <v>125</v>
      </c>
      <c r="B1" s="115" t="s">
        <v>126</v>
      </c>
    </row>
    <row r="2" spans="1:2" x14ac:dyDescent="0.2">
      <c r="A2" s="116" t="s">
        <v>127</v>
      </c>
      <c r="B2" s="116" t="s">
        <v>128</v>
      </c>
    </row>
    <row r="3" spans="1:2" x14ac:dyDescent="0.2">
      <c r="A3" s="116" t="s">
        <v>129</v>
      </c>
      <c r="B3" s="116" t="s">
        <v>130</v>
      </c>
    </row>
    <row r="4" spans="1:2" x14ac:dyDescent="0.2">
      <c r="A4" s="116" t="s">
        <v>131</v>
      </c>
      <c r="B4" s="116" t="s">
        <v>132</v>
      </c>
    </row>
    <row r="5" spans="1:2" x14ac:dyDescent="0.2">
      <c r="A5" s="116" t="s">
        <v>133</v>
      </c>
      <c r="B5" s="116" t="s">
        <v>134</v>
      </c>
    </row>
    <row r="9" spans="1:2" x14ac:dyDescent="0.2">
      <c r="A9" s="115" t="s">
        <v>135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211F75F-899B-4F85-9EE5-2CD7B378BE6B}">
  <ds:schemaRefs>
    <ds:schemaRef ds:uri="http://purl.org/dc/terms/"/>
    <ds:schemaRef ds:uri="http://purl.org/dc/elements/1.1/"/>
    <ds:schemaRef ds:uri="http://schemas.microsoft.com/office/2006/documentManagement/types"/>
    <ds:schemaRef ds:uri="http://schemas.microsoft.com/office/2006/metadata/properties"/>
    <ds:schemaRef ds:uri="http://www.w3.org/XML/1998/namespace"/>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B3FF47BB-6792-4E7E-9445-9148193FF8FD}">
  <ds:schemaRefs>
    <ds:schemaRef ds:uri="http://schemas.microsoft.com/sharepoint/v3/contenttype/forms"/>
  </ds:schemaRefs>
</ds:datastoreItem>
</file>

<file path=customXml/itemProps3.xml><?xml version="1.0" encoding="utf-8"?>
<ds:datastoreItem xmlns:ds="http://schemas.openxmlformats.org/officeDocument/2006/customXml" ds:itemID="{D3782851-0EA2-47F2-8ECA-E58E5AD0D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Exchange Rates</vt:lpstr>
      <vt:lpstr>Summary</vt:lpstr>
      <vt:lpstr>Properties</vt:lpstr>
      <vt:lpstr>AgencyCurrency</vt:lpstr>
      <vt:lpstr>PostCurrency</vt:lpstr>
      <vt:lpstr>ProductionCurrency</vt:lpstr>
    </vt:vector>
  </TitlesOfParts>
  <Company>Wella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PeterkaJu</dc:creator>
  <cp:lastModifiedBy>Miklas, Ewelina</cp:lastModifiedBy>
  <cp:lastPrinted>2006-11-28T20:18:53Z</cp:lastPrinted>
  <dcterms:created xsi:type="dcterms:W3CDTF">2005-10-20T15:03:29Z</dcterms:created>
  <dcterms:modified xsi:type="dcterms:W3CDTF">2018-01-19T10:08:09Z</dcterms:modified>
</cp:coreProperties>
</file>