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9" i="1" l="1"/>
  <c r="G31" i="1" s="1"/>
  <c r="E31" i="1"/>
  <c r="L18" i="1"/>
  <c r="G22" i="1" s="1"/>
  <c r="E22" i="1"/>
  <c r="E21" i="1"/>
  <c r="G21" i="1" l="1"/>
  <c r="L34" i="1"/>
  <c r="L25" i="1"/>
  <c r="L14" i="1"/>
  <c r="G15" i="1" s="1"/>
  <c r="L9" i="1"/>
  <c r="G9" i="1" s="1"/>
  <c r="E9" i="1"/>
  <c r="E10" i="1"/>
  <c r="E11" i="1"/>
  <c r="E14" i="1"/>
  <c r="E15" i="1"/>
  <c r="E18" i="1"/>
  <c r="E19" i="1"/>
  <c r="E20" i="1"/>
  <c r="G20" i="1" s="1"/>
  <c r="E25" i="1"/>
  <c r="E26" i="1"/>
  <c r="E29" i="1"/>
  <c r="G29" i="1" s="1"/>
  <c r="E30" i="1"/>
  <c r="E34" i="1"/>
  <c r="G26" i="1" l="1"/>
  <c r="G34" i="1"/>
  <c r="H33" i="1" s="1"/>
  <c r="G30" i="1"/>
  <c r="H28" i="1" s="1"/>
  <c r="G25" i="1"/>
  <c r="H24" i="1" s="1"/>
  <c r="G18" i="1"/>
  <c r="G19" i="1"/>
  <c r="G14" i="1"/>
  <c r="G10" i="1"/>
  <c r="G11" i="1"/>
  <c r="L3" i="1"/>
  <c r="E4" i="1"/>
  <c r="E5" i="1"/>
  <c r="E6" i="1"/>
  <c r="E3" i="1"/>
  <c r="H17" i="1" l="1"/>
  <c r="G4" i="1"/>
  <c r="G6" i="1"/>
  <c r="G5" i="1"/>
  <c r="G3" i="1"/>
  <c r="H13" i="1" l="1"/>
  <c r="H8" i="1"/>
  <c r="H2" i="1"/>
</calcChain>
</file>

<file path=xl/sharedStrings.xml><?xml version="1.0" encoding="utf-8"?>
<sst xmlns="http://schemas.openxmlformats.org/spreadsheetml/2006/main" count="39" uniqueCount="33">
  <si>
    <t>Dev Environment</t>
  </si>
  <si>
    <t>Development Environment</t>
  </si>
  <si>
    <t>QA environment</t>
  </si>
  <si>
    <t>UAT Environment</t>
  </si>
  <si>
    <t>Code Synchronization with target repository</t>
  </si>
  <si>
    <t>n/a weight</t>
  </si>
  <si>
    <t>Requirement</t>
  </si>
  <si>
    <t>Technical and Non functional Requirements</t>
  </si>
  <si>
    <t>Requirement Analysis</t>
  </si>
  <si>
    <t>Impact Analysis</t>
  </si>
  <si>
    <t>Design</t>
  </si>
  <si>
    <t>Database Design</t>
  </si>
  <si>
    <t>Coding</t>
  </si>
  <si>
    <t>Design Adherence</t>
  </si>
  <si>
    <t>Unit Testing</t>
  </si>
  <si>
    <t>Functional Unit test case for the implemented feat</t>
  </si>
  <si>
    <t>Release</t>
  </si>
  <si>
    <t>Deployment procedure for all environments</t>
  </si>
  <si>
    <t>Build procedure</t>
  </si>
  <si>
    <t>Usability</t>
  </si>
  <si>
    <t>Recommended practices for project</t>
  </si>
  <si>
    <t>Weight</t>
  </si>
  <si>
    <t>Percentage</t>
  </si>
  <si>
    <t>Cal Weight</t>
  </si>
  <si>
    <t>Given Score</t>
  </si>
  <si>
    <t>Cal Score</t>
  </si>
  <si>
    <t>Server Code Quality</t>
  </si>
  <si>
    <t>Client Code Quality</t>
  </si>
  <si>
    <t>Automated Code Analysis (Server &amp; Client)</t>
  </si>
  <si>
    <t>Technical Design (HLD or LLD)</t>
  </si>
  <si>
    <t>DB Scripts Quality</t>
  </si>
  <si>
    <t>Automated Unit test classes</t>
  </si>
  <si>
    <t>Code Release &amp;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</si>
</sst>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2" fontId="1" fillId="2" borderId="0" xfId="0" applyNumberFormat="1" applyFont="1" applyFill="1"/>
    <xf numFmtId="2" fontId="2" fillId="0" borderId="0" xfId="0" applyNumberFormat="1" applyFont="1"/>
    <xf numFmtId="0" fontId="3" fillId="3" borderId="0" xfId="0" applyFont="1" applyFill="1"/>
    <xf numFmtId="2" fontId="3" fillId="3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" workbookViewId="0">
      <selection activeCell="C30" sqref="C30"/>
    </sheetView>
  </sheetViews>
  <sheetFormatPr defaultRowHeight="12" x14ac:dyDescent="0.2"/>
  <cols>
    <col min="1" max="1" width="9.140625" style="2"/>
    <col min="2" max="2" width="41.5703125" style="2" bestFit="1" customWidth="1"/>
    <col min="3" max="3" width="8.85546875" style="2" bestFit="1" customWidth="1"/>
    <col min="4" max="4" width="0" style="2" hidden="1" customWidth="1"/>
    <col min="5" max="5" width="6.140625" style="4" bestFit="1" customWidth="1"/>
    <col min="6" max="6" width="9.42578125" style="2" bestFit="1" customWidth="1"/>
    <col min="7" max="7" width="8.7109375" style="2" bestFit="1" customWidth="1"/>
    <col min="8" max="8" width="7.42578125" style="2" bestFit="1" customWidth="1"/>
    <col min="9" max="10" width="9.140625" style="2"/>
    <col min="11" max="11" width="9.42578125" style="2" bestFit="1" customWidth="1"/>
    <col min="12" max="12" width="9.140625" style="2"/>
    <col min="13" max="13" width="9.42578125" style="2" bestFit="1" customWidth="1"/>
    <col min="14" max="16384" width="9.140625" style="2"/>
  </cols>
  <sheetData>
    <row r="1" spans="1:12" x14ac:dyDescent="0.2">
      <c r="A1" s="1"/>
      <c r="B1" s="1"/>
      <c r="C1" s="1" t="s">
        <v>22</v>
      </c>
      <c r="D1" s="1"/>
      <c r="E1" s="3" t="s">
        <v>21</v>
      </c>
      <c r="F1" s="3" t="s">
        <v>24</v>
      </c>
      <c r="G1" s="1" t="s">
        <v>23</v>
      </c>
      <c r="H1" s="1" t="s">
        <v>25</v>
      </c>
    </row>
    <row r="2" spans="1:12" x14ac:dyDescent="0.2">
      <c r="A2" s="5" t="s">
        <v>0</v>
      </c>
      <c r="B2" s="5"/>
      <c r="C2" s="5"/>
      <c r="D2" s="5"/>
      <c r="E2" s="6"/>
      <c r="F2" s="6"/>
      <c r="G2" s="5"/>
      <c r="H2" s="5">
        <f>(SUM(G3:G6)*3)</f>
        <v>3</v>
      </c>
    </row>
    <row r="3" spans="1:12" x14ac:dyDescent="0.2">
      <c r="B3" s="2" t="s">
        <v>1</v>
      </c>
      <c r="C3" s="2">
        <v>0.35</v>
      </c>
      <c r="D3" s="2">
        <v>35</v>
      </c>
      <c r="E3" s="4">
        <f>C3/3</f>
        <v>0.11666666666666665</v>
      </c>
      <c r="F3" s="7">
        <v>3</v>
      </c>
      <c r="G3" s="2">
        <f>E3*(L$3/(1-L$3)+1)*IF(F3="n/a",0,F3)</f>
        <v>0.35</v>
      </c>
      <c r="K3" s="2" t="s">
        <v>5</v>
      </c>
      <c r="L3" s="2">
        <f>SUMIF(F3:F6,"N/A",C3:C6)</f>
        <v>0</v>
      </c>
    </row>
    <row r="4" spans="1:12" x14ac:dyDescent="0.2">
      <c r="B4" s="2" t="s">
        <v>2</v>
      </c>
      <c r="C4" s="2">
        <v>0.25</v>
      </c>
      <c r="D4" s="2">
        <v>20</v>
      </c>
      <c r="E4" s="4">
        <f t="shared" ref="E4:E34" si="0">C4/3</f>
        <v>8.3333333333333329E-2</v>
      </c>
      <c r="F4" s="7">
        <v>3</v>
      </c>
      <c r="G4" s="2">
        <f>E4*(L$3/(1-L$3)+1)*IF(F4="n/a",0,F4)</f>
        <v>0.25</v>
      </c>
    </row>
    <row r="5" spans="1:12" x14ac:dyDescent="0.2">
      <c r="B5" s="2" t="s">
        <v>3</v>
      </c>
      <c r="C5" s="2">
        <v>0.1</v>
      </c>
      <c r="D5" s="2">
        <v>10</v>
      </c>
      <c r="E5" s="4">
        <f t="shared" si="0"/>
        <v>3.3333333333333333E-2</v>
      </c>
      <c r="F5" s="7">
        <v>3</v>
      </c>
      <c r="G5" s="2">
        <f>E5*(L$3/(1-L$3)+1)*IF(F5="n/a",0,F5)</f>
        <v>0.1</v>
      </c>
    </row>
    <row r="6" spans="1:12" x14ac:dyDescent="0.2">
      <c r="B6" s="2" t="s">
        <v>4</v>
      </c>
      <c r="C6" s="2">
        <v>0.3</v>
      </c>
      <c r="D6" s="2">
        <v>35</v>
      </c>
      <c r="E6" s="4">
        <f t="shared" si="0"/>
        <v>9.9999999999999992E-2</v>
      </c>
      <c r="F6" s="7">
        <v>3</v>
      </c>
      <c r="G6" s="2">
        <f>E6*(L$3/(1-L$3)+1)*IF(F6="n/a",0,F6)</f>
        <v>0.3</v>
      </c>
    </row>
    <row r="7" spans="1:12" x14ac:dyDescent="0.2">
      <c r="F7" s="7"/>
    </row>
    <row r="8" spans="1:12" x14ac:dyDescent="0.2">
      <c r="A8" s="5" t="s">
        <v>6</v>
      </c>
      <c r="B8" s="5"/>
      <c r="C8" s="5"/>
      <c r="D8" s="5"/>
      <c r="E8" s="6"/>
      <c r="F8" s="6"/>
      <c r="G8" s="5"/>
      <c r="H8" s="5">
        <f>(SUM(G9:G11)*3)</f>
        <v>2.9999999999999996</v>
      </c>
    </row>
    <row r="9" spans="1:12" x14ac:dyDescent="0.2">
      <c r="B9" s="2" t="s">
        <v>7</v>
      </c>
      <c r="C9" s="2">
        <v>0.35</v>
      </c>
      <c r="E9" s="4">
        <f t="shared" si="0"/>
        <v>0.11666666666666665</v>
      </c>
      <c r="F9" s="7">
        <v>3</v>
      </c>
      <c r="G9" s="2">
        <f>E9*(L$9/(1-L$9)+1)*IF(F9="n/a",0,F9)</f>
        <v>0.35</v>
      </c>
      <c r="K9" s="2" t="s">
        <v>5</v>
      </c>
      <c r="L9" s="2">
        <f>SUMIF(F9:F12,"N/A",C9:C12)</f>
        <v>0</v>
      </c>
    </row>
    <row r="10" spans="1:12" x14ac:dyDescent="0.2">
      <c r="B10" s="2" t="s">
        <v>8</v>
      </c>
      <c r="C10" s="2">
        <v>0.3</v>
      </c>
      <c r="E10" s="4">
        <f t="shared" si="0"/>
        <v>9.9999999999999992E-2</v>
      </c>
      <c r="F10" s="7">
        <v>3</v>
      </c>
      <c r="G10" s="2">
        <f>E10*(L$9/(1-L$9)+1)*IF(F10="n/a",0,F10)</f>
        <v>0.3</v>
      </c>
    </row>
    <row r="11" spans="1:12" x14ac:dyDescent="0.2">
      <c r="B11" s="2" t="s">
        <v>9</v>
      </c>
      <c r="C11" s="2">
        <v>0.35</v>
      </c>
      <c r="E11" s="4">
        <f t="shared" si="0"/>
        <v>0.11666666666666665</v>
      </c>
      <c r="F11" s="7">
        <v>3</v>
      </c>
      <c r="G11" s="2">
        <f>E11*(L$9/(1-L$9)+1)*IF(F11="n/a",0,F11)</f>
        <v>0.35</v>
      </c>
    </row>
    <row r="12" spans="1:12" x14ac:dyDescent="0.2">
      <c r="F12" s="7"/>
    </row>
    <row r="13" spans="1:12" x14ac:dyDescent="0.2">
      <c r="A13" s="5" t="s">
        <v>10</v>
      </c>
      <c r="B13" s="5"/>
      <c r="C13" s="5"/>
      <c r="D13" s="5"/>
      <c r="E13" s="6"/>
      <c r="F13" s="6"/>
      <c r="G13" s="5"/>
      <c r="H13" s="5">
        <f>(SUM(G14:G15)*3)</f>
        <v>3</v>
      </c>
    </row>
    <row r="14" spans="1:12" x14ac:dyDescent="0.2">
      <c r="B14" s="2" t="s">
        <v>29</v>
      </c>
      <c r="C14" s="2">
        <v>0.5</v>
      </c>
      <c r="E14" s="4">
        <f t="shared" si="0"/>
        <v>0.16666666666666666</v>
      </c>
      <c r="F14" s="7">
        <v>3</v>
      </c>
      <c r="G14" s="2">
        <f>E14*(L$14/(1-L$14)+1)*IF(F14="n/a",0,F14)</f>
        <v>0.5</v>
      </c>
      <c r="K14" s="2" t="s">
        <v>5</v>
      </c>
      <c r="L14" s="2">
        <f>SUMIF(F14:F15,"N/A",C14:C15)</f>
        <v>0</v>
      </c>
    </row>
    <row r="15" spans="1:12" x14ac:dyDescent="0.2">
      <c r="B15" s="2" t="s">
        <v>11</v>
      </c>
      <c r="C15" s="2">
        <v>0.5</v>
      </c>
      <c r="E15" s="4">
        <f t="shared" si="0"/>
        <v>0.16666666666666666</v>
      </c>
      <c r="F15" s="7">
        <v>3</v>
      </c>
      <c r="G15" s="2">
        <f>E15*(L$14/(1-L$14)+1)*IF(F15="n/a",0,F15)</f>
        <v>0.5</v>
      </c>
    </row>
    <row r="16" spans="1:12" x14ac:dyDescent="0.2">
      <c r="F16" s="7"/>
    </row>
    <row r="17" spans="1:12" x14ac:dyDescent="0.2">
      <c r="A17" s="5" t="s">
        <v>12</v>
      </c>
      <c r="B17" s="5"/>
      <c r="C17" s="5"/>
      <c r="D17" s="5"/>
      <c r="E17" s="6"/>
      <c r="F17" s="6"/>
      <c r="G17" s="5"/>
      <c r="H17" s="5">
        <f>(SUM(G18:G22)*3)</f>
        <v>3</v>
      </c>
    </row>
    <row r="18" spans="1:12" x14ac:dyDescent="0.2">
      <c r="B18" s="2" t="s">
        <v>26</v>
      </c>
      <c r="C18" s="2">
        <v>0.2</v>
      </c>
      <c r="E18" s="4">
        <f t="shared" si="0"/>
        <v>6.6666666666666666E-2</v>
      </c>
      <c r="F18" s="7">
        <v>3</v>
      </c>
      <c r="G18" s="2">
        <f>E18*(L$18/(1-L$18)+1)*IF(F18="n/a",0,F18)</f>
        <v>0.2</v>
      </c>
      <c r="K18" s="2" t="s">
        <v>5</v>
      </c>
      <c r="L18" s="2">
        <f>SUMIF(F18:F22,"N/A",C18:C22)</f>
        <v>0</v>
      </c>
    </row>
    <row r="19" spans="1:12" x14ac:dyDescent="0.2">
      <c r="B19" s="2" t="s">
        <v>27</v>
      </c>
      <c r="C19" s="2">
        <v>0.2</v>
      </c>
      <c r="E19" s="4">
        <f t="shared" si="0"/>
        <v>6.6666666666666666E-2</v>
      </c>
      <c r="F19" s="7">
        <v>3</v>
      </c>
      <c r="G19" s="2">
        <f>E19*(L$18/(1-L$18)+1)*IF(F19="n/a",0,F19)</f>
        <v>0.2</v>
      </c>
    </row>
    <row r="20" spans="1:12" x14ac:dyDescent="0.2">
      <c r="B20" s="2" t="s">
        <v>30</v>
      </c>
      <c r="C20" s="2">
        <v>0.2</v>
      </c>
      <c r="E20" s="4">
        <f t="shared" si="0"/>
        <v>6.6666666666666666E-2</v>
      </c>
      <c r="F20" s="7">
        <v>3</v>
      </c>
      <c r="G20" s="2">
        <f>E20*(L$18/(1-L$18)+1)*IF(F20="n/a",0,F20)</f>
        <v>0.2</v>
      </c>
    </row>
    <row r="21" spans="1:12" x14ac:dyDescent="0.2">
      <c r="B21" s="2" t="s">
        <v>28</v>
      </c>
      <c r="C21" s="2">
        <v>0.2</v>
      </c>
      <c r="E21" s="4">
        <f t="shared" si="0"/>
        <v>6.6666666666666666E-2</v>
      </c>
      <c r="F21" s="7">
        <v>3</v>
      </c>
      <c r="G21" s="2">
        <f>E21*(L$18/(1-L$18)+1)*IF(F21="n/a",0,F21)</f>
        <v>0.2</v>
      </c>
    </row>
    <row r="22" spans="1:12" x14ac:dyDescent="0.2">
      <c r="B22" s="2" t="s">
        <v>13</v>
      </c>
      <c r="C22" s="2">
        <v>0.2</v>
      </c>
      <c r="E22" s="4">
        <f t="shared" si="0"/>
        <v>6.6666666666666666E-2</v>
      </c>
      <c r="F22" s="7">
        <v>3</v>
      </c>
      <c r="G22" s="2">
        <f>E22*(L$18/(1-L$18)+1)*IF(F22="n/a",0,F22)</f>
        <v>0.2</v>
      </c>
    </row>
    <row r="23" spans="1:12" x14ac:dyDescent="0.2">
      <c r="F23" s="7"/>
    </row>
    <row r="24" spans="1:12" x14ac:dyDescent="0.2">
      <c r="A24" s="5" t="s">
        <v>14</v>
      </c>
      <c r="B24" s="5"/>
      <c r="C24" s="5"/>
      <c r="D24" s="5"/>
      <c r="E24" s="6"/>
      <c r="F24" s="6"/>
      <c r="G24" s="5"/>
      <c r="H24" s="5">
        <f>(SUM(G25:G26)*3)</f>
        <v>3</v>
      </c>
    </row>
    <row r="25" spans="1:12" x14ac:dyDescent="0.2">
      <c r="B25" s="2" t="s">
        <v>31</v>
      </c>
      <c r="C25" s="2">
        <v>0.4</v>
      </c>
      <c r="E25" s="4">
        <f t="shared" si="0"/>
        <v>0.13333333333333333</v>
      </c>
      <c r="F25" s="7">
        <v>3</v>
      </c>
      <c r="G25" s="2">
        <f>E25*(L$25/(1-L$25)+1)*IF(F25="n/a",0,F25)</f>
        <v>0.4</v>
      </c>
      <c r="K25" s="2" t="s">
        <v>5</v>
      </c>
      <c r="L25" s="2">
        <f>SUMIF(F25:F26,"N/A",C25:C26)</f>
        <v>0</v>
      </c>
    </row>
    <row r="26" spans="1:12" x14ac:dyDescent="0.2">
      <c r="B26" s="2" t="s">
        <v>15</v>
      </c>
      <c r="C26" s="2">
        <v>0.6</v>
      </c>
      <c r="E26" s="4">
        <f t="shared" si="0"/>
        <v>0.19999999999999998</v>
      </c>
      <c r="F26" s="7">
        <v>3</v>
      </c>
      <c r="G26" s="2">
        <f>E26*(L$25/(1-L$25)+1)*IF(F26="n/a",0,F26)</f>
        <v>0.6</v>
      </c>
    </row>
    <row r="27" spans="1:12" x14ac:dyDescent="0.2">
      <c r="F27" s="7"/>
    </row>
    <row r="28" spans="1:12" x14ac:dyDescent="0.2">
      <c r="A28" s="5" t="s">
        <v>16</v>
      </c>
      <c r="B28" s="5"/>
      <c r="C28" s="5"/>
      <c r="D28" s="5"/>
      <c r="E28" s="6"/>
      <c r="F28" s="6"/>
      <c r="G28" s="5"/>
      <c r="H28" s="5">
        <f>(SUM(G29:G31)*3)</f>
        <v>3</v>
      </c>
    </row>
    <row r="29" spans="1:12" x14ac:dyDescent="0.2">
      <c r="B29" s="2" t="s">
        <v>18</v>
      </c>
      <c r="C29" s="2">
        <v>0.25</v>
      </c>
      <c r="E29" s="4">
        <f t="shared" si="0"/>
        <v>8.3333333333333329E-2</v>
      </c>
      <c r="F29" s="7">
        <v>3</v>
      </c>
      <c r="G29" s="2">
        <f>E29*(L$29/(1-L$29)+1)*IF(F29="n/a",0,F29)</f>
        <v>0.25</v>
      </c>
      <c r="K29" s="2" t="s">
        <v>5</v>
      </c>
      <c r="L29" s="2">
        <f>SUMIF(F29:F31,"N/A",C29:C31)</f>
        <v>0</v>
      </c>
    </row>
    <row r="30" spans="1:12" x14ac:dyDescent="0.2">
      <c r="B30" s="2" t="s">
        <v>17</v>
      </c>
      <c r="C30" s="2">
        <v>0.25</v>
      </c>
      <c r="E30" s="4">
        <f t="shared" si="0"/>
        <v>8.3333333333333329E-2</v>
      </c>
      <c r="F30" s="7">
        <v>3</v>
      </c>
      <c r="G30" s="2">
        <f>E30*(L$29/(1-L$29)+1)*IF(F30="n/a",0,F30)</f>
        <v>0.25</v>
      </c>
    </row>
    <row r="31" spans="1:12" x14ac:dyDescent="0.2">
      <c r="B31" s="2" t="s">
        <v>32</v>
      </c>
      <c r="C31" s="2">
        <v>0.5</v>
      </c>
      <c r="E31" s="4">
        <f t="shared" si="0"/>
        <v>0.16666666666666666</v>
      </c>
      <c r="F31" s="7">
        <v>3</v>
      </c>
      <c r="G31" s="2">
        <f>E31*(L$29/(1-L$29)+1)*IF(F31="n/a",0,F31)</f>
        <v>0.5</v>
      </c>
    </row>
    <row r="32" spans="1:12" x14ac:dyDescent="0.2">
      <c r="F32" s="7"/>
    </row>
    <row r="33" spans="1:12" x14ac:dyDescent="0.2">
      <c r="A33" s="5" t="s">
        <v>19</v>
      </c>
      <c r="B33" s="5"/>
      <c r="C33" s="5"/>
      <c r="D33" s="5"/>
      <c r="E33" s="6"/>
      <c r="F33" s="6"/>
      <c r="G33" s="5"/>
      <c r="H33" s="5">
        <f>$G34*3</f>
        <v>3</v>
      </c>
    </row>
    <row r="34" spans="1:12" x14ac:dyDescent="0.2">
      <c r="B34" s="2" t="s">
        <v>20</v>
      </c>
      <c r="C34" s="2">
        <v>1</v>
      </c>
      <c r="E34" s="4">
        <f t="shared" si="0"/>
        <v>0.33333333333333331</v>
      </c>
      <c r="F34" s="7">
        <v>3</v>
      </c>
      <c r="G34" s="2">
        <f>E34*(L$34/(1-L$34)+1)*IF(F34="n/a",0,F34)</f>
        <v>1</v>
      </c>
      <c r="K34" s="2" t="s">
        <v>5</v>
      </c>
      <c r="L34" s="2">
        <f>SUMIF(F34:F34,"N/A",C34:C34)</f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 Naganathan</dc:creator>
  <cp:lastModifiedBy>Sabarinath Naganathan</cp:lastModifiedBy>
  <dcterms:created xsi:type="dcterms:W3CDTF">2017-07-13T10:19:58Z</dcterms:created>
  <dcterms:modified xsi:type="dcterms:W3CDTF">2017-07-20T07:42:28Z</dcterms:modified>
</cp:coreProperties>
</file>