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comments9.xml" ContentType="application/vnd.openxmlformats-officedocument.spreadsheetml.comments+xml"/>
  <Override PartName="/xl/drawings/drawing1.xml" ContentType="application/vnd.openxmlformats-officedocument.drawing+xml"/>
  <Override PartName="/xl/tables/table10.xml" ContentType="application/vnd.openxmlformats-officedocument.spreadsheetml.table+xml"/>
  <Override PartName="/xl/comments10.xml" ContentType="application/vnd.openxmlformats-officedocument.spreadsheetml.comments+xml"/>
  <Override PartName="/xl/tables/table11.xml" ContentType="application/vnd.openxmlformats-officedocument.spreadsheetml.table+xml"/>
  <Override PartName="/xl/comments11.xml" ContentType="application/vnd.openxmlformats-officedocument.spreadsheetml.comments+xml"/>
  <Override PartName="/xl/tables/table12.xml" ContentType="application/vnd.openxmlformats-officedocument.spreadsheetml.table+xml"/>
  <Override PartName="/xl/comments12.xml" ContentType="application/vnd.openxmlformats-officedocument.spreadsheetml.comments+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erimentation/vitisdatacrop/"/>
    </mc:Choice>
  </mc:AlternateContent>
  <xr:revisionPtr revIDLastSave="8" documentId="11_9C11261CA612AF0B544EA1561EC35DE7B2718918" xr6:coauthVersionLast="47" xr6:coauthVersionMax="47" xr10:uidLastSave="{4A0CA1C1-DFDA-4BF2-A2E9-00EE708D85D0}"/>
  <bookViews>
    <workbookView xWindow="28680" yWindow="-120" windowWidth="29040" windowHeight="15720" firstSheet="2" activeTab="7" xr2:uid="{00000000-000D-0000-FFFF-FFFF00000000}"/>
  </bookViews>
  <sheets>
    <sheet name="listes" sheetId="1" state="veryHidden" r:id="rId1"/>
    <sheet name="person" sheetId="2" r:id="rId2"/>
    <sheet name="project" sheetId="3" r:id="rId3"/>
    <sheet name="experimentation" sheetId="4" r:id="rId4"/>
    <sheet name="design" sheetId="5" r:id="rId5"/>
    <sheet name="moda" sheetId="6" r:id="rId6"/>
    <sheet name="treatment_xp" sheetId="7" r:id="rId7"/>
    <sheet name="data_dictionary" sheetId="8" r:id="rId8"/>
    <sheet name="field" sheetId="9" r:id="rId9"/>
    <sheet name="estate" sheetId="10" r:id="rId10"/>
    <sheet name="soil" sheetId="11" r:id="rId11"/>
    <sheet name="itk" sheetId="12" r:id="rId12"/>
    <sheet name="annotation" sheetId="13" r:id="rId13"/>
    <sheet name="HELP" sheetId="14" r:id="rId14"/>
  </sheets>
  <definedNames>
    <definedName name="annotation.annot_date">annotation!$B$2:$B$100</definedName>
    <definedName name="annotation.annot_desc">annotation!$C$2:$C$100</definedName>
    <definedName name="annotation.annot_type">annotation!$A$2:$A$100</definedName>
    <definedName name="data_dictionary.data_granularity">data_dictionary!$G$2:$G$100</definedName>
    <definedName name="data_dictionary.data_type">data_dictionary!$C$2:$C$100</definedName>
    <definedName name="data_dictionary.unit">data_dictionary!$D$2:$D$100</definedName>
    <definedName name="data_dictionary.var_desc">data_dictionary!$B$2:$B$100</definedName>
    <definedName name="data_dictionary.var_method">data_dictionary!$F$2:$F$100</definedName>
    <definedName name="data_dictionary.var_ref_conv">data_dictionary!$J$2:$J$100</definedName>
    <definedName name="data_dictionary.var_ref_name">data_dictionary!$I$2:$I$100</definedName>
    <definedName name="data_dictionary.var_ref_uri">data_dictionary!$H$2:$H$100</definedName>
    <definedName name="data_dictionary.var_trait">data_dictionary!$E$2:$E$100</definedName>
    <definedName name="data_dictionary.variable_name">data_dictionary!$A$2:$A$100</definedName>
    <definedName name="design.design_desc">design!$A$2:$A$100</definedName>
    <definedName name="design.design_hete">design!$E$2:$E$100</definedName>
    <definedName name="design.design_plan">design!$B$2:$B$100</definedName>
    <definedName name="design.design_size">design!$C$2:$C$100</definedName>
    <definedName name="design.design_unit_desc">design!$D$2:$D$100</definedName>
    <definedName name="estate.estate_adress">estate!$B$2:$B$100</definedName>
    <definedName name="estate.estate_area_vine">estate!$G$2:$G$100</definedName>
    <definedName name="estate.estate_cvi">estate!$D$2:$D$100</definedName>
    <definedName name="estate.estate_desc">estate!$F$2:$F$100</definedName>
    <definedName name="estate.estate_name">estate!$A$2:$A$100</definedName>
    <definedName name="estate.estate_siret">estate!$E$2:$E$100</definedName>
    <definedName name="estate.field_name">estate!$C$2:$C$100</definedName>
    <definedName name="experimentation.expe_end_date">experimentation!$D$2:$D$100</definedName>
    <definedName name="experimentation.expe_start_date">experimentation!$C$2:$C$100</definedName>
    <definedName name="experimentation.experiment_ID">experimentation!$A$2:$A$100</definedName>
    <definedName name="experimentation.experiment_narrative">experimentation!$F$2:$F$100</definedName>
    <definedName name="experimentation.institute_name">experimentation!$G$2:$G$100</definedName>
    <definedName name="experimentation.name_of_experiment">experimentation!$B$2:$B$100</definedName>
    <definedName name="experimentation.objectives_of_study">experimentation!$E$2:$E$100</definedName>
    <definedName name="field.cadastral_ref">field!$F$2:$F$100</definedName>
    <definedName name="field.commune">field!$D$2:$D$100</definedName>
    <definedName name="field.commune_code_INSEE">field!$E$2:$E$100</definedName>
    <definedName name="field.cultivar_name">field!$N$2:$N$100</definedName>
    <definedName name="field.cultivar_uri">field!$AB$2:$AB$100</definedName>
    <definedName name="field.elevation">field!$Y$2:$Y$100</definedName>
    <definedName name="field.field_area">field!$M$2:$M$100</definedName>
    <definedName name="field.field_geometry">field!$J$2:$J$100</definedName>
    <definedName name="field.field_id">field!$A$2:$A$100</definedName>
    <definedName name="field.field_latitude">field!$H$2:$H$100</definedName>
    <definedName name="field.field_longitude">field!$I$2:$I$100</definedName>
    <definedName name="field.field_name">field!$B$2:$B$100</definedName>
    <definedName name="field.field_notes">field!$C$2:$C$100</definedName>
    <definedName name="field.field_slope">field!$AA$2:$AA$100</definedName>
    <definedName name="field.irrigation_system">field!$U$2:$U$100</definedName>
    <definedName name="field.plant_spacing">field!$Q$2:$Q$100</definedName>
    <definedName name="field.planting_density">field!$R$2:$R$100</definedName>
    <definedName name="field.planting_year">field!$K$2:$K$100</definedName>
    <definedName name="field.previous_crop">field!$L$2:$L$100</definedName>
    <definedName name="field.prod_mode">field!$V$2:$V$100</definedName>
    <definedName name="field.product_type">field!$W$2:$W$100</definedName>
    <definedName name="field.pruning_system">field!$S$2:$S$100</definedName>
    <definedName name="field.rootstock">field!$O$2:$O$100</definedName>
    <definedName name="field.rootstock_uri">field!$AC$2:$AC$100</definedName>
    <definedName name="field.row_direction">field!$Z$2:$Z$100</definedName>
    <definedName name="field.row_spacing">field!$P$2:$P$100</definedName>
    <definedName name="field.target_yield">field!$X$2:$X$100</definedName>
    <definedName name="field.training_system">field!$T$2:$T$100</definedName>
    <definedName name="field.wine_area">field!$G$2:$G$100</definedName>
    <definedName name="itk.fertilization_desc">itk!$G$2:$G$100</definedName>
    <definedName name="itk.fertilizer_applic_method">itk!$H$2:$H$100</definedName>
    <definedName name="itk.field_name">itk!$A$2:$A$100</definedName>
    <definedName name="itk.irrigation_amount_depth">itk!$D$2:$D$100</definedName>
    <definedName name="itk.itk_end_date">itk!$C$2:$C$100</definedName>
    <definedName name="itk.itk_file">itk!$K$2:$K$100</definedName>
    <definedName name="itk.itk_start_date">itk!$B$2:$B$100</definedName>
    <definedName name="itk.N_in_applied_fertilizer">itk!$E$2:$E$100</definedName>
    <definedName name="itk.N_type">itk!$F$2:$F$100</definedName>
    <definedName name="itk.soil_management">itk!$J$2:$J$100</definedName>
    <definedName name="itk.soil_management_code">itk!$I$2:$I$100</definedName>
    <definedName name="moda.factor_uri">moda!$D$2:$D$100</definedName>
    <definedName name="moda.factor_value">moda!$A$2:$A$100</definedName>
    <definedName name="moda.factor_value_desc">moda!$B$2:$B$100</definedName>
    <definedName name="moda.main_experiment_factor">moda!$C$2:$C$100</definedName>
    <definedName name="person.e_mail_adress">person!$B$2:$B$100</definedName>
    <definedName name="person.person_name">person!$A$2:$A$100</definedName>
    <definedName name="person.researcher_role">person!$C$2:$C$100</definedName>
    <definedName name="project.ex_funding_source">project!$H$2:$H$100</definedName>
    <definedName name="project.proj_acronym">project!$C$2:$C$100</definedName>
    <definedName name="project.proj_conv">project!$I$2:$I$100</definedName>
    <definedName name="project.proj_desc">project!$G$2:$G$100</definedName>
    <definedName name="project.proj_end_date">project!$E$2:$E$100</definedName>
    <definedName name="project.proj_obj">project!$F$2:$F$100</definedName>
    <definedName name="project.proj_start_date">project!$D$2:$D$100</definedName>
    <definedName name="project.proj_title">project!$B$2:$B$100</definedName>
    <definedName name="project.proj_uri">project!$A$2:$A$100</definedName>
    <definedName name="soil.field_name">soil!$A$2:$A$100</definedName>
    <definedName name="soil.organic_carbon_conc">soil!$F$2:$F$100</definedName>
    <definedName name="soil.pH_in_water">soil!$G$2:$G$100</definedName>
    <definedName name="soil.soil_depth">soil!$C$2:$C$100</definedName>
    <definedName name="soil.soil_desc">soil!$B$2:$B$100</definedName>
    <definedName name="soil.soil_file">soil!$I$2:$I$100</definedName>
    <definedName name="soil.soil_ston">soil!$E$2:$E$100</definedName>
    <definedName name="soil.soil_texture">soil!$D$2:$D$100</definedName>
    <definedName name="soil.soil_wc">soil!$H$2:$H$100</definedName>
    <definedName name="treatment_xp.experimental_factor_comb">treatment_xp!$C$2:$C$100</definedName>
    <definedName name="treatment_xp.field_name">treatment_xp!$A$2:$A$100</definedName>
    <definedName name="treatment_xp.number_of_replicates">treatment_xp!$D$2:$D$100</definedName>
    <definedName name="treatment_xp.tr_notes">treatment_xp!$E$2:$E$100</definedName>
    <definedName name="treatment_xp.treatment_name">treatment_xp!$B$2:$B$100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14" l="1"/>
  <c r="E64" i="14"/>
  <c r="E52" i="14"/>
  <c r="E51" i="14"/>
  <c r="E50" i="14"/>
  <c r="E49" i="14"/>
  <c r="E46" i="14"/>
  <c r="E43" i="14"/>
  <c r="E41" i="14"/>
  <c r="E40" i="14"/>
  <c r="E1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100-000001000000}">
      <text>
        <r>
          <rPr>
            <sz val="9"/>
            <color rgb="FF000000"/>
            <rFont val="Calibri"/>
          </rPr>
          <t>Prénon, Nom de la personne</t>
        </r>
      </text>
    </comment>
    <comment ref="B1" authorId="0" shapeId="0" xr:uid="{00000000-0006-0000-0100-000002000000}">
      <text>
        <r>
          <rPr>
            <sz val="9"/>
            <color rgb="FF000000"/>
            <rFont val="Calibri"/>
          </rPr>
          <t>Email de la personne</t>
        </r>
      </text>
    </comment>
    <comment ref="C1" authorId="0" shapeId="0" xr:uid="{00000000-0006-0000-0100-000003000000}">
      <text>
        <r>
          <rPr>
            <sz val="9"/>
            <color rgb="FF000000"/>
            <rFont val="Calibri"/>
          </rPr>
          <t>Rôle de la personne dans l'expérimentation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A00-000001000000}">
      <text>
        <r>
          <rPr>
            <sz val="9"/>
            <color rgb="FF000000"/>
            <rFont val="Calibri"/>
          </rPr>
          <t>Nom (ou code) de la parcelle sur laquelle l’expérimentation a lieu</t>
        </r>
      </text>
    </comment>
    <comment ref="B1" authorId="0" shapeId="0" xr:uid="{00000000-0006-0000-0A00-000002000000}">
      <text>
        <r>
          <rPr>
            <sz val="9"/>
            <color rgb="FF000000"/>
            <rFont val="Calibri"/>
          </rPr>
          <t>Descriptif du type de sol</t>
        </r>
      </text>
    </comment>
    <comment ref="C1" authorId="0" shapeId="0" xr:uid="{00000000-0006-0000-0A00-000003000000}">
      <text>
        <r>
          <rPr>
            <sz val="9"/>
            <color rgb="FF000000"/>
            <rFont val="Calibri"/>
          </rPr>
          <t>Profondeur de sol accessible aux racines de la vigne, en m</t>
        </r>
      </text>
    </comment>
    <comment ref="D1" authorId="0" shapeId="0" xr:uid="{00000000-0006-0000-0A00-000004000000}">
      <text>
        <r>
          <rPr>
            <sz val="9"/>
            <color rgb="FF000000"/>
            <rFont val="Calibri"/>
          </rPr>
          <t>Texture dominante du sol accessible au racine (texture 17 classes GEPPA)</t>
        </r>
      </text>
    </comment>
    <comment ref="E1" authorId="0" shapeId="0" xr:uid="{00000000-0006-0000-0A00-000005000000}">
      <text>
        <r>
          <rPr>
            <sz val="9"/>
            <color rgb="FF000000"/>
            <rFont val="Calibri"/>
          </rPr>
          <t>Abondance des cailloux en volume (FAO,2006)</t>
        </r>
      </text>
    </comment>
    <comment ref="F1" authorId="0" shapeId="0" xr:uid="{00000000-0006-0000-0A00-000006000000}">
      <text>
        <r>
          <rPr>
            <sz val="9"/>
            <color rgb="FF000000"/>
            <rFont val="Calibri"/>
          </rPr>
          <t>Teneur du sol en matière organique sur l'horizon de surface en %</t>
        </r>
      </text>
    </comment>
    <comment ref="G1" authorId="0" shapeId="0" xr:uid="{00000000-0006-0000-0A00-000007000000}">
      <text>
        <r>
          <rPr>
            <sz val="9"/>
            <color rgb="FF000000"/>
            <rFont val="Calibri"/>
          </rPr>
          <t>pHeau du sol sur l'horizon de surface</t>
        </r>
      </text>
    </comment>
    <comment ref="H1" authorId="0" shapeId="0" xr:uid="{00000000-0006-0000-0A00-000008000000}">
      <text>
        <r>
          <rPr>
            <sz val="9"/>
            <color rgb="FF000000"/>
            <rFont val="Calibri"/>
          </rPr>
          <t>Réservoir utile en eau du sol, en mm</t>
        </r>
      </text>
    </comment>
    <comment ref="I1" authorId="0" shapeId="0" xr:uid="{00000000-0006-0000-0A00-000009000000}">
      <text>
        <r>
          <rPr>
            <sz val="9"/>
            <color rgb="FF000000"/>
            <rFont val="Calibri"/>
          </rPr>
          <t>Nom du fichier associé à la description du sol (analyse de sol)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B00-000001000000}">
      <text>
        <r>
          <rPr>
            <sz val="9"/>
            <color rgb="FF000000"/>
            <rFont val="Calibri"/>
          </rPr>
          <t>Nom (ou code) de la parcelle sur laquelle l’expérimentation a lieu</t>
        </r>
      </text>
    </comment>
    <comment ref="B1" authorId="0" shapeId="0" xr:uid="{00000000-0006-0000-0B00-000002000000}">
      <text>
        <r>
          <rPr>
            <sz val="9"/>
            <color rgb="FF000000"/>
            <rFont val="Calibri"/>
          </rPr>
          <t>Année de début de validité de l'itinéraire technique</t>
        </r>
      </text>
    </comment>
    <comment ref="C1" authorId="0" shapeId="0" xr:uid="{00000000-0006-0000-0B00-000003000000}">
      <text>
        <r>
          <rPr>
            <sz val="9"/>
            <color rgb="FF000000"/>
            <rFont val="Calibri"/>
          </rPr>
          <t>Année de fin de validité de l'itinéraire technique</t>
        </r>
      </text>
    </comment>
    <comment ref="D1" authorId="0" shapeId="0" xr:uid="{00000000-0006-0000-0B00-000004000000}">
      <text>
        <r>
          <rPr>
            <sz val="9"/>
            <color rgb="FF000000"/>
            <rFont val="Calibri"/>
          </rPr>
          <t>Quantité d'eau apportée par irrigation sur la saison, exprimée en mm/an. 0 si aucune irrigation</t>
        </r>
      </text>
    </comment>
    <comment ref="E1" authorId="0" shapeId="0" xr:uid="{00000000-0006-0000-0B00-000005000000}">
      <text>
        <r>
          <rPr>
            <sz val="9"/>
            <color rgb="FF000000"/>
            <rFont val="Calibri"/>
          </rPr>
          <t>Quantité apportée par ha et par an</t>
        </r>
      </text>
    </comment>
    <comment ref="F1" authorId="0" shapeId="0" xr:uid="{00000000-0006-0000-0B00-000006000000}">
      <text>
        <r>
          <rPr>
            <sz val="9"/>
            <color rgb="FF000000"/>
            <rFont val="Calibri"/>
          </rPr>
          <t>Forme de l'azote apporté : minérale ou organique</t>
        </r>
      </text>
    </comment>
    <comment ref="G1" authorId="0" shapeId="0" xr:uid="{00000000-0006-0000-0B00-000007000000}">
      <text>
        <r>
          <rPr>
            <sz val="9"/>
            <color rgb="FF000000"/>
            <rFont val="Calibri"/>
          </rPr>
          <t>Descriptif de la fertilisation pratiquée sur la parcelle habituellement</t>
        </r>
      </text>
    </comment>
    <comment ref="H1" authorId="0" shapeId="0" xr:uid="{00000000-0006-0000-0B00-000008000000}">
      <text>
        <r>
          <rPr>
            <sz val="9"/>
            <color rgb="FF000000"/>
            <rFont val="Calibri"/>
          </rPr>
          <t>Mode d'apport des éléments fertilisants</t>
        </r>
      </text>
    </comment>
    <comment ref="I1" authorId="0" shapeId="0" xr:uid="{00000000-0006-0000-0B00-000009000000}">
      <text>
        <r>
          <rPr>
            <sz val="9"/>
            <color rgb="FF000000"/>
            <rFont val="Calibri"/>
          </rPr>
          <t>Code décrivant la stratégie d'entretien du sol sur la parcelle</t>
        </r>
      </text>
    </comment>
    <comment ref="J1" authorId="0" shapeId="0" xr:uid="{00000000-0006-0000-0B00-00000A000000}">
      <text>
        <r>
          <rPr>
            <sz val="9"/>
            <color rgb="FF000000"/>
            <rFont val="Calibri"/>
          </rPr>
          <t>Description du mode d'entretien de sol sur la parcelle</t>
        </r>
      </text>
    </comment>
    <comment ref="K1" authorId="0" shapeId="0" xr:uid="{00000000-0006-0000-0B00-00000B000000}">
      <text>
        <r>
          <rPr>
            <sz val="9"/>
            <color rgb="FF000000"/>
            <rFont val="Calibri"/>
          </rPr>
          <t>Nom du fichier descriptif de l'itinéraire technique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C00-000001000000}">
      <text>
        <r>
          <rPr>
            <sz val="9"/>
            <color rgb="FF000000"/>
            <rFont val="Calibri"/>
          </rPr>
          <t>Type d'annotation</t>
        </r>
      </text>
    </comment>
    <comment ref="B1" authorId="0" shapeId="0" xr:uid="{00000000-0006-0000-0C00-000002000000}">
      <text>
        <r>
          <rPr>
            <sz val="9"/>
            <color rgb="FF000000"/>
            <rFont val="Calibri"/>
          </rPr>
          <t>Date de l'annotation</t>
        </r>
      </text>
    </comment>
    <comment ref="C1" authorId="0" shapeId="0" xr:uid="{00000000-0006-0000-0C00-000003000000}">
      <text>
        <r>
          <rPr>
            <sz val="9"/>
            <color rgb="FF000000"/>
            <rFont val="Calibri"/>
          </rPr>
          <t>Description de l'annotation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200-000001000000}">
      <text>
        <r>
          <rPr>
            <sz val="9"/>
            <color rgb="FF000000"/>
            <rFont val="Calibri"/>
          </rPr>
          <t>Identifiant du projet (URI ou autre)</t>
        </r>
      </text>
    </comment>
    <comment ref="B1" authorId="0" shapeId="0" xr:uid="{00000000-0006-0000-0200-000002000000}">
      <text>
        <r>
          <rPr>
            <sz val="9"/>
            <color rgb="FF000000"/>
            <rFont val="Calibri"/>
          </rPr>
          <t>Titre du projet</t>
        </r>
      </text>
    </comment>
    <comment ref="C1" authorId="0" shapeId="0" xr:uid="{00000000-0006-0000-0200-000003000000}">
      <text>
        <r>
          <rPr>
            <sz val="9"/>
            <color rgb="FF000000"/>
            <rFont val="Calibri"/>
          </rPr>
          <t>Acronyme du projet</t>
        </r>
      </text>
    </comment>
    <comment ref="D1" authorId="0" shapeId="0" xr:uid="{00000000-0006-0000-0200-000004000000}">
      <text>
        <r>
          <rPr>
            <sz val="9"/>
            <color rgb="FF000000"/>
            <rFont val="Calibri"/>
          </rPr>
          <t>Date de début du projet. Elle est exprimée au format AAAA-MM-JJ suivant la norme internationale ISO 8601.</t>
        </r>
      </text>
    </comment>
    <comment ref="E1" authorId="0" shapeId="0" xr:uid="{00000000-0006-0000-0200-000005000000}">
      <text>
        <r>
          <rPr>
            <sz val="9"/>
            <color rgb="FF000000"/>
            <rFont val="Calibri"/>
          </rPr>
          <t>Date de fin du projet. Elle est exprimée au format AAAA-MM-JJ suivant la norme internationale ISO 8601.</t>
        </r>
      </text>
    </comment>
    <comment ref="F1" authorId="0" shapeId="0" xr:uid="{00000000-0006-0000-0200-000006000000}">
      <text>
        <r>
          <rPr>
            <sz val="9"/>
            <color rgb="FF000000"/>
            <rFont val="Calibri"/>
          </rPr>
          <t>Description des objectifs poursuivis</t>
        </r>
      </text>
    </comment>
    <comment ref="G1" authorId="0" shapeId="0" xr:uid="{00000000-0006-0000-0200-000007000000}">
      <text>
        <r>
          <rPr>
            <sz val="9"/>
            <color rgb="FF000000"/>
            <rFont val="Calibri"/>
          </rPr>
          <t>Description du projet</t>
        </r>
      </text>
    </comment>
    <comment ref="H1" authorId="0" shapeId="0" xr:uid="{00000000-0006-0000-0200-000008000000}">
      <text>
        <r>
          <rPr>
            <sz val="9"/>
            <color rgb="FF000000"/>
            <rFont val="Calibri"/>
          </rPr>
          <t>Financeur(s) du projet. Séparer par ";"</t>
        </r>
      </text>
    </comment>
    <comment ref="I1" authorId="0" shapeId="0" xr:uid="{00000000-0006-0000-0200-000009000000}">
      <text>
        <r>
          <rPr>
            <sz val="9"/>
            <color rgb="FF000000"/>
            <rFont val="Calibri"/>
          </rPr>
          <t>Identifiant de la ou des conventions administratives liées au projet. Séparer par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300-000001000000}">
      <text>
        <r>
          <rPr>
            <sz val="9"/>
            <color rgb="FF000000"/>
            <rFont val="Calibri"/>
          </rPr>
          <t>Identifiant de l'expérimentation (URI ou autre)</t>
        </r>
      </text>
    </comment>
    <comment ref="B1" authorId="0" shapeId="0" xr:uid="{00000000-0006-0000-0300-000002000000}">
      <text>
        <r>
          <rPr>
            <sz val="9"/>
            <color rgb="FF000000"/>
            <rFont val="Calibri"/>
          </rPr>
          <t>Nom (ou code) usuel de l’expérimentation</t>
        </r>
      </text>
    </comment>
    <comment ref="C1" authorId="0" shapeId="0" xr:uid="{00000000-0006-0000-0300-000003000000}">
      <text>
        <r>
          <rPr>
            <sz val="9"/>
            <color rgb="FF000000"/>
            <rFont val="Calibri"/>
          </rPr>
          <t>Date de début de l’expérimentation. Elle est exprimée au format AAAA-MM-JJ suivant la norme internationale ISO 8601.</t>
        </r>
      </text>
    </comment>
    <comment ref="D1" authorId="0" shapeId="0" xr:uid="{00000000-0006-0000-0300-000004000000}">
      <text>
        <r>
          <rPr>
            <sz val="9"/>
            <color rgb="FF000000"/>
            <rFont val="Calibri"/>
          </rPr>
          <t>Date de fin de l’expérimentation. Elle est exprimée au format AAAA-MM-JJ suivant la norme internationale ISO 8601.</t>
        </r>
      </text>
    </comment>
    <comment ref="E1" authorId="0" shapeId="0" xr:uid="{00000000-0006-0000-0300-000005000000}">
      <text>
        <r>
          <rPr>
            <sz val="9"/>
            <color rgb="FF000000"/>
            <rFont val="Calibri"/>
          </rPr>
          <t>Description des objectifs poursuivis par l’expérimentation</t>
        </r>
      </text>
    </comment>
    <comment ref="F1" authorId="0" shapeId="0" xr:uid="{00000000-0006-0000-0300-000006000000}">
      <text>
        <r>
          <rPr>
            <sz val="9"/>
            <color rgb="FF000000"/>
            <rFont val="Calibri"/>
          </rPr>
          <t>Description de l’expérimentation</t>
        </r>
      </text>
    </comment>
    <comment ref="G1" authorId="0" shapeId="0" xr:uid="{00000000-0006-0000-0300-000007000000}">
      <text>
        <r>
          <rPr>
            <sz val="9"/>
            <color rgb="FF000000"/>
            <rFont val="Calibri"/>
          </rPr>
          <t>Nom de l'institution responsable de l'expérimentation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400-000001000000}">
      <text>
        <r>
          <rPr>
            <sz val="9"/>
            <color rgb="FF000000"/>
            <rFont val="Calibri"/>
          </rPr>
          <t>Brève description du plan d'expérience. Dans certains cas, il n’y a pas de plan d’expérience, et s’il s’agit d’une compilation de différentes études, on peut préciser « données aggrégées ou réduites »</t>
        </r>
      </text>
    </comment>
    <comment ref="B1" authorId="0" shapeId="0" xr:uid="{00000000-0006-0000-0400-000002000000}">
      <text>
        <r>
          <rPr>
            <sz val="9"/>
            <color rgb="FF000000"/>
            <rFont val="Calibri"/>
          </rPr>
          <t>Type de plan d'expérience selon la crop ontology CO_715</t>
        </r>
      </text>
    </comment>
    <comment ref="C1" authorId="0" shapeId="0" xr:uid="{00000000-0006-0000-0400-000003000000}">
      <text>
        <r>
          <rPr>
            <sz val="9"/>
            <color rgb="FF000000"/>
            <rFont val="Calibri"/>
          </rPr>
          <t>Taille en m² des unités expérimentales</t>
        </r>
      </text>
    </comment>
    <comment ref="D1" authorId="0" shapeId="0" xr:uid="{00000000-0006-0000-0400-000004000000}">
      <text>
        <r>
          <rPr>
            <sz val="9"/>
            <color rgb="FF000000"/>
            <rFont val="Calibri"/>
          </rPr>
          <t>Brève description des unités d'observations</t>
        </r>
      </text>
    </comment>
    <comment ref="E1" authorId="0" shapeId="0" xr:uid="{00000000-0006-0000-0400-000005000000}">
      <text>
        <r>
          <rPr>
            <sz val="9"/>
            <color rgb="FF000000"/>
            <rFont val="Calibri"/>
          </rPr>
          <t>Descriptif des facteurs d'hétérogénéité éventuels du dispositif expérimental (sol, matériel végétal, topographie…)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500-000001000000}">
      <text>
        <r>
          <rPr>
            <sz val="9"/>
            <color rgb="FF000000"/>
            <rFont val="Calibri"/>
          </rPr>
          <t>Code de la modalité (niveau du facteur)</t>
        </r>
      </text>
    </comment>
    <comment ref="B1" authorId="0" shapeId="0" xr:uid="{00000000-0006-0000-0500-000002000000}">
      <text>
        <r>
          <rPr>
            <sz val="9"/>
            <color rgb="FF000000"/>
            <rFont val="Calibri"/>
          </rPr>
          <t>Description de la modalité (niveau de facteur)</t>
        </r>
      </text>
    </comment>
    <comment ref="C1" authorId="0" shapeId="0" xr:uid="{00000000-0006-0000-0500-000003000000}">
      <text>
        <r>
          <rPr>
            <sz val="9"/>
            <color rgb="FF000000"/>
            <rFont val="Calibri"/>
          </rPr>
          <t>Facteur de la modalité</t>
        </r>
      </text>
    </comment>
    <comment ref="D1" authorId="0" shapeId="0" xr:uid="{00000000-0006-0000-0500-000004000000}">
      <text>
        <r>
          <rPr>
            <sz val="9"/>
            <color rgb="FF000000"/>
            <rFont val="Calibri"/>
          </rPr>
          <t>Identifiant (généralement de type URI) de la modalité</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600-000001000000}">
      <text>
        <r>
          <rPr>
            <sz val="9"/>
            <color rgb="FF000000"/>
            <rFont val="Calibri"/>
          </rPr>
          <t>Nom (ou code) de la parcelle sur laquelle l’expérimentation a lieu</t>
        </r>
      </text>
    </comment>
    <comment ref="B1" authorId="0" shapeId="0" xr:uid="{00000000-0006-0000-0600-000002000000}">
      <text>
        <r>
          <rPr>
            <sz val="9"/>
            <color rgb="FF000000"/>
            <rFont val="Calibri"/>
          </rPr>
          <t>Code du traitement expérimental</t>
        </r>
      </text>
    </comment>
    <comment ref="C1" authorId="0" shapeId="0" xr:uid="{00000000-0006-0000-0600-000003000000}">
      <text>
        <r>
          <rPr>
            <sz val="9"/>
            <color rgb="FF000000"/>
            <rFont val="Calibri"/>
          </rPr>
          <t>Combinaison de modalités (ou niveaux de facteurs). Utiliser le séparateur ";" sans espace.</t>
        </r>
      </text>
    </comment>
    <comment ref="D1" authorId="0" shapeId="0" xr:uid="{00000000-0006-0000-0600-000004000000}">
      <text>
        <r>
          <rPr>
            <sz val="9"/>
            <color rgb="FF000000"/>
            <rFont val="Calibri"/>
          </rPr>
          <t>Nombre de répétitions pour le traitement expérimental</t>
        </r>
      </text>
    </comment>
    <comment ref="E1" authorId="0" shapeId="0" xr:uid="{00000000-0006-0000-0600-000005000000}">
      <text>
        <r>
          <rPr>
            <sz val="9"/>
            <color rgb="FF000000"/>
            <rFont val="Calibri"/>
          </rPr>
          <t>Commentaires sur le traitement expérimental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700-000001000000}">
      <text>
        <r>
          <rPr>
            <sz val="9"/>
            <color rgb="FF000000"/>
            <rFont val="Calibri"/>
          </rPr>
          <t>Nom de la variable dans les fichiers de données</t>
        </r>
      </text>
    </comment>
    <comment ref="B1" authorId="0" shapeId="0" xr:uid="{00000000-0006-0000-0700-000002000000}">
      <text>
        <r>
          <rPr>
            <sz val="9"/>
            <color rgb="FF000000"/>
            <rFont val="Calibri"/>
          </rPr>
          <t>Description de la variable</t>
        </r>
      </text>
    </comment>
    <comment ref="C1" authorId="0" shapeId="0" xr:uid="{00000000-0006-0000-0700-000003000000}">
      <text>
        <r>
          <rPr>
            <sz val="9"/>
            <color rgb="FF000000"/>
            <rFont val="Calibri"/>
          </rPr>
          <t>Type de données</t>
        </r>
      </text>
    </comment>
    <comment ref="D1" authorId="0" shapeId="0" xr:uid="{00000000-0006-0000-0700-000004000000}">
      <text>
        <r>
          <rPr>
            <sz val="9"/>
            <color rgb="FF000000"/>
            <rFont val="Calibri"/>
          </rPr>
          <t>Unité de la variable</t>
        </r>
      </text>
    </comment>
    <comment ref="E1" authorId="0" shapeId="0" xr:uid="{00000000-0006-0000-0700-000005000000}">
      <text>
        <r>
          <rPr>
            <sz val="9"/>
            <color rgb="FF000000"/>
            <rFont val="Calibri"/>
          </rPr>
          <t>Caractéristique (trait) mesuré</t>
        </r>
      </text>
    </comment>
    <comment ref="F1" authorId="0" shapeId="0" xr:uid="{00000000-0006-0000-0700-000006000000}">
      <text>
        <r>
          <rPr>
            <sz val="9"/>
            <color rgb="FF000000"/>
            <rFont val="Calibri"/>
          </rPr>
          <t>Méthode de mesure</t>
        </r>
      </text>
    </comment>
    <comment ref="G1" authorId="0" shapeId="0" xr:uid="{00000000-0006-0000-0700-000007000000}">
      <text>
        <r>
          <rPr>
            <sz val="9"/>
            <color rgb="FF000000"/>
            <rFont val="Calibri"/>
          </rPr>
          <t>Granularité de la données dans les fichiers</t>
        </r>
      </text>
    </comment>
    <comment ref="H1" authorId="0" shapeId="0" xr:uid="{00000000-0006-0000-0700-000008000000}">
      <text>
        <r>
          <rPr>
            <sz val="9"/>
            <color rgb="FF000000"/>
            <rFont val="Calibri"/>
          </rPr>
          <t>Identifiant de la variable (typiquement URI de la Vitis Ontology)</t>
        </r>
      </text>
    </comment>
    <comment ref="I1" authorId="0" shapeId="0" xr:uid="{00000000-0006-0000-0700-000009000000}">
      <text>
        <r>
          <rPr>
            <sz val="9"/>
            <color rgb="FF000000"/>
            <rFont val="Calibri"/>
          </rPr>
          <t>Nom de la variable de référence (nom standardisé). Utilisez ceux de la Vitis Ontology.</t>
        </r>
      </text>
    </comment>
    <comment ref="J1" authorId="0" shapeId="0" xr:uid="{00000000-0006-0000-0700-00000A000000}">
      <text>
        <r>
          <rPr>
            <sz val="9"/>
            <color rgb="FF000000"/>
            <rFont val="Calibri"/>
          </rPr>
          <t>Facteur de conversion vers la variable de référence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800-000001000000}">
      <text>
        <r>
          <rPr>
            <sz val="9"/>
            <color rgb="FF000000"/>
            <rFont val="Calibri"/>
          </rPr>
          <t>Identifiant de la parcelle expérimentale (URI ou autre)</t>
        </r>
      </text>
    </comment>
    <comment ref="B1" authorId="0" shapeId="0" xr:uid="{00000000-0006-0000-0800-000002000000}">
      <text>
        <r>
          <rPr>
            <sz val="9"/>
            <color rgb="FF000000"/>
            <rFont val="Calibri"/>
          </rPr>
          <t>Nom (ou code) de la parcelle sur laquelle l’expérimentation a lieu</t>
        </r>
      </text>
    </comment>
    <comment ref="C1" authorId="0" shapeId="0" xr:uid="{00000000-0006-0000-0800-000003000000}">
      <text>
        <r>
          <rPr>
            <sz val="9"/>
            <color rgb="FF000000"/>
            <rFont val="Calibri"/>
          </rPr>
          <t>Brève description ou commentaire sur la parcelle expérimentale</t>
        </r>
      </text>
    </comment>
    <comment ref="D1" authorId="0" shapeId="0" xr:uid="{00000000-0006-0000-0800-000004000000}">
      <text>
        <r>
          <rPr>
            <sz val="9"/>
            <color rgb="FF000000"/>
            <rFont val="Calibri"/>
          </rPr>
          <t>Nom de la commune sur laquelle se trouve la parcelle</t>
        </r>
      </text>
    </comment>
    <comment ref="E1" authorId="0" shapeId="0" xr:uid="{00000000-0006-0000-0800-000005000000}">
      <text>
        <r>
          <rPr>
            <sz val="9"/>
            <color rgb="FF000000"/>
            <rFont val="Calibri"/>
          </rPr>
          <t>Code INSEE de la commune (5 caractères alphanumériques)</t>
        </r>
      </text>
    </comment>
    <comment ref="F1" authorId="0" shapeId="0" xr:uid="{00000000-0006-0000-0800-000006000000}">
      <text>
        <r>
          <rPr>
            <sz val="9"/>
            <color rgb="FF000000"/>
            <rFont val="Calibri"/>
          </rPr>
          <t>Référence cadastrale de la parcelle (convention DGFIP/IGN)</t>
        </r>
      </text>
    </comment>
    <comment ref="G1" authorId="0" shapeId="0" xr:uid="{00000000-0006-0000-0800-000007000000}">
      <text>
        <r>
          <rPr>
            <sz val="9"/>
            <color rgb="FF000000"/>
            <rFont val="Calibri"/>
          </rPr>
          <t>Bassin viticole dans lequel se trouve la parcelle</t>
        </r>
      </text>
    </comment>
    <comment ref="H1" authorId="0" shapeId="0" xr:uid="{00000000-0006-0000-0800-000008000000}">
      <text>
        <r>
          <rPr>
            <sz val="9"/>
            <color rgb="FF000000"/>
            <rFont val="Calibri"/>
          </rPr>
          <t>Latitude du centroïde de la parcelle  (degrés décimaux WGS84)</t>
        </r>
      </text>
    </comment>
    <comment ref="I1" authorId="0" shapeId="0" xr:uid="{00000000-0006-0000-0800-000009000000}">
      <text>
        <r>
          <rPr>
            <sz val="9"/>
            <color rgb="FF000000"/>
            <rFont val="Calibri"/>
          </rPr>
          <t>Longitude du centroïde de la parcelle (degrés décimaux WGS84)</t>
        </r>
      </text>
    </comment>
    <comment ref="J1" authorId="0" shapeId="0" xr:uid="{00000000-0006-0000-0800-00000A000000}">
      <text>
        <r>
          <rPr>
            <sz val="9"/>
            <color rgb="FF000000"/>
            <rFont val="Calibri"/>
          </rPr>
          <t>Géométrie de la parcelle au format WKT dans le référentiel WGS84</t>
        </r>
      </text>
    </comment>
    <comment ref="K1" authorId="0" shapeId="0" xr:uid="{00000000-0006-0000-0800-00000B000000}">
      <text>
        <r>
          <rPr>
            <sz val="9"/>
            <color rgb="FF000000"/>
            <rFont val="Calibri"/>
          </rPr>
          <t>Année de plantation de la parcelle au format AAAA</t>
        </r>
      </text>
    </comment>
    <comment ref="L1" authorId="0" shapeId="0" xr:uid="{00000000-0006-0000-0800-00000C000000}">
      <text>
        <r>
          <rPr>
            <sz val="9"/>
            <color rgb="FF000000"/>
            <rFont val="Calibri"/>
          </rPr>
          <t>Précédent cultural (en particulier si jeune vigne)</t>
        </r>
      </text>
    </comment>
    <comment ref="M1" authorId="0" shapeId="0" xr:uid="{00000000-0006-0000-0800-00000D000000}">
      <text>
        <r>
          <rPr>
            <sz val="9"/>
            <color rgb="FF000000"/>
            <rFont val="Calibri"/>
          </rPr>
          <t>Surface en ha de la parcelle expérimentale</t>
        </r>
      </text>
    </comment>
    <comment ref="N1" authorId="0" shapeId="0" xr:uid="{00000000-0006-0000-0800-00000E000000}">
      <text>
        <r>
          <rPr>
            <sz val="9"/>
            <color rgb="FF000000"/>
            <rFont val="Calibri"/>
          </rPr>
          <t>Nom de la variété (et clone si connu) produisant les fruits. Format de type "Syrah N Cl300" ou "Grenache B". Utiliser la nomenclature de https://www.plantgrape.fr/fr</t>
        </r>
      </text>
    </comment>
    <comment ref="O1" authorId="0" shapeId="0" xr:uid="{00000000-0006-0000-0800-00000F000000}">
      <text>
        <r>
          <rPr>
            <sz val="9"/>
            <color rgb="FF000000"/>
            <rFont val="Calibri"/>
          </rPr>
          <t>Nom de la variété (et clone si connu) du porte-greffe. Utiliser la nomenclature de https://www.plantgrape.fr/fr</t>
        </r>
      </text>
    </comment>
    <comment ref="P1" authorId="0" shapeId="0" xr:uid="{00000000-0006-0000-0800-000010000000}">
      <text>
        <r>
          <rPr>
            <sz val="9"/>
            <color rgb="FF000000"/>
            <rFont val="Calibri"/>
          </rPr>
          <t>Ecartement entre les rangs de vigne, en m</t>
        </r>
      </text>
    </comment>
    <comment ref="Q1" authorId="0" shapeId="0" xr:uid="{00000000-0006-0000-0800-000011000000}">
      <text>
        <r>
          <rPr>
            <sz val="9"/>
            <color rgb="FF000000"/>
            <rFont val="Calibri"/>
          </rPr>
          <t>Ecartement entre les ceps de vigne sur le rang, en m</t>
        </r>
      </text>
    </comment>
    <comment ref="R1" authorId="0" shapeId="0" xr:uid="{00000000-0006-0000-0800-000012000000}">
      <text>
        <r>
          <rPr>
            <sz val="9"/>
            <color rgb="FF000000"/>
            <rFont val="Calibri"/>
          </rPr>
          <t>Densité de plantation (à l'origine), en nombre de plants par hectare</t>
        </r>
      </text>
    </comment>
    <comment ref="S1" authorId="0" shapeId="0" xr:uid="{00000000-0006-0000-0800-000013000000}">
      <text>
        <r>
          <rPr>
            <sz val="9"/>
            <color rgb="FF000000"/>
            <rFont val="Calibri"/>
          </rPr>
          <t>Description du mode de taille en place sur la parcelle</t>
        </r>
      </text>
    </comment>
    <comment ref="T1" authorId="0" shapeId="0" xr:uid="{00000000-0006-0000-0800-000014000000}">
      <text>
        <r>
          <rPr>
            <sz val="9"/>
            <color rgb="FF000000"/>
            <rFont val="Calibri"/>
          </rPr>
          <t>Description du mode de conduite de la végétation</t>
        </r>
      </text>
    </comment>
    <comment ref="U1" authorId="0" shapeId="0" xr:uid="{00000000-0006-0000-0800-000015000000}">
      <text>
        <r>
          <rPr>
            <sz val="9"/>
            <color rgb="FF000000"/>
            <rFont val="Calibri"/>
          </rPr>
          <t>Type de système d'irrigation équipant la parcelle</t>
        </r>
      </text>
    </comment>
    <comment ref="V1" authorId="0" shapeId="0" xr:uid="{00000000-0006-0000-0800-000016000000}">
      <text>
        <r>
          <rPr>
            <sz val="9"/>
            <color rgb="FF000000"/>
            <rFont val="Calibri"/>
          </rPr>
          <t>Mode de production</t>
        </r>
      </text>
    </comment>
    <comment ref="W1" authorId="0" shapeId="0" xr:uid="{00000000-0006-0000-0800-000017000000}">
      <text>
        <r>
          <rPr>
            <sz val="9"/>
            <color rgb="FF000000"/>
            <rFont val="Calibri"/>
          </rPr>
          <t>Type de production visée</t>
        </r>
      </text>
    </comment>
    <comment ref="X1" authorId="0" shapeId="0" xr:uid="{00000000-0006-0000-0800-000018000000}">
      <text>
        <r>
          <rPr>
            <sz val="9"/>
            <color rgb="FF000000"/>
            <rFont val="Calibri"/>
          </rPr>
          <t>Objectif de rendement du viticulteur sur la parcelle en t/ha.</t>
        </r>
      </text>
    </comment>
    <comment ref="Y1" authorId="0" shapeId="0" xr:uid="{00000000-0006-0000-0800-000019000000}">
      <text>
        <r>
          <rPr>
            <sz val="9"/>
            <color rgb="FF000000"/>
            <rFont val="Calibri"/>
          </rPr>
          <t>Altitude au-dessus ne niveau de la mer du dispositif expérimental, en m</t>
        </r>
      </text>
    </comment>
    <comment ref="Z1" authorId="0" shapeId="0" xr:uid="{00000000-0006-0000-0800-00001A000000}">
      <text>
        <r>
          <rPr>
            <sz val="9"/>
            <color rgb="FF000000"/>
            <rFont val="Calibri"/>
          </rPr>
          <t>Orientation des rangs en degrés à partir du nord (0 degré), entre 0 et 180.</t>
        </r>
      </text>
    </comment>
    <comment ref="AA1" authorId="0" shapeId="0" xr:uid="{00000000-0006-0000-0800-00001B000000}">
      <text>
        <r>
          <rPr>
            <sz val="9"/>
            <color rgb="FF000000"/>
            <rFont val="Calibri"/>
          </rPr>
          <t>Pente moyenne du sol en %</t>
        </r>
      </text>
    </comment>
    <comment ref="AB1" authorId="0" shapeId="0" xr:uid="{00000000-0006-0000-0800-00001C000000}">
      <text>
        <r>
          <rPr>
            <sz val="9"/>
            <color rgb="FF000000"/>
            <rFont val="Calibri"/>
          </rPr>
          <t>Identifiant du greffon. Utiliser les URI de https://vitioeno.mistea.inrae.fr/resource/app/germplasm</t>
        </r>
      </text>
    </comment>
    <comment ref="AC1" authorId="0" shapeId="0" xr:uid="{00000000-0006-0000-0800-00001D000000}">
      <text>
        <r>
          <rPr>
            <sz val="9"/>
            <color rgb="FF000000"/>
            <rFont val="Calibri"/>
          </rPr>
          <t>Identifiant du porte-greffe. Utiliser les URI de https://vitioeno.mistea.inrae.fr/resource/app/germplasm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900-000001000000}">
      <text>
        <r>
          <rPr>
            <sz val="9"/>
            <color rgb="FF000000"/>
            <rFont val="Calibri"/>
          </rPr>
          <t>Nom de l'exploitation agricole (ou domaine)</t>
        </r>
      </text>
    </comment>
    <comment ref="B1" authorId="0" shapeId="0" xr:uid="{00000000-0006-0000-0900-000002000000}">
      <text>
        <r>
          <rPr>
            <sz val="9"/>
            <color rgb="FF000000"/>
            <rFont val="Calibri"/>
          </rPr>
          <t>Adresse postale de l'exploitation</t>
        </r>
      </text>
    </comment>
    <comment ref="C1" authorId="0" shapeId="0" xr:uid="{00000000-0006-0000-0900-000003000000}">
      <text>
        <r>
          <rPr>
            <sz val="9"/>
            <color rgb="FF000000"/>
            <rFont val="Calibri"/>
          </rPr>
          <t>Nom (ou code) de la parcelle sur laquelle l’expérimentation a lieu</t>
        </r>
      </text>
    </comment>
    <comment ref="D1" authorId="0" shapeId="0" xr:uid="{00000000-0006-0000-0900-000004000000}">
      <text>
        <r>
          <rPr>
            <sz val="9"/>
            <color rgb="FF000000"/>
            <rFont val="Calibri"/>
          </rPr>
          <t>Numéro d'Exploitation Viti-Vinicole (E.V.V.) communément appelé numéro CVI (pour Casier Viticole Informatisé), à 10 chiffres</t>
        </r>
      </text>
    </comment>
    <comment ref="E1" authorId="0" shapeId="0" xr:uid="{00000000-0006-0000-0900-000005000000}">
      <text>
        <r>
          <rPr>
            <sz val="9"/>
            <color rgb="FF000000"/>
            <rFont val="Calibri"/>
          </rPr>
          <t>Numéro SIRET de l'exploitation</t>
        </r>
      </text>
    </comment>
    <comment ref="F1" authorId="0" shapeId="0" xr:uid="{00000000-0006-0000-0900-000006000000}">
      <text>
        <r>
          <rPr>
            <sz val="9"/>
            <color rgb="FF000000"/>
            <rFont val="Calibri"/>
          </rPr>
          <t>Description ou commentaire sur l'exploitation</t>
        </r>
      </text>
    </comment>
    <comment ref="G1" authorId="0" shapeId="0" xr:uid="{00000000-0006-0000-0900-000007000000}">
      <text>
        <r>
          <rPr>
            <sz val="9"/>
            <color rgb="FF000000"/>
            <rFont val="Calibri"/>
          </rPr>
          <t>Surface exploitée en vigne en ha</t>
        </r>
      </text>
    </comment>
  </commentList>
</comments>
</file>

<file path=xl/sharedStrings.xml><?xml version="1.0" encoding="utf-8"?>
<sst xmlns="http://schemas.openxmlformats.org/spreadsheetml/2006/main" count="735" uniqueCount="428">
  <si>
    <t>Contact nom</t>
  </si>
  <si>
    <t>Contact email</t>
  </si>
  <si>
    <t>Rôle</t>
  </si>
  <si>
    <t/>
  </si>
  <si>
    <t>researcher_role</t>
  </si>
  <si>
    <t>coordinateur du projet</t>
  </si>
  <si>
    <t>responsable expérimentation</t>
  </si>
  <si>
    <t>gestionnaire des données</t>
  </si>
  <si>
    <t>expérimentateur</t>
  </si>
  <si>
    <t>responsable d'exploitation</t>
  </si>
  <si>
    <t>Identifiant projet</t>
  </si>
  <si>
    <t>Titre du projet</t>
  </si>
  <si>
    <t>Acronyme</t>
  </si>
  <si>
    <t>Date début</t>
  </si>
  <si>
    <t>Date fin</t>
  </si>
  <si>
    <t>Objectif</t>
  </si>
  <si>
    <t>Description</t>
  </si>
  <si>
    <t>Financeurs</t>
  </si>
  <si>
    <t>Identifiant convention</t>
  </si>
  <si>
    <t>Identifiant expérimentation</t>
  </si>
  <si>
    <t>Nom*</t>
  </si>
  <si>
    <t>Date de début</t>
  </si>
  <si>
    <t>Date de fin</t>
  </si>
  <si>
    <t>Organisation</t>
  </si>
  <si>
    <t>Description du plan d'expérience</t>
  </si>
  <si>
    <t>Type de plan d'expérience</t>
  </si>
  <si>
    <t>Taille des unités expérimentales</t>
  </si>
  <si>
    <t>Description des unités d'observations</t>
  </si>
  <si>
    <t>Hétérogénéité</t>
  </si>
  <si>
    <t>design_plan</t>
  </si>
  <si>
    <t>randomisé</t>
  </si>
  <si>
    <t>carré latin</t>
  </si>
  <si>
    <t>bloc randomisé</t>
  </si>
  <si>
    <t>blocs incomplets</t>
  </si>
  <si>
    <t>en bandes</t>
  </si>
  <si>
    <t>variable</t>
  </si>
  <si>
    <t>Modalité</t>
  </si>
  <si>
    <t>Description de la modalité</t>
  </si>
  <si>
    <t>Facteur</t>
  </si>
  <si>
    <t>Identifiant modalité</t>
  </si>
  <si>
    <t>main_experiment_factor</t>
  </si>
  <si>
    <t>matériel végétal</t>
  </si>
  <si>
    <t>protection phytosanitaire</t>
  </si>
  <si>
    <t>entretien du sol</t>
  </si>
  <si>
    <t>mode de conduite</t>
  </si>
  <si>
    <t>système</t>
  </si>
  <si>
    <t>fertilisant</t>
  </si>
  <si>
    <t>irrigation</t>
  </si>
  <si>
    <t>Nom de la parcelle*</t>
  </si>
  <si>
    <t>Traitement expérimental</t>
  </si>
  <si>
    <t>Combinaison de modalités</t>
  </si>
  <si>
    <t>Nombre de répétition</t>
  </si>
  <si>
    <t>Commentaires</t>
  </si>
  <si>
    <t>Nom de variable*</t>
  </si>
  <si>
    <t>Description*</t>
  </si>
  <si>
    <t>Type de données</t>
  </si>
  <si>
    <t>Unité*</t>
  </si>
  <si>
    <t>Caractéristique</t>
  </si>
  <si>
    <t>Méthode</t>
  </si>
  <si>
    <t>Granularité des données</t>
  </si>
  <si>
    <t>Identifiant variable</t>
  </si>
  <si>
    <t>Nom référence</t>
  </si>
  <si>
    <t>Conversion référence</t>
  </si>
  <si>
    <t>data_type</t>
  </si>
  <si>
    <t>numérique</t>
  </si>
  <si>
    <t>texte</t>
  </si>
  <si>
    <t>date</t>
  </si>
  <si>
    <t>data_granularity</t>
  </si>
  <si>
    <t>organe</t>
  </si>
  <si>
    <t>cep</t>
  </si>
  <si>
    <t>unité d'observation</t>
  </si>
  <si>
    <t>parcelle</t>
  </si>
  <si>
    <t>exploitation</t>
  </si>
  <si>
    <t>région</t>
  </si>
  <si>
    <t>Identifiant de la parcelle</t>
  </si>
  <si>
    <t>Description de la parcelle</t>
  </si>
  <si>
    <t>Commune</t>
  </si>
  <si>
    <t>Code INSEE commune</t>
  </si>
  <si>
    <t>Référence cadastrale</t>
  </si>
  <si>
    <t>Bassin viticole</t>
  </si>
  <si>
    <t>Latitude</t>
  </si>
  <si>
    <t>Longitude</t>
  </si>
  <si>
    <t>Géométrie</t>
  </si>
  <si>
    <t>Année de plantation</t>
  </si>
  <si>
    <t>Précédent cultural</t>
  </si>
  <si>
    <t>Surface (ha)</t>
  </si>
  <si>
    <t>Greffon</t>
  </si>
  <si>
    <t>Porte-greffe</t>
  </si>
  <si>
    <t>Ecartement entre rangs</t>
  </si>
  <si>
    <t>Ecartement entre ceps</t>
  </si>
  <si>
    <t>Densité de plantation</t>
  </si>
  <si>
    <t>Mode de taille</t>
  </si>
  <si>
    <t>Mode de conduite</t>
  </si>
  <si>
    <t>système d'irrigation</t>
  </si>
  <si>
    <t>Mode de production</t>
  </si>
  <si>
    <t>Type de produit</t>
  </si>
  <si>
    <t>Objectif de rendement</t>
  </si>
  <si>
    <t>Altitude</t>
  </si>
  <si>
    <t>Orientation des rangs</t>
  </si>
  <si>
    <t>Pente</t>
  </si>
  <si>
    <t>Identifiant Greffon</t>
  </si>
  <si>
    <t>Identifiant Porte-greffe</t>
  </si>
  <si>
    <t>wine_area</t>
  </si>
  <si>
    <t>Alsace Est</t>
  </si>
  <si>
    <t>Aquitaine</t>
  </si>
  <si>
    <t>Bourgogne-Beaujolais-Savoie-Jura</t>
  </si>
  <si>
    <t>Champagne</t>
  </si>
  <si>
    <t>Charentes-Cognac</t>
  </si>
  <si>
    <t>Corse</t>
  </si>
  <si>
    <t>Languedoc-Roussillon</t>
  </si>
  <si>
    <t>Sud-Ouest</t>
  </si>
  <si>
    <t>Val-de-Loire-Centre</t>
  </si>
  <si>
    <t>Vallée-du-Rhône-Provence</t>
  </si>
  <si>
    <t>pruning_system</t>
  </si>
  <si>
    <t>Taille en gobelet</t>
  </si>
  <si>
    <t>Cordon de Royat</t>
  </si>
  <si>
    <t>Cordon double</t>
  </si>
  <si>
    <t>Guyot simple</t>
  </si>
  <si>
    <t>Guyot double</t>
  </si>
  <si>
    <t>Guyot Poussard</t>
  </si>
  <si>
    <t>Guyot mixte</t>
  </si>
  <si>
    <t>Chablis</t>
  </si>
  <si>
    <t>Taille rase de précision (mécanique)</t>
  </si>
  <si>
    <t>Taille minimale (non-taille)</t>
  </si>
  <si>
    <t>training_system</t>
  </si>
  <si>
    <t>Espalier palissé</t>
  </si>
  <si>
    <t>Taille minimale</t>
  </si>
  <si>
    <t>Gobelet</t>
  </si>
  <si>
    <t>Echalas</t>
  </si>
  <si>
    <t>Déployé (Scott-Henry/Smart-Dyson/Lys)</t>
  </si>
  <si>
    <t>Lyre ouverte</t>
  </si>
  <si>
    <t>Pergola</t>
  </si>
  <si>
    <t>Tête de saule</t>
  </si>
  <si>
    <t>irrigation_system</t>
  </si>
  <si>
    <t>aucun</t>
  </si>
  <si>
    <t>goutte-à-goutte aérien</t>
  </si>
  <si>
    <t>goutte-à-goutte enterré</t>
  </si>
  <si>
    <t>aspersion</t>
  </si>
  <si>
    <t>submersion</t>
  </si>
  <si>
    <t>prod_mode</t>
  </si>
  <si>
    <t>Raisonnée</t>
  </si>
  <si>
    <t>Conventionnelle</t>
  </si>
  <si>
    <t>Agriculture Biologique</t>
  </si>
  <si>
    <t>Biodynamie</t>
  </si>
  <si>
    <t>product_type</t>
  </si>
  <si>
    <t>AOP</t>
  </si>
  <si>
    <t>IGP</t>
  </si>
  <si>
    <t>Vins sans IG</t>
  </si>
  <si>
    <t>Raisin de table</t>
  </si>
  <si>
    <t>Eau de vie</t>
  </si>
  <si>
    <t>Nom de l'exploitation</t>
  </si>
  <si>
    <t>Adresse de l'exploitation</t>
  </si>
  <si>
    <t>Numéro CVI</t>
  </si>
  <si>
    <t>SIRET</t>
  </si>
  <si>
    <t>Surface en vigne (ha)</t>
  </si>
  <si>
    <t>Description sol</t>
  </si>
  <si>
    <t>Profondeur du sol</t>
  </si>
  <si>
    <t>Texture dominante du sol</t>
  </si>
  <si>
    <t>Pierrosité du sol</t>
  </si>
  <si>
    <t>Teneur en MO</t>
  </si>
  <si>
    <t>pH sol</t>
  </si>
  <si>
    <t>RU du sol</t>
  </si>
  <si>
    <t>Fichier associé</t>
  </si>
  <si>
    <t>soil_texture</t>
  </si>
  <si>
    <t>AA:Argile lourde</t>
  </si>
  <si>
    <t>A:Argileux</t>
  </si>
  <si>
    <t>As:Argile sableuse</t>
  </si>
  <si>
    <t>Als:Argile limono-sableuse</t>
  </si>
  <si>
    <t>Al:Argilo-limoneux</t>
  </si>
  <si>
    <t>AS:Argilo sableux</t>
  </si>
  <si>
    <t>LAS:Limon argilo-sableux</t>
  </si>
  <si>
    <t>La:Limon argileux</t>
  </si>
  <si>
    <t>Sa:Sable argileux</t>
  </si>
  <si>
    <t>Sal:Sable limono-argileux</t>
  </si>
  <si>
    <t>Lsa: Limon sablo-argileux</t>
  </si>
  <si>
    <t>L:limon</t>
  </si>
  <si>
    <t>Sl:sable limoneux</t>
  </si>
  <si>
    <t>S:Sableux</t>
  </si>
  <si>
    <t>SS:Sable</t>
  </si>
  <si>
    <t>Ls:Limon sableux</t>
  </si>
  <si>
    <t>LL:Limon pur</t>
  </si>
  <si>
    <t>soil_ston</t>
  </si>
  <si>
    <t>N:aucun cailloux</t>
  </si>
  <si>
    <t>V:très peu (0-2%)</t>
  </si>
  <si>
    <t>F:peu 2-5%</t>
  </si>
  <si>
    <t>C:fréquent 5-15%</t>
  </si>
  <si>
    <t>M:beaucoup 15-40%</t>
  </si>
  <si>
    <t>A:abondant 40-80%</t>
  </si>
  <si>
    <t>D:majoritaire &gt;80%</t>
  </si>
  <si>
    <t>S:concentré sur une couche</t>
  </si>
  <si>
    <t>Année de début</t>
  </si>
  <si>
    <t>Année de fin</t>
  </si>
  <si>
    <t>Irrigation</t>
  </si>
  <si>
    <t>Fertilisation azotée</t>
  </si>
  <si>
    <t>Forme azote</t>
  </si>
  <si>
    <t>Description fertilisation</t>
  </si>
  <si>
    <t>Mode d'apport</t>
  </si>
  <si>
    <t>Code entretien sol</t>
  </si>
  <si>
    <t>Description de l'entretien du sol</t>
  </si>
  <si>
    <t>N_type</t>
  </si>
  <si>
    <t>minérale</t>
  </si>
  <si>
    <t>organique</t>
  </si>
  <si>
    <t>organo-minérale</t>
  </si>
  <si>
    <t>fertilizer_applic_method</t>
  </si>
  <si>
    <t>au sol</t>
  </si>
  <si>
    <t>fertirrigation</t>
  </si>
  <si>
    <t>foliaire</t>
  </si>
  <si>
    <t>Type</t>
  </si>
  <si>
    <t>Date</t>
  </si>
  <si>
    <t>annot_type</t>
  </si>
  <si>
    <t>Remarque</t>
  </si>
  <si>
    <t>Résultat</t>
  </si>
  <si>
    <t>Evénement</t>
  </si>
  <si>
    <t>name</t>
  </si>
  <si>
    <t>label_fr</t>
  </si>
  <si>
    <t>description</t>
  </si>
  <si>
    <t>example</t>
  </si>
  <si>
    <t>link</t>
  </si>
  <si>
    <t>comment</t>
  </si>
  <si>
    <t>annotation</t>
  </si>
  <si>
    <t>Description de l'annotation</t>
  </si>
  <si>
    <t>Forte attaque de mildiou en 2008, avec 30% de pertes de récolte</t>
  </si>
  <si>
    <t>Type d'annotation</t>
  </si>
  <si>
    <t>événement</t>
  </si>
  <si>
    <t>Date de l'annotation</t>
  </si>
  <si>
    <t>2008-06-21</t>
  </si>
  <si>
    <t>data_dictionary</t>
  </si>
  <si>
    <t>Nom de variable</t>
  </si>
  <si>
    <t>Nom de la variable dans les fichiers de données</t>
  </si>
  <si>
    <t>pH</t>
  </si>
  <si>
    <t>Description de la variable</t>
  </si>
  <si>
    <t>pH mesuré à maturité sur baies</t>
  </si>
  <si>
    <t>Caractéristique (trait) mesuré</t>
  </si>
  <si>
    <t>pH du moût</t>
  </si>
  <si>
    <t>Méthode de mesure</t>
  </si>
  <si>
    <t>pHmètre</t>
  </si>
  <si>
    <t>Granularité de la données dans les fichiers</t>
  </si>
  <si>
    <t>Unité</t>
  </si>
  <si>
    <t>Unité de la variable</t>
  </si>
  <si>
    <t>sans unité</t>
  </si>
  <si>
    <t>Identifiant de la variable (typiquement URI de la Vitis Ontology)</t>
  </si>
  <si>
    <t>https://cropontology.org/term/CO_356:1000185</t>
  </si>
  <si>
    <t>Facteur de conversion vers la variable de référence</t>
  </si>
  <si>
    <t>1</t>
  </si>
  <si>
    <t>par exemple, si la variable utilisateur est exprimé en g et la variable de référence en kg, le facteur de conversion est égal à 0.002</t>
  </si>
  <si>
    <t>design</t>
  </si>
  <si>
    <t>Brève description du plan d'expérience. Dans certains cas, il n’y a pas de plan d’expérience, et s’il s’agit d’une compilation de différentes études, on peut préciser « données aggrégées ou réduites »</t>
  </si>
  <si>
    <t>Dispositif en carré latin à 3 répétitions. 10 ceps sont suivis sur chaque unité expérimentale de 3 inter-rangs de large</t>
  </si>
  <si>
    <t>Type de plan d'expérience selon la crop ontology CO_715</t>
  </si>
  <si>
    <t>Carré latin</t>
  </si>
  <si>
    <t>treatment_xp</t>
  </si>
  <si>
    <t>Nombre de répétitions pour le traitement expérimental</t>
  </si>
  <si>
    <t>3</t>
  </si>
  <si>
    <t>Taille en m² des unités expérimentales</t>
  </si>
  <si>
    <t>215</t>
  </si>
  <si>
    <t>Brève description des unités d'observations</t>
  </si>
  <si>
    <t>placette de 10 ceps située au centre de chaque unité expérimentale</t>
  </si>
  <si>
    <t>Descriptif des facteurs d'hétérogénéité éventuels du dispositif expérimental (sol, matériel végétal, topographie…)</t>
  </si>
  <si>
    <t>gradient NS de fertilité du sol</t>
  </si>
  <si>
    <t>estate</t>
  </si>
  <si>
    <t>Nom de l'exploitation agricole (ou domaine)</t>
  </si>
  <si>
    <t>Domaine Cabanis</t>
  </si>
  <si>
    <t>Adresse postale de l'exploitation</t>
  </si>
  <si>
    <t>Mas Madagascar, 30600 Vauvert</t>
  </si>
  <si>
    <t>Surface exploitée en vigne en ha</t>
  </si>
  <si>
    <t>15</t>
  </si>
  <si>
    <t>Numéro d'Exploitation Viti-Vinicole (E.V.V.) communément appelé numéro CVI (pour Casier Viticole Informatisé), à 10 chiffres</t>
  </si>
  <si>
    <t>Description ou commentaire sur l'exploitation</t>
  </si>
  <si>
    <t>Numéro SIRET de l'exploitation</t>
  </si>
  <si>
    <t>78320402700032</t>
  </si>
  <si>
    <t>experimentation</t>
  </si>
  <si>
    <t>Identifiant de l'expérimentation (URI ou autre)</t>
  </si>
  <si>
    <t>Nom</t>
  </si>
  <si>
    <t>Nom (ou code) usuel de l’expérimentation</t>
  </si>
  <si>
    <t>MO-Vauvert</t>
  </si>
  <si>
    <t>Date de début de l’expérimentation. Elle est exprimée au format AAAA-MM-JJ suivant la norme internationale ISO 8601.</t>
  </si>
  <si>
    <t>2009-03-01</t>
  </si>
  <si>
    <t>Date de fin de l’expérimentation. Elle est exprimée au format AAAA-MM-JJ suivant la norme internationale ISO 8601.</t>
  </si>
  <si>
    <t>2020-12-31</t>
  </si>
  <si>
    <t>Description des objectifs poursuivis par l’expérimentation</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</si>
  <si>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</si>
  <si>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Description de l’expérimentation</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</si>
  <si>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</si>
  <si>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Nom de l'institution responsable de l'expérimentation</t>
  </si>
  <si>
    <t>IFV Pôle Rhône-Méditerranée</t>
  </si>
  <si>
    <t>moda</t>
  </si>
  <si>
    <t>Facteur de la modalité</t>
  </si>
  <si>
    <t>Code de la modalité (niveau du facteur)</t>
  </si>
  <si>
    <t>DV</t>
  </si>
  <si>
    <t>Description de la modalité (niveau de facteur)</t>
  </si>
  <si>
    <t>Apport de compost de déchets verts à 30T/ha</t>
  </si>
  <si>
    <t>Identifiant (généralement de type URI) de la modalité</t>
  </si>
  <si>
    <t>field</t>
  </si>
  <si>
    <t>Identifiant de la parcelle expérimentale (URI ou autre)</t>
  </si>
  <si>
    <t>http://sinfonia.vignevin.com/id/scientific-object/so-30mo_vauvert</t>
  </si>
  <si>
    <t>Précédent cultural (en particulier si jeune vigne)</t>
  </si>
  <si>
    <t>vigne</t>
  </si>
  <si>
    <t>Brève description ou commentaire sur la parcelle expérimentale</t>
  </si>
  <si>
    <t>Parcelle de syrah d'environ, sur un sol fersiallitique typique des Costières de Nîmes.</t>
  </si>
  <si>
    <t>Nom de la commune sur laquelle se trouve la parcelle</t>
  </si>
  <si>
    <t>Vauvert</t>
  </si>
  <si>
    <t>Code INSEE de la commune (5 caractères alphanumériques)</t>
  </si>
  <si>
    <t>30341</t>
  </si>
  <si>
    <t>Référence cadastrale de la parcelle (convention DGFIP/IGN)</t>
  </si>
  <si>
    <t>30341000BN0059</t>
  </si>
  <si>
    <t>Code commune INSEE + prefixe section + code section + numero de parcelle cadastrale</t>
  </si>
  <si>
    <t>Bassin viticole dans lequel se trouve la parcelle</t>
  </si>
  <si>
    <t>Latitude du centroïde de la parcelle  (degrés décimaux WGS84)</t>
  </si>
  <si>
    <t>43.6930</t>
  </si>
  <si>
    <t>Longitude du centroïde de la parcelle (degrés décimaux WGS84)</t>
  </si>
  <si>
    <t>4.2784</t>
  </si>
  <si>
    <t>Géométrie de la parcelle au format WKT dans le référentiel WGS84</t>
  </si>
  <si>
    <t>POLYGON((4.3040 43.6990,4.3032 43.6990,4.3031 43.6975,4.3044 43.6975,4.3040 43.6990))</t>
  </si>
  <si>
    <t>Année de plantation de la parcelle au format AAAA</t>
  </si>
  <si>
    <t>1998</t>
  </si>
  <si>
    <t>Surface en ha de la parcelle expérimentale</t>
  </si>
  <si>
    <t>0.5</t>
  </si>
  <si>
    <t>Nom de la variété (et clone si connu) produisant les fruits. Format de type "Syrah N Cl300" ou "Grenache B". Utiliser la nomenclature de https://www.plantgrape.fr/fr</t>
  </si>
  <si>
    <t>Syrah N Cl300</t>
  </si>
  <si>
    <t>Nom de la variété (et clone si connu) du porte-greffe. Utiliser la nomenclature de https://www.plantgrape.fr/fr</t>
  </si>
  <si>
    <t>110R</t>
  </si>
  <si>
    <t>Identifiant du greffon. Utiliser les URI de https://vitioeno.mistea.inrae.fr/resource/app/germplasm</t>
  </si>
  <si>
    <t>http://opensilex.vitioeno/variety/FRA/150</t>
  </si>
  <si>
    <t>Identifiant du porte-greffe. Utiliser les URI de https://vitioeno.mistea.inrae.fr/resource/app/germplasm</t>
  </si>
  <si>
    <t>http://opensilex.vitioeno/variety/FRA/9159</t>
  </si>
  <si>
    <t>Ecartement entre les rangs de vigne, en m</t>
  </si>
  <si>
    <t>2.5</t>
  </si>
  <si>
    <t>Ecartement entre les ceps de vigne sur le rang, en m</t>
  </si>
  <si>
    <t>1.1</t>
  </si>
  <si>
    <t>Densité de plantation (à l'origine), en nombre de plants par hectare</t>
  </si>
  <si>
    <t>3500</t>
  </si>
  <si>
    <t>Description du mode de taille en place sur la parcelle</t>
  </si>
  <si>
    <t>Description du mode de conduite de la végétation</t>
  </si>
  <si>
    <t>Espalier</t>
  </si>
  <si>
    <t>Type de système d'irrigation équipant la parcelle</t>
  </si>
  <si>
    <t>Type de production visée</t>
  </si>
  <si>
    <t>Objectif de rendement du viticulteur sur la parcelle en t/ha.</t>
  </si>
  <si>
    <t>3.5</t>
  </si>
  <si>
    <t>Altitude au-dessus ne niveau de la mer du dispositif expérimental, en m</t>
  </si>
  <si>
    <t>93</t>
  </si>
  <si>
    <t>Orientation des rangs en degrés à partir du nord (0 degré), entre 0 et 180.</t>
  </si>
  <si>
    <t>0</t>
  </si>
  <si>
    <t>Pente moyenne du sol en %</t>
  </si>
  <si>
    <t>Le site geoportail permet de tracer un profil de pente sur la parcelle.</t>
  </si>
  <si>
    <t>field,measure,soil,treatment_xp,estate,itk</t>
  </si>
  <si>
    <t>Nom de la parcelle</t>
  </si>
  <si>
    <t>Nom (ou code) de la parcelle sur laquelle l’expérimentation a lieu</t>
  </si>
  <si>
    <t>Syrah prestige</t>
  </si>
  <si>
    <t>itk</t>
  </si>
  <si>
    <t>Année de début de validité de l'itinéraire technique</t>
  </si>
  <si>
    <t>2010</t>
  </si>
  <si>
    <t>Année de fin de validité de l'itinéraire technique</t>
  </si>
  <si>
    <t>2019</t>
  </si>
  <si>
    <t>Quantité d'eau apportée par irrigation sur la saison, exprimée en mm/an. 0 si aucune irrigation</t>
  </si>
  <si>
    <t>50</t>
  </si>
  <si>
    <t>Quantité apportée par ha et par an</t>
  </si>
  <si>
    <t>30</t>
  </si>
  <si>
    <t>Forme de l'azote apporté : minérale ou organique</t>
  </si>
  <si>
    <t>Descriptif de la fertilisation pratiquée sur la parcelle habituellement</t>
  </si>
  <si>
    <t>suivant protocole</t>
  </si>
  <si>
    <t>Mode d'apport des éléments fertilisants</t>
  </si>
  <si>
    <t>Code décrivant la stratégie d'entretien du sol sur la parcelle</t>
  </si>
  <si>
    <t>Sp2T2</t>
  </si>
  <si>
    <t>Description du mode d'entretien de sol sur la parcelle</t>
  </si>
  <si>
    <t>Enherbé semé permanent alterné avec du désherbage mécanique un inter-rang sur deux, combiné à du désherbage mécanique sous le rang</t>
  </si>
  <si>
    <t>Nom du fichier descriptif de l'itinéraire technique</t>
  </si>
  <si>
    <t>Fiche de suivi parcellaire2021.pdf</t>
  </si>
  <si>
    <t>person</t>
  </si>
  <si>
    <t>Prénon, Nom de la personne</t>
  </si>
  <si>
    <t>Jean, Durand</t>
  </si>
  <si>
    <t>Email de la personne</t>
  </si>
  <si>
    <t>jean.durand@myemail.com</t>
  </si>
  <si>
    <t>Rôle de la personne dans l'expérimentation</t>
  </si>
  <si>
    <t>project</t>
  </si>
  <si>
    <t>Identifiant du projet (URI ou autre)</t>
  </si>
  <si>
    <t>Elaboration d’un outil d’aide à la décision pour la gestion du patrimoine organique des sols viticoles. Paramétrage et validation du modèle AMG</t>
  </si>
  <si>
    <t>Acronyme du projet</t>
  </si>
  <si>
    <t>OAD MO</t>
  </si>
  <si>
    <t>Date de début du projet. Elle est exprimée au format AAAA-MM-JJ suivant la norme internationale ISO 8601.</t>
  </si>
  <si>
    <t>2016-07-01</t>
  </si>
  <si>
    <t>Date de fin du projet. Elle est exprimée au format AAAA-MM-JJ suivant la norme internationale ISO 8601.</t>
  </si>
  <si>
    <t>2017-06-30</t>
  </si>
  <si>
    <t>Description des objectifs poursuivis</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</si>
  <si>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</si>
  <si>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Description du projet</t>
  </si>
  <si>
    <t>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t>
  </si>
  <si>
    <t>Financeur(s) du projet. Séparer par ";"</t>
  </si>
  <si>
    <t>FranceAgriMer;CNIV</t>
  </si>
  <si>
    <t>Identifiant de la ou des conventions administratives liées au projet. Séparer par ";"</t>
  </si>
  <si>
    <t>GARP:2069;GARP:2051</t>
  </si>
  <si>
    <t>soil</t>
  </si>
  <si>
    <t>Descriptif du type de sol</t>
  </si>
  <si>
    <t>sol fersiallitique typique des costières de Nîmes</t>
  </si>
  <si>
    <t>Profondeur de sol accessible aux racines de la vigne, en m</t>
  </si>
  <si>
    <t>1.5</t>
  </si>
  <si>
    <t>Texture dominante du sol accessible au racine (texture 17 classes GEPPA)</t>
  </si>
  <si>
    <t>L:limoneux</t>
  </si>
  <si>
    <t>Abondance des cailloux en volume (FAO,2006)</t>
  </si>
  <si>
    <t>Teneur du sol en matière organique sur l'horizon de surface en %</t>
  </si>
  <si>
    <t>2</t>
  </si>
  <si>
    <t>pHeau du sol sur l'horizon de surface</t>
  </si>
  <si>
    <t>6.5</t>
  </si>
  <si>
    <t>Réservoir utile en eau du sol, en mm</t>
  </si>
  <si>
    <t>120</t>
  </si>
  <si>
    <t>Attention, suivant le mode d'évaluation de la réserve utile, les résultats peuvent être variables</t>
  </si>
  <si>
    <t>Nom du fichier associé à la description du sol (analyse de sol)</t>
  </si>
  <si>
    <t>analyse0-15.pdf</t>
  </si>
  <si>
    <t>treatment_xp,measure,plot,wine</t>
  </si>
  <si>
    <t>Code du traitement expérimental</t>
  </si>
  <si>
    <t>N-IR</t>
  </si>
  <si>
    <t>Combinaison de modalités (ou niveaux de facteurs). Utiliser le séparateur ";" sans espace.</t>
  </si>
  <si>
    <t>N;IR</t>
  </si>
  <si>
    <t>Commentaires sur le traitement expérimental</t>
  </si>
  <si>
    <t>Fertilisé (30U N/ha) et irrigué en goutte-à-goutte</t>
  </si>
  <si>
    <t>Nom de la variable de référence (nom standardisé). Utilisez ceux de la Vitis Ontology.</t>
  </si>
  <si>
    <t>MUST_pH</t>
  </si>
  <si>
    <t>measure</t>
  </si>
  <si>
    <t>Répétition</t>
  </si>
  <si>
    <t>Code de la répétition du traitement expérimental (bloc, numéro...)</t>
  </si>
  <si>
    <t>measure,wine</t>
  </si>
  <si>
    <t>Millésime</t>
  </si>
  <si>
    <t>Année au cours de laquelle les raisins ont été récoltés</t>
  </si>
  <si>
    <t>Date de mesure</t>
  </si>
  <si>
    <t>Date de réalisation de la mesure. Format AAAA-MM-JJ</t>
  </si>
  <si>
    <t>2023-06-13</t>
  </si>
  <si>
    <t>Stade phénologique</t>
  </si>
  <si>
    <t>Stade phénologique lors de la mesure (échelle BBCH)</t>
  </si>
  <si>
    <t>BBCH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</si>
</sst>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9"/>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4</xdr:row>
      <xdr:rowOff>0</xdr:rowOff>
    </xdr:from>
    <xdr:ext cx="4680000" cy="43200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 totalsRowShown="0">
  <autoFilter ref="A1:C2" xr:uid="{00000000-0009-0000-0100-000003000000}"/>
  <tableColumns count="3">
    <tableColumn id="1" xr3:uid="{00000000-0010-0000-0000-000001000000}" name="Contact nom"/>
    <tableColumn id="2" xr3:uid="{00000000-0010-0000-0000-000002000000}" name="Contact email"/>
    <tableColumn id="3" xr3:uid="{00000000-0010-0000-0000-000003000000}" name="Rôle"/>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1:I2" totalsRowShown="0">
  <autoFilter ref="A1:I2" xr:uid="{00000000-0009-0000-0100-00000C000000}"/>
  <tableColumns count="9">
    <tableColumn id="1" xr3:uid="{00000000-0010-0000-0900-000001000000}" name="Nom de la parcelle*"/>
    <tableColumn id="2" xr3:uid="{00000000-0010-0000-0900-000002000000}" name="Description sol"/>
    <tableColumn id="3" xr3:uid="{00000000-0010-0000-0900-000003000000}" name="Profondeur du sol"/>
    <tableColumn id="4" xr3:uid="{00000000-0010-0000-0900-000004000000}" name="Texture dominante du sol"/>
    <tableColumn id="5" xr3:uid="{00000000-0010-0000-0900-000005000000}" name="Pierrosité du sol"/>
    <tableColumn id="6" xr3:uid="{00000000-0010-0000-0900-000006000000}" name="Teneur en MO"/>
    <tableColumn id="7" xr3:uid="{00000000-0010-0000-0900-000007000000}" name="pH sol"/>
    <tableColumn id="8" xr3:uid="{00000000-0010-0000-0900-000008000000}" name="RU du sol"/>
    <tableColumn id="9" xr3:uid="{00000000-0010-0000-0900-000009000000}" name="Fichier associé"/>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K2" totalsRowShown="0">
  <autoFilter ref="A1:K2" xr:uid="{00000000-0009-0000-0100-00000D000000}"/>
  <tableColumns count="11">
    <tableColumn id="1" xr3:uid="{00000000-0010-0000-0A00-000001000000}" name="Nom de la parcelle*"/>
    <tableColumn id="2" xr3:uid="{00000000-0010-0000-0A00-000002000000}" name="Année de début"/>
    <tableColumn id="3" xr3:uid="{00000000-0010-0000-0A00-000003000000}" name="Année de fin"/>
    <tableColumn id="4" xr3:uid="{00000000-0010-0000-0A00-000004000000}" name="Irrigation"/>
    <tableColumn id="5" xr3:uid="{00000000-0010-0000-0A00-000005000000}" name="Fertilisation azotée"/>
    <tableColumn id="6" xr3:uid="{00000000-0010-0000-0A00-000006000000}" name="Forme azote"/>
    <tableColumn id="7" xr3:uid="{00000000-0010-0000-0A00-000007000000}" name="Description fertilisation"/>
    <tableColumn id="8" xr3:uid="{00000000-0010-0000-0A00-000008000000}" name="Mode d'apport"/>
    <tableColumn id="9" xr3:uid="{00000000-0010-0000-0A00-000009000000}" name="Code entretien sol"/>
    <tableColumn id="10" xr3:uid="{00000000-0010-0000-0A00-00000A000000}" name="Description de l'entretien du sol"/>
    <tableColumn id="11" xr3:uid="{00000000-0010-0000-0A00-00000B000000}" name="Fichier associé"/>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C2" totalsRowShown="0">
  <autoFilter ref="A1:C2" xr:uid="{00000000-0009-0000-0100-00000E000000}"/>
  <tableColumns count="3">
    <tableColumn id="1" xr3:uid="{00000000-0010-0000-0B00-000001000000}" name="Type"/>
    <tableColumn id="2" xr3:uid="{00000000-0010-0000-0B00-000002000000}" name="Date"/>
    <tableColumn id="3" xr3:uid="{00000000-0010-0000-0B00-000003000000}" name="Description"/>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A1:F103" totalsRowShown="0">
  <autoFilter ref="A1:F103" xr:uid="{00000000-0009-0000-0100-00000F000000}"/>
  <tableColumns count="6">
    <tableColumn id="1" xr3:uid="{00000000-0010-0000-0C00-000001000000}" name="name"/>
    <tableColumn id="2" xr3:uid="{00000000-0010-0000-0C00-000002000000}" name="label_fr"/>
    <tableColumn id="3" xr3:uid="{00000000-0010-0000-0C00-000003000000}" name="description"/>
    <tableColumn id="4" xr3:uid="{00000000-0010-0000-0C00-000004000000}" name="example"/>
    <tableColumn id="5" xr3:uid="{00000000-0010-0000-0C00-000005000000}" name="link"/>
    <tableColumn id="6" xr3:uid="{00000000-0010-0000-0C00-000006000000}" name="commen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I2" totalsRowShown="0">
  <autoFilter ref="A1:I2" xr:uid="{00000000-0009-0000-0100-000004000000}"/>
  <tableColumns count="9">
    <tableColumn id="1" xr3:uid="{00000000-0010-0000-0100-000001000000}" name="Identifiant projet"/>
    <tableColumn id="2" xr3:uid="{00000000-0010-0000-0100-000002000000}" name="Titre du projet"/>
    <tableColumn id="3" xr3:uid="{00000000-0010-0000-0100-000003000000}" name="Acronyme"/>
    <tableColumn id="4" xr3:uid="{00000000-0010-0000-0100-000004000000}" name="Date début"/>
    <tableColumn id="5" xr3:uid="{00000000-0010-0000-0100-000005000000}" name="Date fin"/>
    <tableColumn id="6" xr3:uid="{00000000-0010-0000-0100-000006000000}" name="Objectif"/>
    <tableColumn id="7" xr3:uid="{00000000-0010-0000-0100-000007000000}" name="Description"/>
    <tableColumn id="8" xr3:uid="{00000000-0010-0000-0100-000008000000}" name="Financeurs"/>
    <tableColumn id="9" xr3:uid="{00000000-0010-0000-0100-000009000000}" name="Identifiant conventio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G2" totalsRowShown="0">
  <autoFilter ref="A1:G2" xr:uid="{00000000-0009-0000-0100-000005000000}"/>
  <tableColumns count="7">
    <tableColumn id="1" xr3:uid="{00000000-0010-0000-0200-000001000000}" name="Identifiant expérimentation"/>
    <tableColumn id="2" xr3:uid="{00000000-0010-0000-0200-000002000000}" name="Nom*"/>
    <tableColumn id="3" xr3:uid="{00000000-0010-0000-0200-000003000000}" name="Date de début"/>
    <tableColumn id="4" xr3:uid="{00000000-0010-0000-0200-000004000000}" name="Date de fin"/>
    <tableColumn id="5" xr3:uid="{00000000-0010-0000-0200-000005000000}" name="Objectif"/>
    <tableColumn id="6" xr3:uid="{00000000-0010-0000-0200-000006000000}" name="Description"/>
    <tableColumn id="7" xr3:uid="{00000000-0010-0000-0200-000007000000}" name="Organisatio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2" totalsRowShown="0">
  <autoFilter ref="A1:E2" xr:uid="{00000000-0009-0000-0100-000006000000}"/>
  <tableColumns count="5">
    <tableColumn id="1" xr3:uid="{00000000-0010-0000-0300-000001000000}" name="Description du plan d'expérience"/>
    <tableColumn id="2" xr3:uid="{00000000-0010-0000-0300-000002000000}" name="Type de plan d'expérience"/>
    <tableColumn id="3" xr3:uid="{00000000-0010-0000-0300-000003000000}" name="Taille des unités expérimentales"/>
    <tableColumn id="4" xr3:uid="{00000000-0010-0000-0300-000004000000}" name="Description des unités d'observations"/>
    <tableColumn id="5" xr3:uid="{00000000-0010-0000-0300-000005000000}" name="Hétérogénéité"/>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2" totalsRowShown="0">
  <autoFilter ref="A1:D2" xr:uid="{00000000-0009-0000-0100-000007000000}"/>
  <tableColumns count="4">
    <tableColumn id="1" xr3:uid="{00000000-0010-0000-0400-000001000000}" name="Modalité"/>
    <tableColumn id="2" xr3:uid="{00000000-0010-0000-0400-000002000000}" name="Description de la modalité"/>
    <tableColumn id="3" xr3:uid="{00000000-0010-0000-0400-000003000000}" name="Facteur"/>
    <tableColumn id="4" xr3:uid="{00000000-0010-0000-0400-000004000000}" name="Identifiant modalité"/>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E2" totalsRowShown="0">
  <autoFilter ref="A1:E2" xr:uid="{00000000-0009-0000-0100-000008000000}"/>
  <tableColumns count="5">
    <tableColumn id="1" xr3:uid="{00000000-0010-0000-0500-000001000000}" name="Nom de la parcelle*"/>
    <tableColumn id="2" xr3:uid="{00000000-0010-0000-0500-000002000000}" name="Traitement expérimental"/>
    <tableColumn id="3" xr3:uid="{00000000-0010-0000-0500-000003000000}" name="Combinaison de modalités"/>
    <tableColumn id="4" xr3:uid="{00000000-0010-0000-0500-000004000000}" name="Nombre de répétition"/>
    <tableColumn id="5" xr3:uid="{00000000-0010-0000-0500-000005000000}" name="Commentaires"/>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J2" totalsRowShown="0">
  <autoFilter ref="A1:J2" xr:uid="{00000000-0009-0000-0100-000009000000}"/>
  <tableColumns count="10">
    <tableColumn id="1" xr3:uid="{00000000-0010-0000-0600-000001000000}" name="Nom de variable*"/>
    <tableColumn id="2" xr3:uid="{00000000-0010-0000-0600-000002000000}" name="Description*"/>
    <tableColumn id="3" xr3:uid="{00000000-0010-0000-0600-000003000000}" name="Type de données"/>
    <tableColumn id="4" xr3:uid="{00000000-0010-0000-0600-000004000000}" name="Unité*"/>
    <tableColumn id="5" xr3:uid="{00000000-0010-0000-0600-000005000000}" name="Caractéristique"/>
    <tableColumn id="6" xr3:uid="{00000000-0010-0000-0600-000006000000}" name="Méthode"/>
    <tableColumn id="7" xr3:uid="{00000000-0010-0000-0600-000007000000}" name="Granularité des données"/>
    <tableColumn id="8" xr3:uid="{00000000-0010-0000-0600-000008000000}" name="Identifiant variable"/>
    <tableColumn id="9" xr3:uid="{00000000-0010-0000-0600-000009000000}" name="Nom référence"/>
    <tableColumn id="10" xr3:uid="{00000000-0010-0000-0600-00000A000000}" name="Conversion référenc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1:AC2" totalsRowShown="0">
  <autoFilter ref="A1:AC2" xr:uid="{00000000-0009-0000-0100-00000A000000}"/>
  <tableColumns count="29">
    <tableColumn id="1" xr3:uid="{00000000-0010-0000-0700-000001000000}" name="Identifiant de la parcelle"/>
    <tableColumn id="2" xr3:uid="{00000000-0010-0000-0700-000002000000}" name="Nom de la parcelle*"/>
    <tableColumn id="3" xr3:uid="{00000000-0010-0000-0700-000003000000}" name="Description de la parcelle"/>
    <tableColumn id="4" xr3:uid="{00000000-0010-0000-0700-000004000000}" name="Commune"/>
    <tableColumn id="5" xr3:uid="{00000000-0010-0000-0700-000005000000}" name="Code INSEE commune"/>
    <tableColumn id="6" xr3:uid="{00000000-0010-0000-0700-000006000000}" name="Référence cadastrale"/>
    <tableColumn id="7" xr3:uid="{00000000-0010-0000-0700-000007000000}" name="Bassin viticole"/>
    <tableColumn id="8" xr3:uid="{00000000-0010-0000-0700-000008000000}" name="Latitude"/>
    <tableColumn id="9" xr3:uid="{00000000-0010-0000-0700-000009000000}" name="Longitude"/>
    <tableColumn id="10" xr3:uid="{00000000-0010-0000-0700-00000A000000}" name="Géométrie"/>
    <tableColumn id="11" xr3:uid="{00000000-0010-0000-0700-00000B000000}" name="Année de plantation"/>
    <tableColumn id="12" xr3:uid="{00000000-0010-0000-0700-00000C000000}" name="Précédent cultural"/>
    <tableColumn id="13" xr3:uid="{00000000-0010-0000-0700-00000D000000}" name="Surface (ha)"/>
    <tableColumn id="14" xr3:uid="{00000000-0010-0000-0700-00000E000000}" name="Greffon"/>
    <tableColumn id="15" xr3:uid="{00000000-0010-0000-0700-00000F000000}" name="Porte-greffe"/>
    <tableColumn id="16" xr3:uid="{00000000-0010-0000-0700-000010000000}" name="Ecartement entre rangs"/>
    <tableColumn id="17" xr3:uid="{00000000-0010-0000-0700-000011000000}" name="Ecartement entre ceps"/>
    <tableColumn id="18" xr3:uid="{00000000-0010-0000-0700-000012000000}" name="Densité de plantation"/>
    <tableColumn id="19" xr3:uid="{00000000-0010-0000-0700-000013000000}" name="Mode de taille"/>
    <tableColumn id="20" xr3:uid="{00000000-0010-0000-0700-000014000000}" name="Mode de conduite"/>
    <tableColumn id="21" xr3:uid="{00000000-0010-0000-0700-000015000000}" name="système d'irrigation"/>
    <tableColumn id="22" xr3:uid="{00000000-0010-0000-0700-000016000000}" name="Mode de production"/>
    <tableColumn id="23" xr3:uid="{00000000-0010-0000-0700-000017000000}" name="Type de produit"/>
    <tableColumn id="24" xr3:uid="{00000000-0010-0000-0700-000018000000}" name="Objectif de rendement"/>
    <tableColumn id="25" xr3:uid="{00000000-0010-0000-0700-000019000000}" name="Altitude"/>
    <tableColumn id="26" xr3:uid="{00000000-0010-0000-0700-00001A000000}" name="Orientation des rangs"/>
    <tableColumn id="27" xr3:uid="{00000000-0010-0000-0700-00001B000000}" name="Pente"/>
    <tableColumn id="28" xr3:uid="{00000000-0010-0000-0700-00001C000000}" name="Identifiant Greffon"/>
    <tableColumn id="29" xr3:uid="{00000000-0010-0000-0700-00001D000000}" name="Identifiant Porte-greff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1:G2" totalsRowShown="0">
  <autoFilter ref="A1:G2" xr:uid="{00000000-0009-0000-0100-00000B000000}"/>
  <tableColumns count="7">
    <tableColumn id="1" xr3:uid="{00000000-0010-0000-0800-000001000000}" name="Nom de l'exploitation"/>
    <tableColumn id="2" xr3:uid="{00000000-0010-0000-0800-000002000000}" name="Adresse de l'exploitation"/>
    <tableColumn id="3" xr3:uid="{00000000-0010-0000-0800-000003000000}" name="Nom de la parcelle*"/>
    <tableColumn id="4" xr3:uid="{00000000-0010-0000-0800-000004000000}" name="Numéro CVI"/>
    <tableColumn id="5" xr3:uid="{00000000-0010-0000-0800-000005000000}" name="SIRET"/>
    <tableColumn id="6" xr3:uid="{00000000-0010-0000-0800-000006000000}" name="Description"/>
    <tableColumn id="7" xr3:uid="{00000000-0010-0000-0800-000007000000}" name="Surface en vigne (h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drawing" Target="../drawings/drawing1.xm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workbookViewId="0"/>
  </sheetViews>
  <sheetFormatPr baseColWidth="10" defaultRowHeight="15" x14ac:dyDescent="0.25"/>
  <sheetData>
    <row r="1" spans="1:16" x14ac:dyDescent="0.25">
      <c r="A1" t="s">
        <v>4</v>
      </c>
      <c r="B1" t="s">
        <v>29</v>
      </c>
      <c r="C1" t="s">
        <v>40</v>
      </c>
      <c r="D1" t="s">
        <v>63</v>
      </c>
      <c r="E1" t="s">
        <v>67</v>
      </c>
      <c r="F1" t="s">
        <v>102</v>
      </c>
      <c r="G1" t="s">
        <v>113</v>
      </c>
      <c r="H1" t="s">
        <v>124</v>
      </c>
      <c r="I1" t="s">
        <v>133</v>
      </c>
      <c r="J1" t="s">
        <v>139</v>
      </c>
      <c r="K1" t="s">
        <v>144</v>
      </c>
      <c r="L1" t="s">
        <v>163</v>
      </c>
      <c r="M1" t="s">
        <v>181</v>
      </c>
      <c r="N1" t="s">
        <v>199</v>
      </c>
      <c r="O1" t="s">
        <v>203</v>
      </c>
      <c r="P1" t="s">
        <v>209</v>
      </c>
    </row>
    <row r="2" spans="1:16" x14ac:dyDescent="0.25">
      <c r="A2" t="s">
        <v>5</v>
      </c>
      <c r="B2" t="s">
        <v>30</v>
      </c>
      <c r="C2" t="s">
        <v>41</v>
      </c>
      <c r="D2" t="s">
        <v>64</v>
      </c>
      <c r="E2" t="s">
        <v>68</v>
      </c>
      <c r="F2" t="s">
        <v>103</v>
      </c>
      <c r="G2" t="s">
        <v>114</v>
      </c>
      <c r="H2" t="s">
        <v>125</v>
      </c>
      <c r="I2" t="s">
        <v>134</v>
      </c>
      <c r="J2" t="s">
        <v>140</v>
      </c>
      <c r="K2" t="s">
        <v>145</v>
      </c>
      <c r="L2" t="s">
        <v>164</v>
      </c>
      <c r="M2" t="s">
        <v>182</v>
      </c>
      <c r="N2" t="s">
        <v>200</v>
      </c>
      <c r="O2" t="s">
        <v>204</v>
      </c>
      <c r="P2" t="s">
        <v>210</v>
      </c>
    </row>
    <row r="3" spans="1:16" x14ac:dyDescent="0.25">
      <c r="A3" t="s">
        <v>6</v>
      </c>
      <c r="B3" t="s">
        <v>31</v>
      </c>
      <c r="C3" t="s">
        <v>42</v>
      </c>
      <c r="D3" t="s">
        <v>65</v>
      </c>
      <c r="E3" t="s">
        <v>69</v>
      </c>
      <c r="F3" t="s">
        <v>104</v>
      </c>
      <c r="G3" t="s">
        <v>115</v>
      </c>
      <c r="H3" t="s">
        <v>126</v>
      </c>
      <c r="I3" t="s">
        <v>135</v>
      </c>
      <c r="J3" t="s">
        <v>141</v>
      </c>
      <c r="K3" t="s">
        <v>146</v>
      </c>
      <c r="L3" t="s">
        <v>165</v>
      </c>
      <c r="M3" t="s">
        <v>183</v>
      </c>
      <c r="N3" t="s">
        <v>201</v>
      </c>
      <c r="O3" t="s">
        <v>205</v>
      </c>
      <c r="P3" t="s">
        <v>211</v>
      </c>
    </row>
    <row r="4" spans="1:16" x14ac:dyDescent="0.25">
      <c r="A4" t="s">
        <v>7</v>
      </c>
      <c r="B4" t="s">
        <v>32</v>
      </c>
      <c r="C4" t="s">
        <v>43</v>
      </c>
      <c r="D4" t="s">
        <v>66</v>
      </c>
      <c r="E4" t="s">
        <v>70</v>
      </c>
      <c r="F4" t="s">
        <v>105</v>
      </c>
      <c r="G4" t="s">
        <v>116</v>
      </c>
      <c r="H4" t="s">
        <v>127</v>
      </c>
      <c r="I4" t="s">
        <v>136</v>
      </c>
      <c r="J4" t="s">
        <v>142</v>
      </c>
      <c r="K4" t="s">
        <v>147</v>
      </c>
      <c r="L4" t="s">
        <v>166</v>
      </c>
      <c r="M4" t="s">
        <v>184</v>
      </c>
      <c r="N4" t="s">
        <v>202</v>
      </c>
      <c r="O4" t="s">
        <v>206</v>
      </c>
      <c r="P4" t="s">
        <v>212</v>
      </c>
    </row>
    <row r="5" spans="1:16" x14ac:dyDescent="0.25">
      <c r="A5" t="s">
        <v>8</v>
      </c>
      <c r="B5" t="s">
        <v>33</v>
      </c>
      <c r="C5" t="s">
        <v>44</v>
      </c>
      <c r="E5" t="s">
        <v>71</v>
      </c>
      <c r="F5" t="s">
        <v>106</v>
      </c>
      <c r="G5" t="s">
        <v>117</v>
      </c>
      <c r="H5" t="s">
        <v>128</v>
      </c>
      <c r="I5" t="s">
        <v>137</v>
      </c>
      <c r="J5" t="s">
        <v>143</v>
      </c>
      <c r="K5" t="s">
        <v>148</v>
      </c>
      <c r="L5" t="s">
        <v>167</v>
      </c>
      <c r="M5" t="s">
        <v>185</v>
      </c>
    </row>
    <row r="6" spans="1:16" x14ac:dyDescent="0.25">
      <c r="A6" t="s">
        <v>9</v>
      </c>
      <c r="B6" t="s">
        <v>34</v>
      </c>
      <c r="C6" t="s">
        <v>45</v>
      </c>
      <c r="E6" t="s">
        <v>72</v>
      </c>
      <c r="F6" t="s">
        <v>107</v>
      </c>
      <c r="G6" t="s">
        <v>118</v>
      </c>
      <c r="H6" t="s">
        <v>129</v>
      </c>
      <c r="I6" t="s">
        <v>138</v>
      </c>
      <c r="K6" t="s">
        <v>149</v>
      </c>
      <c r="L6" t="s">
        <v>168</v>
      </c>
      <c r="M6" t="s">
        <v>186</v>
      </c>
    </row>
    <row r="7" spans="1:16" x14ac:dyDescent="0.25">
      <c r="B7" t="s">
        <v>35</v>
      </c>
      <c r="C7" t="s">
        <v>46</v>
      </c>
      <c r="E7" t="s">
        <v>73</v>
      </c>
      <c r="F7" t="s">
        <v>108</v>
      </c>
      <c r="G7" t="s">
        <v>119</v>
      </c>
      <c r="H7" t="s">
        <v>130</v>
      </c>
      <c r="L7" t="s">
        <v>169</v>
      </c>
      <c r="M7" t="s">
        <v>187</v>
      </c>
    </row>
    <row r="8" spans="1:16" x14ac:dyDescent="0.25">
      <c r="C8" t="s">
        <v>47</v>
      </c>
      <c r="F8" t="s">
        <v>109</v>
      </c>
      <c r="G8" t="s">
        <v>120</v>
      </c>
      <c r="H8" t="s">
        <v>131</v>
      </c>
      <c r="L8" t="s">
        <v>170</v>
      </c>
      <c r="M8" t="s">
        <v>188</v>
      </c>
    </row>
    <row r="9" spans="1:16" x14ac:dyDescent="0.25">
      <c r="F9" t="s">
        <v>110</v>
      </c>
      <c r="G9" t="s">
        <v>121</v>
      </c>
      <c r="H9" t="s">
        <v>132</v>
      </c>
      <c r="L9" t="s">
        <v>171</v>
      </c>
      <c r="M9" t="s">
        <v>189</v>
      </c>
    </row>
    <row r="10" spans="1:16" x14ac:dyDescent="0.25">
      <c r="F10" t="s">
        <v>111</v>
      </c>
      <c r="G10" t="s">
        <v>122</v>
      </c>
      <c r="L10" t="s">
        <v>172</v>
      </c>
    </row>
    <row r="11" spans="1:16" x14ac:dyDescent="0.25">
      <c r="F11" t="s">
        <v>112</v>
      </c>
      <c r="G11" t="s">
        <v>123</v>
      </c>
      <c r="L11" t="s">
        <v>173</v>
      </c>
    </row>
    <row r="12" spans="1:16" x14ac:dyDescent="0.25">
      <c r="L12" t="s">
        <v>174</v>
      </c>
    </row>
    <row r="13" spans="1:16" x14ac:dyDescent="0.25">
      <c r="L13" t="s">
        <v>175</v>
      </c>
    </row>
    <row r="14" spans="1:16" x14ac:dyDescent="0.25">
      <c r="L14" t="s">
        <v>176</v>
      </c>
    </row>
    <row r="15" spans="1:16" x14ac:dyDescent="0.25">
      <c r="L15" t="s">
        <v>177</v>
      </c>
    </row>
    <row r="16" spans="1:16" x14ac:dyDescent="0.25">
      <c r="L16" t="s">
        <v>178</v>
      </c>
    </row>
    <row r="17" spans="12:12" x14ac:dyDescent="0.25">
      <c r="L17" t="s">
        <v>179</v>
      </c>
    </row>
    <row r="18" spans="12:12" x14ac:dyDescent="0.25">
      <c r="L18" t="s">
        <v>180</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
  <sheetViews>
    <sheetView workbookViewId="0"/>
  </sheetViews>
  <sheetFormatPr baseColWidth="10" defaultRowHeight="15" x14ac:dyDescent="0.25"/>
  <cols>
    <col min="1" max="1" width="26.7109375" customWidth="1"/>
    <col min="2" max="2" width="30.7109375" customWidth="1"/>
    <col min="3" max="3" width="19.7109375" customWidth="1"/>
    <col min="4" max="4" width="11.7109375" customWidth="1"/>
    <col min="5" max="5" width="5.7109375" customWidth="1"/>
    <col min="6" max="6" width="11.7109375" customWidth="1"/>
    <col min="7" max="7" width="21.7109375" customWidth="1"/>
  </cols>
  <sheetData>
    <row r="1" spans="1:7" x14ac:dyDescent="0.25">
      <c r="A1" t="s">
        <v>150</v>
      </c>
      <c r="B1" t="s">
        <v>151</v>
      </c>
      <c r="C1" t="s">
        <v>48</v>
      </c>
      <c r="D1" t="s">
        <v>152</v>
      </c>
      <c r="E1" t="s">
        <v>153</v>
      </c>
      <c r="F1" t="s">
        <v>16</v>
      </c>
      <c r="G1" t="s">
        <v>154</v>
      </c>
    </row>
    <row r="2" spans="1:7" x14ac:dyDescent="0.25">
      <c r="A2" t="s">
        <v>3</v>
      </c>
      <c r="B2" t="s">
        <v>3</v>
      </c>
      <c r="C2" t="s">
        <v>3</v>
      </c>
      <c r="D2" t="s">
        <v>3</v>
      </c>
      <c r="E2" t="s">
        <v>3</v>
      </c>
      <c r="F2" t="s">
        <v>3</v>
      </c>
      <c r="G2" t="s">
        <v>3</v>
      </c>
    </row>
  </sheetData>
  <dataValidations count="1">
    <dataValidation type="decimal" operator="greaterThan" allowBlank="1" showInputMessage="1" showErrorMessage="1" sqref="G2:G100" xr:uid="{00000000-0002-0000-0900-000000000000}">
      <formula1>0</formula1>
    </dataValidation>
  </dataValidations>
  <pageMargins left="0.7" right="0.7" top="0.75" bottom="0.75" header="0.3" footer="0.3"/>
  <pageSetup paperSize="9" orientation="portrait" horizontalDpi="300" verticalDpi="30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orkbookViewId="0"/>
  </sheetViews>
  <sheetFormatPr baseColWidth="10" defaultRowHeight="15" x14ac:dyDescent="0.25"/>
  <cols>
    <col min="1" max="1" width="19.7109375" customWidth="1"/>
    <col min="2" max="2" width="15.7109375" customWidth="1"/>
    <col min="3" max="3" width="17.7109375" customWidth="1"/>
    <col min="4" max="4" width="24.7109375" customWidth="1"/>
    <col min="5" max="5" width="18.7109375" customWidth="1"/>
    <col min="6" max="6" width="12.7109375" customWidth="1"/>
    <col min="7" max="7" width="6.7109375" customWidth="1"/>
    <col min="8" max="8" width="9.7109375" customWidth="1"/>
    <col min="9" max="9" width="16.7109375" customWidth="1"/>
  </cols>
  <sheetData>
    <row r="1" spans="1:9" x14ac:dyDescent="0.25">
      <c r="A1" t="s">
        <v>48</v>
      </c>
      <c r="B1" t="s">
        <v>155</v>
      </c>
      <c r="C1" t="s">
        <v>156</v>
      </c>
      <c r="D1" t="s">
        <v>157</v>
      </c>
      <c r="E1" t="s">
        <v>158</v>
      </c>
      <c r="F1" t="s">
        <v>159</v>
      </c>
      <c r="G1" t="s">
        <v>160</v>
      </c>
      <c r="H1" t="s">
        <v>161</v>
      </c>
      <c r="I1" t="s">
        <v>162</v>
      </c>
    </row>
    <row r="2" spans="1:9" x14ac:dyDescent="0.25">
      <c r="A2" t="s">
        <v>3</v>
      </c>
      <c r="B2" t="s">
        <v>3</v>
      </c>
      <c r="C2" t="s">
        <v>3</v>
      </c>
      <c r="D2" t="s">
        <v>3</v>
      </c>
      <c r="E2" t="s">
        <v>3</v>
      </c>
      <c r="F2" t="s">
        <v>3</v>
      </c>
      <c r="G2" t="s">
        <v>3</v>
      </c>
      <c r="H2" t="s">
        <v>3</v>
      </c>
      <c r="I2" t="s">
        <v>3</v>
      </c>
    </row>
  </sheetData>
  <dataValidations count="1">
    <dataValidation type="decimal" operator="greaterThan" allowBlank="1" showInputMessage="1" showErrorMessage="1" sqref="H2:H100" xr:uid="{00000000-0002-0000-0A00-000000000000}">
      <formula1>0</formula1>
    </dataValidation>
  </dataValidations>
  <pageMargins left="0.7" right="0.7" top="0.75" bottom="0.75" header="0.3" footer="0.3"/>
  <pageSetup paperSize="9" orientation="portrait" horizontalDpi="300" verticalDpi="300"/>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1000000}">
          <x14:formula1>
            <xm:f>listes!$L$2:$L$18</xm:f>
          </x14:formula1>
          <xm:sqref>D2:D100</xm:sqref>
        </x14:dataValidation>
        <x14:dataValidation type="list" allowBlank="1" showInputMessage="1" showErrorMessage="1" xr:uid="{00000000-0002-0000-0A00-000002000000}">
          <x14:formula1>
            <xm:f>listes!$M$2:$M$9</xm:f>
          </x14:formula1>
          <xm:sqref>E2:E100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
  <sheetViews>
    <sheetView workbookViewId="0"/>
  </sheetViews>
  <sheetFormatPr baseColWidth="10" defaultRowHeight="15" x14ac:dyDescent="0.25"/>
  <cols>
    <col min="1" max="1" width="19.7109375" customWidth="1"/>
    <col min="2" max="2" width="16.7109375" customWidth="1"/>
    <col min="3" max="3" width="13.7109375" customWidth="1"/>
    <col min="4" max="4" width="10.7109375" customWidth="1"/>
    <col min="5" max="5" width="21.7109375" customWidth="1"/>
    <col min="6" max="6" width="11.7109375" customWidth="1"/>
    <col min="7" max="7" width="25.7109375" customWidth="1"/>
    <col min="8" max="9" width="18.7109375" customWidth="1"/>
    <col min="10" max="10" width="38.7109375" customWidth="1"/>
    <col min="11" max="11" width="16.7109375" customWidth="1"/>
  </cols>
  <sheetData>
    <row r="1" spans="1:11" x14ac:dyDescent="0.25">
      <c r="A1" t="s">
        <v>48</v>
      </c>
      <c r="B1" t="s">
        <v>190</v>
      </c>
      <c r="C1" t="s">
        <v>191</v>
      </c>
      <c r="D1" t="s">
        <v>192</v>
      </c>
      <c r="E1" t="s">
        <v>193</v>
      </c>
      <c r="F1" t="s">
        <v>194</v>
      </c>
      <c r="G1" t="s">
        <v>195</v>
      </c>
      <c r="H1" t="s">
        <v>196</v>
      </c>
      <c r="I1" t="s">
        <v>197</v>
      </c>
      <c r="J1" t="s">
        <v>198</v>
      </c>
      <c r="K1" t="s">
        <v>162</v>
      </c>
    </row>
    <row r="2" spans="1:11" x14ac:dyDescent="0.25">
      <c r="A2" t="s">
        <v>3</v>
      </c>
      <c r="B2" t="s">
        <v>3</v>
      </c>
      <c r="C2" t="s">
        <v>3</v>
      </c>
      <c r="D2" t="s">
        <v>3</v>
      </c>
      <c r="E2" t="s">
        <v>3</v>
      </c>
      <c r="F2" t="s">
        <v>3</v>
      </c>
      <c r="G2" t="s">
        <v>3</v>
      </c>
      <c r="H2" t="s">
        <v>3</v>
      </c>
      <c r="I2" t="s">
        <v>3</v>
      </c>
      <c r="J2" t="s">
        <v>3</v>
      </c>
      <c r="K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listes!$N$2:$N$4</xm:f>
          </x14:formula1>
          <xm:sqref>F2:F100</xm:sqref>
        </x14:dataValidation>
        <x14:dataValidation type="list" allowBlank="1" showInputMessage="1" showErrorMessage="1" xr:uid="{00000000-0002-0000-0B00-000001000000}">
          <x14:formula1>
            <xm:f>listes!$O$2:$O$4</xm:f>
          </x14:formula1>
          <xm:sqref>H2:H100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heetViews>
  <sheetFormatPr baseColWidth="10" defaultRowHeight="15" x14ac:dyDescent="0.25"/>
  <cols>
    <col min="1" max="2" width="4.7109375" customWidth="1"/>
    <col min="3" max="3" width="11.7109375" customWidth="1"/>
  </cols>
  <sheetData>
    <row r="1" spans="1:3" x14ac:dyDescent="0.25">
      <c r="A1" t="s">
        <v>207</v>
      </c>
      <c r="B1" t="s">
        <v>208</v>
      </c>
      <c r="C1" t="s">
        <v>16</v>
      </c>
    </row>
    <row r="2" spans="1:3" x14ac:dyDescent="0.25">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listes!$P$2:$P$4</xm:f>
          </x14:formula1>
          <xm:sqref>A2:A100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3"/>
  <sheetViews>
    <sheetView workbookViewId="0">
      <selection activeCell="I10" sqref="I10"/>
    </sheetView>
  </sheetViews>
  <sheetFormatPr baseColWidth="10" defaultRowHeight="15" x14ac:dyDescent="0.25"/>
  <cols>
    <col min="1" max="1" width="21.85546875" customWidth="1"/>
    <col min="2" max="2" width="43.7109375" customWidth="1"/>
    <col min="3" max="3" width="51.85546875" customWidth="1"/>
    <col min="4" max="4" width="21.28515625" customWidth="1"/>
    <col min="5" max="5" width="34.85546875" customWidth="1"/>
  </cols>
  <sheetData>
    <row r="1" spans="1:6" x14ac:dyDescent="0.25">
      <c r="A1" t="s">
        <v>213</v>
      </c>
      <c r="B1" t="s">
        <v>214</v>
      </c>
      <c r="C1" t="s">
        <v>215</v>
      </c>
      <c r="D1" t="s">
        <v>216</v>
      </c>
      <c r="E1" t="s">
        <v>217</v>
      </c>
      <c r="F1" t="s">
        <v>218</v>
      </c>
    </row>
    <row r="2" spans="1:6" x14ac:dyDescent="0.25">
      <c r="A2" t="s">
        <v>219</v>
      </c>
      <c r="B2" t="s">
        <v>16</v>
      </c>
      <c r="C2" t="s">
        <v>220</v>
      </c>
      <c r="D2" t="s">
        <v>221</v>
      </c>
    </row>
    <row r="3" spans="1:6" x14ac:dyDescent="0.25">
      <c r="A3" t="s">
        <v>219</v>
      </c>
      <c r="B3" t="s">
        <v>207</v>
      </c>
      <c r="C3" t="s">
        <v>222</v>
      </c>
      <c r="D3" t="s">
        <v>223</v>
      </c>
    </row>
    <row r="4" spans="1:6" x14ac:dyDescent="0.25">
      <c r="A4" t="s">
        <v>219</v>
      </c>
      <c r="B4" t="s">
        <v>208</v>
      </c>
      <c r="C4" t="s">
        <v>224</v>
      </c>
      <c r="D4" t="s">
        <v>225</v>
      </c>
    </row>
    <row r="5" spans="1:6" x14ac:dyDescent="0.25">
      <c r="A5" t="s">
        <v>226</v>
      </c>
      <c r="B5" t="s">
        <v>227</v>
      </c>
      <c r="C5" t="s">
        <v>228</v>
      </c>
      <c r="D5" t="s">
        <v>229</v>
      </c>
    </row>
    <row r="6" spans="1:6" x14ac:dyDescent="0.25">
      <c r="A6" t="s">
        <v>226</v>
      </c>
      <c r="B6" t="s">
        <v>16</v>
      </c>
      <c r="C6" t="s">
        <v>230</v>
      </c>
      <c r="D6" t="s">
        <v>231</v>
      </c>
    </row>
    <row r="7" spans="1:6" x14ac:dyDescent="0.25">
      <c r="A7" t="s">
        <v>226</v>
      </c>
      <c r="B7" t="s">
        <v>55</v>
      </c>
      <c r="C7" t="s">
        <v>55</v>
      </c>
      <c r="D7" t="s">
        <v>64</v>
      </c>
    </row>
    <row r="8" spans="1:6" x14ac:dyDescent="0.25">
      <c r="A8" t="s">
        <v>226</v>
      </c>
      <c r="B8" t="s">
        <v>57</v>
      </c>
      <c r="C8" t="s">
        <v>232</v>
      </c>
      <c r="D8" t="s">
        <v>233</v>
      </c>
    </row>
    <row r="9" spans="1:6" x14ac:dyDescent="0.25">
      <c r="A9" t="s">
        <v>226</v>
      </c>
      <c r="B9" t="s">
        <v>58</v>
      </c>
      <c r="C9" t="s">
        <v>234</v>
      </c>
      <c r="D9" t="s">
        <v>235</v>
      </c>
    </row>
    <row r="10" spans="1:6" x14ac:dyDescent="0.25">
      <c r="A10" t="s">
        <v>226</v>
      </c>
      <c r="B10" t="s">
        <v>59</v>
      </c>
      <c r="C10" t="s">
        <v>236</v>
      </c>
      <c r="D10" t="s">
        <v>69</v>
      </c>
    </row>
    <row r="11" spans="1:6" x14ac:dyDescent="0.25">
      <c r="A11" t="s">
        <v>226</v>
      </c>
      <c r="B11" t="s">
        <v>237</v>
      </c>
      <c r="C11" t="s">
        <v>238</v>
      </c>
      <c r="D11" t="s">
        <v>239</v>
      </c>
    </row>
    <row r="12" spans="1:6" x14ac:dyDescent="0.25">
      <c r="A12" t="s">
        <v>226</v>
      </c>
      <c r="B12" t="s">
        <v>60</v>
      </c>
      <c r="C12" t="s">
        <v>240</v>
      </c>
      <c r="D12" t="s">
        <v>241</v>
      </c>
      <c r="E12" t="str">
        <f>HYPERLINK("https://vitioeno.mistea.inrae.fr/resource/app/", "https://vitioeno.mistea.inrae.fr/resource/app/")</f>
        <v>https://vitioeno.mistea.inrae.fr/resource/app/</v>
      </c>
    </row>
    <row r="13" spans="1:6" x14ac:dyDescent="0.25">
      <c r="A13" t="s">
        <v>226</v>
      </c>
      <c r="B13" t="s">
        <v>62</v>
      </c>
      <c r="C13" t="s">
        <v>242</v>
      </c>
      <c r="D13" t="s">
        <v>243</v>
      </c>
      <c r="F13" t="s">
        <v>244</v>
      </c>
    </row>
    <row r="14" spans="1:6" x14ac:dyDescent="0.25">
      <c r="A14" t="s">
        <v>245</v>
      </c>
      <c r="B14" t="s">
        <v>24</v>
      </c>
      <c r="C14" t="s">
        <v>246</v>
      </c>
      <c r="D14" t="s">
        <v>247</v>
      </c>
    </row>
    <row r="15" spans="1:6" x14ac:dyDescent="0.25">
      <c r="A15" t="s">
        <v>245</v>
      </c>
      <c r="B15" t="s">
        <v>25</v>
      </c>
      <c r="C15" t="s">
        <v>248</v>
      </c>
      <c r="D15" t="s">
        <v>249</v>
      </c>
    </row>
    <row r="16" spans="1:6" x14ac:dyDescent="0.25">
      <c r="A16" t="s">
        <v>250</v>
      </c>
      <c r="B16" t="s">
        <v>51</v>
      </c>
      <c r="C16" t="s">
        <v>251</v>
      </c>
      <c r="D16" t="s">
        <v>252</v>
      </c>
    </row>
    <row r="17" spans="1:4" x14ac:dyDescent="0.25">
      <c r="A17" t="s">
        <v>245</v>
      </c>
      <c r="B17" t="s">
        <v>26</v>
      </c>
      <c r="C17" t="s">
        <v>253</v>
      </c>
      <c r="D17" t="s">
        <v>254</v>
      </c>
    </row>
    <row r="18" spans="1:4" x14ac:dyDescent="0.25">
      <c r="A18" t="s">
        <v>245</v>
      </c>
      <c r="B18" t="s">
        <v>27</v>
      </c>
      <c r="C18" t="s">
        <v>255</v>
      </c>
      <c r="D18" t="s">
        <v>256</v>
      </c>
    </row>
    <row r="19" spans="1:4" x14ac:dyDescent="0.25">
      <c r="A19" t="s">
        <v>245</v>
      </c>
      <c r="B19" t="s">
        <v>28</v>
      </c>
      <c r="C19" t="s">
        <v>257</v>
      </c>
      <c r="D19" t="s">
        <v>258</v>
      </c>
    </row>
    <row r="20" spans="1:4" x14ac:dyDescent="0.25">
      <c r="A20" t="s">
        <v>259</v>
      </c>
      <c r="B20" t="s">
        <v>150</v>
      </c>
      <c r="C20" t="s">
        <v>260</v>
      </c>
      <c r="D20" t="s">
        <v>261</v>
      </c>
    </row>
    <row r="21" spans="1:4" x14ac:dyDescent="0.25">
      <c r="A21" t="s">
        <v>259</v>
      </c>
      <c r="B21" t="s">
        <v>151</v>
      </c>
      <c r="C21" t="s">
        <v>262</v>
      </c>
      <c r="D21" t="s">
        <v>263</v>
      </c>
    </row>
    <row r="22" spans="1:4" x14ac:dyDescent="0.25">
      <c r="A22" t="s">
        <v>259</v>
      </c>
      <c r="B22" t="s">
        <v>154</v>
      </c>
      <c r="C22" t="s">
        <v>264</v>
      </c>
      <c r="D22" t="s">
        <v>265</v>
      </c>
    </row>
    <row r="23" spans="1:4" x14ac:dyDescent="0.25">
      <c r="A23" t="s">
        <v>259</v>
      </c>
      <c r="B23" t="s">
        <v>152</v>
      </c>
      <c r="C23" t="s">
        <v>266</v>
      </c>
    </row>
    <row r="24" spans="1:4" x14ac:dyDescent="0.25">
      <c r="A24" t="s">
        <v>259</v>
      </c>
      <c r="B24" t="s">
        <v>16</v>
      </c>
      <c r="C24" t="s">
        <v>267</v>
      </c>
    </row>
    <row r="25" spans="1:4" x14ac:dyDescent="0.25">
      <c r="A25" t="s">
        <v>259</v>
      </c>
      <c r="B25" t="s">
        <v>153</v>
      </c>
      <c r="C25" t="s">
        <v>268</v>
      </c>
      <c r="D25" t="s">
        <v>269</v>
      </c>
    </row>
    <row r="26" spans="1:4" x14ac:dyDescent="0.25">
      <c r="A26" t="s">
        <v>270</v>
      </c>
      <c r="B26" t="s">
        <v>19</v>
      </c>
      <c r="C26" t="s">
        <v>271</v>
      </c>
    </row>
    <row r="27" spans="1:4" x14ac:dyDescent="0.25">
      <c r="A27" t="s">
        <v>270</v>
      </c>
      <c r="B27" t="s">
        <v>272</v>
      </c>
      <c r="C27" t="s">
        <v>273</v>
      </c>
      <c r="D27" t="s">
        <v>274</v>
      </c>
    </row>
    <row r="28" spans="1:4" x14ac:dyDescent="0.25">
      <c r="A28" t="s">
        <v>270</v>
      </c>
      <c r="B28" t="s">
        <v>21</v>
      </c>
      <c r="C28" t="s">
        <v>275</v>
      </c>
      <c r="D28" t="s">
        <v>276</v>
      </c>
    </row>
    <row r="29" spans="1:4" x14ac:dyDescent="0.25">
      <c r="A29" t="s">
        <v>270</v>
      </c>
      <c r="B29" t="s">
        <v>22</v>
      </c>
      <c r="C29" t="s">
        <v>277</v>
      </c>
      <c r="D29" t="s">
        <v>278</v>
      </c>
    </row>
    <row r="30" spans="1:4" x14ac:dyDescent="0.25">
      <c r="A30" t="s">
        <v>270</v>
      </c>
      <c r="B30" t="s">
        <v>15</v>
      </c>
      <c r="C30" t="s">
        <v>279</v>
      </c>
      <c r="D30" t="s">
        <v>280</v>
      </c>
    </row>
    <row r="31" spans="1:4" x14ac:dyDescent="0.25">
      <c r="A31" t="s">
        <v>270</v>
      </c>
      <c r="B31" t="s">
        <v>16</v>
      </c>
      <c r="C31" t="s">
        <v>281</v>
      </c>
      <c r="D31" t="s">
        <v>282</v>
      </c>
    </row>
    <row r="32" spans="1:4" x14ac:dyDescent="0.25">
      <c r="A32" t="s">
        <v>270</v>
      </c>
      <c r="B32" t="s">
        <v>23</v>
      </c>
      <c r="C32" t="s">
        <v>283</v>
      </c>
      <c r="D32" t="s">
        <v>284</v>
      </c>
    </row>
    <row r="33" spans="1:6" x14ac:dyDescent="0.25">
      <c r="A33" t="s">
        <v>285</v>
      </c>
      <c r="B33" t="s">
        <v>38</v>
      </c>
      <c r="C33" t="s">
        <v>286</v>
      </c>
      <c r="D33" t="s">
        <v>46</v>
      </c>
    </row>
    <row r="34" spans="1:6" x14ac:dyDescent="0.25">
      <c r="A34" t="s">
        <v>285</v>
      </c>
      <c r="B34" t="s">
        <v>36</v>
      </c>
      <c r="C34" t="s">
        <v>287</v>
      </c>
      <c r="D34" t="s">
        <v>288</v>
      </c>
    </row>
    <row r="35" spans="1:6" x14ac:dyDescent="0.25">
      <c r="A35" t="s">
        <v>285</v>
      </c>
      <c r="B35" t="s">
        <v>37</v>
      </c>
      <c r="C35" t="s">
        <v>289</v>
      </c>
      <c r="D35" t="s">
        <v>290</v>
      </c>
    </row>
    <row r="36" spans="1:6" x14ac:dyDescent="0.25">
      <c r="A36" t="s">
        <v>285</v>
      </c>
      <c r="B36" t="s">
        <v>39</v>
      </c>
      <c r="C36" t="s">
        <v>291</v>
      </c>
    </row>
    <row r="37" spans="1:6" x14ac:dyDescent="0.25">
      <c r="A37" t="s">
        <v>292</v>
      </c>
      <c r="B37" t="s">
        <v>74</v>
      </c>
      <c r="C37" t="s">
        <v>293</v>
      </c>
      <c r="D37" t="s">
        <v>294</v>
      </c>
    </row>
    <row r="38" spans="1:6" x14ac:dyDescent="0.25">
      <c r="A38" t="s">
        <v>292</v>
      </c>
      <c r="B38" t="s">
        <v>84</v>
      </c>
      <c r="C38" t="s">
        <v>295</v>
      </c>
      <c r="D38" t="s">
        <v>296</v>
      </c>
    </row>
    <row r="39" spans="1:6" x14ac:dyDescent="0.25">
      <c r="A39" t="s">
        <v>292</v>
      </c>
      <c r="B39" t="s">
        <v>75</v>
      </c>
      <c r="C39" t="s">
        <v>297</v>
      </c>
      <c r="D39" t="s">
        <v>298</v>
      </c>
    </row>
    <row r="40" spans="1:6" x14ac:dyDescent="0.25">
      <c r="A40" t="s">
        <v>292</v>
      </c>
      <c r="B40" t="s">
        <v>76</v>
      </c>
      <c r="C40" t="s">
        <v>299</v>
      </c>
      <c r="D40" t="s">
        <v>300</v>
      </c>
      <c r="E40" t="str">
        <f>HYPERLINK("https://www.insee.fr/fr/recherche/recherche-geographique?debut=0", "https://www.insee.fr/fr/recherche/recherche-geographique?debut=0")</f>
        <v>https://www.insee.fr/fr/recherche/recherche-geographique?debut=0</v>
      </c>
    </row>
    <row r="41" spans="1:6" x14ac:dyDescent="0.25">
      <c r="A41" t="s">
        <v>292</v>
      </c>
      <c r="B41" t="s">
        <v>77</v>
      </c>
      <c r="C41" t="s">
        <v>301</v>
      </c>
      <c r="D41" t="s">
        <v>302</v>
      </c>
      <c r="E41" t="str">
        <f>HYPERLINK("https://www.insee.fr/fr/recherche/recherche-geographique?debut=0", "https://www.insee.fr/fr/recherche/recherche-geographique?debut=0")</f>
        <v>https://www.insee.fr/fr/recherche/recherche-geographique?debut=0</v>
      </c>
    </row>
    <row r="42" spans="1:6" x14ac:dyDescent="0.25">
      <c r="A42" t="s">
        <v>292</v>
      </c>
      <c r="B42" t="s">
        <v>78</v>
      </c>
      <c r="C42" t="s">
        <v>303</v>
      </c>
      <c r="D42" t="s">
        <v>304</v>
      </c>
      <c r="F42" t="s">
        <v>305</v>
      </c>
    </row>
    <row r="43" spans="1:6" x14ac:dyDescent="0.25">
      <c r="A43" t="s">
        <v>292</v>
      </c>
      <c r="B43" t="s">
        <v>79</v>
      </c>
      <c r="C43" t="s">
        <v>306</v>
      </c>
      <c r="D43" t="s">
        <v>109</v>
      </c>
      <c r="E43" t="str">
        <f>HYPERLINK("https://www.legifrance.gouv.fr/codes/section_lc/LEGITEXT000006071367/LEGISCTA000036441436/2020-07-02/?anchor=LEGIARTI000036441438#LEGIARTI000036441438", "https://www.legifrance.gouv.fr/codes/section_lc/LEGITEXT000006071367/LEGISCTA000036441436/2020-07-02/?anchor=LEGIARTI000036441438#LEGIARTI000036441438")</f>
        <v>https://www.legifrance.gouv.fr/codes/section_lc/LEGITEXT000006071367/LEGISCTA000036441436/2020-07-02/?anchor=LEGIARTI000036441438#LEGIARTI000036441438</v>
      </c>
    </row>
    <row r="44" spans="1:6" x14ac:dyDescent="0.25">
      <c r="A44" t="s">
        <v>292</v>
      </c>
      <c r="B44" t="s">
        <v>80</v>
      </c>
      <c r="C44" t="s">
        <v>307</v>
      </c>
      <c r="D44" t="s">
        <v>308</v>
      </c>
    </row>
    <row r="45" spans="1:6" x14ac:dyDescent="0.25">
      <c r="A45" t="s">
        <v>292</v>
      </c>
      <c r="B45" t="s">
        <v>81</v>
      </c>
      <c r="C45" t="s">
        <v>309</v>
      </c>
      <c r="D45" t="s">
        <v>310</v>
      </c>
    </row>
    <row r="46" spans="1:6" x14ac:dyDescent="0.25">
      <c r="A46" t="s">
        <v>292</v>
      </c>
      <c r="B46" t="s">
        <v>82</v>
      </c>
      <c r="C46" t="s">
        <v>311</v>
      </c>
      <c r="D46" t="s">
        <v>312</v>
      </c>
      <c r="E46" t="str">
        <f>HYPERLINK("https://clydedacruz.github.io/openstreetmap-wkt-playground/", "https://clydedacruz.github.io/openstreetmap-wkt-playground/")</f>
        <v>https://clydedacruz.github.io/openstreetmap-wkt-playground/</v>
      </c>
    </row>
    <row r="47" spans="1:6" x14ac:dyDescent="0.25">
      <c r="A47" t="s">
        <v>292</v>
      </c>
      <c r="B47" t="s">
        <v>83</v>
      </c>
      <c r="C47" t="s">
        <v>313</v>
      </c>
      <c r="D47" t="s">
        <v>314</v>
      </c>
    </row>
    <row r="48" spans="1:6" x14ac:dyDescent="0.25">
      <c r="A48" t="s">
        <v>292</v>
      </c>
      <c r="B48" t="s">
        <v>85</v>
      </c>
      <c r="C48" t="s">
        <v>315</v>
      </c>
      <c r="D48" t="s">
        <v>316</v>
      </c>
    </row>
    <row r="49" spans="1:6" x14ac:dyDescent="0.25">
      <c r="A49" t="s">
        <v>292</v>
      </c>
      <c r="B49" t="s">
        <v>86</v>
      </c>
      <c r="C49" t="s">
        <v>317</v>
      </c>
      <c r="D49" t="s">
        <v>318</v>
      </c>
      <c r="E49" t="str">
        <f>HYPERLINK("https://www.plantgrape.fr/fr", "https://www.plantgrape.fr/fr")</f>
        <v>https://www.plantgrape.fr/fr</v>
      </c>
    </row>
    <row r="50" spans="1:6" x14ac:dyDescent="0.25">
      <c r="A50" t="s">
        <v>292</v>
      </c>
      <c r="B50" t="s">
        <v>87</v>
      </c>
      <c r="C50" t="s">
        <v>319</v>
      </c>
      <c r="D50" t="s">
        <v>320</v>
      </c>
      <c r="E50" t="str">
        <f>HYPERLINK("https://www.plantgrape.fr/fr", "https://www.plantgrape.fr/fr")</f>
        <v>https://www.plantgrape.fr/fr</v>
      </c>
    </row>
    <row r="51" spans="1:6" x14ac:dyDescent="0.25">
      <c r="A51" t="s">
        <v>292</v>
      </c>
      <c r="B51" t="s">
        <v>100</v>
      </c>
      <c r="C51" t="s">
        <v>321</v>
      </c>
      <c r="D51" t="s">
        <v>322</v>
      </c>
      <c r="E51" t="str">
        <f>HYPERLINK("https://vitioeno.mistea.inrae.fr/resource/app/", "https://vitioeno.mistea.inrae.fr/resource/app/")</f>
        <v>https://vitioeno.mistea.inrae.fr/resource/app/</v>
      </c>
    </row>
    <row r="52" spans="1:6" x14ac:dyDescent="0.25">
      <c r="A52" t="s">
        <v>292</v>
      </c>
      <c r="B52" t="s">
        <v>101</v>
      </c>
      <c r="C52" t="s">
        <v>323</v>
      </c>
      <c r="D52" t="s">
        <v>324</v>
      </c>
      <c r="E52" t="str">
        <f>HYPERLINK("https://vitioeno.mistea.inrae.fr/resource/app/", "https://vitioeno.mistea.inrae.fr/resource/app/")</f>
        <v>https://vitioeno.mistea.inrae.fr/resource/app/</v>
      </c>
    </row>
    <row r="53" spans="1:6" x14ac:dyDescent="0.25">
      <c r="A53" t="s">
        <v>292</v>
      </c>
      <c r="B53" t="s">
        <v>88</v>
      </c>
      <c r="C53" t="s">
        <v>325</v>
      </c>
      <c r="D53" t="s">
        <v>326</v>
      </c>
    </row>
    <row r="54" spans="1:6" x14ac:dyDescent="0.25">
      <c r="A54" t="s">
        <v>292</v>
      </c>
      <c r="B54" t="s">
        <v>89</v>
      </c>
      <c r="C54" t="s">
        <v>327</v>
      </c>
      <c r="D54" t="s">
        <v>328</v>
      </c>
    </row>
    <row r="55" spans="1:6" x14ac:dyDescent="0.25">
      <c r="A55" t="s">
        <v>292</v>
      </c>
      <c r="B55" t="s">
        <v>90</v>
      </c>
      <c r="C55" t="s">
        <v>329</v>
      </c>
      <c r="D55" t="s">
        <v>330</v>
      </c>
    </row>
    <row r="56" spans="1:6" x14ac:dyDescent="0.25">
      <c r="A56" t="s">
        <v>292</v>
      </c>
      <c r="B56" t="s">
        <v>91</v>
      </c>
      <c r="C56" t="s">
        <v>331</v>
      </c>
      <c r="D56" t="s">
        <v>115</v>
      </c>
    </row>
    <row r="57" spans="1:6" x14ac:dyDescent="0.25">
      <c r="A57" t="s">
        <v>292</v>
      </c>
      <c r="B57" t="s">
        <v>92</v>
      </c>
      <c r="C57" t="s">
        <v>332</v>
      </c>
      <c r="D57" t="s">
        <v>333</v>
      </c>
    </row>
    <row r="58" spans="1:6" x14ac:dyDescent="0.25">
      <c r="A58" t="s">
        <v>292</v>
      </c>
      <c r="B58" t="s">
        <v>93</v>
      </c>
      <c r="C58" t="s">
        <v>334</v>
      </c>
      <c r="D58" t="s">
        <v>135</v>
      </c>
    </row>
    <row r="59" spans="1:6" x14ac:dyDescent="0.25">
      <c r="A59" t="s">
        <v>292</v>
      </c>
      <c r="B59" t="s">
        <v>94</v>
      </c>
      <c r="C59" t="s">
        <v>94</v>
      </c>
      <c r="D59" t="s">
        <v>142</v>
      </c>
    </row>
    <row r="60" spans="1:6" x14ac:dyDescent="0.25">
      <c r="A60" t="s">
        <v>292</v>
      </c>
      <c r="B60" t="s">
        <v>95</v>
      </c>
      <c r="C60" t="s">
        <v>335</v>
      </c>
      <c r="D60" t="s">
        <v>145</v>
      </c>
    </row>
    <row r="61" spans="1:6" x14ac:dyDescent="0.25">
      <c r="A61" t="s">
        <v>292</v>
      </c>
      <c r="B61" t="s">
        <v>96</v>
      </c>
      <c r="C61" t="s">
        <v>336</v>
      </c>
      <c r="D61" t="s">
        <v>337</v>
      </c>
    </row>
    <row r="62" spans="1:6" x14ac:dyDescent="0.25">
      <c r="A62" t="s">
        <v>292</v>
      </c>
      <c r="B62" t="s">
        <v>97</v>
      </c>
      <c r="C62" t="s">
        <v>338</v>
      </c>
      <c r="D62" t="s">
        <v>339</v>
      </c>
    </row>
    <row r="63" spans="1:6" x14ac:dyDescent="0.25">
      <c r="A63" t="s">
        <v>292</v>
      </c>
      <c r="B63" t="s">
        <v>98</v>
      </c>
      <c r="C63" t="s">
        <v>340</v>
      </c>
      <c r="D63" t="s">
        <v>341</v>
      </c>
    </row>
    <row r="64" spans="1:6" x14ac:dyDescent="0.25">
      <c r="A64" t="s">
        <v>292</v>
      </c>
      <c r="B64" t="s">
        <v>99</v>
      </c>
      <c r="C64" t="s">
        <v>342</v>
      </c>
      <c r="D64" t="s">
        <v>341</v>
      </c>
      <c r="E64" t="str">
        <f>HYPERLINK("https://www.geoportail.gouv.fr/", "https://www.geoportail.gouv.fr/")</f>
        <v>https://www.geoportail.gouv.fr/</v>
      </c>
      <c r="F64" t="s">
        <v>343</v>
      </c>
    </row>
    <row r="65" spans="1:5" x14ac:dyDescent="0.25">
      <c r="A65" t="s">
        <v>344</v>
      </c>
      <c r="B65" t="s">
        <v>345</v>
      </c>
      <c r="C65" t="s">
        <v>346</v>
      </c>
      <c r="D65" t="s">
        <v>347</v>
      </c>
    </row>
    <row r="66" spans="1:5" x14ac:dyDescent="0.25">
      <c r="A66" t="s">
        <v>348</v>
      </c>
      <c r="B66" t="s">
        <v>190</v>
      </c>
      <c r="C66" t="s">
        <v>349</v>
      </c>
      <c r="D66" t="s">
        <v>350</v>
      </c>
    </row>
    <row r="67" spans="1:5" x14ac:dyDescent="0.25">
      <c r="A67" t="s">
        <v>348</v>
      </c>
      <c r="B67" t="s">
        <v>191</v>
      </c>
      <c r="C67" t="s">
        <v>351</v>
      </c>
      <c r="D67" t="s">
        <v>352</v>
      </c>
    </row>
    <row r="68" spans="1:5" x14ac:dyDescent="0.25">
      <c r="A68" t="s">
        <v>348</v>
      </c>
      <c r="B68" t="s">
        <v>192</v>
      </c>
      <c r="C68" t="s">
        <v>353</v>
      </c>
      <c r="D68" t="s">
        <v>354</v>
      </c>
    </row>
    <row r="69" spans="1:5" x14ac:dyDescent="0.25">
      <c r="A69" t="s">
        <v>348</v>
      </c>
      <c r="B69" t="s">
        <v>193</v>
      </c>
      <c r="C69" t="s">
        <v>355</v>
      </c>
      <c r="D69" t="s">
        <v>356</v>
      </c>
    </row>
    <row r="70" spans="1:5" x14ac:dyDescent="0.25">
      <c r="A70" t="s">
        <v>348</v>
      </c>
      <c r="B70" t="s">
        <v>194</v>
      </c>
      <c r="C70" t="s">
        <v>357</v>
      </c>
      <c r="D70" t="s">
        <v>200</v>
      </c>
    </row>
    <row r="71" spans="1:5" x14ac:dyDescent="0.25">
      <c r="A71" t="s">
        <v>348</v>
      </c>
      <c r="B71" t="s">
        <v>195</v>
      </c>
      <c r="C71" t="s">
        <v>358</v>
      </c>
      <c r="D71" t="s">
        <v>359</v>
      </c>
    </row>
    <row r="72" spans="1:5" x14ac:dyDescent="0.25">
      <c r="A72" t="s">
        <v>348</v>
      </c>
      <c r="B72" t="s">
        <v>196</v>
      </c>
      <c r="C72" t="s">
        <v>360</v>
      </c>
      <c r="D72" t="s">
        <v>204</v>
      </c>
    </row>
    <row r="73" spans="1:5" x14ac:dyDescent="0.25">
      <c r="A73" t="s">
        <v>348</v>
      </c>
      <c r="B73" t="s">
        <v>197</v>
      </c>
      <c r="C73" t="s">
        <v>361</v>
      </c>
      <c r="D73" t="s">
        <v>362</v>
      </c>
      <c r="E73" t="str">
        <f>HYPERLINK("https://vignevin.github.io/standard_guide/soilManagementCode.html", "https://vignevin.github.io/standard_guide/soilManagementCode.html")</f>
        <v>https://vignevin.github.io/standard_guide/soilManagementCode.html</v>
      </c>
    </row>
    <row r="74" spans="1:5" x14ac:dyDescent="0.25">
      <c r="A74" t="s">
        <v>348</v>
      </c>
      <c r="B74" t="s">
        <v>198</v>
      </c>
      <c r="C74" t="s">
        <v>363</v>
      </c>
      <c r="D74" t="s">
        <v>364</v>
      </c>
    </row>
    <row r="75" spans="1:5" x14ac:dyDescent="0.25">
      <c r="A75" t="s">
        <v>348</v>
      </c>
      <c r="B75" t="s">
        <v>162</v>
      </c>
      <c r="C75" t="s">
        <v>365</v>
      </c>
      <c r="D75" t="s">
        <v>366</v>
      </c>
    </row>
    <row r="76" spans="1:5" x14ac:dyDescent="0.25">
      <c r="A76" t="s">
        <v>367</v>
      </c>
      <c r="B76" t="s">
        <v>0</v>
      </c>
      <c r="C76" t="s">
        <v>368</v>
      </c>
      <c r="D76" t="s">
        <v>369</v>
      </c>
    </row>
    <row r="77" spans="1:5" x14ac:dyDescent="0.25">
      <c r="A77" t="s">
        <v>367</v>
      </c>
      <c r="B77" t="s">
        <v>1</v>
      </c>
      <c r="C77" t="s">
        <v>370</v>
      </c>
      <c r="D77" t="s">
        <v>371</v>
      </c>
    </row>
    <row r="78" spans="1:5" x14ac:dyDescent="0.25">
      <c r="A78" t="s">
        <v>367</v>
      </c>
      <c r="B78" t="s">
        <v>2</v>
      </c>
      <c r="C78" t="s">
        <v>372</v>
      </c>
      <c r="D78" t="s">
        <v>6</v>
      </c>
    </row>
    <row r="79" spans="1:5" x14ac:dyDescent="0.25">
      <c r="A79" t="s">
        <v>373</v>
      </c>
      <c r="B79" t="s">
        <v>10</v>
      </c>
      <c r="C79" t="s">
        <v>374</v>
      </c>
    </row>
    <row r="80" spans="1:5" x14ac:dyDescent="0.25">
      <c r="A80" t="s">
        <v>373</v>
      </c>
      <c r="B80" t="s">
        <v>11</v>
      </c>
      <c r="C80" t="s">
        <v>11</v>
      </c>
      <c r="D80" t="s">
        <v>375</v>
      </c>
    </row>
    <row r="81" spans="1:6" x14ac:dyDescent="0.25">
      <c r="A81" t="s">
        <v>373</v>
      </c>
      <c r="B81" t="s">
        <v>12</v>
      </c>
      <c r="C81" t="s">
        <v>376</v>
      </c>
      <c r="D81" t="s">
        <v>377</v>
      </c>
    </row>
    <row r="82" spans="1:6" x14ac:dyDescent="0.25">
      <c r="A82" t="s">
        <v>373</v>
      </c>
      <c r="B82" t="s">
        <v>13</v>
      </c>
      <c r="C82" t="s">
        <v>378</v>
      </c>
      <c r="D82" t="s">
        <v>379</v>
      </c>
    </row>
    <row r="83" spans="1:6" x14ac:dyDescent="0.25">
      <c r="A83" t="s">
        <v>373</v>
      </c>
      <c r="B83" t="s">
        <v>14</v>
      </c>
      <c r="C83" t="s">
        <v>380</v>
      </c>
      <c r="D83" t="s">
        <v>381</v>
      </c>
    </row>
    <row r="84" spans="1:6" x14ac:dyDescent="0.25">
      <c r="A84" t="s">
        <v>373</v>
      </c>
      <c r="B84" t="s">
        <v>15</v>
      </c>
      <c r="C84" t="s">
        <v>382</v>
      </c>
      <c r="D84" t="s">
        <v>383</v>
      </c>
    </row>
    <row r="85" spans="1:6" x14ac:dyDescent="0.25">
      <c r="A85" t="s">
        <v>373</v>
      </c>
      <c r="B85" t="s">
        <v>16</v>
      </c>
      <c r="C85" t="s">
        <v>384</v>
      </c>
      <c r="D85" t="s">
        <v>385</v>
      </c>
    </row>
    <row r="86" spans="1:6" x14ac:dyDescent="0.25">
      <c r="A86" t="s">
        <v>373</v>
      </c>
      <c r="B86" t="s">
        <v>17</v>
      </c>
      <c r="C86" t="s">
        <v>386</v>
      </c>
      <c r="D86" t="s">
        <v>387</v>
      </c>
    </row>
    <row r="87" spans="1:6" x14ac:dyDescent="0.25">
      <c r="A87" t="s">
        <v>373</v>
      </c>
      <c r="B87" t="s">
        <v>18</v>
      </c>
      <c r="C87" t="s">
        <v>388</v>
      </c>
      <c r="D87" t="s">
        <v>389</v>
      </c>
    </row>
    <row r="88" spans="1:6" x14ac:dyDescent="0.25">
      <c r="A88" t="s">
        <v>390</v>
      </c>
      <c r="B88" t="s">
        <v>155</v>
      </c>
      <c r="C88" t="s">
        <v>391</v>
      </c>
      <c r="D88" t="s">
        <v>392</v>
      </c>
    </row>
    <row r="89" spans="1:6" x14ac:dyDescent="0.25">
      <c r="A89" t="s">
        <v>390</v>
      </c>
      <c r="B89" t="s">
        <v>156</v>
      </c>
      <c r="C89" t="s">
        <v>393</v>
      </c>
      <c r="D89" t="s">
        <v>394</v>
      </c>
    </row>
    <row r="90" spans="1:6" x14ac:dyDescent="0.25">
      <c r="A90" t="s">
        <v>390</v>
      </c>
      <c r="B90" t="s">
        <v>157</v>
      </c>
      <c r="C90" t="s">
        <v>395</v>
      </c>
      <c r="D90" t="s">
        <v>396</v>
      </c>
    </row>
    <row r="91" spans="1:6" x14ac:dyDescent="0.25">
      <c r="A91" t="s">
        <v>390</v>
      </c>
      <c r="B91" t="s">
        <v>158</v>
      </c>
      <c r="C91" t="s">
        <v>397</v>
      </c>
      <c r="D91" t="s">
        <v>187</v>
      </c>
    </row>
    <row r="92" spans="1:6" x14ac:dyDescent="0.25">
      <c r="A92" t="s">
        <v>390</v>
      </c>
      <c r="B92" t="s">
        <v>159</v>
      </c>
      <c r="C92" t="s">
        <v>398</v>
      </c>
      <c r="D92" t="s">
        <v>399</v>
      </c>
    </row>
    <row r="93" spans="1:6" x14ac:dyDescent="0.25">
      <c r="A93" t="s">
        <v>390</v>
      </c>
      <c r="B93" t="s">
        <v>160</v>
      </c>
      <c r="C93" t="s">
        <v>400</v>
      </c>
      <c r="D93" t="s">
        <v>401</v>
      </c>
    </row>
    <row r="94" spans="1:6" x14ac:dyDescent="0.25">
      <c r="A94" t="s">
        <v>390</v>
      </c>
      <c r="B94" t="s">
        <v>161</v>
      </c>
      <c r="C94" t="s">
        <v>402</v>
      </c>
      <c r="D94" t="s">
        <v>403</v>
      </c>
      <c r="F94" t="s">
        <v>404</v>
      </c>
    </row>
    <row r="95" spans="1:6" x14ac:dyDescent="0.25">
      <c r="A95" t="s">
        <v>390</v>
      </c>
      <c r="B95" t="s">
        <v>162</v>
      </c>
      <c r="C95" t="s">
        <v>405</v>
      </c>
      <c r="D95" t="s">
        <v>406</v>
      </c>
    </row>
    <row r="96" spans="1:6" x14ac:dyDescent="0.25">
      <c r="A96" t="s">
        <v>407</v>
      </c>
      <c r="B96" t="s">
        <v>49</v>
      </c>
      <c r="C96" t="s">
        <v>408</v>
      </c>
      <c r="D96" t="s">
        <v>409</v>
      </c>
    </row>
    <row r="97" spans="1:4" x14ac:dyDescent="0.25">
      <c r="A97" t="s">
        <v>250</v>
      </c>
      <c r="B97" t="s">
        <v>50</v>
      </c>
      <c r="C97" t="s">
        <v>410</v>
      </c>
      <c r="D97" t="s">
        <v>411</v>
      </c>
    </row>
    <row r="98" spans="1:4" x14ac:dyDescent="0.25">
      <c r="A98" t="s">
        <v>250</v>
      </c>
      <c r="B98" t="s">
        <v>52</v>
      </c>
      <c r="C98" t="s">
        <v>412</v>
      </c>
      <c r="D98" t="s">
        <v>413</v>
      </c>
    </row>
    <row r="99" spans="1:4" x14ac:dyDescent="0.25">
      <c r="A99" t="s">
        <v>226</v>
      </c>
      <c r="B99" t="s">
        <v>61</v>
      </c>
      <c r="C99" t="s">
        <v>414</v>
      </c>
      <c r="D99" t="s">
        <v>415</v>
      </c>
    </row>
    <row r="100" spans="1:4" x14ac:dyDescent="0.25">
      <c r="A100" t="s">
        <v>416</v>
      </c>
      <c r="B100" t="s">
        <v>417</v>
      </c>
      <c r="C100" t="s">
        <v>418</v>
      </c>
    </row>
    <row r="101" spans="1:4" x14ac:dyDescent="0.25">
      <c r="A101" t="s">
        <v>419</v>
      </c>
      <c r="B101" t="s">
        <v>420</v>
      </c>
      <c r="C101" t="s">
        <v>421</v>
      </c>
      <c r="D101" t="s">
        <v>350</v>
      </c>
    </row>
    <row r="102" spans="1:4" x14ac:dyDescent="0.25">
      <c r="A102" t="s">
        <v>416</v>
      </c>
      <c r="B102" t="s">
        <v>422</v>
      </c>
      <c r="C102" t="s">
        <v>423</v>
      </c>
      <c r="D102" t="s">
        <v>424</v>
      </c>
    </row>
    <row r="103" spans="1:4" x14ac:dyDescent="0.25">
      <c r="A103" t="s">
        <v>416</v>
      </c>
      <c r="B103" t="s">
        <v>425</v>
      </c>
      <c r="C103" t="s">
        <v>426</v>
      </c>
      <c r="D103" t="s">
        <v>427</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heetViews>
  <sheetFormatPr baseColWidth="10" defaultRowHeight="15" x14ac:dyDescent="0.25"/>
  <cols>
    <col min="1" max="1" width="11.7109375" customWidth="1"/>
    <col min="2" max="2" width="13.7109375" customWidth="1"/>
    <col min="3" max="3" width="5.7109375" customWidth="1"/>
  </cols>
  <sheetData>
    <row r="1" spans="1:3" x14ac:dyDescent="0.25">
      <c r="A1" t="s">
        <v>0</v>
      </c>
      <c r="B1" t="s">
        <v>1</v>
      </c>
      <c r="C1" t="s">
        <v>2</v>
      </c>
    </row>
    <row r="2" spans="1:3" x14ac:dyDescent="0.25">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listes!$A$2:$A$6</xm:f>
          </x14:formula1>
          <xm:sqref>C2:C100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workbookViewId="0"/>
  </sheetViews>
  <sheetFormatPr baseColWidth="10" defaultRowHeight="15" x14ac:dyDescent="0.25"/>
  <cols>
    <col min="1" max="1" width="18.7109375" customWidth="1"/>
    <col min="2" max="2" width="15.7109375" customWidth="1"/>
    <col min="3" max="3" width="8.7109375" customWidth="1"/>
    <col min="4" max="4" width="11.7109375" customWidth="1"/>
    <col min="5" max="6" width="8.7109375" customWidth="1"/>
    <col min="7" max="7" width="11.7109375" customWidth="1"/>
    <col min="8" max="8" width="10.7109375" customWidth="1"/>
    <col min="9" max="9" width="22.7109375" customWidth="1"/>
  </cols>
  <sheetData>
    <row r="1" spans="1:9" x14ac:dyDescent="0.25">
      <c r="A1" t="s">
        <v>10</v>
      </c>
      <c r="B1" t="s">
        <v>11</v>
      </c>
      <c r="C1" t="s">
        <v>12</v>
      </c>
      <c r="D1" t="s">
        <v>13</v>
      </c>
      <c r="E1" t="s">
        <v>14</v>
      </c>
      <c r="F1" t="s">
        <v>15</v>
      </c>
      <c r="G1" t="s">
        <v>16</v>
      </c>
      <c r="H1" t="s">
        <v>17</v>
      </c>
      <c r="I1" t="s">
        <v>18</v>
      </c>
    </row>
    <row r="2" spans="1:9" x14ac:dyDescent="0.25">
      <c r="A2" t="s">
        <v>3</v>
      </c>
      <c r="B2" t="s">
        <v>3</v>
      </c>
      <c r="C2" t="s">
        <v>3</v>
      </c>
      <c r="D2" t="s">
        <v>3</v>
      </c>
      <c r="E2" t="s">
        <v>3</v>
      </c>
      <c r="F2" t="s">
        <v>3</v>
      </c>
      <c r="G2" t="s">
        <v>3</v>
      </c>
      <c r="H2" t="s">
        <v>3</v>
      </c>
      <c r="I2" t="s">
        <v>3</v>
      </c>
    </row>
  </sheetData>
  <pageMargins left="0.7" right="0.7" top="0.75" bottom="0.75" header="0.3" footer="0.3"/>
  <pageSetup paperSize="9"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heetViews>
  <sheetFormatPr baseColWidth="10" defaultRowHeight="15" x14ac:dyDescent="0.25"/>
  <cols>
    <col min="1" max="1" width="28.7109375" customWidth="1"/>
    <col min="2" max="2" width="4.7109375" customWidth="1"/>
    <col min="3" max="3" width="14.7109375" customWidth="1"/>
    <col min="4" max="4" width="11.7109375" customWidth="1"/>
    <col min="5" max="5" width="8.7109375" customWidth="1"/>
    <col min="6" max="6" width="11.7109375" customWidth="1"/>
    <col min="7" max="7" width="12.7109375" customWidth="1"/>
  </cols>
  <sheetData>
    <row r="1" spans="1:7" x14ac:dyDescent="0.25">
      <c r="A1" t="s">
        <v>19</v>
      </c>
      <c r="B1" t="s">
        <v>20</v>
      </c>
      <c r="C1" t="s">
        <v>21</v>
      </c>
      <c r="D1" t="s">
        <v>22</v>
      </c>
      <c r="E1" t="s">
        <v>15</v>
      </c>
      <c r="F1" t="s">
        <v>16</v>
      </c>
      <c r="G1" t="s">
        <v>23</v>
      </c>
    </row>
    <row r="2" spans="1:7" x14ac:dyDescent="0.25">
      <c r="A2" t="s">
        <v>3</v>
      </c>
      <c r="B2" t="s">
        <v>3</v>
      </c>
      <c r="C2" t="s">
        <v>3</v>
      </c>
      <c r="D2" t="s">
        <v>3</v>
      </c>
      <c r="E2" t="s">
        <v>3</v>
      </c>
      <c r="F2" t="s">
        <v>3</v>
      </c>
      <c r="G2" t="s">
        <v>3</v>
      </c>
    </row>
  </sheetData>
  <pageMargins left="0.7" right="0.7" top="0.75" bottom="0.75" header="0.3" footer="0.3"/>
  <pageSetup paperSize="9"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heetViews>
  <sheetFormatPr baseColWidth="10" defaultRowHeight="15" x14ac:dyDescent="0.25"/>
  <cols>
    <col min="1" max="1" width="38.7109375" customWidth="1"/>
    <col min="2" max="2" width="31.7109375" customWidth="1"/>
    <col min="3" max="3" width="34.7109375" customWidth="1"/>
    <col min="4" max="4" width="43.7109375" customWidth="1"/>
    <col min="5" max="5" width="18.7109375" customWidth="1"/>
  </cols>
  <sheetData>
    <row r="1" spans="1:5" x14ac:dyDescent="0.25">
      <c r="A1" t="s">
        <v>24</v>
      </c>
      <c r="B1" t="s">
        <v>25</v>
      </c>
      <c r="C1" t="s">
        <v>26</v>
      </c>
      <c r="D1" t="s">
        <v>27</v>
      </c>
      <c r="E1" t="s">
        <v>28</v>
      </c>
    </row>
    <row r="2" spans="1:5" x14ac:dyDescent="0.25">
      <c r="A2" t="s">
        <v>3</v>
      </c>
      <c r="B2" t="s">
        <v>3</v>
      </c>
      <c r="C2" t="s">
        <v>3</v>
      </c>
      <c r="D2" t="s">
        <v>3</v>
      </c>
      <c r="E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listes!$B$2:$B$7</xm:f>
          </x14:formula1>
          <xm:sqref>B2:B100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baseColWidth="10" defaultRowHeight="15" x14ac:dyDescent="0.25"/>
  <cols>
    <col min="1" max="1" width="9.7109375" customWidth="1"/>
    <col min="2" max="2" width="27.7109375" customWidth="1"/>
    <col min="3" max="3" width="7.7109375" customWidth="1"/>
    <col min="4" max="4" width="21.7109375" customWidth="1"/>
  </cols>
  <sheetData>
    <row r="1" spans="1:4" x14ac:dyDescent="0.25">
      <c r="A1" t="s">
        <v>36</v>
      </c>
      <c r="B1" t="s">
        <v>37</v>
      </c>
      <c r="C1" t="s">
        <v>38</v>
      </c>
      <c r="D1" t="s">
        <v>39</v>
      </c>
    </row>
    <row r="2" spans="1:4" x14ac:dyDescent="0.25">
      <c r="A2" t="s">
        <v>3</v>
      </c>
      <c r="B2" t="s">
        <v>3</v>
      </c>
      <c r="C2" t="s">
        <v>3</v>
      </c>
      <c r="D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listes!$C$2:$C$8</xm:f>
          </x14:formula1>
          <xm:sqref>C2:C100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heetViews>
  <sheetFormatPr baseColWidth="10" defaultRowHeight="15" x14ac:dyDescent="0.25"/>
  <cols>
    <col min="1" max="1" width="19.7109375" customWidth="1"/>
    <col min="2" max="2" width="24.7109375" customWidth="1"/>
    <col min="3" max="3" width="25.7109375" customWidth="1"/>
    <col min="4" max="4" width="22.7109375" customWidth="1"/>
    <col min="5" max="5" width="12.7109375" customWidth="1"/>
  </cols>
  <sheetData>
    <row r="1" spans="1:5" x14ac:dyDescent="0.25">
      <c r="A1" t="s">
        <v>48</v>
      </c>
      <c r="B1" t="s">
        <v>49</v>
      </c>
      <c r="C1" t="s">
        <v>50</v>
      </c>
      <c r="D1" t="s">
        <v>51</v>
      </c>
      <c r="E1" t="s">
        <v>52</v>
      </c>
    </row>
    <row r="2" spans="1:5" x14ac:dyDescent="0.25">
      <c r="A2" t="s">
        <v>3</v>
      </c>
      <c r="B2" t="s">
        <v>3</v>
      </c>
      <c r="C2" t="s">
        <v>3</v>
      </c>
      <c r="D2" t="s">
        <v>3</v>
      </c>
      <c r="E2" t="s">
        <v>3</v>
      </c>
    </row>
  </sheetData>
  <pageMargins left="0.7" right="0.7" top="0.75" bottom="0.75" header="0.3" footer="0.3"/>
  <pageSetup paperSize="9" orientation="portrait" horizontalDpi="300" verticalDpi="300"/>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
  <sheetViews>
    <sheetView tabSelected="1" workbookViewId="0"/>
  </sheetViews>
  <sheetFormatPr baseColWidth="10" defaultRowHeight="15" x14ac:dyDescent="0.25"/>
  <cols>
    <col min="1" max="1" width="16.7109375" customWidth="1"/>
    <col min="2" max="2" width="12.7109375" customWidth="1"/>
    <col min="3" max="3" width="16.7109375" customWidth="1"/>
    <col min="4" max="4" width="7.7109375" customWidth="1"/>
    <col min="5" max="5" width="16.7109375" customWidth="1"/>
    <col min="6" max="6" width="8.7109375" customWidth="1"/>
    <col min="7" max="7" width="25.7109375" customWidth="1"/>
    <col min="8" max="8" width="20.7109375" customWidth="1"/>
    <col min="9" max="9" width="15.7109375" customWidth="1"/>
    <col min="10" max="10" width="22.7109375" customWidth="1"/>
  </cols>
  <sheetData>
    <row r="1" spans="1:10" x14ac:dyDescent="0.25">
      <c r="A1" t="s">
        <v>53</v>
      </c>
      <c r="B1" t="s">
        <v>54</v>
      </c>
      <c r="C1" t="s">
        <v>55</v>
      </c>
      <c r="D1" t="s">
        <v>56</v>
      </c>
      <c r="E1" t="s">
        <v>57</v>
      </c>
      <c r="F1" t="s">
        <v>58</v>
      </c>
      <c r="G1" t="s">
        <v>59</v>
      </c>
      <c r="H1" t="s">
        <v>60</v>
      </c>
      <c r="I1" t="s">
        <v>61</v>
      </c>
      <c r="J1" t="s">
        <v>62</v>
      </c>
    </row>
    <row r="2" spans="1:10" x14ac:dyDescent="0.25">
      <c r="A2" t="s">
        <v>3</v>
      </c>
      <c r="B2" t="s">
        <v>3</v>
      </c>
      <c r="C2" t="s">
        <v>3</v>
      </c>
      <c r="D2" t="s">
        <v>3</v>
      </c>
      <c r="E2" t="s">
        <v>3</v>
      </c>
      <c r="F2" t="s">
        <v>3</v>
      </c>
      <c r="G2" t="s">
        <v>3</v>
      </c>
      <c r="H2" t="s">
        <v>3</v>
      </c>
      <c r="I2" t="s">
        <v>3</v>
      </c>
      <c r="J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listes!$D$2:$D$4</xm:f>
          </x14:formula1>
          <xm:sqref>C2:C100</xm:sqref>
        </x14:dataValidation>
        <x14:dataValidation type="list" allowBlank="1" showInputMessage="1" showErrorMessage="1" xr:uid="{00000000-0002-0000-0700-000001000000}">
          <x14:formula1>
            <xm:f>listes!$E$2:$E$7</xm:f>
          </x14:formula1>
          <xm:sqref>G2:G100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
  <sheetViews>
    <sheetView workbookViewId="0"/>
  </sheetViews>
  <sheetFormatPr baseColWidth="10" defaultRowHeight="15" x14ac:dyDescent="0.25"/>
  <cols>
    <col min="1" max="1" width="26.7109375" customWidth="1"/>
    <col min="2" max="2" width="19.7109375" customWidth="1"/>
    <col min="3" max="3" width="26.7109375" customWidth="1"/>
    <col min="4" max="4" width="7.7109375" customWidth="1"/>
    <col min="5" max="5" width="18.7109375" customWidth="1"/>
    <col min="6" max="6" width="22.7109375" customWidth="1"/>
    <col min="7" max="7" width="15.7109375" customWidth="1"/>
    <col min="8" max="8" width="8.7109375" customWidth="1"/>
    <col min="9" max="9" width="9.7109375" customWidth="1"/>
    <col min="10" max="10" width="11.7109375" customWidth="1"/>
    <col min="11" max="12" width="20.7109375" customWidth="1"/>
    <col min="13" max="13" width="12.7109375" customWidth="1"/>
    <col min="14" max="14" width="7.7109375" customWidth="1"/>
    <col min="15" max="15" width="12.7109375" customWidth="1"/>
    <col min="16" max="16" width="22.7109375" customWidth="1"/>
    <col min="17" max="17" width="21.7109375" customWidth="1"/>
    <col min="18" max="18" width="22.7109375" customWidth="1"/>
    <col min="19" max="19" width="14.7109375" customWidth="1"/>
    <col min="20" max="20" width="16.7109375" customWidth="1"/>
    <col min="21" max="21" width="26.7109375" customWidth="1"/>
    <col min="22" max="22" width="18.7109375" customWidth="1"/>
    <col min="23" max="23" width="15.7109375" customWidth="1"/>
    <col min="24" max="24" width="21.7109375" customWidth="1"/>
    <col min="25" max="25" width="8.7109375" customWidth="1"/>
    <col min="26" max="26" width="21.7109375" customWidth="1"/>
    <col min="27" max="27" width="5.7109375" customWidth="1"/>
    <col min="28" max="28" width="19.7109375" customWidth="1"/>
    <col min="29" max="29" width="24.7109375" customWidth="1"/>
  </cols>
  <sheetData>
    <row r="1" spans="1:29" x14ac:dyDescent="0.25">
      <c r="A1" t="s">
        <v>74</v>
      </c>
      <c r="B1" t="s">
        <v>48</v>
      </c>
      <c r="C1" t="s">
        <v>75</v>
      </c>
      <c r="D1" t="s">
        <v>76</v>
      </c>
      <c r="E1" t="s">
        <v>77</v>
      </c>
      <c r="F1" t="s">
        <v>78</v>
      </c>
      <c r="G1" t="s">
        <v>79</v>
      </c>
      <c r="H1" t="s">
        <v>80</v>
      </c>
      <c r="I1" t="s">
        <v>81</v>
      </c>
      <c r="J1" t="s">
        <v>82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row>
    <row r="2" spans="1:29" x14ac:dyDescent="0.25">
      <c r="A2" t="s">
        <v>3</v>
      </c>
      <c r="B2" t="s">
        <v>3</v>
      </c>
      <c r="C2" t="s">
        <v>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row>
  </sheetData>
  <dataValidations count="5">
    <dataValidation type="decimal" allowBlank="1" showInputMessage="1" showErrorMessage="1" sqref="H2:H100" xr:uid="{00000000-0002-0000-0800-000000000000}">
      <formula1>-90</formula1>
      <formula2>90</formula2>
    </dataValidation>
    <dataValidation type="decimal" allowBlank="1" showInputMessage="1" showErrorMessage="1" sqref="I2:I100" xr:uid="{00000000-0002-0000-0800-000001000000}">
      <formula1>-180</formula1>
      <formula2>180</formula2>
    </dataValidation>
    <dataValidation type="decimal" operator="greaterThan" allowBlank="1" showInputMessage="1" showErrorMessage="1" sqref="M2:M100 X2:Y100 P2:Q100" xr:uid="{00000000-0002-0000-0800-000002000000}">
      <formula1>0</formula1>
    </dataValidation>
    <dataValidation type="decimal" allowBlank="1" showInputMessage="1" showErrorMessage="1" sqref="Z2:Z100" xr:uid="{00000000-0002-0000-0800-000007000000}">
      <formula1>0</formula1>
      <formula2>360</formula2>
    </dataValidation>
    <dataValidation type="decimal" allowBlank="1" showInputMessage="1" showErrorMessage="1" sqref="AA2:AA100" xr:uid="{00000000-0002-0000-0800-000008000000}">
      <formula1>0</formula1>
      <formula2>70</formula2>
    </dataValidation>
  </dataValidations>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9000000}">
          <x14:formula1>
            <xm:f>listes!$F$2:$F$11</xm:f>
          </x14:formula1>
          <xm:sqref>G2:G100</xm:sqref>
        </x14:dataValidation>
        <x14:dataValidation type="list" allowBlank="1" showInputMessage="1" showErrorMessage="1" xr:uid="{00000000-0002-0000-0800-00000A000000}">
          <x14:formula1>
            <xm:f>listes!$G$2:$G$11</xm:f>
          </x14:formula1>
          <xm:sqref>S2:S100</xm:sqref>
        </x14:dataValidation>
        <x14:dataValidation type="list" allowBlank="1" showInputMessage="1" showErrorMessage="1" xr:uid="{00000000-0002-0000-0800-00000B000000}">
          <x14:formula1>
            <xm:f>listes!$H$2:$H$9</xm:f>
          </x14:formula1>
          <xm:sqref>T2:T100</xm:sqref>
        </x14:dataValidation>
        <x14:dataValidation type="list" allowBlank="1" showInputMessage="1" showErrorMessage="1" xr:uid="{00000000-0002-0000-0800-00000C000000}">
          <x14:formula1>
            <xm:f>listes!$I$2:$I$6</xm:f>
          </x14:formula1>
          <xm:sqref>U2:U100</xm:sqref>
        </x14:dataValidation>
        <x14:dataValidation type="list" allowBlank="1" showInputMessage="1" showErrorMessage="1" xr:uid="{00000000-0002-0000-0800-00000D000000}">
          <x14:formula1>
            <xm:f>listes!$J$2:$J$5</xm:f>
          </x14:formula1>
          <xm:sqref>V2:V100</xm:sqref>
        </x14:dataValidation>
        <x14:dataValidation type="list" allowBlank="1" showInputMessage="1" showErrorMessage="1" xr:uid="{00000000-0002-0000-0800-00000E000000}">
          <x14:formula1>
            <xm:f>listes!$K$2:$K$6</xm:f>
          </x14:formula1>
          <xm:sqref>W2:W100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102</vt:i4>
      </vt:variant>
    </vt:vector>
  </HeadingPairs>
  <TitlesOfParts>
    <vt:vector size="115" baseType="lpstr">
      <vt:lpstr>person</vt:lpstr>
      <vt:lpstr>project</vt:lpstr>
      <vt:lpstr>experimentation</vt:lpstr>
      <vt:lpstr>design</vt:lpstr>
      <vt:lpstr>moda</vt:lpstr>
      <vt:lpstr>treatment_xp</vt:lpstr>
      <vt:lpstr>data_dictionary</vt:lpstr>
      <vt:lpstr>field</vt:lpstr>
      <vt:lpstr>estate</vt:lpstr>
      <vt:lpstr>soil</vt:lpstr>
      <vt:lpstr>itk</vt:lpstr>
      <vt:lpstr>annotation</vt:lpstr>
      <vt:lpstr>HELP</vt:lpstr>
      <vt:lpstr>annotation.annot_date</vt:lpstr>
      <vt:lpstr>annotation.annot_desc</vt:lpstr>
      <vt:lpstr>annotation.annot_type</vt:lpstr>
      <vt:lpstr>data_dictionary.data_granularity</vt:lpstr>
      <vt:lpstr>data_dictionary.data_type</vt:lpstr>
      <vt:lpstr>data_dictionary.unit</vt:lpstr>
      <vt:lpstr>data_dictionary.var_desc</vt:lpstr>
      <vt:lpstr>data_dictionary.var_method</vt:lpstr>
      <vt:lpstr>data_dictionary.var_ref_conv</vt:lpstr>
      <vt:lpstr>data_dictionary.var_ref_name</vt:lpstr>
      <vt:lpstr>data_dictionary.var_ref_uri</vt:lpstr>
      <vt:lpstr>data_dictionary.var_trait</vt:lpstr>
      <vt:lpstr>data_dictionary.variable_name</vt:lpstr>
      <vt:lpstr>design.design_desc</vt:lpstr>
      <vt:lpstr>design.design_hete</vt:lpstr>
      <vt:lpstr>design.design_plan</vt:lpstr>
      <vt:lpstr>design.design_size</vt:lpstr>
      <vt:lpstr>design.design_unit_desc</vt:lpstr>
      <vt:lpstr>estate.estate_adress</vt:lpstr>
      <vt:lpstr>estate.estate_area_vine</vt:lpstr>
      <vt:lpstr>estate.estate_cvi</vt:lpstr>
      <vt:lpstr>estate.estate_desc</vt:lpstr>
      <vt:lpstr>estate.estate_name</vt:lpstr>
      <vt:lpstr>estate.estate_siret</vt:lpstr>
      <vt:lpstr>estate.field_name</vt:lpstr>
      <vt:lpstr>experimentation.expe_end_date</vt:lpstr>
      <vt:lpstr>experimentation.expe_start_date</vt:lpstr>
      <vt:lpstr>experimentation.experiment_ID</vt:lpstr>
      <vt:lpstr>experimentation.experiment_narrative</vt:lpstr>
      <vt:lpstr>experimentation.institute_name</vt:lpstr>
      <vt:lpstr>experimentation.name_of_experiment</vt:lpstr>
      <vt:lpstr>experimentation.objectives_of_study</vt:lpstr>
      <vt:lpstr>field.cadastral_ref</vt:lpstr>
      <vt:lpstr>field.commune</vt:lpstr>
      <vt:lpstr>field.commune_code_INSEE</vt:lpstr>
      <vt:lpstr>field.cultivar_name</vt:lpstr>
      <vt:lpstr>field.cultivar_uri</vt:lpstr>
      <vt:lpstr>field.elevation</vt:lpstr>
      <vt:lpstr>field.field_area</vt:lpstr>
      <vt:lpstr>field.field_geometry</vt:lpstr>
      <vt:lpstr>field.field_id</vt:lpstr>
      <vt:lpstr>field.field_latitude</vt:lpstr>
      <vt:lpstr>field.field_longitude</vt:lpstr>
      <vt:lpstr>field.field_name</vt:lpstr>
      <vt:lpstr>field.field_notes</vt:lpstr>
      <vt:lpstr>field.field_slope</vt:lpstr>
      <vt:lpstr>field.irrigation_system</vt:lpstr>
      <vt:lpstr>field.plant_spacing</vt:lpstr>
      <vt:lpstr>field.planting_density</vt:lpstr>
      <vt:lpstr>field.planting_year</vt:lpstr>
      <vt:lpstr>field.previous_crop</vt:lpstr>
      <vt:lpstr>field.prod_mode</vt:lpstr>
      <vt:lpstr>field.product_type</vt:lpstr>
      <vt:lpstr>field.pruning_system</vt:lpstr>
      <vt:lpstr>field.rootstock</vt:lpstr>
      <vt:lpstr>field.rootstock_uri</vt:lpstr>
      <vt:lpstr>field.row_direction</vt:lpstr>
      <vt:lpstr>field.row_spacing</vt:lpstr>
      <vt:lpstr>field.target_yield</vt:lpstr>
      <vt:lpstr>field.training_system</vt:lpstr>
      <vt:lpstr>field.wine_area</vt:lpstr>
      <vt:lpstr>itk.fertilization_desc</vt:lpstr>
      <vt:lpstr>itk.fertilizer_applic_method</vt:lpstr>
      <vt:lpstr>itk.field_name</vt:lpstr>
      <vt:lpstr>itk.irrigation_amount_depth</vt:lpstr>
      <vt:lpstr>itk.itk_end_date</vt:lpstr>
      <vt:lpstr>itk.itk_file</vt:lpstr>
      <vt:lpstr>itk.itk_start_date</vt:lpstr>
      <vt:lpstr>itk.N_in_applied_fertilizer</vt:lpstr>
      <vt:lpstr>itk.N_type</vt:lpstr>
      <vt:lpstr>itk.soil_management</vt:lpstr>
      <vt:lpstr>itk.soil_management_code</vt:lpstr>
      <vt:lpstr>moda.factor_uri</vt:lpstr>
      <vt:lpstr>moda.factor_value</vt:lpstr>
      <vt:lpstr>moda.factor_value_desc</vt:lpstr>
      <vt:lpstr>moda.main_experiment_factor</vt:lpstr>
      <vt:lpstr>person.e_mail_adress</vt:lpstr>
      <vt:lpstr>person.person_name</vt:lpstr>
      <vt:lpstr>person.researcher_role</vt:lpstr>
      <vt:lpstr>project.ex_funding_source</vt:lpstr>
      <vt:lpstr>project.proj_acronym</vt:lpstr>
      <vt:lpstr>project.proj_conv</vt:lpstr>
      <vt:lpstr>project.proj_desc</vt:lpstr>
      <vt:lpstr>project.proj_end_date</vt:lpstr>
      <vt:lpstr>project.proj_obj</vt:lpstr>
      <vt:lpstr>project.proj_start_date</vt:lpstr>
      <vt:lpstr>project.proj_title</vt:lpstr>
      <vt:lpstr>project.proj_uri</vt:lpstr>
      <vt:lpstr>soil.field_name</vt:lpstr>
      <vt:lpstr>soil.organic_carbon_conc</vt:lpstr>
      <vt:lpstr>soil.pH_in_water</vt:lpstr>
      <vt:lpstr>soil.soil_depth</vt:lpstr>
      <vt:lpstr>soil.soil_desc</vt:lpstr>
      <vt:lpstr>soil.soil_file</vt:lpstr>
      <vt:lpstr>soil.soil_ston</vt:lpstr>
      <vt:lpstr>soil.soil_texture</vt:lpstr>
      <vt:lpstr>soil.soil_wc</vt:lpstr>
      <vt:lpstr>treatment_xp.experimental_factor_comb</vt:lpstr>
      <vt:lpstr>treatment_xp.field_name</vt:lpstr>
      <vt:lpstr>treatment_xp.number_of_replicates</vt:lpstr>
      <vt:lpstr>treatment_xp.tr_notes</vt:lpstr>
      <vt:lpstr>treatment_xp.treatment_name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xdelpuech;IFV,Standard v1</dc:creator>
  <cp:lastModifiedBy>DELPUECH Xavier</cp:lastModifiedBy>
  <dcterms:created xsi:type="dcterms:W3CDTF">2024-05-02T09:47:36Z</dcterms:created>
  <dcterms:modified xsi:type="dcterms:W3CDTF">2024-05-02T07:50:28Z</dcterms:modified>
</cp:coreProperties>
</file>