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vignevin-my.sharepoint.com/personal/xavier_delpuech_vignevin_com/Documents/AgricultureNumerique/ProjetsEnCours/VITISDATACROP/05_TRAVAIL_EN_COURS/WP1.1 Harmonisation/Experimentation/vitisdatacrop/"/>
    </mc:Choice>
  </mc:AlternateContent>
  <xr:revisionPtr revIDLastSave="78" documentId="13_ncr:1_{D16C2F42-B43A-4C59-A199-3C52AD3D54E8}" xr6:coauthVersionLast="47" xr6:coauthVersionMax="47" xr10:uidLastSave="{212241FC-1091-42E8-8BB4-2BFE6A67AEFA}"/>
  <bookViews>
    <workbookView xWindow="28680" yWindow="-120" windowWidth="29040" windowHeight="15720" xr2:uid="{1AE09EEA-C0A3-42DC-AFC7-BA79A75A8C50}"/>
  </bookViews>
  <sheets>
    <sheet name="Feuil1" sheetId="1" r:id="rId1"/>
  </sheets>
  <definedNames>
    <definedName name="_xlnm._FilterDatabase" localSheetId="0" hidden="1">Feuil1!$B$1:$AD$127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2" i="1"/>
</calcChain>
</file>

<file path=xl/sharedStrings.xml><?xml version="1.0" encoding="utf-8"?>
<sst xmlns="http://schemas.openxmlformats.org/spreadsheetml/2006/main" count="1086" uniqueCount="620">
  <si>
    <t>experimentation</t>
  </si>
  <si>
    <t>name</t>
  </si>
  <si>
    <t>minimum</t>
  </si>
  <si>
    <t>maximum</t>
  </si>
  <si>
    <t>standard</t>
  </si>
  <si>
    <t>string</t>
  </si>
  <si>
    <t>label_fr</t>
  </si>
  <si>
    <t>Date de début de l’expérimentation. Elle est exprimée au format AAAA-MM-JJ suivant la norme internationale ISO 8601.</t>
  </si>
  <si>
    <t>date</t>
  </si>
  <si>
    <t>ISO8601</t>
  </si>
  <si>
    <t>WGS84</t>
  </si>
  <si>
    <t>système d'irrigation</t>
  </si>
  <si>
    <t>Latitude du centroïde de la parcelle  (degrés décimaux WGS84)</t>
  </si>
  <si>
    <t>Longitude du centroïde de la parcelle (degrés décimaux WGS84)</t>
  </si>
  <si>
    <t>Type de système d'irrigation équipant la parcelle</t>
  </si>
  <si>
    <t>aucun,goutte-à-goutte aérien,goutte-à-goutte enterré,aspersion,submersion</t>
  </si>
  <si>
    <t>goutte-à-goutte aérien</t>
  </si>
  <si>
    <t>Syrah prestige</t>
  </si>
  <si>
    <t>expe_start_date</t>
  </si>
  <si>
    <t>Description de la parcelle</t>
  </si>
  <si>
    <t>Nom de la parcelle</t>
  </si>
  <si>
    <t>Parcelle de syrah d'environ, sur un sol fersiallitique typique des Costières de Nîmes.</t>
  </si>
  <si>
    <t>Commune</t>
  </si>
  <si>
    <t>Nom de la commune sur laquelle se trouve la parcelle</t>
  </si>
  <si>
    <t>https://www.insee.fr/fr/recherche/recherche-geographique?debut=0</t>
  </si>
  <si>
    <t>Vauvert</t>
  </si>
  <si>
    <t>Bassin viticole</t>
  </si>
  <si>
    <t>Bassin viticole dans lequel se trouve la parcelle</t>
  </si>
  <si>
    <t>Languedoc-Roussillon</t>
  </si>
  <si>
    <t>Année de plantation</t>
  </si>
  <si>
    <t>Année de plantation de la parcelle au format AAAA</t>
  </si>
  <si>
    <t>integer</t>
  </si>
  <si>
    <t>Précédent cultural</t>
  </si>
  <si>
    <t>Précédent cultural (en particulier si jeune vigne)</t>
  </si>
  <si>
    <t>vigne</t>
  </si>
  <si>
    <t>Greffon</t>
  </si>
  <si>
    <t>Syrah N Cl300</t>
  </si>
  <si>
    <t>Porte-greffe</t>
  </si>
  <si>
    <t>110R</t>
  </si>
  <si>
    <t>Ecartement entre rangs</t>
  </si>
  <si>
    <t>Ecartement entre les rangs de vigne, en m</t>
  </si>
  <si>
    <t>Ecartement entre les ceps de vigne sur le rang, en m</t>
  </si>
  <si>
    <t>Altitude au-dessus ne niveau de la mer du dispositif expérimental, en m</t>
  </si>
  <si>
    <t xml:space="preserve">Mode de production </t>
  </si>
  <si>
    <t xml:space="preserve">Type de production visée </t>
  </si>
  <si>
    <t>Ecartement entre ceps</t>
  </si>
  <si>
    <t>Mode de taille</t>
  </si>
  <si>
    <t>Mode de conduite</t>
  </si>
  <si>
    <t>Altitude</t>
  </si>
  <si>
    <t>Pente</t>
  </si>
  <si>
    <t>Entretien du sol inter-rang</t>
  </si>
  <si>
    <t>Entretien du sol sous le rang</t>
  </si>
  <si>
    <t>Mode de production</t>
  </si>
  <si>
    <t>Type de produit</t>
  </si>
  <si>
    <t>Objectif de rendement</t>
  </si>
  <si>
    <t>Cordon de Royat</t>
  </si>
  <si>
    <t>Espalier</t>
  </si>
  <si>
    <t>Agriculture Biologique</t>
  </si>
  <si>
    <t>AOP</t>
  </si>
  <si>
    <t>Description du mode de taille en place sur la parcelle</t>
  </si>
  <si>
    <t>Description du mode de conduite de la végétation</t>
  </si>
  <si>
    <t xml:space="preserve">Le site geoportail permet de tracer un profil de pente sur la parcelle. </t>
  </si>
  <si>
    <t>source</t>
  </si>
  <si>
    <t>Objectif de rendement du viticulteur sur la parcelle en t/ha.</t>
  </si>
  <si>
    <t>Description des objectifs poursuivis par l’expérimentation</t>
  </si>
  <si>
    <t>Description de l’expérimentation</t>
  </si>
  <si>
    <t>Name and address of the institution responsible for the study.</t>
  </si>
  <si>
    <t>Nom de l'institution responsable de l'expérimentation</t>
  </si>
  <si>
    <t>Objectif</t>
  </si>
  <si>
    <t>Description</t>
  </si>
  <si>
    <t>Contact nom</t>
  </si>
  <si>
    <t>Contact email</t>
  </si>
  <si>
    <t>Organisation</t>
  </si>
  <si>
    <t>Projet</t>
  </si>
  <si>
    <t xml:space="preserve">Acronyme du projet ou des projets associés à l'expérimentation </t>
  </si>
  <si>
    <t>L’objectif de cette action est d’améliorer le conseil en terme de gestion de la matière organique, par une meilleure connaissance du type de produit à apporter en liaison avec les besoins au niveau du sol et les effets attendus, tout en prenant en compte les conditions pédo-climatiques et les conditions d’entretien du sol ainsi que les exigences régionales en terme de vin à élaborer. Le choix des produits organiques apportés répond à une offre locale en compost de marc provenant de la distillerie de la commune ou en déchets verts provenant d’une plate-forme de compostage à proximité.</t>
  </si>
  <si>
    <t>Sur la parcelle gérée par l’IFV en Languedoc-Roussillon, les modalités mises en place sont les suivantes :
- Témoin sans apports (TEM)
- Apport compost déchets verts (DV)
- Apport compost de marc (MARC)
Les modalités ont été mises en place le 17 mars et le 23 mars 2009, avec un dispositif expérimental en carré latin, avec 3 répétitions pour chaque modalité. Les apports ont été renouvelés en avril 2013</t>
  </si>
  <si>
    <t>OAD MO</t>
  </si>
  <si>
    <t>IFV Pôle Rhône-Méditerranée</t>
  </si>
  <si>
    <t>2020-12-31</t>
  </si>
  <si>
    <t>2009-03-01</t>
  </si>
  <si>
    <t>MO-Vauvert</t>
  </si>
  <si>
    <t>email</t>
  </si>
  <si>
    <t>Latitude</t>
  </si>
  <si>
    <t>Longitude</t>
  </si>
  <si>
    <t>Nom</t>
  </si>
  <si>
    <t>Date de début</t>
  </si>
  <si>
    <t>Date de fin</t>
  </si>
  <si>
    <t>expe_end_date</t>
  </si>
  <si>
    <t>expe_proj</t>
  </si>
  <si>
    <t>Date de fin de l’expérimentation. Elle est exprimée au format AAAA-MM-JJ suivant la norme internationale ISO 8601.</t>
  </si>
  <si>
    <t>itk</t>
  </si>
  <si>
    <t>Millésime</t>
  </si>
  <si>
    <t>Irrigation</t>
  </si>
  <si>
    <t>Fertilisation azotée</t>
  </si>
  <si>
    <t>Forme azote</t>
  </si>
  <si>
    <t>Description fertilisation</t>
  </si>
  <si>
    <t>Quantité d'eau apportée par irrigation sur la saison, exprimée en mm/an. 0 si aucune irrigation</t>
  </si>
  <si>
    <t>Quantité apportée par ha et par an</t>
  </si>
  <si>
    <t>Forme de l'azote apporté : minérale ou organique</t>
  </si>
  <si>
    <t>Descriptif de la fertilisation pratiquée sur la parcelle habituellement</t>
  </si>
  <si>
    <t>minérale</t>
  </si>
  <si>
    <t>suivant protocole</t>
  </si>
  <si>
    <t>minérale,organique,organo-minérale</t>
  </si>
  <si>
    <t>soil</t>
  </si>
  <si>
    <t>Description sol</t>
  </si>
  <si>
    <t>Profondeur du sol</t>
  </si>
  <si>
    <t>Texture dominante du sol</t>
  </si>
  <si>
    <t>Pierrosité du sol</t>
  </si>
  <si>
    <t>Teneur en MO</t>
  </si>
  <si>
    <t>pH sol</t>
  </si>
  <si>
    <t>Descriptif du type de sol</t>
  </si>
  <si>
    <t>Abondance des cailloux en volume (FAO,2006)</t>
  </si>
  <si>
    <t>pHeau du sol sur l'horizon de surface</t>
  </si>
  <si>
    <t>soil_desc</t>
  </si>
  <si>
    <t>soil_depth</t>
  </si>
  <si>
    <t>soil_ston</t>
  </si>
  <si>
    <t>sol fersiallitique typique des costières de Nîmes</t>
  </si>
  <si>
    <t>L:limoneux</t>
  </si>
  <si>
    <t>A:abondant 40-80%</t>
  </si>
  <si>
    <t>N:aucun cailloux,V:très peu (0-2%),F:peu 2-5%,C:fréquent 5-15%,M:beaucoup 15-40%,A:abondant 40-80%,D:majoritaire &gt;80%,S:concentré sur une couche</t>
  </si>
  <si>
    <t>design</t>
  </si>
  <si>
    <t>design_desc</t>
  </si>
  <si>
    <t>Description du plan d'expérience</t>
  </si>
  <si>
    <t>Type de plan d'expérience</t>
  </si>
  <si>
    <t>Taille des unités expérimentales</t>
  </si>
  <si>
    <t>Description des unités d'observations</t>
  </si>
  <si>
    <t>Hétérogénéité</t>
  </si>
  <si>
    <t>Brève description du plan d'expérience. Dans certains cas, il n’y a pas de plan d’expérience, et s’il s’agit d’une compilation de différentes études, on peut préciser « données aggrégées ou réduites »</t>
  </si>
  <si>
    <t>Type de plan d'expérience selon la crop ontology CO_715</t>
  </si>
  <si>
    <t>Taille en m² des unités expérimentales</t>
  </si>
  <si>
    <t>Descriptif des facteurs d'hétérogénéité éventuels du dispositif expérimental (sol, matériel végétal, topographie…)</t>
  </si>
  <si>
    <t>Dispositif en carré latin à 3 répétitions. 10 ceps sont suivis sur chaque unité expérimentale de 3 inter-rangs de large</t>
  </si>
  <si>
    <t>Carré latin</t>
  </si>
  <si>
    <t>placette de 10 ceps située au centre de chaque unité expérimentale</t>
  </si>
  <si>
    <t>gradient NS de fertilité du sol</t>
  </si>
  <si>
    <t>Brève description des unités d'observations</t>
  </si>
  <si>
    <t>design_plan</t>
  </si>
  <si>
    <t>design_size</t>
  </si>
  <si>
    <t>design_unit_desc</t>
  </si>
  <si>
    <t>design_hete</t>
  </si>
  <si>
    <t>in</t>
  </si>
  <si>
    <t>exactmatch</t>
  </si>
  <si>
    <t>http://purl.obolibrary.org/obo/CO_715_0000077</t>
  </si>
  <si>
    <t>closematch</t>
  </si>
  <si>
    <t>http://purl.obolibrary.org/obo/CO_715_0000069</t>
  </si>
  <si>
    <t>http://purl.obolibrary.org/obo/CO_715_0000071</t>
  </si>
  <si>
    <t>http://purl.obolibrary.org/obo/CO_715_0000062</t>
  </si>
  <si>
    <t>http://purl.obolibrary.org/obo/CO_715_0000254</t>
  </si>
  <si>
    <t>http://purl.obolibrary.org/obo/CO_715_0000253</t>
  </si>
  <si>
    <t>oui</t>
  </si>
  <si>
    <t>oui,non</t>
  </si>
  <si>
    <t>Code INSEE de la commune (5 caractères alphanumériques)</t>
  </si>
  <si>
    <t>Code INSEE commune</t>
  </si>
  <si>
    <t>"^([013-9]\\d|2[AB1-9])\\d{3}"</t>
  </si>
  <si>
    <t>boolean</t>
  </si>
  <si>
    <t>annotation</t>
  </si>
  <si>
    <t>Forte attaque de mildiou en 2008, avec 30% de pertes de récolte</t>
  </si>
  <si>
    <t>project</t>
  </si>
  <si>
    <t>Acronyme du projet</t>
  </si>
  <si>
    <t xml:space="preserve">Description des objectifs poursuivis </t>
  </si>
  <si>
    <t>Description du projet</t>
  </si>
  <si>
    <t>Acronyme</t>
  </si>
  <si>
    <t>Date début</t>
  </si>
  <si>
    <t>Date fin</t>
  </si>
  <si>
    <t>Elaboration d’un outil d’aide à la décision pour la gestion du patrimoine organique des sols viticoles. Paramétrage et validation du modèle AMG</t>
  </si>
  <si>
    <t>2016-07-01</t>
  </si>
  <si>
    <t>2017-06-30</t>
  </si>
  <si>
    <t>L'objectif de cette action est d'améliorer le conseil en termes de gestion de la matière organique, par une meilleure connaissance du type de produit à apporter en liaison avec les besoins au niveau du sol et les effets attendus, tout en prenant en compte les conditions pédo-climatiques et les conditions d'entretien du sol ainsi que les exigences régionales en terme de vin à élaborer. Le calage du modèle AMG, qui calcule l'évolution du stock de carbone organique, et donc de matière organique, du sol, permettrait la validation d'un outil capable de générer différents scénarios (notamment en fonction d'une typologie de produit et de doses à apporter). Dans ce sens, cela aboutirait à terme à un progrès significatif dans la gestion de la matière organique.</t>
  </si>
  <si>
    <t xml:space="preserve">Un réseau de 6 parcelles a été mis en place à l'échelle nationale. Sur ce réseau, il s’agit d’acquérir les données concernant le sol, la plante et les produits épandus (variables selon les sites).
Les parcelles d’expérimentation ont été mises en place l’hiver 2008-2009 pour certaines et l’hiver 2009-2010 pour d’autres. </t>
  </si>
  <si>
    <t>Date de début du projet. Elle est exprimée au format AAAA-MM-JJ suivant la norme internationale ISO 8601.</t>
  </si>
  <si>
    <t>Date de fin du projet. Elle est exprimée au format AAAA-MM-JJ suivant la norme internationale ISO 8601.</t>
  </si>
  <si>
    <t>proj_acronym</t>
  </si>
  <si>
    <t>proj_start_date</t>
  </si>
  <si>
    <t>proj_end_date</t>
  </si>
  <si>
    <t>proj_obj</t>
  </si>
  <si>
    <t>proj_desc</t>
  </si>
  <si>
    <t>Surface (ha)</t>
  </si>
  <si>
    <t>Surface en ha de la parcelle expérimentale</t>
  </si>
  <si>
    <t>Densité de plantation</t>
  </si>
  <si>
    <t>Densité de plantation (à l'origine), en nombre de plants par hectare</t>
  </si>
  <si>
    <t>Orientation des rangs</t>
  </si>
  <si>
    <t>Profondeur de sol accessible aux racines de la vigne, en m</t>
  </si>
  <si>
    <t>Taille en gobelet,Cordon de Royat,Cordon double,Guyot simple,Guyot double,Guyot Poussard,Guyot mixte,Chablis,Taille rase de précision (mécanique),Taille minimale (non-taille)</t>
  </si>
  <si>
    <t>Mode d'apport</t>
  </si>
  <si>
    <t>Mode d'apport des éléments fertilisants</t>
  </si>
  <si>
    <t>au sol</t>
  </si>
  <si>
    <t>au sol,fertirrigation,foliaire</t>
  </si>
  <si>
    <t>wine</t>
  </si>
  <si>
    <t>wine_bac</t>
  </si>
  <si>
    <t>Bactérie(s)</t>
  </si>
  <si>
    <t>wine_col</t>
  </si>
  <si>
    <t>Couleur</t>
  </si>
  <si>
    <t>Couleur du vin</t>
  </si>
  <si>
    <t>rouge,blanc,rosé</t>
  </si>
  <si>
    <t>blanc</t>
  </si>
  <si>
    <t>Bactérie(s) utilisées lors de la vinification (produit commercial)</t>
  </si>
  <si>
    <t>Lamothe-Abiet Oeno1</t>
  </si>
  <si>
    <t>wine_malo</t>
  </si>
  <si>
    <t>Fermentation malolactique</t>
  </si>
  <si>
    <t>Fermentation malolactique faite ou non sur vin fini</t>
  </si>
  <si>
    <t>wine_yeast</t>
  </si>
  <si>
    <t>Levure(s)</t>
  </si>
  <si>
    <t>Levures utilisées lors de la vinification</t>
  </si>
  <si>
    <t>Actiflore F5</t>
  </si>
  <si>
    <t>wine_type</t>
  </si>
  <si>
    <t>Type de vin</t>
  </si>
  <si>
    <t>Type de vin : tranquille, effervescent</t>
  </si>
  <si>
    <t>tranquille</t>
  </si>
  <si>
    <t>tranquille,effervescent</t>
  </si>
  <si>
    <t>wine_mac</t>
  </si>
  <si>
    <t>Type de macération</t>
  </si>
  <si>
    <t>Description du type de macération lors de la vinification</t>
  </si>
  <si>
    <t>macération longue sous marc</t>
  </si>
  <si>
    <t>wine_vol</t>
  </si>
  <si>
    <t>Volume en hL</t>
  </si>
  <si>
    <t>Volume du vin produit en hL</t>
  </si>
  <si>
    <t>wine_mac_time</t>
  </si>
  <si>
    <t>Durée de macération</t>
  </si>
  <si>
    <t>Durée de la macération en jours</t>
  </si>
  <si>
    <t>Nombre de ceps</t>
  </si>
  <si>
    <t>Bloc</t>
  </si>
  <si>
    <t>A</t>
  </si>
  <si>
    <t>silexportegreffe</t>
  </si>
  <si>
    <t>Nom (ou code) usuel de l’expérimentation</t>
  </si>
  <si>
    <t>Nom (ou code) de la parcelle sur laquelle l’expérimentation a lieu</t>
  </si>
  <si>
    <t>M11</t>
  </si>
  <si>
    <t>soil_wc</t>
  </si>
  <si>
    <t>RU du sol</t>
  </si>
  <si>
    <t>comment</t>
  </si>
  <si>
    <t>Attention, suivant le mode d'évaluation de la réserve utile, les résultats peuvent être variables</t>
  </si>
  <si>
    <t>oscar</t>
  </si>
  <si>
    <t>AOP,IGP,Vins sans IG,Raisin de table,Eau de vie</t>
  </si>
  <si>
    <t>estate</t>
  </si>
  <si>
    <t>Nom de l'exploitation</t>
  </si>
  <si>
    <t>Nom de l'exploitation agricole (ou domaine)</t>
  </si>
  <si>
    <t>Adresse de l'exploitation</t>
  </si>
  <si>
    <t>Adresse postale de l'exploitation</t>
  </si>
  <si>
    <t>Mas Madagascar, 30600 Vauvert</t>
  </si>
  <si>
    <t>Domaine Cabanis</t>
  </si>
  <si>
    <t>Surface en vigne (ha)</t>
  </si>
  <si>
    <t>Surface exploitée en vigne en ha</t>
  </si>
  <si>
    <t>silexportegreffe,oscar,ocesar</t>
  </si>
  <si>
    <t>oscar,ocesar</t>
  </si>
  <si>
    <t>Numéro CVI</t>
  </si>
  <si>
    <t>Description ou commentaire sur l'exploitation</t>
  </si>
  <si>
    <t>Numéro d'Exploitation Viti-Vinicole (E.V.V.) communément appelé numéro CVI (pour Casier Viticole Informatisé), à 10 chiffres</t>
  </si>
  <si>
    <t>"^[0-9]{10}$"</t>
  </si>
  <si>
    <t>ocesar</t>
  </si>
  <si>
    <t>ocesar,oscar,silexportegreffe</t>
  </si>
  <si>
    <t>silexportegreffe,ocesar</t>
  </si>
  <si>
    <t>Brève description ou commentaire sur la parcelle expérimentale</t>
  </si>
  <si>
    <t>Référence cadastrale</t>
  </si>
  <si>
    <t>3.5</t>
  </si>
  <si>
    <t>0.5</t>
  </si>
  <si>
    <t>3500</t>
  </si>
  <si>
    <t>1.5</t>
  </si>
  <si>
    <t>2</t>
  </si>
  <si>
    <t>6.5</t>
  </si>
  <si>
    <t>120</t>
  </si>
  <si>
    <t>43.6930</t>
  </si>
  <si>
    <t>4.2784</t>
  </si>
  <si>
    <t>30341</t>
  </si>
  <si>
    <t>1998</t>
  </si>
  <si>
    <t>2.5</t>
  </si>
  <si>
    <t>1.1</t>
  </si>
  <si>
    <t>93</t>
  </si>
  <si>
    <t>3</t>
  </si>
  <si>
    <t>215</t>
  </si>
  <si>
    <t>2010</t>
  </si>
  <si>
    <t>50</t>
  </si>
  <si>
    <t>30</t>
  </si>
  <si>
    <t>5</t>
  </si>
  <si>
    <t>25</t>
  </si>
  <si>
    <t>0.2</t>
  </si>
  <si>
    <t>14</t>
  </si>
  <si>
    <t>15</t>
  </si>
  <si>
    <t>silexportegreffe,sinfonia,opensilex</t>
  </si>
  <si>
    <t>sinfonia,opensilex</t>
  </si>
  <si>
    <t>silexportegreffe,oscar,ocesar,sinfonia</t>
  </si>
  <si>
    <t>silexportegreffe,oscar,sinfonia</t>
  </si>
  <si>
    <t>silexportegreffe,sinfonia</t>
  </si>
  <si>
    <t>sinfonia</t>
  </si>
  <si>
    <t>silexportegreffe,ocesar,oscar,sinfonia</t>
  </si>
  <si>
    <t>oscar,ocesar,sinfonia</t>
  </si>
  <si>
    <t>ocesar,sinfonia</t>
  </si>
  <si>
    <t>oscar,sinfonia</t>
  </si>
  <si>
    <t>Description de l'entretien du sol</t>
  </si>
  <si>
    <t>Description du mode d'entretien de sol sur la parcelle</t>
  </si>
  <si>
    <t>Type d'entretien du sol majoritaire sous le rang</t>
  </si>
  <si>
    <t>wine_name</t>
  </si>
  <si>
    <t>Nom ou code du vin</t>
  </si>
  <si>
    <t>Nom ou code donné au vin</t>
  </si>
  <si>
    <t>2019125</t>
  </si>
  <si>
    <t>priority</t>
  </si>
  <si>
    <t>Réservoir utile en eau du sol, en mm</t>
  </si>
  <si>
    <t>silexportegreffe,sinfonia,opensilex,MIAPPE</t>
  </si>
  <si>
    <t>proj_title</t>
  </si>
  <si>
    <t>Titre du projet</t>
  </si>
  <si>
    <t>MIAPPE_field</t>
  </si>
  <si>
    <t>Investigation title</t>
  </si>
  <si>
    <t>Investigation description</t>
  </si>
  <si>
    <t>MIAPPE, OpenSILEX</t>
  </si>
  <si>
    <t>Experimental factor values</t>
  </si>
  <si>
    <t>Experimental factor type</t>
  </si>
  <si>
    <t>DV</t>
  </si>
  <si>
    <t>Nombre de répétition</t>
  </si>
  <si>
    <t>Code de la parcelle unitaire</t>
  </si>
  <si>
    <t>Code de la parcelle unitaire (ou élémentaire) permettant son identification unique au sein de l'expérimentation</t>
  </si>
  <si>
    <t>Nombre de ceps dans la parcelle unitaire</t>
  </si>
  <si>
    <t>Position x</t>
  </si>
  <si>
    <t>Position y</t>
  </si>
  <si>
    <t>Position de la parcelle unitaire en coordonnées relatives y. Typiquement, cela peut être le numéro de la 1er souche de la placette à partir du début du rang.</t>
  </si>
  <si>
    <t>Position de la parcelle unitaire en coordonnées relatives x. Typiquement, cela peut être un numéro de rang.</t>
  </si>
  <si>
    <t>Code du bloc surlequel se trouve la parcelle unitaire</t>
  </si>
  <si>
    <t>SIRET</t>
  </si>
  <si>
    <t>Numéro SIRET de l'exploitation</t>
  </si>
  <si>
    <t>78320402700032</t>
  </si>
  <si>
    <t>Géométrie</t>
  </si>
  <si>
    <t>Geometry</t>
  </si>
  <si>
    <t>Géométrie de la parcelle au format WKT dans le référentiel WGS84</t>
  </si>
  <si>
    <t>WKT-WGS84</t>
  </si>
  <si>
    <t>POLYGON((4.3040 43.6990,4.3032 43.6990,4.3031 43.6975,4.3044 43.6975,4.3040 43.6990))</t>
  </si>
  <si>
    <t>https://www.legifrance.gouv.fr/codes/section_lc/LEGITEXT000006071367/LEGISCTA000036441436/2020-07-02/?anchor=LEGIARTI000036441438#LEGIARTI000036441438</t>
  </si>
  <si>
    <t>AAAA</t>
  </si>
  <si>
    <t>Référence cadastrale de la parcelle (convention DGFIP/IGN)</t>
  </si>
  <si>
    <t>Code commune INSEE + prefixe section + code section + numero de parcelle cadastrale</t>
  </si>
  <si>
    <t>30341000BN0059</t>
  </si>
  <si>
    <t>itk_start_date</t>
  </si>
  <si>
    <t>itk_end_date</t>
  </si>
  <si>
    <t>Année de fin de validité de l'itinéraire technique</t>
  </si>
  <si>
    <t>Année de début de validité de l'itinéraire technique</t>
  </si>
  <si>
    <t>2019</t>
  </si>
  <si>
    <t>Année de début</t>
  </si>
  <si>
    <t>Année de fin</t>
  </si>
  <si>
    <t>itk_file</t>
  </si>
  <si>
    <t>Fichier associé</t>
  </si>
  <si>
    <t>Fiche de suivi parcellaire2021.pdf</t>
  </si>
  <si>
    <t>Nom du fichier descriptif de l'itinéraire technique</t>
  </si>
  <si>
    <t>soil_file</t>
  </si>
  <si>
    <t>Nom du fichier associé à la description du sol (analyse de sol)</t>
  </si>
  <si>
    <t>analyse0-15.pdf</t>
  </si>
  <si>
    <t>event</t>
  </si>
  <si>
    <t>event_type</t>
  </si>
  <si>
    <t>Type d'événement</t>
  </si>
  <si>
    <t>Type d'évenement survenu lors de l'expérimentation : accident climatique, accident ou incident technique…</t>
  </si>
  <si>
    <t>gel</t>
  </si>
  <si>
    <t>event_description</t>
  </si>
  <si>
    <t>Description de l'événement</t>
  </si>
  <si>
    <t>Description libre de l'événement</t>
  </si>
  <si>
    <t>event_date</t>
  </si>
  <si>
    <t>Date de l'événement</t>
  </si>
  <si>
    <t>Date (et heure) de l'événement</t>
  </si>
  <si>
    <t>2011-04-07</t>
  </si>
  <si>
    <t>Type d'entretien du sol dans les inter-rangs</t>
  </si>
  <si>
    <t>désherbé chimiquement,désherbé mécaniquement,enherbé</t>
  </si>
  <si>
    <t>désherbé chimiquement, désherbé mécaniquement,enherbé,enherbé 1/2,enherbé 1/3,enherbé 1/4,engrais vert,engrais vert 1/2</t>
  </si>
  <si>
    <t>désherbé mécaniquement</t>
  </si>
  <si>
    <t>désherbé mécaniquement,engrais vert 1/2</t>
  </si>
  <si>
    <t>order</t>
  </si>
  <si>
    <t>gel de printemps, avec destruction d'environ 30% des bourgons principaux</t>
  </si>
  <si>
    <t>data_desc</t>
  </si>
  <si>
    <t>Code ou URI du protocole lors de l'acquisition des données</t>
  </si>
  <si>
    <t>Description du fichier contentant les données (dataset), généralement sous forme tabulaire. Les données peuvent être regroupées par millésime, par stade et ou par type selon la granularité souhaitée</t>
  </si>
  <si>
    <t>Jean, Durand</t>
  </si>
  <si>
    <t>jean.durand@myemail.com</t>
  </si>
  <si>
    <t>@R.Jahn.2006</t>
  </si>
  <si>
    <t>@Coderuraletdelapechemaritime.2017</t>
  </si>
  <si>
    <t>fertilisant</t>
  </si>
  <si>
    <t>name_of_experiment</t>
  </si>
  <si>
    <t>objectives_of_study</t>
  </si>
  <si>
    <t>experiment_narrative</t>
  </si>
  <si>
    <t>number_of_replicates</t>
  </si>
  <si>
    <t>experimental_factor_comb</t>
  </si>
  <si>
    <t>ex_funding_source</t>
  </si>
  <si>
    <t>person</t>
  </si>
  <si>
    <t>person_name</t>
  </si>
  <si>
    <t>researcher_first-name,researcher_last_name</t>
  </si>
  <si>
    <t>e_mail_adress</t>
  </si>
  <si>
    <t>researcher_role</t>
  </si>
  <si>
    <t>Rôle</t>
  </si>
  <si>
    <t>Prénon, Nom de la personne</t>
  </si>
  <si>
    <t>Email de la personne</t>
  </si>
  <si>
    <t>Rôle de la personne dans l'expérimentation</t>
  </si>
  <si>
    <t>responsable expérimentation</t>
  </si>
  <si>
    <t>institute_name</t>
  </si>
  <si>
    <t>coordinateur du projet,responsable expérimentation,gestionnaire des données,expérimentateur,responsable d'exploitation</t>
  </si>
  <si>
    <t>Identifiant de la parcelle</t>
  </si>
  <si>
    <t>Identifiant de la parcelle expérimentale (URI ou autre)</t>
  </si>
  <si>
    <t>http://sinfonia.vignevin.com/id/scientific-object/so-30mo_vauvert</t>
  </si>
  <si>
    <t>field_area</t>
  </si>
  <si>
    <t>field_id</t>
  </si>
  <si>
    <t>field_latitude</t>
  </si>
  <si>
    <t>field_longitude</t>
  </si>
  <si>
    <t>field_name</t>
  </si>
  <si>
    <t>field_sub_sub_country</t>
  </si>
  <si>
    <t>field</t>
  </si>
  <si>
    <t>field_geometry</t>
  </si>
  <si>
    <t>field_slope</t>
  </si>
  <si>
    <t>Pente moyenne du sol en %</t>
  </si>
  <si>
    <t xml:space="preserve">Orientation des rangs en degrés à partir du nord (0 degré), entre 0 et 180. </t>
  </si>
  <si>
    <t>plot</t>
  </si>
  <si>
    <t>plot_n</t>
  </si>
  <si>
    <t>plot_x</t>
  </si>
  <si>
    <t>plot_y</t>
  </si>
  <si>
    <t>plot_bloc</t>
  </si>
  <si>
    <t>plot_id</t>
  </si>
  <si>
    <t>plot_layout</t>
  </si>
  <si>
    <t>field_notes</t>
  </si>
  <si>
    <t>cultivar_name</t>
  </si>
  <si>
    <t>field_elevation</t>
  </si>
  <si>
    <t>planting_year</t>
  </si>
  <si>
    <t>row_spacing</t>
  </si>
  <si>
    <t>plant_spacing</t>
  </si>
  <si>
    <t>row_direction</t>
  </si>
  <si>
    <t>field_soil_texture</t>
  </si>
  <si>
    <t>Teneur du sol en matière organique sur l'horizon de surface en %</t>
  </si>
  <si>
    <t>organic_carbon_conc</t>
  </si>
  <si>
    <t>pH_in_water</t>
  </si>
  <si>
    <t>irrigation_operation</t>
  </si>
  <si>
    <t>irrigation_amount_depth</t>
  </si>
  <si>
    <t>N_in_applied_fertilizer</t>
  </si>
  <si>
    <t>fertilizer_applic_method</t>
  </si>
  <si>
    <t>fertiliz_app_name</t>
  </si>
  <si>
    <t>data_file_name</t>
  </si>
  <si>
    <t>Nom du fichier de données</t>
  </si>
  <si>
    <t>Nom de variable</t>
  </si>
  <si>
    <t>Description du fichier de données</t>
  </si>
  <si>
    <t>event_concerns</t>
  </si>
  <si>
    <t>Objet concerné</t>
  </si>
  <si>
    <t>Nom ou URI du ou des objet(s) impacté(s) par l'événement (parcelle, parcelle unitaire…)</t>
  </si>
  <si>
    <t>core</t>
  </si>
  <si>
    <t>true</t>
  </si>
  <si>
    <t>false</t>
  </si>
  <si>
    <t>https://vitioeno.mistea.inrae.fr/resource/app/germplasm</t>
  </si>
  <si>
    <t>example_en</t>
  </si>
  <si>
    <t>date-time</t>
  </si>
  <si>
    <t>number</t>
  </si>
  <si>
    <t>ICASA_name</t>
  </si>
  <si>
    <t>required</t>
  </si>
  <si>
    <t>property</t>
  </si>
  <si>
    <t>label_en</t>
  </si>
  <si>
    <t>Code entretien sol</t>
  </si>
  <si>
    <t>Code décrivant la stratégie d'entretien du sol sur la parcelle</t>
  </si>
  <si>
    <t>Sp2T2</t>
  </si>
  <si>
    <t>Enherbé semé permanent alterné avec du désherbage mécanique un inter-rang sur deux, combiné à du désherbage mécanique sous le rang</t>
  </si>
  <si>
    <t>description</t>
  </si>
  <si>
    <t>example</t>
  </si>
  <si>
    <t>type</t>
  </si>
  <si>
    <t>parentType</t>
  </si>
  <si>
    <t>format</t>
  </si>
  <si>
    <t>enumList</t>
  </si>
  <si>
    <t>pattern</t>
  </si>
  <si>
    <t>maxLength</t>
  </si>
  <si>
    <t>description_en</t>
  </si>
  <si>
    <t>matériel végétal,protection phytosanitaire,entretien du sol,mode de conduite,système,fertilisant,irrigation</t>
  </si>
  <si>
    <t>Espalier palissé,Taille minimale,Gobelet,Echalas,Déployé (Scott-Henry/Smart-Dyson/Lys),Lyre ouverte,Pergola,Tête de saule</t>
  </si>
  <si>
    <t>Modalité</t>
  </si>
  <si>
    <t>Description de la modalité</t>
  </si>
  <si>
    <t>factor_value_desc</t>
  </si>
  <si>
    <t>factor_value</t>
  </si>
  <si>
    <t>Description de la modalité (niveau de facteur)</t>
  </si>
  <si>
    <t>Nom de la variable dans les fichiers de données</t>
  </si>
  <si>
    <t>Description de la variable</t>
  </si>
  <si>
    <t>Unité de la variable</t>
  </si>
  <si>
    <t>var_method</t>
  </si>
  <si>
    <t>var_desc</t>
  </si>
  <si>
    <t>var_trait</t>
  </si>
  <si>
    <t>var_protocol</t>
  </si>
  <si>
    <t>Méthode</t>
  </si>
  <si>
    <t>Unité</t>
  </si>
  <si>
    <t>Protocole d'acquisition</t>
  </si>
  <si>
    <t>Caractéristique</t>
  </si>
  <si>
    <t>Caractéristique (trait) mesuré</t>
  </si>
  <si>
    <t>Méthode de mesure</t>
  </si>
  <si>
    <t>pH du moût</t>
  </si>
  <si>
    <t xml:space="preserve">pHmètre </t>
  </si>
  <si>
    <t>pH</t>
  </si>
  <si>
    <t>pH mesuré à maturité sur baies</t>
  </si>
  <si>
    <t>sans unité</t>
  </si>
  <si>
    <t>annot_type</t>
  </si>
  <si>
    <t>Type</t>
  </si>
  <si>
    <t>Type d'annotation</t>
  </si>
  <si>
    <t>annot_desc</t>
  </si>
  <si>
    <t xml:space="preserve">Description de l'annotation </t>
  </si>
  <si>
    <t>annot_date</t>
  </si>
  <si>
    <t>Date</t>
  </si>
  <si>
    <t>événement</t>
  </si>
  <si>
    <t>2008-06-21</t>
  </si>
  <si>
    <t>Remarque,Résultat,Evénement</t>
  </si>
  <si>
    <t>Date de l'annotation</t>
  </si>
  <si>
    <t>Type de données</t>
  </si>
  <si>
    <t>numérique,texte,date</t>
  </si>
  <si>
    <t>numérique</t>
  </si>
  <si>
    <t>var_ref_conv</t>
  </si>
  <si>
    <t>Conversion référence</t>
  </si>
  <si>
    <t>Facteur de conversion vers la variable de référence</t>
  </si>
  <si>
    <t>treatment_name</t>
  </si>
  <si>
    <t>tr_notes</t>
  </si>
  <si>
    <t>Commentaires</t>
  </si>
  <si>
    <t>unit</t>
  </si>
  <si>
    <t>variable_name</t>
  </si>
  <si>
    <t>data_type</t>
  </si>
  <si>
    <t>var_ref_uri</t>
  </si>
  <si>
    <t>MUST_pH</t>
  </si>
  <si>
    <t>https://cropontology.org/term/CO_356:1000185</t>
  </si>
  <si>
    <t>var_ref_name</t>
  </si>
  <si>
    <t>Nom référence</t>
  </si>
  <si>
    <t>proj_uri</t>
  </si>
  <si>
    <t>experiment_ID</t>
  </si>
  <si>
    <t>measure</t>
  </si>
  <si>
    <t>replicate</t>
  </si>
  <si>
    <t>Répétition</t>
  </si>
  <si>
    <t>Code de la répétition du traitement expérimental (bloc, numéro...)</t>
  </si>
  <si>
    <t>vintage</t>
  </si>
  <si>
    <t>Année au cours de laquelle les raisins ont été récoltés</t>
  </si>
  <si>
    <t>date_of_measurement</t>
  </si>
  <si>
    <t>Date de mesure</t>
  </si>
  <si>
    <t>Date de réalisation de la mesure. Format AAAA-MM-JJ</t>
  </si>
  <si>
    <t>2023-06-13</t>
  </si>
  <si>
    <t>growth_stage</t>
  </si>
  <si>
    <t>Stade phénologique</t>
  </si>
  <si>
    <t>Stade phénologique lors de la mesure (échelle BBCH)</t>
  </si>
  <si>
    <t>BBCH 57</t>
  </si>
  <si>
    <t>measure,wine</t>
  </si>
  <si>
    <t>main_experiment_factor</t>
  </si>
  <si>
    <t>Apport de compost de déchets verts à 30T/ha</t>
  </si>
  <si>
    <t>N-IR</t>
  </si>
  <si>
    <t>N;IR</t>
  </si>
  <si>
    <t>Fertilisé (30U N/ha) et irrigué en goutte-à-goutte</t>
  </si>
  <si>
    <t>Nombre de répétitions pour le traitement expérimental</t>
  </si>
  <si>
    <t>Commentaires sur le traitement expérimental</t>
  </si>
  <si>
    <t>data_granularity</t>
  </si>
  <si>
    <t>Granularité des données</t>
  </si>
  <si>
    <t>Granularité de la données dans les fichiers</t>
  </si>
  <si>
    <t>cep</t>
  </si>
  <si>
    <t>organe,cep,unité d'observation,parcelle,exploitation,région</t>
  </si>
  <si>
    <t>Texture dominante du sol accessible au racine (texture 17 classes GEPPA)</t>
  </si>
  <si>
    <t>AA:Argile lourde,A:Argileux,As:Argile sableuse,Als:Argile limono-sableuse,Al:Argilo-limoneux,AS:Argilo sableux,LAS:Limon argilo-sableux,La:Limon argileux,Sa:Sable argileux,Sal:Sable limono-argileux,Lsa: Limon sablo-argileux,L:limon,Sl:sable limoneux,S:Sableux,SS:Sable,Ls:Limon sableux,LL:Limon pur</t>
  </si>
  <si>
    <t>Combinaison de modalités (ou niveaux de facteurs). Utiliser le séparateur ";" sans espace.</t>
  </si>
  <si>
    <t>Combinaison de modalités</t>
  </si>
  <si>
    <t>https://vignevin.github.io/standard_guide/soilManagementCode.html</t>
  </si>
  <si>
    <t>factor_uri</t>
  </si>
  <si>
    <t>cultivar_uri</t>
  </si>
  <si>
    <t>http://opensilex.vitioeno/variety/FRA/9159</t>
  </si>
  <si>
    <t>http://opensilex.vitioeno/variety/FRA/150</t>
  </si>
  <si>
    <t>randomisé,carré latin,bloc randomisé,blocs incomplets,en bandes,variable</t>
  </si>
  <si>
    <t>Identifiant modalité</t>
  </si>
  <si>
    <t>Identifiant (généralement de type URI) de la modalité</t>
  </si>
  <si>
    <t>moda</t>
  </si>
  <si>
    <t>Traitement expérimental</t>
  </si>
  <si>
    <t>Code du traitement expérimental</t>
  </si>
  <si>
    <t>Facteur de la modalité</t>
  </si>
  <si>
    <t>Facteur</t>
  </si>
  <si>
    <t>Code de la modalité (niveau du facteur)</t>
  </si>
  <si>
    <t>treatment_xp</t>
  </si>
  <si>
    <t>Nom de la variété (et clone si connu) du porte-greffe. Utiliser la nomenclature de https://www.plantgrape.fr/fr</t>
  </si>
  <si>
    <t>Nom de la variété (et clone si connu) produisant les fruits. Format de type "Syrah N Cl300" ou "Grenache B". Utiliser la nomenclature de https://www.plantgrape.fr/fr</t>
  </si>
  <si>
    <t>https://www.plantgrape.fr/fr</t>
  </si>
  <si>
    <t>https://vitioeno.mistea.inrae.fr/resource/app/</t>
  </si>
  <si>
    <t>https://clydedacruz.github.io/openstreetmap-wkt-playground/</t>
  </si>
  <si>
    <t>plant_pop_at_planting</t>
  </si>
  <si>
    <t>Identifiant expérimentation</t>
  </si>
  <si>
    <t xml:space="preserve">Identifiant de l'expérimentation (URI ou autre) </t>
  </si>
  <si>
    <t>Identifiant variable</t>
  </si>
  <si>
    <t>Identifiant de la variable (typiquement URI de la Vitis Ontology)</t>
  </si>
  <si>
    <t>Identifiant Greffon</t>
  </si>
  <si>
    <t>Identifiant Porte-greffe</t>
  </si>
  <si>
    <t>Identifiant du greffon. Utiliser les URI de https://vitioeno.mistea.inrae.fr/resource/app/germplasm</t>
  </si>
  <si>
    <t>Identifiant du porte-greffe. Utiliser les URI de https://vitioeno.mistea.inrae.fr/resource/app/germplasm</t>
  </si>
  <si>
    <t>Nom de la variable de référence (nom standardisé). Utilisez ceux de la Vitis Ontology.</t>
  </si>
  <si>
    <t>Identifiant projet</t>
  </si>
  <si>
    <t>Identifiant du projet (URI ou autre)</t>
  </si>
  <si>
    <t>Identifiant convention</t>
  </si>
  <si>
    <t>Identifiant de la ou des conventions administratives liées au projet. Séparer par ";"</t>
  </si>
  <si>
    <t>proj_conv</t>
  </si>
  <si>
    <t>Financeurs</t>
  </si>
  <si>
    <t xml:space="preserve">Financeur(s) du projet. Séparer par ";" </t>
  </si>
  <si>
    <t>FranceAgriMer;CNIV</t>
  </si>
  <si>
    <t>GARP:2069;GARP:2051</t>
  </si>
  <si>
    <t>Alsace Est,Aquitaine,Bourgogne-Beaujolais-Savoie-Jura,Champagne,Charentes-Cognac,Corse,Languedoc-Roussillon,Sud-Ouest,Val-de-Loire-Centre,Vallée-du-Rhône-Provence</t>
  </si>
  <si>
    <t>https://cropontology.org/term/CO_356:1000166</t>
  </si>
  <si>
    <t>data_dictionary</t>
  </si>
  <si>
    <t>field,measure,soil,treatment_xp,estate,itk</t>
  </si>
  <si>
    <t>treatment_xp,measure,plot,wine</t>
  </si>
  <si>
    <t>soil_texture</t>
  </si>
  <si>
    <t>soil_management</t>
  </si>
  <si>
    <t>r_soil_management</t>
  </si>
  <si>
    <t>ir_soil_management</t>
  </si>
  <si>
    <t>soil_management_code</t>
  </si>
  <si>
    <t>fertilization_desc</t>
  </si>
  <si>
    <t>N_type</t>
  </si>
  <si>
    <t>elevation</t>
  </si>
  <si>
    <t>target_yield</t>
  </si>
  <si>
    <t>product_type</t>
  </si>
  <si>
    <t>prod_mode</t>
  </si>
  <si>
    <t>irrigation_system</t>
  </si>
  <si>
    <t>training_system</t>
  </si>
  <si>
    <t>pruning_system</t>
  </si>
  <si>
    <t>planting_density</t>
  </si>
  <si>
    <t>rootstock_uri</t>
  </si>
  <si>
    <t>rootstock</t>
  </si>
  <si>
    <t>wine_area</t>
  </si>
  <si>
    <t>cadastral_ref</t>
  </si>
  <si>
    <t>commune_code_INSEE</t>
  </si>
  <si>
    <t>commune</t>
  </si>
  <si>
    <t>previous_crop</t>
  </si>
  <si>
    <t>estate_name</t>
  </si>
  <si>
    <t>estate_adress</t>
  </si>
  <si>
    <t>estate_area_vine</t>
  </si>
  <si>
    <t>estate_cvi</t>
  </si>
  <si>
    <t>estate_desc</t>
  </si>
  <si>
    <t>estate_siret</t>
  </si>
  <si>
    <t>uri</t>
  </si>
  <si>
    <t>Raisonnée,Conventionnelle,Agriculture Biologique,Biodynamie</t>
  </si>
  <si>
    <t>http://opendata.inrae.fr/thesaurusINRAE/c_1705</t>
  </si>
  <si>
    <t>http://opendata.inrae.fr/thesaurusINRAE/c_3391</t>
  </si>
  <si>
    <t>par exemple, si la variable utilisateur est exprimé en g et la variable de référence en kg, le facteur de conversion est égal à 0.002</t>
  </si>
  <si>
    <t>https://www.geoportail.gouv.fr/</t>
  </si>
  <si>
    <t>link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</si>
</sst>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0" x14ac:knownFonts="1">
    <font>
      <sz val="11"/>
      <color theme="1"/>
      <name val="Calibri"/>
      <family val="2"/>
      <scheme val="minor"/>
    </font>
    <font>
      <sz val="11"/>
      <color rgb="FF000000"/>
      <name val="Calibri"/>
      <family val="2"/>
      <scheme val="minor"/>
    </font>
    <font>
      <b/>
      <sz val="11"/>
      <color theme="1"/>
      <name val="Calibri"/>
      <family val="2"/>
      <scheme val="minor"/>
    </font>
    <font>
      <u/>
      <sz val="11"/>
      <color theme="10"/>
      <name val="Calibri"/>
      <family val="2"/>
      <scheme val="minor"/>
    </font>
    <font>
      <sz val="9"/>
      <color rgb="FF666699"/>
      <name val="Lucida Sans Unicode"/>
      <family val="2"/>
    </font>
    <font>
      <sz val="8"/>
      <name val="Calibri"/>
      <family val="2"/>
      <scheme val="minor"/>
    </font>
    <font>
      <sz val="9"/>
      <color rgb="FF31B404"/>
      <name val="Lucida Sans Unicode"/>
      <family val="2"/>
    </font>
    <font>
      <sz val="11"/>
      <color theme="1"/>
      <name val="Calibri"/>
      <family val="2"/>
      <scheme val="minor"/>
    </font>
    <font>
      <sz val="10"/>
      <color rgb="FF000000"/>
      <name val="Arial"/>
      <family val="2"/>
    </font>
    <font>
      <sz val="8"/>
      <color rgb="FF212121"/>
      <name val="Arial"/>
      <family val="2"/>
    </font>
  </fonts>
  <fills count="2">
    <fill>
      <patternFill patternType="none"/>
    </fill>
    <fill>
      <patternFill patternType="gray125"/>
    </fill>
  </fills>
  <borders count="1">
    <border>
      <left/>
      <right/>
      <top/>
      <bottom/>
      <diagonal/>
    </border>
  </borders>
  <cellStyleXfs count="4">
    <xf numFmtId="0" fontId="0" fillId="0" borderId="0"/>
    <xf numFmtId="0" fontId="3" fillId="0" borderId="0" applyNumberFormat="0" applyFill="0" applyBorder="0" applyAlignment="0" applyProtection="0"/>
    <xf numFmtId="43" fontId="7" fillId="0" borderId="0" applyFont="0" applyFill="0" applyBorder="0" applyAlignment="0" applyProtection="0"/>
    <xf numFmtId="0" fontId="8" fillId="0" borderId="0"/>
  </cellStyleXfs>
  <cellXfs count="14">
    <xf numFmtId="0" fontId="0" fillId="0" borderId="0" xfId="0"/>
    <xf numFmtId="0" fontId="2" fillId="0" borderId="0" xfId="0" applyFont="1" applyAlignment="1">
      <alignment wrapText="1"/>
    </xf>
    <xf numFmtId="0" fontId="0" fillId="0" borderId="0" xfId="0" applyAlignment="1">
      <alignment wrapText="1"/>
    </xf>
    <xf numFmtId="0" fontId="0" fillId="0" borderId="0" xfId="0" quotePrefix="1" applyAlignment="1">
      <alignment wrapText="1"/>
    </xf>
    <xf numFmtId="0" fontId="1" fillId="0" borderId="0" xfId="0" applyFont="1" applyAlignment="1">
      <alignment wrapText="1"/>
    </xf>
    <xf numFmtId="49" fontId="0" fillId="0" borderId="0" xfId="0" quotePrefix="1" applyNumberFormat="1" applyAlignment="1">
      <alignment wrapText="1"/>
    </xf>
    <xf numFmtId="0" fontId="6" fillId="0" borderId="0" xfId="0" applyFont="1" applyAlignment="1">
      <alignment wrapText="1"/>
    </xf>
    <xf numFmtId="0" fontId="3" fillId="0" borderId="0" xfId="1" applyAlignment="1">
      <alignment wrapText="1"/>
    </xf>
    <xf numFmtId="0" fontId="4" fillId="0" borderId="0" xfId="0" applyFont="1" applyAlignment="1">
      <alignment wrapText="1"/>
    </xf>
    <xf numFmtId="14" fontId="0" fillId="0" borderId="0" xfId="0" quotePrefix="1" applyNumberFormat="1" applyAlignment="1">
      <alignment wrapText="1"/>
    </xf>
    <xf numFmtId="0" fontId="0" fillId="0" borderId="0" xfId="2" quotePrefix="1" applyNumberFormat="1" applyFont="1" applyAlignment="1">
      <alignment wrapText="1"/>
    </xf>
    <xf numFmtId="9" fontId="0" fillId="0" borderId="0" xfId="0" applyNumberFormat="1" applyAlignment="1">
      <alignment wrapText="1"/>
    </xf>
    <xf numFmtId="0" fontId="3" fillId="0" borderId="0" xfId="1"/>
    <xf numFmtId="0" fontId="9" fillId="0" borderId="0" xfId="0" applyFont="1"/>
  </cellXfs>
  <cellStyles count="4">
    <cellStyle name="Lien hypertexte" xfId="1" builtinId="8"/>
    <cellStyle name="Milliers" xfId="2" builtinId="3"/>
    <cellStyle name="Normal" xfId="0" builtinId="0"/>
    <cellStyle name="Normal 2" xfId="3" xr:uid="{51D4E125-D1E2-469F-9674-58864E229DB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nfonia.vignevin.com/id/scientific-object/so-30mo_vauvert" TargetMode="External"/><Relationship Id="rId13" Type="http://schemas.openxmlformats.org/officeDocument/2006/relationships/hyperlink" Target="https://vitioeno.mistea.inrae.fr/resource/app/" TargetMode="External"/><Relationship Id="rId18" Type="http://schemas.openxmlformats.org/officeDocument/2006/relationships/hyperlink" Target="https://clydedacruz.github.io/openstreetmap-wkt-playground/" TargetMode="External"/><Relationship Id="rId3" Type="http://schemas.openxmlformats.org/officeDocument/2006/relationships/hyperlink" Target="http://purl.obolibrary.org/obo/CO_715_0000071" TargetMode="External"/><Relationship Id="rId21" Type="http://schemas.openxmlformats.org/officeDocument/2006/relationships/printerSettings" Target="../printerSettings/printerSettings1.bin"/><Relationship Id="rId7" Type="http://schemas.openxmlformats.org/officeDocument/2006/relationships/hyperlink" Target="https://www.legifrance.gouv.fr/codes/section_lc/LEGITEXT000006071367/LEGISCTA000036441436/2020-07-02/?anchor=LEGIARTI000036441438" TargetMode="External"/><Relationship Id="rId12" Type="http://schemas.openxmlformats.org/officeDocument/2006/relationships/hyperlink" Target="https://cropontology.org/term/CO_356:1000185" TargetMode="External"/><Relationship Id="rId17" Type="http://schemas.openxmlformats.org/officeDocument/2006/relationships/hyperlink" Target="https://www.plantgrape.fr/fr" TargetMode="External"/><Relationship Id="rId2" Type="http://schemas.openxmlformats.org/officeDocument/2006/relationships/hyperlink" Target="http://purl.obolibrary.org/obo/CO_715_0000077" TargetMode="External"/><Relationship Id="rId16" Type="http://schemas.openxmlformats.org/officeDocument/2006/relationships/hyperlink" Target="https://www.plantgrape.fr/fr" TargetMode="External"/><Relationship Id="rId20" Type="http://schemas.openxmlformats.org/officeDocument/2006/relationships/hyperlink" Target="http://opendata.inrae.fr/thesaurusINRAE/c_3391" TargetMode="External"/><Relationship Id="rId1" Type="http://schemas.openxmlformats.org/officeDocument/2006/relationships/hyperlink" Target="https://www.insee.fr/fr/recherche/recherche-geographique?debut=0" TargetMode="External"/><Relationship Id="rId6" Type="http://schemas.openxmlformats.org/officeDocument/2006/relationships/hyperlink" Target="https://www.insee.fr/fr/recherche/recherche-geographique?debut=0" TargetMode="External"/><Relationship Id="rId11" Type="http://schemas.openxmlformats.org/officeDocument/2006/relationships/hyperlink" Target="https://vignevin.github.io/standard_guide/soilManagementCode.html" TargetMode="External"/><Relationship Id="rId5" Type="http://schemas.openxmlformats.org/officeDocument/2006/relationships/hyperlink" Target="http://purl.obolibrary.org/obo/CO_715_0000254" TargetMode="External"/><Relationship Id="rId15" Type="http://schemas.openxmlformats.org/officeDocument/2006/relationships/hyperlink" Target="http://opensilex.vitioeno/variety/FRA/150" TargetMode="External"/><Relationship Id="rId10" Type="http://schemas.openxmlformats.org/officeDocument/2006/relationships/hyperlink" Target="https://vitioeno.mistea.inrae.fr/resource/app/germplasm" TargetMode="External"/><Relationship Id="rId19" Type="http://schemas.openxmlformats.org/officeDocument/2006/relationships/hyperlink" Target="http://opendata.inrae.fr/thesaurusINRAE/c_1705" TargetMode="External"/><Relationship Id="rId4" Type="http://schemas.openxmlformats.org/officeDocument/2006/relationships/hyperlink" Target="http://purl.obolibrary.org/obo/CO_715_0000062" TargetMode="External"/><Relationship Id="rId9" Type="http://schemas.openxmlformats.org/officeDocument/2006/relationships/hyperlink" Target="http://sinfonia.vignevin.com/id/scientific-object/so-30mo_vauvert" TargetMode="External"/><Relationship Id="rId14" Type="http://schemas.openxmlformats.org/officeDocument/2006/relationships/hyperlink" Target="http://opensilex.vitioeno/variety/FRA/91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3ADFC-DCBE-45B8-93DC-72D8CCE37DD2}">
  <dimension ref="A1:AD127"/>
  <sheetViews>
    <sheetView tabSelected="1" topLeftCell="L1" zoomScale="85" zoomScaleNormal="85" workbookViewId="0">
      <pane ySplit="1" topLeftCell="A53" activePane="bottomLeft" state="frozen"/>
      <selection pane="bottomLeft" activeCell="W89" sqref="W89"/>
    </sheetView>
  </sheetViews>
  <sheetFormatPr baseColWidth="10" defaultColWidth="14.85546875" defaultRowHeight="12" customHeight="1" x14ac:dyDescent="0.25"/>
  <cols>
    <col min="1" max="1" width="14.85546875" style="2"/>
    <col min="2" max="2" width="25.42578125" style="2" customWidth="1"/>
    <col min="3" max="3" width="33.7109375" style="2" customWidth="1"/>
    <col min="4" max="4" width="32.140625" style="2" customWidth="1"/>
    <col min="5" max="5" width="26.140625" style="2" customWidth="1"/>
    <col min="6" max="6" width="36.7109375" style="2" customWidth="1"/>
    <col min="7" max="7" width="72" style="2" customWidth="1"/>
    <col min="8" max="8" width="31.85546875" style="2" customWidth="1"/>
    <col min="9" max="24" width="14.85546875" style="2"/>
    <col min="25" max="25" width="48" style="2" customWidth="1"/>
    <col min="26" max="16384" width="14.85546875" style="2"/>
  </cols>
  <sheetData>
    <row r="1" spans="1:30" s="1" customFormat="1" ht="12" customHeight="1" x14ac:dyDescent="0.25">
      <c r="A1" s="1" t="s">
        <v>431</v>
      </c>
      <c r="B1" s="1" t="s">
        <v>1</v>
      </c>
      <c r="C1" s="1" t="s">
        <v>613</v>
      </c>
      <c r="D1" s="1" t="s">
        <v>440</v>
      </c>
      <c r="E1" s="1" t="s">
        <v>438</v>
      </c>
      <c r="F1" s="1" t="s">
        <v>6</v>
      </c>
      <c r="G1" s="1" t="s">
        <v>446</v>
      </c>
      <c r="H1" s="1" t="s">
        <v>447</v>
      </c>
      <c r="I1" s="1" t="s">
        <v>448</v>
      </c>
      <c r="J1" s="1" t="s">
        <v>449</v>
      </c>
      <c r="K1" s="1" t="s">
        <v>450</v>
      </c>
      <c r="L1" s="1" t="s">
        <v>451</v>
      </c>
      <c r="M1" s="1" t="s">
        <v>452</v>
      </c>
      <c r="N1" s="1" t="s">
        <v>439</v>
      </c>
      <c r="O1" s="1" t="s">
        <v>359</v>
      </c>
      <c r="P1" s="1" t="s">
        <v>294</v>
      </c>
      <c r="Q1" s="1" t="s">
        <v>2</v>
      </c>
      <c r="R1" s="1" t="s">
        <v>3</v>
      </c>
      <c r="S1" s="1" t="s">
        <v>453</v>
      </c>
      <c r="T1" s="1" t="s">
        <v>4</v>
      </c>
      <c r="U1" s="1" t="s">
        <v>441</v>
      </c>
      <c r="V1" s="1" t="s">
        <v>454</v>
      </c>
      <c r="W1" s="1" t="s">
        <v>435</v>
      </c>
      <c r="X1" s="1" t="s">
        <v>62</v>
      </c>
      <c r="Y1" s="1" t="s">
        <v>619</v>
      </c>
      <c r="Z1" s="1" t="s">
        <v>229</v>
      </c>
      <c r="AA1" s="1" t="s">
        <v>141</v>
      </c>
      <c r="AB1" s="1" t="s">
        <v>299</v>
      </c>
      <c r="AC1" s="1" t="s">
        <v>142</v>
      </c>
      <c r="AD1" s="1" t="s">
        <v>144</v>
      </c>
    </row>
    <row r="2" spans="1:30" ht="12" customHeight="1" x14ac:dyDescent="0.25">
      <c r="A2" s="2" t="s">
        <v>432</v>
      </c>
      <c r="B2" s="2" t="s">
        <v>156</v>
      </c>
      <c r="C2" s="2" t="str">
        <f>CONCATENATE("vignevin:",D2)</f>
        <v>vignevin:annot_desc</v>
      </c>
      <c r="D2" s="2" t="s">
        <v>483</v>
      </c>
      <c r="F2" s="2" t="s">
        <v>69</v>
      </c>
      <c r="G2" s="2" t="s">
        <v>484</v>
      </c>
      <c r="H2" s="2" t="s">
        <v>157</v>
      </c>
      <c r="I2" s="2" t="s">
        <v>5</v>
      </c>
      <c r="O2" s="2">
        <v>3</v>
      </c>
    </row>
    <row r="3" spans="1:30" ht="12" customHeight="1" x14ac:dyDescent="0.25">
      <c r="A3" s="2" t="s">
        <v>432</v>
      </c>
      <c r="B3" s="2" t="s">
        <v>156</v>
      </c>
      <c r="C3" s="2" t="str">
        <f t="shared" ref="C3:C66" si="0">CONCATENATE("vignevin:",D3)</f>
        <v>vignevin:annot_type</v>
      </c>
      <c r="D3" s="2" t="s">
        <v>480</v>
      </c>
      <c r="F3" s="2" t="s">
        <v>481</v>
      </c>
      <c r="G3" s="2" t="s">
        <v>482</v>
      </c>
      <c r="H3" s="2" t="s">
        <v>487</v>
      </c>
      <c r="I3" s="2" t="s">
        <v>5</v>
      </c>
      <c r="L3" s="2" t="s">
        <v>489</v>
      </c>
      <c r="O3" s="2">
        <v>1</v>
      </c>
    </row>
    <row r="4" spans="1:30" ht="12" customHeight="1" x14ac:dyDescent="0.25">
      <c r="A4" s="2" t="s">
        <v>432</v>
      </c>
      <c r="B4" s="2" t="s">
        <v>156</v>
      </c>
      <c r="C4" s="2" t="str">
        <f t="shared" si="0"/>
        <v>vignevin:annot_date</v>
      </c>
      <c r="D4" s="2" t="s">
        <v>485</v>
      </c>
      <c r="F4" s="2" t="s">
        <v>486</v>
      </c>
      <c r="G4" s="2" t="s">
        <v>490</v>
      </c>
      <c r="H4" s="5" t="s">
        <v>488</v>
      </c>
      <c r="I4" s="2" t="s">
        <v>5</v>
      </c>
      <c r="O4" s="2">
        <v>2</v>
      </c>
    </row>
    <row r="5" spans="1:30" ht="12" customHeight="1" x14ac:dyDescent="0.25">
      <c r="A5" s="2" t="s">
        <v>433</v>
      </c>
      <c r="B5" s="2" t="s">
        <v>582</v>
      </c>
      <c r="C5" s="2" t="str">
        <f t="shared" si="0"/>
        <v>vignevin:data_desc</v>
      </c>
      <c r="D5" s="2" t="s">
        <v>361</v>
      </c>
      <c r="F5" s="2" t="s">
        <v>427</v>
      </c>
      <c r="G5" s="2" t="s">
        <v>363</v>
      </c>
      <c r="I5" s="2" t="s">
        <v>5</v>
      </c>
    </row>
    <row r="6" spans="1:30" ht="12" customHeight="1" x14ac:dyDescent="0.25">
      <c r="A6" s="2" t="s">
        <v>433</v>
      </c>
      <c r="B6" s="2" t="s">
        <v>582</v>
      </c>
      <c r="C6" s="2" t="str">
        <f t="shared" si="0"/>
        <v>vignevin:data_file_name</v>
      </c>
      <c r="D6" s="2" t="s">
        <v>424</v>
      </c>
      <c r="F6" s="2" t="s">
        <v>425</v>
      </c>
      <c r="G6" s="2" t="s">
        <v>425</v>
      </c>
      <c r="I6" s="2" t="s">
        <v>5</v>
      </c>
    </row>
    <row r="7" spans="1:30" ht="12" customHeight="1" x14ac:dyDescent="0.25">
      <c r="A7" s="2" t="s">
        <v>432</v>
      </c>
      <c r="B7" s="2" t="s">
        <v>582</v>
      </c>
      <c r="C7" s="2" t="str">
        <f t="shared" si="0"/>
        <v>vignevin:variable_name</v>
      </c>
      <c r="D7" s="2" t="s">
        <v>501</v>
      </c>
      <c r="F7" s="2" t="s">
        <v>426</v>
      </c>
      <c r="G7" s="2" t="s">
        <v>462</v>
      </c>
      <c r="H7" s="2" t="s">
        <v>477</v>
      </c>
      <c r="I7" s="2" t="s">
        <v>5</v>
      </c>
      <c r="N7" s="2">
        <v>1</v>
      </c>
      <c r="O7" s="2">
        <v>1</v>
      </c>
    </row>
    <row r="8" spans="1:30" ht="12" customHeight="1" x14ac:dyDescent="0.25">
      <c r="A8" s="2" t="s">
        <v>432</v>
      </c>
      <c r="B8" s="2" t="s">
        <v>582</v>
      </c>
      <c r="C8" s="2" t="str">
        <f t="shared" si="0"/>
        <v>vignevin:var_desc</v>
      </c>
      <c r="D8" s="2" t="s">
        <v>466</v>
      </c>
      <c r="F8" s="2" t="s">
        <v>69</v>
      </c>
      <c r="G8" s="2" t="s">
        <v>463</v>
      </c>
      <c r="H8" s="2" t="s">
        <v>478</v>
      </c>
      <c r="I8" s="2" t="s">
        <v>5</v>
      </c>
      <c r="N8" s="2">
        <v>1</v>
      </c>
      <c r="O8" s="2">
        <v>2</v>
      </c>
    </row>
    <row r="9" spans="1:30" ht="12" customHeight="1" x14ac:dyDescent="0.25">
      <c r="A9" s="2" t="s">
        <v>432</v>
      </c>
      <c r="B9" s="2" t="s">
        <v>582</v>
      </c>
      <c r="C9" s="2" t="str">
        <f t="shared" si="0"/>
        <v>vignevin:data_type</v>
      </c>
      <c r="D9" s="2" t="s">
        <v>502</v>
      </c>
      <c r="E9" s="2" t="s">
        <v>502</v>
      </c>
      <c r="F9" s="2" t="s">
        <v>491</v>
      </c>
      <c r="G9" s="2" t="s">
        <v>491</v>
      </c>
      <c r="H9" s="2" t="s">
        <v>493</v>
      </c>
      <c r="I9" s="2" t="s">
        <v>5</v>
      </c>
      <c r="L9" s="2" t="s">
        <v>492</v>
      </c>
      <c r="O9" s="2">
        <v>3</v>
      </c>
    </row>
    <row r="10" spans="1:30" ht="12" customHeight="1" x14ac:dyDescent="0.25">
      <c r="A10" s="2" t="s">
        <v>432</v>
      </c>
      <c r="B10" s="2" t="s">
        <v>582</v>
      </c>
      <c r="C10" s="2" t="str">
        <f t="shared" si="0"/>
        <v>vignevin:var_trait</v>
      </c>
      <c r="D10" s="2" t="s">
        <v>467</v>
      </c>
      <c r="F10" s="2" t="s">
        <v>472</v>
      </c>
      <c r="G10" s="2" t="s">
        <v>473</v>
      </c>
      <c r="H10" s="2" t="s">
        <v>475</v>
      </c>
      <c r="I10" s="2" t="s">
        <v>5</v>
      </c>
      <c r="O10" s="2">
        <v>5</v>
      </c>
    </row>
    <row r="11" spans="1:30" ht="12" customHeight="1" x14ac:dyDescent="0.25">
      <c r="A11" s="2" t="s">
        <v>432</v>
      </c>
      <c r="B11" s="2" t="s">
        <v>582</v>
      </c>
      <c r="C11" s="2" t="str">
        <f t="shared" si="0"/>
        <v>vignevin:var_method</v>
      </c>
      <c r="D11" s="2" t="s">
        <v>465</v>
      </c>
      <c r="F11" s="2" t="s">
        <v>469</v>
      </c>
      <c r="G11" s="2" t="s">
        <v>474</v>
      </c>
      <c r="H11" s="2" t="s">
        <v>476</v>
      </c>
      <c r="I11" s="2" t="s">
        <v>5</v>
      </c>
      <c r="O11" s="2">
        <v>6</v>
      </c>
    </row>
    <row r="12" spans="1:30" ht="12" customHeight="1" x14ac:dyDescent="0.25">
      <c r="A12" s="2" t="s">
        <v>432</v>
      </c>
      <c r="B12" s="2" t="s">
        <v>582</v>
      </c>
      <c r="C12" s="2" t="str">
        <f t="shared" si="0"/>
        <v>vignevin:data_granularity</v>
      </c>
      <c r="D12" s="2" t="s">
        <v>532</v>
      </c>
      <c r="F12" s="2" t="s">
        <v>533</v>
      </c>
      <c r="G12" s="2" t="s">
        <v>534</v>
      </c>
      <c r="H12" s="2" t="s">
        <v>535</v>
      </c>
      <c r="I12" s="2" t="s">
        <v>5</v>
      </c>
      <c r="L12" s="2" t="s">
        <v>536</v>
      </c>
      <c r="O12" s="2">
        <v>7</v>
      </c>
    </row>
    <row r="13" spans="1:30" ht="12" customHeight="1" x14ac:dyDescent="0.25">
      <c r="A13" s="2" t="s">
        <v>432</v>
      </c>
      <c r="B13" s="2" t="s">
        <v>582</v>
      </c>
      <c r="C13" s="2" t="str">
        <f t="shared" si="0"/>
        <v>vignevin:unit</v>
      </c>
      <c r="D13" s="2" t="s">
        <v>500</v>
      </c>
      <c r="E13" s="2" t="s">
        <v>500</v>
      </c>
      <c r="F13" s="2" t="s">
        <v>470</v>
      </c>
      <c r="G13" s="2" t="s">
        <v>464</v>
      </c>
      <c r="H13" s="2" t="s">
        <v>479</v>
      </c>
      <c r="I13" s="2" t="s">
        <v>5</v>
      </c>
      <c r="N13" s="2">
        <v>1</v>
      </c>
      <c r="O13" s="2">
        <v>4</v>
      </c>
    </row>
    <row r="14" spans="1:30" ht="12" customHeight="1" x14ac:dyDescent="0.25">
      <c r="A14" s="2" t="s">
        <v>432</v>
      </c>
      <c r="B14" s="2" t="s">
        <v>582</v>
      </c>
      <c r="C14" s="2" t="str">
        <f t="shared" si="0"/>
        <v>vignevin:var_ref_uri</v>
      </c>
      <c r="D14" s="2" t="s">
        <v>503</v>
      </c>
      <c r="F14" s="2" t="s">
        <v>564</v>
      </c>
      <c r="G14" s="2" t="s">
        <v>565</v>
      </c>
      <c r="H14" s="7" t="s">
        <v>505</v>
      </c>
      <c r="I14" s="2" t="s">
        <v>5</v>
      </c>
      <c r="O14" s="2">
        <v>8</v>
      </c>
      <c r="Y14" s="7" t="s">
        <v>559</v>
      </c>
    </row>
    <row r="15" spans="1:30" ht="12" customHeight="1" x14ac:dyDescent="0.25">
      <c r="A15" s="2" t="s">
        <v>432</v>
      </c>
      <c r="B15" s="2" t="s">
        <v>582</v>
      </c>
      <c r="C15" s="2" t="str">
        <f t="shared" si="0"/>
        <v>vignevin:var_ref_conv</v>
      </c>
      <c r="D15" s="2" t="s">
        <v>494</v>
      </c>
      <c r="F15" s="2" t="s">
        <v>495</v>
      </c>
      <c r="G15" s="2" t="s">
        <v>496</v>
      </c>
      <c r="H15" s="3">
        <v>1</v>
      </c>
      <c r="I15" s="2" t="s">
        <v>437</v>
      </c>
      <c r="O15" s="2">
        <v>10</v>
      </c>
      <c r="Z15" s="2" t="s">
        <v>617</v>
      </c>
    </row>
    <row r="16" spans="1:30" ht="12" customHeight="1" x14ac:dyDescent="0.25">
      <c r="A16" s="2" t="s">
        <v>433</v>
      </c>
      <c r="B16" s="2" t="s">
        <v>582</v>
      </c>
      <c r="C16" s="2" t="str">
        <f t="shared" si="0"/>
        <v>vignevin:var_protocol</v>
      </c>
      <c r="D16" s="2" t="s">
        <v>468</v>
      </c>
      <c r="F16" s="2" t="s">
        <v>471</v>
      </c>
      <c r="G16" s="2" t="s">
        <v>362</v>
      </c>
      <c r="I16" s="2" t="s">
        <v>5</v>
      </c>
    </row>
    <row r="17" spans="1:27" ht="12" customHeight="1" x14ac:dyDescent="0.25">
      <c r="A17" s="2" t="s">
        <v>432</v>
      </c>
      <c r="B17" s="2" t="s">
        <v>121</v>
      </c>
      <c r="C17" s="2" t="str">
        <f t="shared" si="0"/>
        <v>vignevin:design_desc</v>
      </c>
      <c r="D17" s="2" t="s">
        <v>122</v>
      </c>
      <c r="E17" s="2" t="s">
        <v>407</v>
      </c>
      <c r="F17" s="2" t="s">
        <v>123</v>
      </c>
      <c r="G17" s="2" t="s">
        <v>128</v>
      </c>
      <c r="H17" s="2" t="s">
        <v>132</v>
      </c>
      <c r="I17" s="2" t="s">
        <v>5</v>
      </c>
      <c r="O17" s="2">
        <v>1</v>
      </c>
      <c r="P17" s="2">
        <v>1</v>
      </c>
    </row>
    <row r="18" spans="1:27" ht="12" customHeight="1" x14ac:dyDescent="0.25">
      <c r="A18" s="2" t="s">
        <v>432</v>
      </c>
      <c r="B18" s="2" t="s">
        <v>121</v>
      </c>
      <c r="C18" s="2" t="str">
        <f t="shared" si="0"/>
        <v>vignevin:design_plan</v>
      </c>
      <c r="D18" s="2" t="s">
        <v>137</v>
      </c>
      <c r="F18" s="2" t="s">
        <v>124</v>
      </c>
      <c r="G18" s="2" t="s">
        <v>129</v>
      </c>
      <c r="H18" s="2" t="s">
        <v>133</v>
      </c>
      <c r="I18" s="2" t="s">
        <v>5</v>
      </c>
      <c r="L18" s="2" t="s">
        <v>546</v>
      </c>
      <c r="O18" s="2">
        <v>2</v>
      </c>
      <c r="P18" s="2">
        <v>1</v>
      </c>
    </row>
    <row r="19" spans="1:27" ht="12" customHeight="1" x14ac:dyDescent="0.25">
      <c r="A19" s="2" t="s">
        <v>432</v>
      </c>
      <c r="B19" s="2" t="s">
        <v>555</v>
      </c>
      <c r="C19" s="2" t="str">
        <f t="shared" si="0"/>
        <v>vignevin:number_of_replicates</v>
      </c>
      <c r="D19" s="2" t="s">
        <v>372</v>
      </c>
      <c r="E19" s="2" t="s">
        <v>372</v>
      </c>
      <c r="F19" s="2" t="s">
        <v>306</v>
      </c>
      <c r="G19" s="2" t="s">
        <v>530</v>
      </c>
      <c r="H19" s="3" t="s">
        <v>267</v>
      </c>
      <c r="I19" s="2" t="s">
        <v>31</v>
      </c>
      <c r="O19" s="2">
        <v>4</v>
      </c>
    </row>
    <row r="20" spans="1:27" ht="12" customHeight="1" x14ac:dyDescent="0.25">
      <c r="A20" s="2" t="s">
        <v>432</v>
      </c>
      <c r="B20" s="2" t="s">
        <v>121</v>
      </c>
      <c r="C20" s="2" t="str">
        <f t="shared" si="0"/>
        <v>vignevin:design_size</v>
      </c>
      <c r="D20" s="2" t="s">
        <v>138</v>
      </c>
      <c r="F20" s="2" t="s">
        <v>125</v>
      </c>
      <c r="G20" s="2" t="s">
        <v>130</v>
      </c>
      <c r="H20" s="3" t="s">
        <v>268</v>
      </c>
      <c r="I20" s="2" t="s">
        <v>31</v>
      </c>
      <c r="O20" s="2">
        <v>3</v>
      </c>
    </row>
    <row r="21" spans="1:27" ht="12" customHeight="1" x14ac:dyDescent="0.25">
      <c r="A21" s="2" t="s">
        <v>432</v>
      </c>
      <c r="B21" s="2" t="s">
        <v>121</v>
      </c>
      <c r="C21" s="2" t="str">
        <f t="shared" si="0"/>
        <v>vignevin:design_unit_desc</v>
      </c>
      <c r="D21" s="2" t="s">
        <v>139</v>
      </c>
      <c r="F21" s="2" t="s">
        <v>126</v>
      </c>
      <c r="G21" s="2" t="s">
        <v>136</v>
      </c>
      <c r="H21" s="2" t="s">
        <v>134</v>
      </c>
      <c r="I21" s="2" t="s">
        <v>5</v>
      </c>
      <c r="O21" s="2">
        <v>4</v>
      </c>
    </row>
    <row r="22" spans="1:27" ht="12" customHeight="1" x14ac:dyDescent="0.25">
      <c r="A22" s="2" t="s">
        <v>432</v>
      </c>
      <c r="B22" s="2" t="s">
        <v>121</v>
      </c>
      <c r="C22" s="2" t="str">
        <f t="shared" si="0"/>
        <v>vignevin:design_hete</v>
      </c>
      <c r="D22" s="2" t="s">
        <v>140</v>
      </c>
      <c r="F22" s="2" t="s">
        <v>127</v>
      </c>
      <c r="G22" s="2" t="s">
        <v>131</v>
      </c>
      <c r="H22" s="2" t="s">
        <v>135</v>
      </c>
      <c r="I22" s="2" t="s">
        <v>5</v>
      </c>
      <c r="O22" s="2">
        <v>5</v>
      </c>
    </row>
    <row r="23" spans="1:27" ht="12" customHeight="1" x14ac:dyDescent="0.25">
      <c r="A23" s="2" t="s">
        <v>432</v>
      </c>
      <c r="B23" s="2" t="s">
        <v>233</v>
      </c>
      <c r="C23" s="2" t="str">
        <f t="shared" si="0"/>
        <v>vignevin:estate_name</v>
      </c>
      <c r="D23" s="2" t="s">
        <v>607</v>
      </c>
      <c r="F23" s="2" t="s">
        <v>234</v>
      </c>
      <c r="G23" s="2" t="s">
        <v>235</v>
      </c>
      <c r="H23" s="2" t="s">
        <v>239</v>
      </c>
      <c r="I23" s="2" t="s">
        <v>5</v>
      </c>
      <c r="O23" s="2">
        <v>1</v>
      </c>
      <c r="AA23" s="2" t="s">
        <v>242</v>
      </c>
    </row>
    <row r="24" spans="1:27" ht="12" customHeight="1" x14ac:dyDescent="0.25">
      <c r="A24" s="2" t="s">
        <v>432</v>
      </c>
      <c r="B24" s="2" t="s">
        <v>233</v>
      </c>
      <c r="C24" s="2" t="str">
        <f t="shared" si="0"/>
        <v>vignevin:estate_adress</v>
      </c>
      <c r="D24" s="2" t="s">
        <v>608</v>
      </c>
      <c r="F24" s="2" t="s">
        <v>236</v>
      </c>
      <c r="G24" s="2" t="s">
        <v>237</v>
      </c>
      <c r="H24" s="2" t="s">
        <v>238</v>
      </c>
      <c r="I24" s="2" t="s">
        <v>5</v>
      </c>
      <c r="O24" s="2">
        <v>2</v>
      </c>
      <c r="AA24" s="2" t="s">
        <v>242</v>
      </c>
    </row>
    <row r="25" spans="1:27" ht="12" customHeight="1" x14ac:dyDescent="0.25">
      <c r="A25" s="2" t="s">
        <v>432</v>
      </c>
      <c r="B25" s="2" t="s">
        <v>233</v>
      </c>
      <c r="C25" s="2" t="str">
        <f t="shared" si="0"/>
        <v>vignevin:estate_area_vine</v>
      </c>
      <c r="D25" s="2" t="s">
        <v>609</v>
      </c>
      <c r="F25" s="2" t="s">
        <v>240</v>
      </c>
      <c r="G25" s="2" t="s">
        <v>241</v>
      </c>
      <c r="H25" s="10" t="s">
        <v>276</v>
      </c>
      <c r="I25" s="2" t="s">
        <v>437</v>
      </c>
      <c r="O25" s="2">
        <v>6</v>
      </c>
      <c r="Q25" s="2">
        <v>0</v>
      </c>
      <c r="AA25" s="2" t="s">
        <v>243</v>
      </c>
    </row>
    <row r="26" spans="1:27" ht="12" customHeight="1" x14ac:dyDescent="0.25">
      <c r="A26" s="2" t="s">
        <v>432</v>
      </c>
      <c r="B26" s="2" t="s">
        <v>233</v>
      </c>
      <c r="C26" s="2" t="str">
        <f t="shared" si="0"/>
        <v>vignevin:estate_cvi</v>
      </c>
      <c r="D26" s="2" t="s">
        <v>610</v>
      </c>
      <c r="F26" s="2" t="s">
        <v>244</v>
      </c>
      <c r="G26" s="2" t="s">
        <v>246</v>
      </c>
      <c r="I26" s="2" t="s">
        <v>5</v>
      </c>
      <c r="M26" s="2" t="s">
        <v>247</v>
      </c>
      <c r="O26" s="2">
        <v>3</v>
      </c>
      <c r="AA26" s="2" t="s">
        <v>248</v>
      </c>
    </row>
    <row r="27" spans="1:27" ht="12" customHeight="1" x14ac:dyDescent="0.25">
      <c r="A27" s="2" t="s">
        <v>432</v>
      </c>
      <c r="B27" s="2" t="s">
        <v>233</v>
      </c>
      <c r="C27" s="2" t="str">
        <f t="shared" si="0"/>
        <v>vignevin:estate_desc</v>
      </c>
      <c r="D27" s="2" t="s">
        <v>611</v>
      </c>
      <c r="F27" s="2" t="s">
        <v>69</v>
      </c>
      <c r="G27" s="2" t="s">
        <v>245</v>
      </c>
      <c r="I27" s="2" t="s">
        <v>5</v>
      </c>
      <c r="O27" s="2">
        <v>5</v>
      </c>
      <c r="AA27" s="2" t="s">
        <v>249</v>
      </c>
    </row>
    <row r="28" spans="1:27" ht="12" customHeight="1" x14ac:dyDescent="0.25">
      <c r="A28" s="2" t="s">
        <v>432</v>
      </c>
      <c r="B28" s="2" t="s">
        <v>233</v>
      </c>
      <c r="C28" s="2" t="str">
        <f t="shared" si="0"/>
        <v>vignevin:estate_siret</v>
      </c>
      <c r="D28" s="2" t="s">
        <v>612</v>
      </c>
      <c r="F28" s="2" t="s">
        <v>315</v>
      </c>
      <c r="G28" s="2" t="s">
        <v>316</v>
      </c>
      <c r="H28" s="5" t="s">
        <v>317</v>
      </c>
      <c r="I28" s="2" t="s">
        <v>5</v>
      </c>
      <c r="O28" s="2">
        <v>4</v>
      </c>
    </row>
    <row r="29" spans="1:27" ht="12" customHeight="1" x14ac:dyDescent="0.25">
      <c r="A29" s="2" t="s">
        <v>433</v>
      </c>
      <c r="B29" s="2" t="s">
        <v>342</v>
      </c>
      <c r="C29" s="2" t="str">
        <f t="shared" si="0"/>
        <v>vignevin:event_type</v>
      </c>
      <c r="D29" s="2" t="s">
        <v>343</v>
      </c>
      <c r="F29" s="2" t="s">
        <v>344</v>
      </c>
      <c r="G29" s="2" t="s">
        <v>345</v>
      </c>
      <c r="H29" s="2" t="s">
        <v>346</v>
      </c>
      <c r="I29" s="2" t="s">
        <v>5</v>
      </c>
    </row>
    <row r="30" spans="1:27" ht="12" customHeight="1" x14ac:dyDescent="0.25">
      <c r="A30" s="2" t="s">
        <v>433</v>
      </c>
      <c r="B30" s="2" t="s">
        <v>342</v>
      </c>
      <c r="C30" s="2" t="str">
        <f t="shared" si="0"/>
        <v>vignevin:event_description</v>
      </c>
      <c r="D30" s="2" t="s">
        <v>347</v>
      </c>
      <c r="F30" s="2" t="s">
        <v>348</v>
      </c>
      <c r="G30" s="2" t="s">
        <v>349</v>
      </c>
      <c r="H30" s="2" t="s">
        <v>360</v>
      </c>
      <c r="I30" s="2" t="s">
        <v>5</v>
      </c>
    </row>
    <row r="31" spans="1:27" ht="12" customHeight="1" x14ac:dyDescent="0.25">
      <c r="A31" s="2" t="s">
        <v>433</v>
      </c>
      <c r="B31" s="2" t="s">
        <v>342</v>
      </c>
      <c r="C31" s="2" t="str">
        <f t="shared" si="0"/>
        <v>vignevin:event_date</v>
      </c>
      <c r="D31" s="2" t="s">
        <v>350</v>
      </c>
      <c r="F31" s="2" t="s">
        <v>351</v>
      </c>
      <c r="G31" s="2" t="s">
        <v>352</v>
      </c>
      <c r="H31" s="9" t="s">
        <v>353</v>
      </c>
      <c r="I31" s="2" t="s">
        <v>5</v>
      </c>
      <c r="K31" s="2" t="s">
        <v>436</v>
      </c>
      <c r="T31" s="2" t="s">
        <v>9</v>
      </c>
    </row>
    <row r="32" spans="1:27" ht="12" customHeight="1" x14ac:dyDescent="0.25">
      <c r="A32" s="2" t="s">
        <v>433</v>
      </c>
      <c r="B32" s="2" t="s">
        <v>342</v>
      </c>
      <c r="C32" s="2" t="str">
        <f t="shared" si="0"/>
        <v>vignevin:event_concerns</v>
      </c>
      <c r="D32" s="2" t="s">
        <v>428</v>
      </c>
      <c r="F32" s="2" t="s">
        <v>429</v>
      </c>
      <c r="G32" s="2" t="s">
        <v>430</v>
      </c>
      <c r="H32" s="7" t="s">
        <v>389</v>
      </c>
      <c r="I32" s="2" t="s">
        <v>5</v>
      </c>
    </row>
    <row r="33" spans="1:30" ht="12" customHeight="1" x14ac:dyDescent="0.25">
      <c r="A33" s="2" t="s">
        <v>432</v>
      </c>
      <c r="B33" s="2" t="s">
        <v>0</v>
      </c>
      <c r="C33" s="2" t="str">
        <f t="shared" si="0"/>
        <v>vignevin:experiment_ID</v>
      </c>
      <c r="D33" s="2" t="s">
        <v>509</v>
      </c>
      <c r="E33" s="2" t="s">
        <v>509</v>
      </c>
      <c r="F33" s="2" t="s">
        <v>562</v>
      </c>
      <c r="G33" s="2" t="s">
        <v>563</v>
      </c>
      <c r="H33" s="7"/>
      <c r="I33" s="2" t="s">
        <v>5</v>
      </c>
      <c r="O33" s="2">
        <v>1</v>
      </c>
    </row>
    <row r="34" spans="1:30" ht="12" customHeight="1" x14ac:dyDescent="0.25">
      <c r="A34" s="2" t="s">
        <v>432</v>
      </c>
      <c r="B34" s="2" t="s">
        <v>0</v>
      </c>
      <c r="C34" s="2" t="str">
        <f t="shared" si="0"/>
        <v>vignevin:name_of_experiment</v>
      </c>
      <c r="D34" s="2" t="s">
        <v>369</v>
      </c>
      <c r="E34" s="2" t="s">
        <v>369</v>
      </c>
      <c r="F34" s="2" t="s">
        <v>85</v>
      </c>
      <c r="G34" s="4" t="s">
        <v>224</v>
      </c>
      <c r="H34" s="4" t="s">
        <v>81</v>
      </c>
      <c r="I34" s="2" t="s">
        <v>5</v>
      </c>
      <c r="N34" s="2">
        <v>1</v>
      </c>
      <c r="O34" s="2">
        <v>2</v>
      </c>
      <c r="P34" s="2">
        <v>1</v>
      </c>
      <c r="AA34" s="2" t="s">
        <v>277</v>
      </c>
    </row>
    <row r="35" spans="1:30" ht="12" customHeight="1" x14ac:dyDescent="0.25">
      <c r="A35" s="2" t="s">
        <v>432</v>
      </c>
      <c r="B35" s="2" t="s">
        <v>0</v>
      </c>
      <c r="C35" s="2" t="str">
        <f t="shared" si="0"/>
        <v>vignevin:expe_start_date</v>
      </c>
      <c r="D35" s="2" t="s">
        <v>18</v>
      </c>
      <c r="F35" s="2" t="s">
        <v>86</v>
      </c>
      <c r="G35" s="2" t="s">
        <v>7</v>
      </c>
      <c r="H35" s="5" t="s">
        <v>80</v>
      </c>
      <c r="I35" s="2" t="s">
        <v>5</v>
      </c>
      <c r="K35" s="2" t="s">
        <v>8</v>
      </c>
      <c r="O35" s="2">
        <v>3</v>
      </c>
      <c r="P35" s="2">
        <v>1</v>
      </c>
      <c r="T35" s="2" t="s">
        <v>9</v>
      </c>
      <c r="AA35" s="2" t="s">
        <v>277</v>
      </c>
      <c r="AD35" s="6" t="s">
        <v>149</v>
      </c>
    </row>
    <row r="36" spans="1:30" ht="12" customHeight="1" x14ac:dyDescent="0.25">
      <c r="A36" s="2" t="s">
        <v>432</v>
      </c>
      <c r="B36" s="2" t="s">
        <v>0</v>
      </c>
      <c r="C36" s="2" t="str">
        <f t="shared" si="0"/>
        <v>vignevin:expe_end_date</v>
      </c>
      <c r="D36" s="2" t="s">
        <v>88</v>
      </c>
      <c r="F36" s="2" t="s">
        <v>87</v>
      </c>
      <c r="G36" s="2" t="s">
        <v>90</v>
      </c>
      <c r="H36" s="5" t="s">
        <v>79</v>
      </c>
      <c r="I36" s="2" t="s">
        <v>5</v>
      </c>
      <c r="K36" s="2" t="s">
        <v>8</v>
      </c>
      <c r="O36" s="2">
        <v>4</v>
      </c>
      <c r="P36" s="2">
        <v>3</v>
      </c>
      <c r="T36" s="2" t="s">
        <v>9</v>
      </c>
      <c r="AA36" s="2" t="s">
        <v>277</v>
      </c>
      <c r="AD36" s="7" t="s">
        <v>148</v>
      </c>
    </row>
    <row r="37" spans="1:30" ht="12" customHeight="1" x14ac:dyDescent="0.25">
      <c r="A37" s="2" t="s">
        <v>432</v>
      </c>
      <c r="B37" s="2" t="s">
        <v>0</v>
      </c>
      <c r="C37" s="2" t="str">
        <f t="shared" si="0"/>
        <v>vignevin:objectives_of_study</v>
      </c>
      <c r="D37" s="2" t="s">
        <v>370</v>
      </c>
      <c r="E37" s="2" t="s">
        <v>370</v>
      </c>
      <c r="F37" s="2" t="s">
        <v>68</v>
      </c>
      <c r="G37" s="2" t="s">
        <v>64</v>
      </c>
      <c r="H37" s="5" t="s">
        <v>75</v>
      </c>
      <c r="I37" s="2" t="s">
        <v>5</v>
      </c>
      <c r="O37" s="2">
        <v>5</v>
      </c>
      <c r="P37" s="2">
        <v>1</v>
      </c>
      <c r="AA37" s="2" t="s">
        <v>278</v>
      </c>
    </row>
    <row r="38" spans="1:30" ht="12" customHeight="1" x14ac:dyDescent="0.25">
      <c r="A38" s="2" t="s">
        <v>432</v>
      </c>
      <c r="B38" s="2" t="s">
        <v>0</v>
      </c>
      <c r="C38" s="2" t="str">
        <f t="shared" si="0"/>
        <v>vignevin:experiment_narrative</v>
      </c>
      <c r="D38" s="2" t="s">
        <v>371</v>
      </c>
      <c r="E38" s="2" t="s">
        <v>371</v>
      </c>
      <c r="F38" s="2" t="s">
        <v>69</v>
      </c>
      <c r="G38" s="2" t="s">
        <v>65</v>
      </c>
      <c r="H38" s="5" t="s">
        <v>76</v>
      </c>
      <c r="I38" s="2" t="s">
        <v>5</v>
      </c>
      <c r="O38" s="2">
        <v>6</v>
      </c>
      <c r="AA38" s="2" t="s">
        <v>277</v>
      </c>
    </row>
    <row r="39" spans="1:30" ht="12" customHeight="1" x14ac:dyDescent="0.25">
      <c r="A39" s="2" t="s">
        <v>433</v>
      </c>
      <c r="B39" s="2" t="s">
        <v>0</v>
      </c>
      <c r="C39" s="2" t="str">
        <f t="shared" si="0"/>
        <v>vignevin:expe_proj</v>
      </c>
      <c r="D39" s="2" t="s">
        <v>89</v>
      </c>
      <c r="F39" s="2" t="s">
        <v>73</v>
      </c>
      <c r="G39" s="2" t="s">
        <v>74</v>
      </c>
      <c r="H39" s="5" t="s">
        <v>77</v>
      </c>
      <c r="I39" s="2" t="s">
        <v>5</v>
      </c>
      <c r="O39" s="2">
        <v>7</v>
      </c>
      <c r="AA39" s="2" t="s">
        <v>277</v>
      </c>
    </row>
    <row r="40" spans="1:30" ht="12" customHeight="1" x14ac:dyDescent="0.25">
      <c r="A40" s="2" t="s">
        <v>432</v>
      </c>
      <c r="B40" s="2" t="s">
        <v>0</v>
      </c>
      <c r="C40" s="2" t="str">
        <f t="shared" si="0"/>
        <v>vignevin:institute_name</v>
      </c>
      <c r="D40" s="2" t="s">
        <v>385</v>
      </c>
      <c r="E40" s="2" t="s">
        <v>385</v>
      </c>
      <c r="F40" s="2" t="s">
        <v>72</v>
      </c>
      <c r="G40" s="2" t="s">
        <v>67</v>
      </c>
      <c r="H40" s="5" t="s">
        <v>78</v>
      </c>
      <c r="I40" s="2" t="s">
        <v>5</v>
      </c>
      <c r="O40" s="2">
        <v>8</v>
      </c>
      <c r="V40" s="2" t="s">
        <v>66</v>
      </c>
      <c r="AA40" s="2" t="s">
        <v>278</v>
      </c>
    </row>
    <row r="41" spans="1:30" ht="12" customHeight="1" x14ac:dyDescent="0.25">
      <c r="A41" s="2" t="s">
        <v>432</v>
      </c>
      <c r="B41" s="2" t="s">
        <v>549</v>
      </c>
      <c r="C41" s="2" t="str">
        <f t="shared" si="0"/>
        <v>vignevin:main_experiment_factor</v>
      </c>
      <c r="D41" s="2" t="s">
        <v>525</v>
      </c>
      <c r="E41" s="2" t="s">
        <v>525</v>
      </c>
      <c r="F41" s="2" t="s">
        <v>553</v>
      </c>
      <c r="G41" s="2" t="s">
        <v>552</v>
      </c>
      <c r="H41" s="2" t="s">
        <v>368</v>
      </c>
      <c r="I41" s="2" t="s">
        <v>5</v>
      </c>
      <c r="L41" s="2" t="s">
        <v>455</v>
      </c>
      <c r="O41" s="2">
        <v>3</v>
      </c>
      <c r="P41" s="2">
        <v>2</v>
      </c>
      <c r="U41" s="2" t="s">
        <v>304</v>
      </c>
      <c r="AA41" s="2" t="s">
        <v>302</v>
      </c>
    </row>
    <row r="42" spans="1:30" ht="12" customHeight="1" x14ac:dyDescent="0.25">
      <c r="A42" s="2" t="s">
        <v>432</v>
      </c>
      <c r="B42" s="2" t="s">
        <v>549</v>
      </c>
      <c r="C42" s="2" t="str">
        <f t="shared" si="0"/>
        <v>vignevin:factor_value</v>
      </c>
      <c r="D42" s="2" t="s">
        <v>460</v>
      </c>
      <c r="F42" s="2" t="s">
        <v>457</v>
      </c>
      <c r="G42" s="2" t="s">
        <v>554</v>
      </c>
      <c r="H42" s="2" t="s">
        <v>305</v>
      </c>
      <c r="I42" s="2" t="s">
        <v>5</v>
      </c>
      <c r="O42" s="2">
        <v>1</v>
      </c>
      <c r="P42" s="2">
        <v>1</v>
      </c>
      <c r="U42" s="2" t="s">
        <v>303</v>
      </c>
      <c r="AA42" s="2" t="s">
        <v>302</v>
      </c>
    </row>
    <row r="43" spans="1:30" ht="12" customHeight="1" x14ac:dyDescent="0.25">
      <c r="A43" s="2" t="s">
        <v>432</v>
      </c>
      <c r="B43" s="2" t="s">
        <v>549</v>
      </c>
      <c r="C43" s="2" t="str">
        <f t="shared" si="0"/>
        <v>vignevin:factor_value_desc</v>
      </c>
      <c r="D43" s="2" t="s">
        <v>459</v>
      </c>
      <c r="F43" s="2" t="s">
        <v>458</v>
      </c>
      <c r="G43" s="2" t="s">
        <v>461</v>
      </c>
      <c r="H43" s="2" t="s">
        <v>526</v>
      </c>
      <c r="I43" s="2" t="s">
        <v>5</v>
      </c>
      <c r="O43" s="2">
        <v>2</v>
      </c>
      <c r="P43" s="2">
        <v>1</v>
      </c>
    </row>
    <row r="44" spans="1:30" ht="12" customHeight="1" x14ac:dyDescent="0.25">
      <c r="A44" s="2" t="s">
        <v>432</v>
      </c>
      <c r="B44" s="2" t="s">
        <v>549</v>
      </c>
      <c r="C44" s="2" t="str">
        <f t="shared" si="0"/>
        <v>vignevin:factor_uri</v>
      </c>
      <c r="D44" s="2" t="s">
        <v>542</v>
      </c>
      <c r="F44" s="2" t="s">
        <v>547</v>
      </c>
      <c r="G44" s="2" t="s">
        <v>548</v>
      </c>
      <c r="I44" s="2" t="s">
        <v>5</v>
      </c>
    </row>
    <row r="45" spans="1:30" ht="12" customHeight="1" x14ac:dyDescent="0.25">
      <c r="A45" s="2" t="s">
        <v>432</v>
      </c>
      <c r="B45" s="2" t="s">
        <v>396</v>
      </c>
      <c r="C45" s="2" t="str">
        <f t="shared" si="0"/>
        <v>vignevin:field_id</v>
      </c>
      <c r="D45" s="2" t="s">
        <v>391</v>
      </c>
      <c r="E45" s="2" t="s">
        <v>391</v>
      </c>
      <c r="F45" s="2" t="s">
        <v>387</v>
      </c>
      <c r="G45" s="2" t="s">
        <v>388</v>
      </c>
      <c r="H45" s="7" t="s">
        <v>389</v>
      </c>
      <c r="I45" s="2" t="s">
        <v>5</v>
      </c>
      <c r="O45" s="2">
        <v>1</v>
      </c>
      <c r="P45" s="2">
        <v>2</v>
      </c>
    </row>
    <row r="46" spans="1:30" ht="12" customHeight="1" x14ac:dyDescent="0.25">
      <c r="A46" s="2" t="s">
        <v>432</v>
      </c>
      <c r="B46" s="2" t="s">
        <v>396</v>
      </c>
      <c r="C46" s="2" t="str">
        <f t="shared" si="0"/>
        <v>vignevin:previous_crop</v>
      </c>
      <c r="D46" s="2" t="s">
        <v>606</v>
      </c>
      <c r="F46" s="2" t="s">
        <v>32</v>
      </c>
      <c r="G46" s="2" t="s">
        <v>33</v>
      </c>
      <c r="H46" s="2" t="s">
        <v>34</v>
      </c>
      <c r="I46" s="2" t="s">
        <v>5</v>
      </c>
      <c r="O46" s="2">
        <v>12</v>
      </c>
      <c r="P46" s="2">
        <v>2</v>
      </c>
    </row>
    <row r="47" spans="1:30" ht="12" customHeight="1" x14ac:dyDescent="0.25">
      <c r="A47" s="2" t="s">
        <v>432</v>
      </c>
      <c r="B47" s="2" t="s">
        <v>396</v>
      </c>
      <c r="C47" s="2" t="str">
        <f t="shared" si="0"/>
        <v>vignevin:field_notes</v>
      </c>
      <c r="D47" s="2" t="s">
        <v>408</v>
      </c>
      <c r="E47" s="2" t="s">
        <v>408</v>
      </c>
      <c r="F47" s="2" t="s">
        <v>19</v>
      </c>
      <c r="G47" s="2" t="s">
        <v>251</v>
      </c>
      <c r="H47" s="2" t="s">
        <v>21</v>
      </c>
      <c r="I47" s="2" t="s">
        <v>5</v>
      </c>
      <c r="O47" s="2">
        <v>3</v>
      </c>
      <c r="AA47" s="2" t="s">
        <v>283</v>
      </c>
    </row>
    <row r="48" spans="1:30" ht="12" customHeight="1" x14ac:dyDescent="0.25">
      <c r="A48" s="2" t="s">
        <v>432</v>
      </c>
      <c r="B48" s="2" t="s">
        <v>396</v>
      </c>
      <c r="C48" s="2" t="str">
        <f t="shared" si="0"/>
        <v>vignevin:commune</v>
      </c>
      <c r="D48" s="2" t="s">
        <v>605</v>
      </c>
      <c r="E48" s="2" t="s">
        <v>395</v>
      </c>
      <c r="F48" s="2" t="s">
        <v>22</v>
      </c>
      <c r="G48" s="2" t="s">
        <v>23</v>
      </c>
      <c r="H48" s="2" t="s">
        <v>25</v>
      </c>
      <c r="I48" s="2" t="s">
        <v>5</v>
      </c>
      <c r="O48" s="2">
        <v>4</v>
      </c>
      <c r="P48" s="2">
        <v>1</v>
      </c>
      <c r="Y48" s="7" t="s">
        <v>24</v>
      </c>
      <c r="AA48" s="2" t="s">
        <v>248</v>
      </c>
    </row>
    <row r="49" spans="1:30" ht="12" customHeight="1" x14ac:dyDescent="0.25">
      <c r="A49" s="2" t="s">
        <v>432</v>
      </c>
      <c r="B49" s="2" t="s">
        <v>396</v>
      </c>
      <c r="C49" s="2" t="str">
        <f t="shared" si="0"/>
        <v>vignevin:commune_code_INSEE</v>
      </c>
      <c r="D49" s="2" t="s">
        <v>604</v>
      </c>
      <c r="F49" s="2" t="s">
        <v>153</v>
      </c>
      <c r="G49" s="2" t="s">
        <v>152</v>
      </c>
      <c r="H49" s="3" t="s">
        <v>262</v>
      </c>
      <c r="I49" s="2" t="s">
        <v>5</v>
      </c>
      <c r="M49" s="2" t="s">
        <v>154</v>
      </c>
      <c r="O49" s="2">
        <v>5</v>
      </c>
      <c r="P49" s="2">
        <v>2</v>
      </c>
      <c r="Y49" s="7" t="s">
        <v>24</v>
      </c>
      <c r="AA49" s="2" t="s">
        <v>231</v>
      </c>
    </row>
    <row r="50" spans="1:30" ht="12" customHeight="1" x14ac:dyDescent="0.25">
      <c r="A50" s="2" t="s">
        <v>432</v>
      </c>
      <c r="B50" s="2" t="s">
        <v>396</v>
      </c>
      <c r="C50" s="2" t="str">
        <f t="shared" si="0"/>
        <v>vignevin:cadastral_ref</v>
      </c>
      <c r="D50" s="2" t="s">
        <v>603</v>
      </c>
      <c r="F50" s="2" t="s">
        <v>252</v>
      </c>
      <c r="G50" s="2" t="s">
        <v>325</v>
      </c>
      <c r="H50" s="3" t="s">
        <v>327</v>
      </c>
      <c r="I50" s="2" t="s">
        <v>5</v>
      </c>
      <c r="O50" s="2">
        <v>6</v>
      </c>
      <c r="P50" s="2">
        <v>3</v>
      </c>
      <c r="Z50" s="2" t="s">
        <v>326</v>
      </c>
      <c r="AA50" s="2" t="s">
        <v>250</v>
      </c>
    </row>
    <row r="51" spans="1:30" ht="12" customHeight="1" x14ac:dyDescent="0.25">
      <c r="A51" s="2" t="s">
        <v>432</v>
      </c>
      <c r="B51" s="2" t="s">
        <v>396</v>
      </c>
      <c r="C51" s="2" t="str">
        <f t="shared" si="0"/>
        <v>vignevin:wine_area</v>
      </c>
      <c r="D51" s="2" t="s">
        <v>602</v>
      </c>
      <c r="F51" s="2" t="s">
        <v>26</v>
      </c>
      <c r="G51" s="2" t="s">
        <v>27</v>
      </c>
      <c r="H51" s="2" t="s">
        <v>28</v>
      </c>
      <c r="I51" s="2" t="s">
        <v>5</v>
      </c>
      <c r="L51" s="2" t="s">
        <v>580</v>
      </c>
      <c r="O51" s="2">
        <v>7</v>
      </c>
      <c r="P51" s="2">
        <v>3</v>
      </c>
      <c r="X51" s="3" t="s">
        <v>367</v>
      </c>
      <c r="Y51" s="7" t="s">
        <v>323</v>
      </c>
    </row>
    <row r="52" spans="1:30" ht="12" customHeight="1" x14ac:dyDescent="0.25">
      <c r="A52" s="2" t="s">
        <v>432</v>
      </c>
      <c r="B52" s="2" t="s">
        <v>396</v>
      </c>
      <c r="C52" s="2" t="str">
        <f t="shared" si="0"/>
        <v>vignevin:field_latitude</v>
      </c>
      <c r="D52" s="2" t="s">
        <v>392</v>
      </c>
      <c r="E52" s="2" t="s">
        <v>392</v>
      </c>
      <c r="F52" s="2" t="s">
        <v>83</v>
      </c>
      <c r="G52" s="2" t="s">
        <v>12</v>
      </c>
      <c r="H52" s="3" t="s">
        <v>260</v>
      </c>
      <c r="I52" s="2" t="s">
        <v>437</v>
      </c>
      <c r="O52" s="2">
        <v>8</v>
      </c>
      <c r="P52" s="2">
        <v>2</v>
      </c>
      <c r="Q52" s="2">
        <v>-90</v>
      </c>
      <c r="R52" s="2">
        <v>90</v>
      </c>
      <c r="T52" s="2" t="s">
        <v>10</v>
      </c>
      <c r="U52" s="2" t="s">
        <v>83</v>
      </c>
      <c r="W52" s="2">
        <v>43.692996999999998</v>
      </c>
      <c r="AA52" s="2" t="s">
        <v>284</v>
      </c>
      <c r="AD52" s="8" t="s">
        <v>145</v>
      </c>
    </row>
    <row r="53" spans="1:30" ht="12" customHeight="1" x14ac:dyDescent="0.25">
      <c r="A53" s="2" t="s">
        <v>432</v>
      </c>
      <c r="B53" s="2" t="s">
        <v>396</v>
      </c>
      <c r="C53" s="2" t="str">
        <f t="shared" si="0"/>
        <v>vignevin:field_longitude</v>
      </c>
      <c r="D53" s="2" t="s">
        <v>393</v>
      </c>
      <c r="E53" s="2" t="s">
        <v>393</v>
      </c>
      <c r="F53" s="2" t="s">
        <v>84</v>
      </c>
      <c r="G53" s="2" t="s">
        <v>13</v>
      </c>
      <c r="H53" s="3" t="s">
        <v>261</v>
      </c>
      <c r="I53" s="2" t="s">
        <v>437</v>
      </c>
      <c r="O53" s="2">
        <v>9</v>
      </c>
      <c r="P53" s="2">
        <v>2</v>
      </c>
      <c r="Q53" s="2">
        <v>-180</v>
      </c>
      <c r="R53" s="2">
        <v>180</v>
      </c>
      <c r="T53" s="2" t="s">
        <v>10</v>
      </c>
      <c r="U53" s="2" t="s">
        <v>84</v>
      </c>
      <c r="W53" s="2">
        <v>4.2784149999999999</v>
      </c>
      <c r="AA53" s="2" t="s">
        <v>284</v>
      </c>
      <c r="AD53" s="7" t="s">
        <v>146</v>
      </c>
    </row>
    <row r="54" spans="1:30" ht="12" customHeight="1" x14ac:dyDescent="0.25">
      <c r="A54" s="2" t="s">
        <v>432</v>
      </c>
      <c r="B54" s="2" t="s">
        <v>396</v>
      </c>
      <c r="C54" s="2" t="str">
        <f t="shared" si="0"/>
        <v>vignevin:field_geometry</v>
      </c>
      <c r="D54" s="2" t="s">
        <v>397</v>
      </c>
      <c r="F54" s="2" t="s">
        <v>318</v>
      </c>
      <c r="G54" s="2" t="s">
        <v>320</v>
      </c>
      <c r="H54" s="3" t="s">
        <v>322</v>
      </c>
      <c r="I54" s="2" t="s">
        <v>5</v>
      </c>
      <c r="O54" s="2">
        <v>10</v>
      </c>
      <c r="P54" s="2">
        <v>3</v>
      </c>
      <c r="T54" s="2" t="s">
        <v>321</v>
      </c>
      <c r="U54" s="2" t="s">
        <v>319</v>
      </c>
      <c r="Y54" s="12" t="s">
        <v>560</v>
      </c>
      <c r="AD54" s="7"/>
    </row>
    <row r="55" spans="1:30" ht="12" customHeight="1" x14ac:dyDescent="0.25">
      <c r="A55" s="2" t="s">
        <v>432</v>
      </c>
      <c r="B55" s="2" t="s">
        <v>396</v>
      </c>
      <c r="C55" s="2" t="str">
        <f t="shared" si="0"/>
        <v>vignevin:planting_year</v>
      </c>
      <c r="D55" s="2" t="s">
        <v>411</v>
      </c>
      <c r="E55" s="2" t="s">
        <v>411</v>
      </c>
      <c r="F55" s="2" t="s">
        <v>29</v>
      </c>
      <c r="G55" s="2" t="s">
        <v>30</v>
      </c>
      <c r="H55" s="3" t="s">
        <v>263</v>
      </c>
      <c r="I55" s="2" t="s">
        <v>5</v>
      </c>
      <c r="M55" s="2" t="s">
        <v>324</v>
      </c>
      <c r="O55" s="2">
        <v>11</v>
      </c>
      <c r="P55" s="2">
        <v>2</v>
      </c>
      <c r="AA55" s="2" t="s">
        <v>279</v>
      </c>
    </row>
    <row r="56" spans="1:30" ht="12" customHeight="1" x14ac:dyDescent="0.25">
      <c r="A56" s="2" t="s">
        <v>432</v>
      </c>
      <c r="B56" s="2" t="s">
        <v>396</v>
      </c>
      <c r="C56" s="2" t="str">
        <f t="shared" si="0"/>
        <v>vignevin:field_area</v>
      </c>
      <c r="D56" s="2" t="s">
        <v>390</v>
      </c>
      <c r="E56" s="2" t="s">
        <v>390</v>
      </c>
      <c r="F56" s="2" t="s">
        <v>177</v>
      </c>
      <c r="G56" s="2" t="s">
        <v>178</v>
      </c>
      <c r="H56" s="3" t="s">
        <v>254</v>
      </c>
      <c r="I56" s="2" t="s">
        <v>437</v>
      </c>
      <c r="O56" s="2">
        <v>13</v>
      </c>
      <c r="P56" s="2">
        <v>3</v>
      </c>
      <c r="Q56" s="2">
        <v>0</v>
      </c>
      <c r="AA56" s="2" t="s">
        <v>280</v>
      </c>
    </row>
    <row r="57" spans="1:30" ht="12" customHeight="1" x14ac:dyDescent="0.25">
      <c r="A57" s="2" t="s">
        <v>432</v>
      </c>
      <c r="B57" s="2" t="s">
        <v>396</v>
      </c>
      <c r="C57" s="2" t="str">
        <f t="shared" si="0"/>
        <v>vignevin:cultivar_name</v>
      </c>
      <c r="D57" s="2" t="s">
        <v>409</v>
      </c>
      <c r="E57" s="2" t="s">
        <v>409</v>
      </c>
      <c r="F57" s="2" t="s">
        <v>35</v>
      </c>
      <c r="G57" s="2" t="s">
        <v>557</v>
      </c>
      <c r="H57" s="2" t="s">
        <v>36</v>
      </c>
      <c r="I57" s="2" t="s">
        <v>5</v>
      </c>
      <c r="O57" s="2">
        <v>14</v>
      </c>
      <c r="T57" s="7" t="s">
        <v>434</v>
      </c>
      <c r="Y57" s="12" t="s">
        <v>558</v>
      </c>
      <c r="AA57" s="2" t="s">
        <v>279</v>
      </c>
      <c r="AC57" s="7" t="s">
        <v>615</v>
      </c>
    </row>
    <row r="58" spans="1:30" ht="12" customHeight="1" x14ac:dyDescent="0.25">
      <c r="A58" s="2" t="s">
        <v>432</v>
      </c>
      <c r="B58" s="2" t="s">
        <v>396</v>
      </c>
      <c r="C58" s="2" t="str">
        <f t="shared" si="0"/>
        <v>vignevin:rootstock</v>
      </c>
      <c r="D58" s="2" t="s">
        <v>601</v>
      </c>
      <c r="F58" s="2" t="s">
        <v>37</v>
      </c>
      <c r="G58" s="2" t="s">
        <v>556</v>
      </c>
      <c r="H58" s="2" t="s">
        <v>38</v>
      </c>
      <c r="I58" s="2" t="s">
        <v>5</v>
      </c>
      <c r="O58" s="2">
        <v>15</v>
      </c>
      <c r="Y58" s="7" t="s">
        <v>558</v>
      </c>
      <c r="AA58" s="2" t="s">
        <v>279</v>
      </c>
    </row>
    <row r="59" spans="1:30" ht="12" customHeight="1" x14ac:dyDescent="0.25">
      <c r="A59" s="2" t="s">
        <v>432</v>
      </c>
      <c r="B59" s="2" t="s">
        <v>396</v>
      </c>
      <c r="C59" s="2" t="str">
        <f t="shared" si="0"/>
        <v>vignevin:cultivar_uri</v>
      </c>
      <c r="D59" s="2" t="s">
        <v>543</v>
      </c>
      <c r="F59" s="2" t="s">
        <v>566</v>
      </c>
      <c r="G59" s="2" t="s">
        <v>568</v>
      </c>
      <c r="H59" s="7" t="s">
        <v>545</v>
      </c>
      <c r="I59" s="2" t="s">
        <v>5</v>
      </c>
      <c r="Y59" s="2" t="s">
        <v>559</v>
      </c>
    </row>
    <row r="60" spans="1:30" ht="12" customHeight="1" x14ac:dyDescent="0.25">
      <c r="A60" s="2" t="s">
        <v>432</v>
      </c>
      <c r="B60" s="2" t="s">
        <v>396</v>
      </c>
      <c r="C60" s="2" t="str">
        <f t="shared" si="0"/>
        <v>vignevin:rootstock_uri</v>
      </c>
      <c r="D60" s="2" t="s">
        <v>600</v>
      </c>
      <c r="F60" s="2" t="s">
        <v>567</v>
      </c>
      <c r="G60" s="2" t="s">
        <v>569</v>
      </c>
      <c r="H60" s="7" t="s">
        <v>544</v>
      </c>
      <c r="I60" s="2" t="s">
        <v>5</v>
      </c>
      <c r="Y60" s="2" t="s">
        <v>559</v>
      </c>
    </row>
    <row r="61" spans="1:30" ht="12" customHeight="1" x14ac:dyDescent="0.25">
      <c r="A61" s="2" t="s">
        <v>432</v>
      </c>
      <c r="B61" s="2" t="s">
        <v>396</v>
      </c>
      <c r="C61" s="2" t="str">
        <f t="shared" si="0"/>
        <v>vignevin:row_spacing</v>
      </c>
      <c r="D61" s="2" t="s">
        <v>412</v>
      </c>
      <c r="E61" s="2" t="s">
        <v>412</v>
      </c>
      <c r="F61" s="2" t="s">
        <v>39</v>
      </c>
      <c r="G61" s="2" t="s">
        <v>40</v>
      </c>
      <c r="H61" s="3" t="s">
        <v>264</v>
      </c>
      <c r="I61" s="2" t="s">
        <v>437</v>
      </c>
      <c r="O61" s="2">
        <v>16</v>
      </c>
      <c r="P61" s="2">
        <v>2</v>
      </c>
      <c r="Q61" s="2">
        <v>0</v>
      </c>
      <c r="AA61" s="2" t="s">
        <v>279</v>
      </c>
    </row>
    <row r="62" spans="1:30" ht="12" customHeight="1" x14ac:dyDescent="0.25">
      <c r="A62" s="2" t="s">
        <v>432</v>
      </c>
      <c r="B62" s="2" t="s">
        <v>396</v>
      </c>
      <c r="C62" s="2" t="str">
        <f t="shared" si="0"/>
        <v>vignevin:plant_spacing</v>
      </c>
      <c r="D62" s="2" t="s">
        <v>413</v>
      </c>
      <c r="E62" s="2" t="s">
        <v>413</v>
      </c>
      <c r="F62" s="2" t="s">
        <v>45</v>
      </c>
      <c r="G62" s="2" t="s">
        <v>41</v>
      </c>
      <c r="H62" s="3" t="s">
        <v>265</v>
      </c>
      <c r="I62" s="2" t="s">
        <v>437</v>
      </c>
      <c r="O62" s="2">
        <v>17</v>
      </c>
      <c r="P62" s="2">
        <v>2</v>
      </c>
      <c r="Q62" s="2">
        <v>0</v>
      </c>
      <c r="AA62" s="2" t="s">
        <v>279</v>
      </c>
    </row>
    <row r="63" spans="1:30" ht="12" customHeight="1" x14ac:dyDescent="0.25">
      <c r="A63" s="2" t="s">
        <v>432</v>
      </c>
      <c r="B63" s="2" t="s">
        <v>396</v>
      </c>
      <c r="C63" s="2" t="str">
        <f t="shared" si="0"/>
        <v>vignevin:planting_density</v>
      </c>
      <c r="D63" s="2" t="s">
        <v>599</v>
      </c>
      <c r="E63" s="2" t="s">
        <v>561</v>
      </c>
      <c r="F63" s="2" t="s">
        <v>179</v>
      </c>
      <c r="G63" s="2" t="s">
        <v>180</v>
      </c>
      <c r="H63" s="3" t="s">
        <v>255</v>
      </c>
      <c r="I63" s="2" t="s">
        <v>437</v>
      </c>
      <c r="O63" s="2">
        <v>18</v>
      </c>
      <c r="AA63" s="2" t="s">
        <v>250</v>
      </c>
      <c r="AC63" s="12" t="s">
        <v>616</v>
      </c>
      <c r="AD63" s="13" t="s">
        <v>581</v>
      </c>
    </row>
    <row r="64" spans="1:30" ht="12" customHeight="1" x14ac:dyDescent="0.25">
      <c r="A64" s="2" t="s">
        <v>432</v>
      </c>
      <c r="B64" s="2" t="s">
        <v>396</v>
      </c>
      <c r="C64" s="2" t="str">
        <f t="shared" si="0"/>
        <v>vignevin:pruning_system</v>
      </c>
      <c r="D64" s="2" t="s">
        <v>598</v>
      </c>
      <c r="F64" s="2" t="s">
        <v>46</v>
      </c>
      <c r="G64" s="2" t="s">
        <v>59</v>
      </c>
      <c r="H64" s="2" t="s">
        <v>55</v>
      </c>
      <c r="I64" s="2" t="s">
        <v>5</v>
      </c>
      <c r="L64" s="2" t="s">
        <v>183</v>
      </c>
      <c r="O64" s="2">
        <v>19</v>
      </c>
      <c r="P64" s="2">
        <v>2</v>
      </c>
      <c r="AA64" s="2" t="s">
        <v>280</v>
      </c>
    </row>
    <row r="65" spans="1:30" ht="12" customHeight="1" x14ac:dyDescent="0.25">
      <c r="A65" s="2" t="s">
        <v>432</v>
      </c>
      <c r="B65" s="2" t="s">
        <v>396</v>
      </c>
      <c r="C65" s="2" t="str">
        <f t="shared" si="0"/>
        <v>vignevin:training_system</v>
      </c>
      <c r="D65" s="2" t="s">
        <v>597</v>
      </c>
      <c r="F65" s="2" t="s">
        <v>47</v>
      </c>
      <c r="G65" s="2" t="s">
        <v>60</v>
      </c>
      <c r="H65" s="2" t="s">
        <v>56</v>
      </c>
      <c r="I65" s="2" t="s">
        <v>5</v>
      </c>
      <c r="L65" s="2" t="s">
        <v>456</v>
      </c>
      <c r="O65" s="2">
        <v>20</v>
      </c>
      <c r="P65" s="2">
        <v>2</v>
      </c>
      <c r="AA65" s="2" t="s">
        <v>281</v>
      </c>
    </row>
    <row r="66" spans="1:30" ht="12" customHeight="1" x14ac:dyDescent="0.25">
      <c r="A66" s="2" t="s">
        <v>432</v>
      </c>
      <c r="B66" s="2" t="s">
        <v>396</v>
      </c>
      <c r="C66" s="2" t="str">
        <f t="shared" si="0"/>
        <v>vignevin:irrigation_system</v>
      </c>
      <c r="D66" s="2" t="s">
        <v>596</v>
      </c>
      <c r="E66" s="2" t="s">
        <v>419</v>
      </c>
      <c r="F66" s="2" t="s">
        <v>11</v>
      </c>
      <c r="G66" s="2" t="s">
        <v>14</v>
      </c>
      <c r="H66" s="2" t="s">
        <v>16</v>
      </c>
      <c r="I66" s="2" t="s">
        <v>5</v>
      </c>
      <c r="L66" s="2" t="s">
        <v>15</v>
      </c>
      <c r="O66" s="2">
        <v>21</v>
      </c>
      <c r="P66" s="2">
        <v>2</v>
      </c>
      <c r="AA66" s="2" t="s">
        <v>223</v>
      </c>
    </row>
    <row r="67" spans="1:30" ht="12" customHeight="1" x14ac:dyDescent="0.25">
      <c r="A67" s="2" t="s">
        <v>432</v>
      </c>
      <c r="B67" s="2" t="s">
        <v>396</v>
      </c>
      <c r="C67" s="2" t="str">
        <f t="shared" ref="C67:C127" si="1">CONCATENATE("vignevin:",D67)</f>
        <v>vignevin:prod_mode</v>
      </c>
      <c r="D67" s="2" t="s">
        <v>595</v>
      </c>
      <c r="F67" s="2" t="s">
        <v>52</v>
      </c>
      <c r="G67" s="2" t="s">
        <v>43</v>
      </c>
      <c r="H67" s="2" t="s">
        <v>57</v>
      </c>
      <c r="I67" s="2" t="s">
        <v>5</v>
      </c>
      <c r="L67" s="2" t="s">
        <v>614</v>
      </c>
      <c r="O67" s="2">
        <v>22</v>
      </c>
      <c r="P67" s="2">
        <v>2</v>
      </c>
      <c r="AA67" s="2" t="s">
        <v>286</v>
      </c>
    </row>
    <row r="68" spans="1:30" ht="12" customHeight="1" x14ac:dyDescent="0.25">
      <c r="A68" s="2" t="s">
        <v>432</v>
      </c>
      <c r="B68" s="2" t="s">
        <v>396</v>
      </c>
      <c r="C68" s="2" t="str">
        <f t="shared" si="1"/>
        <v>vignevin:product_type</v>
      </c>
      <c r="D68" s="2" t="s">
        <v>594</v>
      </c>
      <c r="F68" s="2" t="s">
        <v>53</v>
      </c>
      <c r="G68" s="2" t="s">
        <v>44</v>
      </c>
      <c r="H68" s="2" t="s">
        <v>58</v>
      </c>
      <c r="I68" s="2" t="s">
        <v>5</v>
      </c>
      <c r="L68" s="2" t="s">
        <v>232</v>
      </c>
      <c r="O68" s="2">
        <v>23</v>
      </c>
      <c r="P68" s="2">
        <v>2</v>
      </c>
      <c r="AA68" s="2" t="s">
        <v>284</v>
      </c>
    </row>
    <row r="69" spans="1:30" ht="12" customHeight="1" x14ac:dyDescent="0.25">
      <c r="A69" s="2" t="s">
        <v>432</v>
      </c>
      <c r="B69" s="2" t="s">
        <v>396</v>
      </c>
      <c r="C69" s="2" t="str">
        <f t="shared" si="1"/>
        <v>vignevin:target_yield</v>
      </c>
      <c r="D69" s="2" t="s">
        <v>593</v>
      </c>
      <c r="F69" s="2" t="s">
        <v>54</v>
      </c>
      <c r="G69" s="2" t="s">
        <v>63</v>
      </c>
      <c r="H69" s="3" t="s">
        <v>253</v>
      </c>
      <c r="I69" s="2" t="s">
        <v>437</v>
      </c>
      <c r="O69" s="2">
        <v>24</v>
      </c>
      <c r="P69" s="2">
        <v>2</v>
      </c>
      <c r="Q69" s="2">
        <v>0</v>
      </c>
    </row>
    <row r="70" spans="1:30" ht="12" customHeight="1" x14ac:dyDescent="0.25">
      <c r="A70" s="2" t="s">
        <v>432</v>
      </c>
      <c r="B70" s="2" t="s">
        <v>396</v>
      </c>
      <c r="C70" s="2" t="str">
        <f t="shared" si="1"/>
        <v>vignevin:elevation</v>
      </c>
      <c r="D70" s="2" t="s">
        <v>592</v>
      </c>
      <c r="E70" s="2" t="s">
        <v>410</v>
      </c>
      <c r="F70" s="2" t="s">
        <v>48</v>
      </c>
      <c r="G70" s="2" t="s">
        <v>42</v>
      </c>
      <c r="H70" s="3" t="s">
        <v>266</v>
      </c>
      <c r="I70" s="2" t="s">
        <v>437</v>
      </c>
      <c r="O70" s="2">
        <v>25</v>
      </c>
      <c r="P70" s="2">
        <v>3</v>
      </c>
      <c r="Q70" s="2">
        <v>0</v>
      </c>
    </row>
    <row r="71" spans="1:30" ht="12" customHeight="1" x14ac:dyDescent="0.25">
      <c r="A71" s="2" t="s">
        <v>432</v>
      </c>
      <c r="B71" s="2" t="s">
        <v>396</v>
      </c>
      <c r="C71" s="2" t="str">
        <f t="shared" si="1"/>
        <v>vignevin:row_direction</v>
      </c>
      <c r="D71" s="2" t="s">
        <v>414</v>
      </c>
      <c r="E71" s="2" t="s">
        <v>414</v>
      </c>
      <c r="F71" s="2" t="s">
        <v>181</v>
      </c>
      <c r="G71" s="2" t="s">
        <v>400</v>
      </c>
      <c r="H71" s="2">
        <v>0</v>
      </c>
      <c r="I71" s="2" t="s">
        <v>437</v>
      </c>
      <c r="O71" s="2">
        <v>26</v>
      </c>
      <c r="P71" s="2">
        <v>2</v>
      </c>
      <c r="Q71" s="2">
        <v>0</v>
      </c>
      <c r="R71" s="2">
        <v>360</v>
      </c>
      <c r="AA71" s="2" t="s">
        <v>281</v>
      </c>
    </row>
    <row r="72" spans="1:30" ht="12" customHeight="1" x14ac:dyDescent="0.25">
      <c r="A72" s="2" t="s">
        <v>432</v>
      </c>
      <c r="B72" s="2" t="s">
        <v>396</v>
      </c>
      <c r="C72" s="2" t="str">
        <f t="shared" si="1"/>
        <v>vignevin:field_slope</v>
      </c>
      <c r="D72" s="2" t="s">
        <v>398</v>
      </c>
      <c r="E72" s="2" t="s">
        <v>398</v>
      </c>
      <c r="F72" s="2" t="s">
        <v>49</v>
      </c>
      <c r="G72" s="2" t="s">
        <v>399</v>
      </c>
      <c r="H72" s="11">
        <v>0</v>
      </c>
      <c r="I72" s="2" t="s">
        <v>437</v>
      </c>
      <c r="O72" s="2">
        <v>27</v>
      </c>
      <c r="P72" s="2">
        <v>3</v>
      </c>
      <c r="Q72" s="2">
        <v>0</v>
      </c>
      <c r="R72" s="2">
        <v>70</v>
      </c>
      <c r="X72" s="3"/>
      <c r="Y72" s="2" t="s">
        <v>618</v>
      </c>
      <c r="Z72" s="2" t="s">
        <v>61</v>
      </c>
      <c r="AD72" s="7" t="s">
        <v>147</v>
      </c>
    </row>
    <row r="73" spans="1:30" ht="12" customHeight="1" x14ac:dyDescent="0.25">
      <c r="A73" s="2" t="s">
        <v>432</v>
      </c>
      <c r="B73" s="2" t="s">
        <v>583</v>
      </c>
      <c r="C73" s="2" t="str">
        <f t="shared" si="1"/>
        <v>vignevin:field_name</v>
      </c>
      <c r="D73" s="2" t="s">
        <v>394</v>
      </c>
      <c r="E73" s="2" t="s">
        <v>394</v>
      </c>
      <c r="F73" s="2" t="s">
        <v>20</v>
      </c>
      <c r="G73" s="2" t="s">
        <v>225</v>
      </c>
      <c r="H73" s="2" t="s">
        <v>17</v>
      </c>
      <c r="I73" s="2" t="s">
        <v>5</v>
      </c>
      <c r="N73" s="2">
        <v>1</v>
      </c>
      <c r="O73" s="2">
        <v>2</v>
      </c>
      <c r="P73" s="2">
        <v>1</v>
      </c>
      <c r="AA73" s="2" t="s">
        <v>279</v>
      </c>
      <c r="AC73" s="7" t="s">
        <v>143</v>
      </c>
    </row>
    <row r="74" spans="1:30" ht="12" customHeight="1" x14ac:dyDescent="0.25">
      <c r="A74" s="2" t="s">
        <v>432</v>
      </c>
      <c r="B74" s="2" t="s">
        <v>91</v>
      </c>
      <c r="C74" s="2" t="str">
        <f t="shared" si="1"/>
        <v>vignevin:itk_start_date</v>
      </c>
      <c r="D74" s="2" t="s">
        <v>328</v>
      </c>
      <c r="F74" s="2" t="s">
        <v>333</v>
      </c>
      <c r="G74" s="2" t="s">
        <v>331</v>
      </c>
      <c r="H74" s="3" t="s">
        <v>269</v>
      </c>
      <c r="I74" s="2" t="s">
        <v>5</v>
      </c>
      <c r="M74" s="2" t="s">
        <v>324</v>
      </c>
      <c r="AA74" s="2" t="s">
        <v>231</v>
      </c>
    </row>
    <row r="75" spans="1:30" ht="12" customHeight="1" x14ac:dyDescent="0.25">
      <c r="A75" s="2" t="s">
        <v>432</v>
      </c>
      <c r="B75" s="2" t="s">
        <v>91</v>
      </c>
      <c r="C75" s="2" t="str">
        <f t="shared" si="1"/>
        <v>vignevin:itk_end_date</v>
      </c>
      <c r="D75" s="2" t="s">
        <v>329</v>
      </c>
      <c r="F75" s="2" t="s">
        <v>334</v>
      </c>
      <c r="G75" s="2" t="s">
        <v>330</v>
      </c>
      <c r="H75" s="3" t="s">
        <v>332</v>
      </c>
      <c r="I75" s="2" t="s">
        <v>5</v>
      </c>
      <c r="M75" s="2" t="s">
        <v>324</v>
      </c>
    </row>
    <row r="76" spans="1:30" ht="12" customHeight="1" x14ac:dyDescent="0.25">
      <c r="A76" s="2" t="s">
        <v>432</v>
      </c>
      <c r="B76" s="2" t="s">
        <v>91</v>
      </c>
      <c r="C76" s="2" t="str">
        <f t="shared" si="1"/>
        <v>vignevin:irrigation_amount_depth</v>
      </c>
      <c r="D76" s="2" t="s">
        <v>420</v>
      </c>
      <c r="E76" s="2" t="s">
        <v>420</v>
      </c>
      <c r="F76" s="2" t="s">
        <v>93</v>
      </c>
      <c r="G76" s="2" t="s">
        <v>97</v>
      </c>
      <c r="H76" s="3" t="s">
        <v>270</v>
      </c>
      <c r="I76" s="2" t="s">
        <v>437</v>
      </c>
      <c r="AA76" s="2" t="s">
        <v>231</v>
      </c>
    </row>
    <row r="77" spans="1:30" ht="12" customHeight="1" x14ac:dyDescent="0.25">
      <c r="A77" s="2" t="s">
        <v>432</v>
      </c>
      <c r="B77" s="2" t="s">
        <v>91</v>
      </c>
      <c r="C77" s="2" t="str">
        <f t="shared" si="1"/>
        <v>vignevin:N_in_applied_fertilizer</v>
      </c>
      <c r="D77" s="2" t="s">
        <v>421</v>
      </c>
      <c r="E77" s="2" t="s">
        <v>421</v>
      </c>
      <c r="F77" s="2" t="s">
        <v>94</v>
      </c>
      <c r="G77" s="2" t="s">
        <v>98</v>
      </c>
      <c r="H77" s="3" t="s">
        <v>271</v>
      </c>
      <c r="I77" s="2" t="s">
        <v>437</v>
      </c>
    </row>
    <row r="78" spans="1:30" ht="12" customHeight="1" x14ac:dyDescent="0.25">
      <c r="A78" s="2" t="s">
        <v>432</v>
      </c>
      <c r="B78" s="2" t="s">
        <v>91</v>
      </c>
      <c r="C78" s="2" t="str">
        <f t="shared" si="1"/>
        <v>vignevin:N_type</v>
      </c>
      <c r="D78" s="2" t="s">
        <v>591</v>
      </c>
      <c r="F78" s="2" t="s">
        <v>95</v>
      </c>
      <c r="G78" s="2" t="s">
        <v>99</v>
      </c>
      <c r="H78" s="2" t="s">
        <v>101</v>
      </c>
      <c r="I78" s="2" t="s">
        <v>5</v>
      </c>
      <c r="L78" s="2" t="s">
        <v>103</v>
      </c>
    </row>
    <row r="79" spans="1:30" ht="12" customHeight="1" x14ac:dyDescent="0.25">
      <c r="A79" s="2" t="s">
        <v>432</v>
      </c>
      <c r="B79" s="2" t="s">
        <v>91</v>
      </c>
      <c r="C79" s="2" t="str">
        <f t="shared" si="1"/>
        <v>vignevin:fertilization_desc</v>
      </c>
      <c r="D79" s="2" t="s">
        <v>590</v>
      </c>
      <c r="E79" s="2" t="s">
        <v>423</v>
      </c>
      <c r="F79" s="2" t="s">
        <v>96</v>
      </c>
      <c r="G79" s="2" t="s">
        <v>100</v>
      </c>
      <c r="H79" s="2" t="s">
        <v>102</v>
      </c>
      <c r="I79" s="2" t="s">
        <v>5</v>
      </c>
      <c r="AA79" s="2" t="s">
        <v>282</v>
      </c>
    </row>
    <row r="80" spans="1:30" ht="12" customHeight="1" x14ac:dyDescent="0.25">
      <c r="A80" s="2" t="s">
        <v>432</v>
      </c>
      <c r="B80" s="2" t="s">
        <v>91</v>
      </c>
      <c r="C80" s="2" t="str">
        <f t="shared" si="1"/>
        <v>vignevin:fertilizer_applic_method</v>
      </c>
      <c r="D80" s="2" t="s">
        <v>422</v>
      </c>
      <c r="E80" s="2" t="s">
        <v>422</v>
      </c>
      <c r="F80" s="2" t="s">
        <v>184</v>
      </c>
      <c r="G80" s="2" t="s">
        <v>185</v>
      </c>
      <c r="H80" s="2" t="s">
        <v>186</v>
      </c>
      <c r="I80" s="2" t="s">
        <v>5</v>
      </c>
      <c r="L80" s="2" t="s">
        <v>187</v>
      </c>
    </row>
    <row r="81" spans="1:29" ht="12" customHeight="1" x14ac:dyDescent="0.25">
      <c r="A81" s="2" t="s">
        <v>432</v>
      </c>
      <c r="B81" s="2" t="s">
        <v>91</v>
      </c>
      <c r="C81" s="2" t="str">
        <f t="shared" si="1"/>
        <v>vignevin:soil_management_code</v>
      </c>
      <c r="D81" s="2" t="s">
        <v>589</v>
      </c>
      <c r="F81" s="2" t="s">
        <v>442</v>
      </c>
      <c r="G81" s="2" t="s">
        <v>443</v>
      </c>
      <c r="H81" s="2" t="s">
        <v>444</v>
      </c>
      <c r="I81" s="2" t="s">
        <v>5</v>
      </c>
      <c r="P81" s="2">
        <v>2</v>
      </c>
      <c r="Y81" s="7" t="s">
        <v>541</v>
      </c>
    </row>
    <row r="82" spans="1:29" ht="12" customHeight="1" x14ac:dyDescent="0.25">
      <c r="A82" s="2" t="s">
        <v>433</v>
      </c>
      <c r="B82" s="2" t="s">
        <v>91</v>
      </c>
      <c r="C82" s="2" t="str">
        <f t="shared" si="1"/>
        <v>vignevin:ir_soil_management</v>
      </c>
      <c r="D82" s="2" t="s">
        <v>588</v>
      </c>
      <c r="F82" s="2" t="s">
        <v>50</v>
      </c>
      <c r="G82" s="2" t="s">
        <v>354</v>
      </c>
      <c r="H82" s="2" t="s">
        <v>358</v>
      </c>
      <c r="I82" s="2" t="s">
        <v>5</v>
      </c>
      <c r="L82" s="2" t="s">
        <v>356</v>
      </c>
      <c r="P82" s="2">
        <v>2</v>
      </c>
      <c r="AA82" s="2" t="s">
        <v>231</v>
      </c>
    </row>
    <row r="83" spans="1:29" ht="12" customHeight="1" x14ac:dyDescent="0.25">
      <c r="A83" s="2" t="s">
        <v>433</v>
      </c>
      <c r="B83" s="2" t="s">
        <v>91</v>
      </c>
      <c r="C83" s="2" t="str">
        <f t="shared" si="1"/>
        <v>vignevin:r_soil_management</v>
      </c>
      <c r="D83" s="2" t="s">
        <v>587</v>
      </c>
      <c r="F83" s="2" t="s">
        <v>51</v>
      </c>
      <c r="G83" s="2" t="s">
        <v>289</v>
      </c>
      <c r="H83" s="2" t="s">
        <v>357</v>
      </c>
      <c r="I83" s="2" t="s">
        <v>5</v>
      </c>
      <c r="L83" s="2" t="s">
        <v>355</v>
      </c>
      <c r="P83" s="2">
        <v>2</v>
      </c>
      <c r="AA83" s="2" t="s">
        <v>231</v>
      </c>
    </row>
    <row r="84" spans="1:29" ht="12" customHeight="1" x14ac:dyDescent="0.25">
      <c r="A84" s="2" t="s">
        <v>432</v>
      </c>
      <c r="B84" s="2" t="s">
        <v>91</v>
      </c>
      <c r="C84" s="2" t="str">
        <f t="shared" si="1"/>
        <v>vignevin:soil_management</v>
      </c>
      <c r="D84" s="2" t="s">
        <v>586</v>
      </c>
      <c r="F84" s="2" t="s">
        <v>287</v>
      </c>
      <c r="G84" s="2" t="s">
        <v>288</v>
      </c>
      <c r="H84" s="2" t="s">
        <v>445</v>
      </c>
      <c r="I84" s="2" t="s">
        <v>5</v>
      </c>
      <c r="P84" s="2">
        <v>2</v>
      </c>
      <c r="AA84" s="2" t="s">
        <v>282</v>
      </c>
    </row>
    <row r="85" spans="1:29" ht="12" customHeight="1" x14ac:dyDescent="0.25">
      <c r="A85" s="2" t="s">
        <v>432</v>
      </c>
      <c r="B85" s="2" t="s">
        <v>91</v>
      </c>
      <c r="C85" s="2" t="str">
        <f t="shared" si="1"/>
        <v>vignevin:itk_file</v>
      </c>
      <c r="D85" s="2" t="s">
        <v>335</v>
      </c>
      <c r="F85" s="2" t="s">
        <v>336</v>
      </c>
      <c r="G85" s="2" t="s">
        <v>338</v>
      </c>
      <c r="H85" s="2" t="s">
        <v>337</v>
      </c>
      <c r="I85" s="2" t="s">
        <v>5</v>
      </c>
    </row>
    <row r="86" spans="1:29" ht="12" customHeight="1" x14ac:dyDescent="0.25">
      <c r="A86" s="2" t="s">
        <v>432</v>
      </c>
      <c r="B86" s="2" t="s">
        <v>375</v>
      </c>
      <c r="C86" s="2" t="str">
        <f t="shared" si="1"/>
        <v>vignevin:person_name</v>
      </c>
      <c r="D86" s="2" t="s">
        <v>376</v>
      </c>
      <c r="E86" s="2" t="s">
        <v>377</v>
      </c>
      <c r="F86" s="2" t="s">
        <v>70</v>
      </c>
      <c r="G86" s="2" t="s">
        <v>381</v>
      </c>
      <c r="H86" s="5" t="s">
        <v>364</v>
      </c>
      <c r="I86" s="2" t="s">
        <v>5</v>
      </c>
      <c r="O86" s="2">
        <v>6</v>
      </c>
      <c r="P86" s="2">
        <v>1</v>
      </c>
      <c r="AA86" s="2" t="s">
        <v>277</v>
      </c>
    </row>
    <row r="87" spans="1:29" ht="12" customHeight="1" x14ac:dyDescent="0.25">
      <c r="A87" s="2" t="s">
        <v>432</v>
      </c>
      <c r="B87" s="2" t="s">
        <v>375</v>
      </c>
      <c r="C87" s="2" t="str">
        <f t="shared" si="1"/>
        <v>vignevin:e_mail_adress</v>
      </c>
      <c r="D87" s="2" t="s">
        <v>378</v>
      </c>
      <c r="E87" s="2" t="s">
        <v>378</v>
      </c>
      <c r="F87" s="2" t="s">
        <v>71</v>
      </c>
      <c r="G87" s="2" t="s">
        <v>382</v>
      </c>
      <c r="H87" s="5" t="s">
        <v>365</v>
      </c>
      <c r="I87" s="2" t="s">
        <v>5</v>
      </c>
      <c r="K87" s="2" t="s">
        <v>82</v>
      </c>
      <c r="O87" s="2">
        <v>7</v>
      </c>
      <c r="P87" s="2">
        <v>2</v>
      </c>
      <c r="AA87" s="2" t="s">
        <v>278</v>
      </c>
    </row>
    <row r="88" spans="1:29" ht="12" customHeight="1" x14ac:dyDescent="0.25">
      <c r="A88" s="2" t="s">
        <v>432</v>
      </c>
      <c r="B88" s="2" t="s">
        <v>375</v>
      </c>
      <c r="C88" s="2" t="str">
        <f t="shared" si="1"/>
        <v>vignevin:researcher_role</v>
      </c>
      <c r="D88" s="2" t="s">
        <v>379</v>
      </c>
      <c r="E88" s="2" t="s">
        <v>379</v>
      </c>
      <c r="F88" s="2" t="s">
        <v>380</v>
      </c>
      <c r="G88" s="2" t="s">
        <v>383</v>
      </c>
      <c r="H88" s="5" t="s">
        <v>384</v>
      </c>
      <c r="I88" s="2" t="s">
        <v>5</v>
      </c>
      <c r="L88" s="2" t="s">
        <v>386</v>
      </c>
      <c r="P88" s="2">
        <v>2</v>
      </c>
    </row>
    <row r="89" spans="1:29" ht="12" customHeight="1" x14ac:dyDescent="0.25">
      <c r="A89" s="2" t="s">
        <v>433</v>
      </c>
      <c r="B89" s="2" t="s">
        <v>401</v>
      </c>
      <c r="C89" s="2" t="str">
        <f t="shared" si="1"/>
        <v>vignevin:plot_id</v>
      </c>
      <c r="D89" s="2" t="s">
        <v>406</v>
      </c>
      <c r="E89" s="2" t="s">
        <v>406</v>
      </c>
      <c r="F89" s="2" t="s">
        <v>307</v>
      </c>
      <c r="G89" s="2" t="s">
        <v>308</v>
      </c>
      <c r="H89" s="2" t="s">
        <v>226</v>
      </c>
      <c r="I89" s="2" t="s">
        <v>5</v>
      </c>
      <c r="AA89" s="2" t="s">
        <v>281</v>
      </c>
    </row>
    <row r="90" spans="1:29" ht="12" customHeight="1" x14ac:dyDescent="0.25">
      <c r="A90" s="2" t="s">
        <v>433</v>
      </c>
      <c r="B90" s="2" t="s">
        <v>401</v>
      </c>
      <c r="C90" s="2" t="str">
        <f t="shared" si="1"/>
        <v>vignevin:plot_n</v>
      </c>
      <c r="D90" s="2" t="s">
        <v>402</v>
      </c>
      <c r="F90" s="2" t="s">
        <v>220</v>
      </c>
      <c r="G90" s="2" t="s">
        <v>309</v>
      </c>
      <c r="H90" s="3" t="s">
        <v>271</v>
      </c>
      <c r="I90" s="2" t="s">
        <v>31</v>
      </c>
      <c r="Q90" s="2">
        <v>0</v>
      </c>
      <c r="AA90" s="2" t="s">
        <v>281</v>
      </c>
    </row>
    <row r="91" spans="1:29" ht="12" customHeight="1" x14ac:dyDescent="0.25">
      <c r="A91" s="2" t="s">
        <v>433</v>
      </c>
      <c r="B91" s="2" t="s">
        <v>401</v>
      </c>
      <c r="C91" s="2" t="str">
        <f t="shared" si="1"/>
        <v>vignevin:plot_x</v>
      </c>
      <c r="D91" s="2" t="s">
        <v>403</v>
      </c>
      <c r="F91" s="2" t="s">
        <v>310</v>
      </c>
      <c r="G91" s="2" t="s">
        <v>313</v>
      </c>
      <c r="H91" s="3" t="s">
        <v>272</v>
      </c>
      <c r="I91" s="2" t="s">
        <v>31</v>
      </c>
      <c r="Q91" s="2">
        <v>0</v>
      </c>
      <c r="AA91" s="2" t="s">
        <v>281</v>
      </c>
    </row>
    <row r="92" spans="1:29" ht="12" customHeight="1" x14ac:dyDescent="0.25">
      <c r="A92" s="2" t="s">
        <v>433</v>
      </c>
      <c r="B92" s="2" t="s">
        <v>401</v>
      </c>
      <c r="C92" s="2" t="str">
        <f t="shared" si="1"/>
        <v>vignevin:plot_y</v>
      </c>
      <c r="D92" s="2" t="s">
        <v>404</v>
      </c>
      <c r="F92" s="2" t="s">
        <v>311</v>
      </c>
      <c r="G92" s="2" t="s">
        <v>312</v>
      </c>
      <c r="H92" s="3" t="s">
        <v>273</v>
      </c>
      <c r="I92" s="2" t="s">
        <v>31</v>
      </c>
      <c r="Q92" s="2">
        <v>0</v>
      </c>
      <c r="AA92" s="2" t="s">
        <v>281</v>
      </c>
    </row>
    <row r="93" spans="1:29" ht="12" customHeight="1" x14ac:dyDescent="0.25">
      <c r="A93" s="2" t="s">
        <v>433</v>
      </c>
      <c r="B93" s="2" t="s">
        <v>401</v>
      </c>
      <c r="C93" s="2" t="str">
        <f t="shared" si="1"/>
        <v>vignevin:plot_bloc</v>
      </c>
      <c r="D93" s="2" t="s">
        <v>405</v>
      </c>
      <c r="F93" s="2" t="s">
        <v>221</v>
      </c>
      <c r="G93" s="2" t="s">
        <v>314</v>
      </c>
      <c r="H93" s="2" t="s">
        <v>222</v>
      </c>
      <c r="I93" s="2" t="s">
        <v>5</v>
      </c>
      <c r="AA93" s="2" t="s">
        <v>282</v>
      </c>
    </row>
    <row r="94" spans="1:29" ht="12" customHeight="1" x14ac:dyDescent="0.25">
      <c r="A94" s="2" t="s">
        <v>432</v>
      </c>
      <c r="B94" s="2" t="s">
        <v>158</v>
      </c>
      <c r="C94" s="2" t="str">
        <f t="shared" si="1"/>
        <v>vignevin:proj_uri</v>
      </c>
      <c r="D94" s="2" t="s">
        <v>508</v>
      </c>
      <c r="F94" s="2" t="s">
        <v>571</v>
      </c>
      <c r="G94" s="2" t="s">
        <v>572</v>
      </c>
      <c r="I94" s="2" t="s">
        <v>5</v>
      </c>
      <c r="O94" s="2">
        <v>1</v>
      </c>
    </row>
    <row r="95" spans="1:29" ht="12" customHeight="1" x14ac:dyDescent="0.25">
      <c r="A95" s="2" t="s">
        <v>432</v>
      </c>
      <c r="B95" s="2" t="s">
        <v>158</v>
      </c>
      <c r="C95" s="2" t="str">
        <f t="shared" si="1"/>
        <v>vignevin:proj_title</v>
      </c>
      <c r="D95" s="2" t="s">
        <v>297</v>
      </c>
      <c r="F95" s="2" t="s">
        <v>298</v>
      </c>
      <c r="G95" s="2" t="s">
        <v>298</v>
      </c>
      <c r="H95" s="2" t="s">
        <v>165</v>
      </c>
      <c r="I95" s="2" t="s">
        <v>5</v>
      </c>
      <c r="O95" s="2">
        <v>2</v>
      </c>
      <c r="P95" s="2">
        <v>2</v>
      </c>
      <c r="AA95" s="2" t="s">
        <v>296</v>
      </c>
      <c r="AB95" s="2" t="s">
        <v>300</v>
      </c>
      <c r="AC95" s="7"/>
    </row>
    <row r="96" spans="1:29" ht="12" customHeight="1" x14ac:dyDescent="0.25">
      <c r="A96" s="2" t="s">
        <v>432</v>
      </c>
      <c r="B96" s="2" t="s">
        <v>158</v>
      </c>
      <c r="C96" s="2" t="str">
        <f t="shared" si="1"/>
        <v>vignevin:proj_acronym</v>
      </c>
      <c r="D96" s="2" t="s">
        <v>172</v>
      </c>
      <c r="F96" s="2" t="s">
        <v>162</v>
      </c>
      <c r="G96" s="2" t="s">
        <v>159</v>
      </c>
      <c r="H96" s="2" t="s">
        <v>77</v>
      </c>
      <c r="I96" s="2" t="s">
        <v>5</v>
      </c>
      <c r="O96" s="2">
        <v>3</v>
      </c>
      <c r="P96" s="2">
        <v>3</v>
      </c>
      <c r="AA96" s="2" t="s">
        <v>278</v>
      </c>
    </row>
    <row r="97" spans="1:28" ht="12" customHeight="1" x14ac:dyDescent="0.25">
      <c r="A97" s="2" t="s">
        <v>432</v>
      </c>
      <c r="B97" s="2" t="s">
        <v>158</v>
      </c>
      <c r="C97" s="2" t="str">
        <f t="shared" si="1"/>
        <v>vignevin:proj_start_date</v>
      </c>
      <c r="D97" s="2" t="s">
        <v>173</v>
      </c>
      <c r="F97" s="2" t="s">
        <v>163</v>
      </c>
      <c r="G97" s="2" t="s">
        <v>170</v>
      </c>
      <c r="H97" s="2" t="s">
        <v>166</v>
      </c>
      <c r="I97" s="2" t="s">
        <v>5</v>
      </c>
      <c r="K97" s="2" t="s">
        <v>8</v>
      </c>
      <c r="O97" s="2">
        <v>4</v>
      </c>
      <c r="P97" s="2">
        <v>2</v>
      </c>
      <c r="T97" s="2" t="s">
        <v>9</v>
      </c>
      <c r="AA97" s="2" t="s">
        <v>277</v>
      </c>
    </row>
    <row r="98" spans="1:28" ht="12" customHeight="1" x14ac:dyDescent="0.25">
      <c r="A98" s="2" t="s">
        <v>432</v>
      </c>
      <c r="B98" s="2" t="s">
        <v>158</v>
      </c>
      <c r="C98" s="2" t="str">
        <f t="shared" si="1"/>
        <v>vignevin:proj_end_date</v>
      </c>
      <c r="D98" s="2" t="s">
        <v>174</v>
      </c>
      <c r="F98" s="2" t="s">
        <v>164</v>
      </c>
      <c r="G98" s="2" t="s">
        <v>171</v>
      </c>
      <c r="H98" s="2" t="s">
        <v>167</v>
      </c>
      <c r="I98" s="2" t="s">
        <v>5</v>
      </c>
      <c r="K98" s="2" t="s">
        <v>8</v>
      </c>
      <c r="O98" s="2">
        <v>5</v>
      </c>
      <c r="P98" s="2">
        <v>2</v>
      </c>
      <c r="T98" s="2" t="s">
        <v>9</v>
      </c>
      <c r="AA98" s="2" t="s">
        <v>277</v>
      </c>
    </row>
    <row r="99" spans="1:28" ht="12" customHeight="1" x14ac:dyDescent="0.25">
      <c r="A99" s="2" t="s">
        <v>432</v>
      </c>
      <c r="B99" s="2" t="s">
        <v>158</v>
      </c>
      <c r="C99" s="2" t="str">
        <f t="shared" si="1"/>
        <v>vignevin:proj_obj</v>
      </c>
      <c r="D99" s="2" t="s">
        <v>175</v>
      </c>
      <c r="F99" s="2" t="s">
        <v>68</v>
      </c>
      <c r="G99" s="2" t="s">
        <v>160</v>
      </c>
      <c r="H99" s="2" t="s">
        <v>168</v>
      </c>
      <c r="I99" s="2" t="s">
        <v>5</v>
      </c>
      <c r="O99" s="2">
        <v>6</v>
      </c>
      <c r="P99" s="2">
        <v>2</v>
      </c>
      <c r="AA99" s="2" t="s">
        <v>278</v>
      </c>
    </row>
    <row r="100" spans="1:28" ht="12" customHeight="1" x14ac:dyDescent="0.25">
      <c r="A100" s="2" t="s">
        <v>432</v>
      </c>
      <c r="B100" s="2" t="s">
        <v>158</v>
      </c>
      <c r="C100" s="2" t="str">
        <f t="shared" si="1"/>
        <v>vignevin:proj_desc</v>
      </c>
      <c r="D100" s="2" t="s">
        <v>176</v>
      </c>
      <c r="F100" s="2" t="s">
        <v>69</v>
      </c>
      <c r="G100" s="2" t="s">
        <v>161</v>
      </c>
      <c r="H100" s="2" t="s">
        <v>169</v>
      </c>
      <c r="I100" s="2" t="s">
        <v>5</v>
      </c>
      <c r="O100" s="2">
        <v>7</v>
      </c>
      <c r="P100" s="2">
        <v>2</v>
      </c>
      <c r="AA100" s="2" t="s">
        <v>296</v>
      </c>
      <c r="AB100" s="2" t="s">
        <v>301</v>
      </c>
    </row>
    <row r="101" spans="1:28" ht="12" customHeight="1" x14ac:dyDescent="0.25">
      <c r="A101" s="2" t="s">
        <v>432</v>
      </c>
      <c r="B101" s="2" t="s">
        <v>158</v>
      </c>
      <c r="C101" s="2" t="str">
        <f t="shared" si="1"/>
        <v>vignevin:ex_funding_source</v>
      </c>
      <c r="D101" s="2" t="s">
        <v>374</v>
      </c>
      <c r="E101" s="2" t="s">
        <v>374</v>
      </c>
      <c r="F101" s="2" t="s">
        <v>576</v>
      </c>
      <c r="G101" s="2" t="s">
        <v>577</v>
      </c>
      <c r="H101" s="2" t="s">
        <v>578</v>
      </c>
      <c r="I101" s="2" t="s">
        <v>5</v>
      </c>
      <c r="O101" s="2">
        <v>9</v>
      </c>
      <c r="P101" s="2">
        <v>2</v>
      </c>
      <c r="AA101" s="2" t="s">
        <v>277</v>
      </c>
    </row>
    <row r="102" spans="1:28" ht="12" customHeight="1" x14ac:dyDescent="0.25">
      <c r="A102" s="2" t="s">
        <v>432</v>
      </c>
      <c r="B102" s="2" t="s">
        <v>158</v>
      </c>
      <c r="C102" s="2" t="str">
        <f t="shared" si="1"/>
        <v>vignevin:proj_conv</v>
      </c>
      <c r="D102" s="2" t="s">
        <v>575</v>
      </c>
      <c r="F102" s="2" t="s">
        <v>573</v>
      </c>
      <c r="G102" s="2" t="s">
        <v>574</v>
      </c>
      <c r="H102" s="2" t="s">
        <v>579</v>
      </c>
      <c r="I102" s="2" t="s">
        <v>5</v>
      </c>
      <c r="O102" s="2">
        <v>10</v>
      </c>
      <c r="P102" s="2">
        <v>2</v>
      </c>
    </row>
    <row r="103" spans="1:28" ht="12" customHeight="1" x14ac:dyDescent="0.25">
      <c r="A103" s="2" t="s">
        <v>432</v>
      </c>
      <c r="B103" s="2" t="s">
        <v>104</v>
      </c>
      <c r="C103" s="2" t="str">
        <f t="shared" si="1"/>
        <v>vignevin:soil_desc</v>
      </c>
      <c r="D103" s="2" t="s">
        <v>114</v>
      </c>
      <c r="F103" s="2" t="s">
        <v>105</v>
      </c>
      <c r="G103" s="2" t="s">
        <v>111</v>
      </c>
      <c r="H103" s="2" t="s">
        <v>117</v>
      </c>
      <c r="I103" s="2" t="s">
        <v>5</v>
      </c>
      <c r="P103" s="2">
        <v>1</v>
      </c>
      <c r="AA103" s="2" t="s">
        <v>282</v>
      </c>
    </row>
    <row r="104" spans="1:28" ht="12" customHeight="1" x14ac:dyDescent="0.25">
      <c r="A104" s="2" t="s">
        <v>432</v>
      </c>
      <c r="B104" s="2" t="s">
        <v>104</v>
      </c>
      <c r="C104" s="2" t="str">
        <f t="shared" si="1"/>
        <v>vignevin:soil_depth</v>
      </c>
      <c r="D104" s="2" t="s">
        <v>115</v>
      </c>
      <c r="F104" s="2" t="s">
        <v>106</v>
      </c>
      <c r="G104" s="2" t="s">
        <v>182</v>
      </c>
      <c r="H104" s="3" t="s">
        <v>256</v>
      </c>
      <c r="I104" s="2" t="s">
        <v>437</v>
      </c>
      <c r="P104" s="2">
        <v>2</v>
      </c>
      <c r="AA104" s="2" t="s">
        <v>285</v>
      </c>
    </row>
    <row r="105" spans="1:28" ht="12" customHeight="1" x14ac:dyDescent="0.25">
      <c r="A105" s="2" t="s">
        <v>432</v>
      </c>
      <c r="B105" s="2" t="s">
        <v>104</v>
      </c>
      <c r="C105" s="2" t="str">
        <f t="shared" si="1"/>
        <v>vignevin:soil_texture</v>
      </c>
      <c r="D105" s="2" t="s">
        <v>585</v>
      </c>
      <c r="E105" s="2" t="s">
        <v>415</v>
      </c>
      <c r="F105" s="2" t="s">
        <v>107</v>
      </c>
      <c r="G105" s="2" t="s">
        <v>537</v>
      </c>
      <c r="H105" s="2" t="s">
        <v>118</v>
      </c>
      <c r="I105" s="2" t="s">
        <v>5</v>
      </c>
      <c r="L105" s="2" t="s">
        <v>538</v>
      </c>
      <c r="P105" s="2">
        <v>2</v>
      </c>
      <c r="Y105" s="7"/>
      <c r="AA105" s="2" t="s">
        <v>285</v>
      </c>
    </row>
    <row r="106" spans="1:28" ht="12" customHeight="1" x14ac:dyDescent="0.25">
      <c r="A106" s="2" t="s">
        <v>432</v>
      </c>
      <c r="B106" s="2" t="s">
        <v>104</v>
      </c>
      <c r="C106" s="2" t="str">
        <f t="shared" si="1"/>
        <v>vignevin:soil_ston</v>
      </c>
      <c r="D106" s="2" t="s">
        <v>116</v>
      </c>
      <c r="F106" s="2" t="s">
        <v>108</v>
      </c>
      <c r="G106" s="2" t="s">
        <v>112</v>
      </c>
      <c r="H106" s="2" t="s">
        <v>119</v>
      </c>
      <c r="I106" s="2" t="s">
        <v>5</v>
      </c>
      <c r="L106" s="2" t="s">
        <v>120</v>
      </c>
      <c r="P106" s="2">
        <v>2</v>
      </c>
      <c r="X106" s="3" t="s">
        <v>366</v>
      </c>
      <c r="AA106" s="2" t="s">
        <v>282</v>
      </c>
    </row>
    <row r="107" spans="1:28" ht="12" customHeight="1" x14ac:dyDescent="0.25">
      <c r="A107" s="2" t="s">
        <v>432</v>
      </c>
      <c r="B107" s="2" t="s">
        <v>104</v>
      </c>
      <c r="C107" s="2" t="str">
        <f t="shared" si="1"/>
        <v>vignevin:organic_carbon_conc</v>
      </c>
      <c r="D107" s="2" t="s">
        <v>417</v>
      </c>
      <c r="E107" s="2" t="s">
        <v>417</v>
      </c>
      <c r="F107" s="2" t="s">
        <v>109</v>
      </c>
      <c r="G107" s="2" t="s">
        <v>416</v>
      </c>
      <c r="H107" s="3" t="s">
        <v>257</v>
      </c>
      <c r="I107" s="2" t="s">
        <v>437</v>
      </c>
      <c r="P107" s="2">
        <v>2</v>
      </c>
    </row>
    <row r="108" spans="1:28" ht="12" customHeight="1" x14ac:dyDescent="0.25">
      <c r="A108" s="2" t="s">
        <v>432</v>
      </c>
      <c r="B108" s="2" t="s">
        <v>104</v>
      </c>
      <c r="C108" s="2" t="str">
        <f t="shared" si="1"/>
        <v>vignevin:pH_in_water</v>
      </c>
      <c r="D108" s="2" t="s">
        <v>418</v>
      </c>
      <c r="E108" s="2" t="s">
        <v>418</v>
      </c>
      <c r="F108" s="2" t="s">
        <v>110</v>
      </c>
      <c r="G108" s="2" t="s">
        <v>113</v>
      </c>
      <c r="H108" s="3" t="s">
        <v>258</v>
      </c>
      <c r="I108" s="2" t="s">
        <v>437</v>
      </c>
      <c r="P108" s="2">
        <v>2</v>
      </c>
    </row>
    <row r="109" spans="1:28" ht="12" customHeight="1" x14ac:dyDescent="0.25">
      <c r="A109" s="2" t="s">
        <v>432</v>
      </c>
      <c r="B109" s="2" t="s">
        <v>104</v>
      </c>
      <c r="C109" s="2" t="str">
        <f t="shared" si="1"/>
        <v>vignevin:soil_wc</v>
      </c>
      <c r="D109" s="2" t="s">
        <v>227</v>
      </c>
      <c r="F109" s="2" t="s">
        <v>228</v>
      </c>
      <c r="G109" s="2" t="s">
        <v>295</v>
      </c>
      <c r="H109" s="3" t="s">
        <v>259</v>
      </c>
      <c r="I109" s="2" t="s">
        <v>437</v>
      </c>
      <c r="P109" s="2">
        <v>2</v>
      </c>
      <c r="Q109" s="2">
        <v>0</v>
      </c>
      <c r="Z109" s="2" t="s">
        <v>230</v>
      </c>
    </row>
    <row r="110" spans="1:28" ht="12" customHeight="1" x14ac:dyDescent="0.25">
      <c r="A110" s="2" t="s">
        <v>432</v>
      </c>
      <c r="B110" s="2" t="s">
        <v>104</v>
      </c>
      <c r="C110" s="2" t="str">
        <f t="shared" si="1"/>
        <v>vignevin:soil_file</v>
      </c>
      <c r="D110" s="2" t="s">
        <v>339</v>
      </c>
      <c r="F110" s="2" t="s">
        <v>336</v>
      </c>
      <c r="G110" s="2" t="s">
        <v>340</v>
      </c>
      <c r="H110" s="2" t="s">
        <v>341</v>
      </c>
      <c r="I110" s="2" t="s">
        <v>5</v>
      </c>
    </row>
    <row r="111" spans="1:28" ht="12" customHeight="1" x14ac:dyDescent="0.25">
      <c r="A111" s="2" t="s">
        <v>433</v>
      </c>
      <c r="B111" s="2" t="s">
        <v>188</v>
      </c>
      <c r="C111" s="2" t="str">
        <f t="shared" si="1"/>
        <v>vignevin:wine_bac</v>
      </c>
      <c r="D111" s="2" t="s">
        <v>189</v>
      </c>
      <c r="F111" s="2" t="s">
        <v>190</v>
      </c>
      <c r="G111" s="2" t="s">
        <v>196</v>
      </c>
      <c r="H111" s="2" t="s">
        <v>197</v>
      </c>
      <c r="I111" s="2" t="s">
        <v>5</v>
      </c>
      <c r="AA111" s="2" t="s">
        <v>282</v>
      </c>
    </row>
    <row r="112" spans="1:28" ht="12" customHeight="1" x14ac:dyDescent="0.25">
      <c r="A112" s="2" t="s">
        <v>433</v>
      </c>
      <c r="B112" s="2" t="s">
        <v>188</v>
      </c>
      <c r="C112" s="2" t="str">
        <f t="shared" si="1"/>
        <v>vignevin:wine_col</v>
      </c>
      <c r="D112" s="2" t="s">
        <v>191</v>
      </c>
      <c r="F112" s="2" t="s">
        <v>192</v>
      </c>
      <c r="G112" s="2" t="s">
        <v>193</v>
      </c>
      <c r="H112" s="2" t="s">
        <v>195</v>
      </c>
      <c r="I112" s="2" t="s">
        <v>5</v>
      </c>
      <c r="L112" s="2" t="s">
        <v>194</v>
      </c>
      <c r="AA112" s="2" t="s">
        <v>282</v>
      </c>
    </row>
    <row r="113" spans="1:27" ht="12" customHeight="1" x14ac:dyDescent="0.25">
      <c r="A113" s="2" t="s">
        <v>433</v>
      </c>
      <c r="B113" s="2" t="s">
        <v>188</v>
      </c>
      <c r="C113" s="2" t="str">
        <f t="shared" si="1"/>
        <v>vignevin:wine_malo</v>
      </c>
      <c r="D113" s="2" t="s">
        <v>198</v>
      </c>
      <c r="F113" s="2" t="s">
        <v>199</v>
      </c>
      <c r="G113" s="2" t="s">
        <v>200</v>
      </c>
      <c r="H113" s="2" t="s">
        <v>150</v>
      </c>
      <c r="I113" s="2" t="s">
        <v>155</v>
      </c>
      <c r="L113" s="2" t="s">
        <v>151</v>
      </c>
      <c r="AA113" s="2" t="s">
        <v>282</v>
      </c>
    </row>
    <row r="114" spans="1:27" ht="12" customHeight="1" x14ac:dyDescent="0.25">
      <c r="A114" s="2" t="s">
        <v>433</v>
      </c>
      <c r="B114" s="2" t="s">
        <v>188</v>
      </c>
      <c r="C114" s="2" t="str">
        <f t="shared" si="1"/>
        <v>vignevin:wine_yeast</v>
      </c>
      <c r="D114" s="2" t="s">
        <v>201</v>
      </c>
      <c r="F114" s="2" t="s">
        <v>202</v>
      </c>
      <c r="G114" s="2" t="s">
        <v>203</v>
      </c>
      <c r="H114" s="2" t="s">
        <v>204</v>
      </c>
      <c r="I114" s="2" t="s">
        <v>5</v>
      </c>
      <c r="AA114" s="2" t="s">
        <v>282</v>
      </c>
    </row>
    <row r="115" spans="1:27" ht="12" customHeight="1" x14ac:dyDescent="0.25">
      <c r="A115" s="2" t="s">
        <v>433</v>
      </c>
      <c r="B115" s="2" t="s">
        <v>188</v>
      </c>
      <c r="C115" s="2" t="str">
        <f t="shared" si="1"/>
        <v>vignevin:wine_type</v>
      </c>
      <c r="D115" s="2" t="s">
        <v>205</v>
      </c>
      <c r="F115" s="2" t="s">
        <v>206</v>
      </c>
      <c r="G115" s="2" t="s">
        <v>207</v>
      </c>
      <c r="H115" s="2" t="s">
        <v>208</v>
      </c>
      <c r="I115" s="2" t="s">
        <v>5</v>
      </c>
      <c r="L115" s="2" t="s">
        <v>209</v>
      </c>
      <c r="AA115" s="2" t="s">
        <v>282</v>
      </c>
    </row>
    <row r="116" spans="1:27" ht="12" customHeight="1" x14ac:dyDescent="0.25">
      <c r="A116" s="2" t="s">
        <v>433</v>
      </c>
      <c r="B116" s="2" t="s">
        <v>188</v>
      </c>
      <c r="C116" s="2" t="str">
        <f t="shared" si="1"/>
        <v>vignevin:wine_mac</v>
      </c>
      <c r="D116" s="2" t="s">
        <v>210</v>
      </c>
      <c r="F116" s="2" t="s">
        <v>211</v>
      </c>
      <c r="G116" s="2" t="s">
        <v>212</v>
      </c>
      <c r="H116" s="2" t="s">
        <v>213</v>
      </c>
      <c r="I116" s="2" t="s">
        <v>5</v>
      </c>
      <c r="AA116" s="2" t="s">
        <v>282</v>
      </c>
    </row>
    <row r="117" spans="1:27" ht="12" customHeight="1" x14ac:dyDescent="0.25">
      <c r="A117" s="2" t="s">
        <v>433</v>
      </c>
      <c r="B117" s="2" t="s">
        <v>188</v>
      </c>
      <c r="C117" s="2" t="str">
        <f t="shared" si="1"/>
        <v>vignevin:wine_vol</v>
      </c>
      <c r="D117" s="2" t="s">
        <v>214</v>
      </c>
      <c r="F117" s="2" t="s">
        <v>215</v>
      </c>
      <c r="G117" s="2" t="s">
        <v>216</v>
      </c>
      <c r="H117" s="3" t="s">
        <v>274</v>
      </c>
      <c r="I117" s="2" t="s">
        <v>437</v>
      </c>
      <c r="Q117" s="2">
        <v>0</v>
      </c>
      <c r="AA117" s="2" t="s">
        <v>282</v>
      </c>
    </row>
    <row r="118" spans="1:27" ht="12" customHeight="1" x14ac:dyDescent="0.25">
      <c r="A118" s="2" t="s">
        <v>433</v>
      </c>
      <c r="B118" s="2" t="s">
        <v>188</v>
      </c>
      <c r="C118" s="2" t="str">
        <f t="shared" si="1"/>
        <v>vignevin:wine_mac_time</v>
      </c>
      <c r="D118" s="2" t="s">
        <v>217</v>
      </c>
      <c r="F118" s="2" t="s">
        <v>218</v>
      </c>
      <c r="G118" s="2" t="s">
        <v>219</v>
      </c>
      <c r="H118" s="3" t="s">
        <v>275</v>
      </c>
      <c r="I118" s="2" t="s">
        <v>31</v>
      </c>
      <c r="Q118" s="2">
        <v>0</v>
      </c>
      <c r="AA118" s="2" t="s">
        <v>282</v>
      </c>
    </row>
    <row r="119" spans="1:27" ht="12" customHeight="1" x14ac:dyDescent="0.25">
      <c r="A119" s="2" t="s">
        <v>433</v>
      </c>
      <c r="B119" s="2" t="s">
        <v>188</v>
      </c>
      <c r="C119" s="2" t="str">
        <f t="shared" si="1"/>
        <v>vignevin:wine_name</v>
      </c>
      <c r="D119" s="2" t="s">
        <v>290</v>
      </c>
      <c r="F119" s="2" t="s">
        <v>291</v>
      </c>
      <c r="G119" s="2" t="s">
        <v>292</v>
      </c>
      <c r="H119" s="3" t="s">
        <v>293</v>
      </c>
      <c r="I119" s="2" t="s">
        <v>5</v>
      </c>
      <c r="AA119" s="2" t="s">
        <v>282</v>
      </c>
    </row>
    <row r="120" spans="1:27" ht="12" customHeight="1" x14ac:dyDescent="0.25">
      <c r="A120" s="2" t="s">
        <v>432</v>
      </c>
      <c r="B120" s="2" t="s">
        <v>584</v>
      </c>
      <c r="C120" s="2" t="str">
        <f t="shared" si="1"/>
        <v>vignevin:treatment_name</v>
      </c>
      <c r="D120" s="2" t="s">
        <v>497</v>
      </c>
      <c r="E120" s="2" t="s">
        <v>497</v>
      </c>
      <c r="F120" s="2" t="s">
        <v>550</v>
      </c>
      <c r="G120" s="2" t="s">
        <v>551</v>
      </c>
      <c r="H120" s="2" t="s">
        <v>527</v>
      </c>
      <c r="I120" s="2" t="s">
        <v>5</v>
      </c>
      <c r="O120" s="2">
        <v>2</v>
      </c>
    </row>
    <row r="121" spans="1:27" ht="12" customHeight="1" x14ac:dyDescent="0.25">
      <c r="A121" s="2" t="s">
        <v>432</v>
      </c>
      <c r="B121" s="2" t="s">
        <v>555</v>
      </c>
      <c r="C121" s="2" t="str">
        <f t="shared" si="1"/>
        <v>vignevin:experimental_factor_comb</v>
      </c>
      <c r="D121" s="2" t="s">
        <v>373</v>
      </c>
      <c r="E121" s="2" t="s">
        <v>373</v>
      </c>
      <c r="F121" s="2" t="s">
        <v>540</v>
      </c>
      <c r="G121" s="2" t="s">
        <v>539</v>
      </c>
      <c r="H121" s="2" t="s">
        <v>528</v>
      </c>
      <c r="I121" s="2" t="s">
        <v>5</v>
      </c>
      <c r="O121" s="2">
        <v>3</v>
      </c>
    </row>
    <row r="122" spans="1:27" ht="12" customHeight="1" x14ac:dyDescent="0.25">
      <c r="A122" s="2" t="s">
        <v>432</v>
      </c>
      <c r="B122" s="2" t="s">
        <v>555</v>
      </c>
      <c r="C122" s="2" t="str">
        <f t="shared" si="1"/>
        <v>vignevin:tr_notes</v>
      </c>
      <c r="D122" s="2" t="s">
        <v>498</v>
      </c>
      <c r="E122" s="2" t="s">
        <v>498</v>
      </c>
      <c r="F122" s="2" t="s">
        <v>499</v>
      </c>
      <c r="G122" s="2" t="s">
        <v>531</v>
      </c>
      <c r="H122" s="2" t="s">
        <v>529</v>
      </c>
      <c r="I122" s="2" t="s">
        <v>5</v>
      </c>
      <c r="O122" s="2">
        <v>5</v>
      </c>
    </row>
    <row r="123" spans="1:27" ht="12" customHeight="1" x14ac:dyDescent="0.25">
      <c r="A123" s="2" t="s">
        <v>432</v>
      </c>
      <c r="B123" s="2" t="s">
        <v>582</v>
      </c>
      <c r="C123" s="2" t="str">
        <f t="shared" si="1"/>
        <v>vignevin:var_ref_name</v>
      </c>
      <c r="D123" s="2" t="s">
        <v>506</v>
      </c>
      <c r="F123" s="2" t="s">
        <v>507</v>
      </c>
      <c r="G123" s="2" t="s">
        <v>570</v>
      </c>
      <c r="H123" s="2" t="s">
        <v>504</v>
      </c>
      <c r="I123" s="2" t="s">
        <v>5</v>
      </c>
      <c r="O123" s="2">
        <v>9</v>
      </c>
    </row>
    <row r="124" spans="1:27" ht="12" customHeight="1" x14ac:dyDescent="0.25">
      <c r="A124" s="2" t="s">
        <v>432</v>
      </c>
      <c r="B124" s="2" t="s">
        <v>510</v>
      </c>
      <c r="C124" s="2" t="str">
        <f t="shared" si="1"/>
        <v>vignevin:replicate</v>
      </c>
      <c r="D124" s="2" t="s">
        <v>511</v>
      </c>
      <c r="F124" s="2" t="s">
        <v>512</v>
      </c>
      <c r="G124" s="2" t="s">
        <v>513</v>
      </c>
      <c r="I124" s="2" t="s">
        <v>5</v>
      </c>
    </row>
    <row r="125" spans="1:27" ht="12" customHeight="1" x14ac:dyDescent="0.25">
      <c r="A125" s="2" t="s">
        <v>432</v>
      </c>
      <c r="B125" s="2" t="s">
        <v>524</v>
      </c>
      <c r="C125" s="2" t="str">
        <f t="shared" si="1"/>
        <v>vignevin:vintage</v>
      </c>
      <c r="D125" s="2" t="s">
        <v>514</v>
      </c>
      <c r="F125" s="2" t="s">
        <v>92</v>
      </c>
      <c r="G125" s="2" t="s">
        <v>515</v>
      </c>
      <c r="H125" s="3" t="s">
        <v>269</v>
      </c>
      <c r="I125" s="2" t="s">
        <v>5</v>
      </c>
    </row>
    <row r="126" spans="1:27" ht="12" customHeight="1" x14ac:dyDescent="0.25">
      <c r="A126" s="2" t="s">
        <v>432</v>
      </c>
      <c r="B126" s="2" t="s">
        <v>510</v>
      </c>
      <c r="C126" s="2" t="str">
        <f t="shared" si="1"/>
        <v>vignevin:date_of_measurement</v>
      </c>
      <c r="D126" s="2" t="s">
        <v>516</v>
      </c>
      <c r="E126" s="2" t="s">
        <v>516</v>
      </c>
      <c r="F126" s="2" t="s">
        <v>517</v>
      </c>
      <c r="G126" s="2" t="s">
        <v>518</v>
      </c>
      <c r="H126" s="3" t="s">
        <v>519</v>
      </c>
      <c r="I126" s="2" t="s">
        <v>5</v>
      </c>
      <c r="K126" s="2" t="s">
        <v>8</v>
      </c>
    </row>
    <row r="127" spans="1:27" ht="12" customHeight="1" x14ac:dyDescent="0.25">
      <c r="A127" s="2" t="s">
        <v>432</v>
      </c>
      <c r="B127" s="2" t="s">
        <v>510</v>
      </c>
      <c r="C127" s="2" t="str">
        <f t="shared" si="1"/>
        <v>vignevin:growth_stage</v>
      </c>
      <c r="D127" s="2" t="s">
        <v>520</v>
      </c>
      <c r="E127" s="2" t="s">
        <v>520</v>
      </c>
      <c r="F127" s="2" t="s">
        <v>521</v>
      </c>
      <c r="G127" s="2" t="s">
        <v>522</v>
      </c>
      <c r="H127" s="3" t="s">
        <v>523</v>
      </c>
      <c r="I127" s="2" t="s">
        <v>5</v>
      </c>
    </row>
  </sheetData>
  <autoFilter ref="B1:AD127" xr:uid="{FB13ADFC-DCBE-45B8-93DC-72D8CCE37DD2}"/>
  <sortState xmlns:xlrd2="http://schemas.microsoft.com/office/spreadsheetml/2017/richdata2" ref="A45:AD73">
    <sortCondition ref="B2:B131"/>
    <sortCondition ref="O2:O131"/>
  </sortState>
  <phoneticPr fontId="5" type="noConversion"/>
  <hyperlinks>
    <hyperlink ref="Y48" r:id="rId1" xr:uid="{17C75F52-F5E9-4D49-A18B-8F8976E95C9D}"/>
    <hyperlink ref="AC73" r:id="rId2" xr:uid="{14DC2D8D-2B37-45D3-8BE8-9D92752EC5E1}"/>
    <hyperlink ref="AD53" r:id="rId3" xr:uid="{3832506C-FCCC-4240-AF14-5BFA4AAE2375}"/>
    <hyperlink ref="AD72" r:id="rId4" xr:uid="{A69A80FE-5ACA-4CCB-B5EC-40CF44BD579F}"/>
    <hyperlink ref="AD36" r:id="rId5" xr:uid="{DE9FF68F-0F7A-4E32-9B09-E45F70208747}"/>
    <hyperlink ref="Y49" r:id="rId6" xr:uid="{AEF445DF-CDFE-4606-8857-0290E102EE35}"/>
    <hyperlink ref="Y51" r:id="rId7" location="LEGIARTI000036441438" xr:uid="{41A9340C-3F68-4743-9160-70B203179B28}"/>
    <hyperlink ref="H45" r:id="rId8" xr:uid="{DD46286A-0E32-40A3-82D8-D66374710F42}"/>
    <hyperlink ref="H32" r:id="rId9" xr:uid="{AFFF90C1-D45E-4017-BB95-DA50C258BAFA}"/>
    <hyperlink ref="T57" r:id="rId10" xr:uid="{E55E3D10-4FB3-4C09-ADA2-974AE95FDB49}"/>
    <hyperlink ref="Y81" r:id="rId11" xr:uid="{737122E9-D843-4053-80E4-C1B5D81D3D01}"/>
    <hyperlink ref="H14" r:id="rId12" xr:uid="{C906AFA1-6140-45E8-88C7-755C40AF913C}"/>
    <hyperlink ref="Y14" r:id="rId13" xr:uid="{8F09AA18-95A4-4921-8013-22C81C4D5414}"/>
    <hyperlink ref="H60" r:id="rId14" xr:uid="{871DB657-8381-4C74-9EB1-0DA6810D2952}"/>
    <hyperlink ref="H59" r:id="rId15" xr:uid="{8A6F1B7C-88AB-44D2-9FEA-585E3A5C1167}"/>
    <hyperlink ref="Y58" r:id="rId16" xr:uid="{355D50C8-3A17-41B8-8F1F-4964D9C6C167}"/>
    <hyperlink ref="Y57" r:id="rId17" xr:uid="{610C51D6-5140-4F17-8A9C-552A28E7DDE1}"/>
    <hyperlink ref="Y54" r:id="rId18" xr:uid="{4918FEA5-C38D-4808-8F0B-F12D044BC135}"/>
    <hyperlink ref="AC57" r:id="rId19" xr:uid="{A0735886-EAFB-4AF2-82B1-C829233ACE6B}"/>
    <hyperlink ref="AC63" r:id="rId20" xr:uid="{643CB725-9DE3-4758-8132-532EA48270FB}"/>
  </hyperlinks>
  <pageMargins left="0.7" right="0.7" top="0.75" bottom="0.75" header="0.3" footer="0.3"/>
  <pageSetup paperSize="9" orientation="portrait" r:id="rId2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DELPUECH Xavier</dc:creator>
  <cp:lastModifiedBy>DELPUECH Xavier</cp:lastModifiedBy>
  <dcterms:created xsi:type="dcterms:W3CDTF">2023-02-14T15:51:59Z</dcterms:created>
  <dcterms:modified xsi:type="dcterms:W3CDTF">2024-05-02T07:47:29Z</dcterms:modified>
</cp:coreProperties>
</file>