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emp-sale"/>
    <sheet r:id="rId2" sheetId="2" name="usingLinest"/>
    <sheet r:id="rId3" sheetId="3" name="UsingDataAnalysisTool"/>
  </sheets>
  <calcPr fullCalcOnLoad="1"/>
</workbook>
</file>

<file path=xl/sharedStrings.xml><?xml version="1.0" encoding="utf-8"?>
<sst xmlns="http://schemas.openxmlformats.org/spreadsheetml/2006/main" count="74" uniqueCount="62">
  <si>
    <t>Temperature (F)</t>
  </si>
  <si>
    <t>Tourists</t>
  </si>
  <si>
    <t>Sunny Days</t>
  </si>
  <si>
    <t>Ice Cream Sale (dollar in thousand)</t>
  </si>
  <si>
    <t>Validation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</si>
  <si>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</si>
  <si>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</si>
  <si>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</si>
  <si>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</si>
  <si>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</si>
  <si>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</si>
  <si>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</si>
  <si>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</si>
  <si>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</si>
  <si>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</si>
  <si>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</si>
  <si>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</si>
  <si>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</si>
  <si>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</si>
  <si>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</si>
  <si>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</si>
  <si>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Prediction</t>
  </si>
  <si>
    <t>Predicted Sales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</si>
  <si>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</si>
  <si>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</si>
  <si>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</si>
  <si>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</si>
  <si>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</si>
  <si>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</si>
  <si>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</si>
  <si>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</si>
  <si>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</si>
  <si>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</si>
  <si>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</si>
  <si>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X1</t>
  </si>
  <si>
    <t>X2</t>
  </si>
  <si>
    <t>X3</t>
  </si>
  <si>
    <t>Y</t>
  </si>
  <si>
    <t xml:space="preserve">Temperature </t>
  </si>
  <si>
    <t>Predicted</t>
  </si>
  <si>
    <t>Error</t>
  </si>
  <si>
    <t>SUM(X1)</t>
  </si>
  <si>
    <t>SUM(X2)</t>
  </si>
  <si>
    <t>SUM(X3)</t>
  </si>
  <si>
    <t>SUM(Y)</t>
  </si>
  <si>
    <t>SUM(X1^2)</t>
  </si>
  <si>
    <t>SUM(X2^2)</t>
  </si>
  <si>
    <t>SUM(X3^2)</t>
  </si>
  <si>
    <t>SUM(X1*X2)</t>
  </si>
  <si>
    <t>SUM(X1*X3)</t>
  </si>
  <si>
    <t>Sum of Errors</t>
  </si>
  <si>
    <t>SUM(X2*X3)</t>
  </si>
  <si>
    <t>SUM(X1*Y)</t>
  </si>
  <si>
    <t>Temperature</t>
  </si>
  <si>
    <t>SUM(X2*Y)</t>
  </si>
  <si>
    <t>Y-intercept</t>
  </si>
  <si>
    <t>SUM(X3*Y)</t>
  </si>
  <si>
    <t>n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</si>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</sst>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">
    <xf xfId="0" numFmtId="0" borderId="0" fontId="0" fillId="0"/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4" applyNumberFormat="1" borderId="2" applyBorder="1" fontId="3" applyFont="1" fillId="0" applyAlignment="1">
      <alignment horizontal="right"/>
    </xf>
    <xf xfId="0" numFmtId="0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3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3" applyNumberFormat="1" borderId="2" applyBorder="1" fontId="3" applyFont="1" fillId="0" applyAlignment="1">
      <alignment horizontal="right"/>
    </xf>
    <xf xfId="0" numFmtId="4" applyNumberFormat="1" borderId="4" applyBorder="1" fontId="3" applyFont="1" fillId="0" applyAlignment="1">
      <alignment horizontal="right"/>
    </xf>
    <xf xfId="0" numFmtId="4" applyNumberFormat="1" borderId="4" applyBorder="1" fontId="3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3" applyNumberFormat="1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4" applyNumberFormat="1" borderId="4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0" borderId="0" fontId="0" fillId="0" applyAlignment="1">
      <alignment wrapText="1"/>
    </xf>
    <xf xfId="0" numFmtId="4" applyNumberFormat="1" borderId="5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2" applyBorder="1" fontId="4" applyFont="1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"/>
  <sheetViews>
    <sheetView workbookViewId="0"/>
  </sheetViews>
  <sheetFormatPr defaultRowHeight="15" x14ac:dyDescent="0.25"/>
  <cols>
    <col min="1" max="1" style="33" width="15.576428571428572" customWidth="1" bestFit="1"/>
    <col min="2" max="2" style="42" width="15.862142857142858" customWidth="1" bestFit="1"/>
    <col min="3" max="3" style="42" width="14.719285714285713" customWidth="1" bestFit="1"/>
    <col min="4" max="4" style="33" width="13.576428571428572" customWidth="1" bestFit="1"/>
  </cols>
  <sheetData>
    <row x14ac:dyDescent="0.25" r="1" customHeight="1" ht="18.75">
      <c r="A1" s="43" t="s">
        <v>0</v>
      </c>
      <c r="B1" s="44" t="s">
        <v>1</v>
      </c>
      <c r="C1" s="44" t="s">
        <v>2</v>
      </c>
      <c r="D1" s="43" t="s">
        <v>3</v>
      </c>
    </row>
    <row x14ac:dyDescent="0.25" r="2" customHeight="1" ht="18.75">
      <c r="A2" s="45">
        <v>91</v>
      </c>
      <c r="B2" s="45">
        <v>998</v>
      </c>
      <c r="C2" s="45">
        <v>4</v>
      </c>
      <c r="D2" s="46">
        <v>89.8</v>
      </c>
    </row>
    <row x14ac:dyDescent="0.25" r="3" customHeight="1" ht="18.75">
      <c r="A3" s="45">
        <v>87</v>
      </c>
      <c r="B3" s="45">
        <v>1256</v>
      </c>
      <c r="C3" s="45">
        <v>7</v>
      </c>
      <c r="D3" s="46">
        <v>90.2</v>
      </c>
    </row>
    <row x14ac:dyDescent="0.25" r="4" customHeight="1" ht="18.75">
      <c r="A4" s="45">
        <v>86</v>
      </c>
      <c r="B4" s="45">
        <v>791</v>
      </c>
      <c r="C4" s="45">
        <v>6</v>
      </c>
      <c r="D4" s="46">
        <v>81.1</v>
      </c>
    </row>
    <row x14ac:dyDescent="0.25" r="5" customHeight="1" ht="18.75">
      <c r="A5" s="45">
        <v>88</v>
      </c>
      <c r="B5" s="45">
        <v>705</v>
      </c>
      <c r="C5" s="45">
        <v>5</v>
      </c>
      <c r="D5" s="45">
        <v>83</v>
      </c>
    </row>
    <row x14ac:dyDescent="0.25" r="6" customHeight="1" ht="18.75">
      <c r="A6" s="46">
        <v>92.8</v>
      </c>
      <c r="B6" s="45">
        <v>1089</v>
      </c>
      <c r="C6" s="45">
        <v>3</v>
      </c>
      <c r="D6" s="46">
        <v>90.9</v>
      </c>
    </row>
    <row x14ac:dyDescent="0.25" r="7" customHeight="1" ht="18.75">
      <c r="A7" s="46">
        <v>95.2</v>
      </c>
      <c r="B7" s="45">
        <v>1135</v>
      </c>
      <c r="C7" s="45">
        <v>6</v>
      </c>
      <c r="D7" s="45">
        <v>119</v>
      </c>
    </row>
    <row x14ac:dyDescent="0.25" r="8" customHeight="1" ht="18.75">
      <c r="A8" s="46">
        <v>93.3</v>
      </c>
      <c r="B8" s="45">
        <v>1076</v>
      </c>
      <c r="C8" s="45">
        <v>4</v>
      </c>
      <c r="D8" s="46">
        <v>94.9</v>
      </c>
    </row>
    <row x14ac:dyDescent="0.25" r="9" customHeight="1" ht="19.5">
      <c r="A9" s="46">
        <v>97.7</v>
      </c>
      <c r="B9" s="45">
        <v>1198</v>
      </c>
      <c r="C9" s="45">
        <v>7</v>
      </c>
      <c r="D9" s="46">
        <v>132.4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3"/>
  <sheetViews>
    <sheetView workbookViewId="0" tabSelected="1"/>
  </sheetViews>
  <sheetFormatPr defaultRowHeight="15" x14ac:dyDescent="0.25"/>
  <cols>
    <col min="1" max="1" style="42" width="15.43357142857143" customWidth="1" bestFit="1"/>
    <col min="2" max="2" style="42" width="10.862142857142858" customWidth="1" bestFit="1"/>
    <col min="3" max="3" style="42" width="11.719285714285713" customWidth="1" bestFit="1"/>
    <col min="4" max="4" style="33" width="25.14785714285714" customWidth="1" bestFit="1"/>
    <col min="5" max="5" style="31" width="14.005" customWidth="1" bestFit="1"/>
    <col min="6" max="6" style="31" width="13.005" customWidth="1" bestFit="1"/>
    <col min="7" max="7" style="32" width="13.576428571428572" customWidth="1" bestFit="1"/>
    <col min="8" max="8" style="32" width="12.862142857142858" customWidth="1" bestFit="1"/>
    <col min="9" max="9" style="32" width="15.719285714285713" customWidth="1" bestFit="1"/>
    <col min="10" max="10" style="31" width="20.005" customWidth="1" bestFit="1"/>
  </cols>
  <sheetData>
    <row x14ac:dyDescent="0.25" r="1" customHeight="1" ht="32">
      <c r="A1" s="34" t="s">
        <v>34</v>
      </c>
      <c r="B1" s="34" t="s">
        <v>35</v>
      </c>
      <c r="C1" s="34" t="s">
        <v>36</v>
      </c>
      <c r="D1" s="35" t="s">
        <v>37</v>
      </c>
      <c r="E1" s="17"/>
      <c r="F1" s="17"/>
      <c r="G1" s="6"/>
      <c r="H1" s="6"/>
      <c r="I1" s="6"/>
      <c r="J1" s="17"/>
    </row>
    <row x14ac:dyDescent="0.25" r="2" customHeight="1" ht="18.75" customFormat="1" s="36">
      <c r="A2" s="1" t="s">
        <v>38</v>
      </c>
      <c r="B2" s="1" t="s">
        <v>1</v>
      </c>
      <c r="C2" s="1" t="s">
        <v>2</v>
      </c>
      <c r="D2" s="3" t="s">
        <v>3</v>
      </c>
      <c r="E2" s="37" t="s">
        <v>39</v>
      </c>
      <c r="F2" s="37" t="s">
        <v>40</v>
      </c>
      <c r="G2" s="38"/>
      <c r="H2" s="38"/>
      <c r="I2" s="38"/>
      <c r="J2" s="39"/>
    </row>
    <row x14ac:dyDescent="0.25" r="3" customHeight="1" ht="18.75">
      <c r="A3" s="8">
        <v>91</v>
      </c>
      <c r="B3" s="8">
        <v>998</v>
      </c>
      <c r="C3" s="8">
        <v>4</v>
      </c>
      <c r="D3" s="9">
        <v>89.8</v>
      </c>
      <c r="E3" s="10">
        <f>A3*C$14+B3*C$13+C3*C$12+C$15</f>
      </c>
      <c r="F3" s="10">
        <f>POWER(D3-E3,2)</f>
      </c>
      <c r="G3" s="6"/>
      <c r="H3" s="6"/>
      <c r="I3" s="40" t="s">
        <v>41</v>
      </c>
      <c r="J3" s="27">
        <f>SUM(A3:A10)</f>
      </c>
    </row>
    <row x14ac:dyDescent="0.25" r="4" customHeight="1" ht="18.75">
      <c r="A4" s="8">
        <v>87</v>
      </c>
      <c r="B4" s="8">
        <v>1256</v>
      </c>
      <c r="C4" s="8">
        <v>7</v>
      </c>
      <c r="D4" s="9">
        <v>90.2</v>
      </c>
      <c r="E4" s="10">
        <f>A4*C$14+B4*C$13+C4*C$12+C$15</f>
      </c>
      <c r="F4" s="10">
        <f>POWER(D4-E4,2)</f>
      </c>
      <c r="G4" s="6"/>
      <c r="H4" s="6"/>
      <c r="I4" s="40" t="s">
        <v>42</v>
      </c>
      <c r="J4" s="27">
        <f>SUM(B3:B10)</f>
      </c>
    </row>
    <row x14ac:dyDescent="0.25" r="5" customHeight="1" ht="18.75">
      <c r="A5" s="8">
        <v>86</v>
      </c>
      <c r="B5" s="8">
        <v>791</v>
      </c>
      <c r="C5" s="8">
        <v>6</v>
      </c>
      <c r="D5" s="9">
        <v>81.1</v>
      </c>
      <c r="E5" s="10">
        <f>SUMPRODUCT(G7:G14,H7:H14)</f>
      </c>
      <c r="F5" s="10">
        <f>POWER(D5-E5,2)</f>
      </c>
      <c r="G5" s="6"/>
      <c r="H5" s="6"/>
      <c r="I5" s="40" t="s">
        <v>43</v>
      </c>
      <c r="J5" s="27">
        <f>SUM(C3:C10)</f>
      </c>
    </row>
    <row x14ac:dyDescent="0.25" r="6" customHeight="1" ht="18.75">
      <c r="A6" s="8">
        <v>88</v>
      </c>
      <c r="B6" s="8">
        <v>705</v>
      </c>
      <c r="C6" s="8">
        <v>5</v>
      </c>
      <c r="D6" s="8">
        <v>83</v>
      </c>
      <c r="E6" s="10">
        <f>SUMPRODUCT(G8:G15,H8:H15)</f>
      </c>
      <c r="F6" s="10">
        <f>POWER(D6-E6,2)</f>
      </c>
      <c r="G6" s="6"/>
      <c r="H6" s="6"/>
      <c r="I6" s="40" t="s">
        <v>44</v>
      </c>
      <c r="J6" s="10">
        <f>SUM(D3:D10)</f>
      </c>
    </row>
    <row x14ac:dyDescent="0.25" r="7" customHeight="1" ht="18.75">
      <c r="A7" s="9">
        <v>92.8</v>
      </c>
      <c r="B7" s="8">
        <v>1089</v>
      </c>
      <c r="C7" s="8">
        <v>3</v>
      </c>
      <c r="D7" s="9">
        <v>90.9</v>
      </c>
      <c r="E7" s="10">
        <f>SUMPRODUCT(G9:G16,H9:H16)</f>
      </c>
      <c r="F7" s="10">
        <f>POWER(D7-E7,2)</f>
      </c>
      <c r="G7" s="6"/>
      <c r="H7" s="6"/>
      <c r="I7" s="40" t="s">
        <v>45</v>
      </c>
      <c r="J7" s="10">
        <f>SUMPRODUCT(A3:A10,A3:A10)</f>
      </c>
    </row>
    <row x14ac:dyDescent="0.25" r="8" customHeight="1" ht="18.75">
      <c r="A8" s="9">
        <v>95.2</v>
      </c>
      <c r="B8" s="8">
        <v>1135</v>
      </c>
      <c r="C8" s="8">
        <v>6</v>
      </c>
      <c r="D8" s="8">
        <v>119</v>
      </c>
      <c r="E8" s="10">
        <f>SUMPRODUCT(G10:G17,H10:H17)</f>
      </c>
      <c r="F8" s="10">
        <f>POWER(D8-E8,2)</f>
      </c>
      <c r="G8" s="6"/>
      <c r="H8" s="6"/>
      <c r="I8" s="40" t="s">
        <v>46</v>
      </c>
      <c r="J8" s="27">
        <f>SUMPRODUCT(B3:B10,B3:B10)</f>
      </c>
    </row>
    <row x14ac:dyDescent="0.25" r="9" customHeight="1" ht="18.75">
      <c r="A9" s="9">
        <v>93.3</v>
      </c>
      <c r="B9" s="8">
        <v>1076</v>
      </c>
      <c r="C9" s="8">
        <v>4</v>
      </c>
      <c r="D9" s="9">
        <v>94.9</v>
      </c>
      <c r="E9" s="10">
        <f>SUMPRODUCT(G11:G18,H11:H18)</f>
      </c>
      <c r="F9" s="10">
        <f>POWER(D9-E9,2)</f>
      </c>
      <c r="G9" s="6"/>
      <c r="H9" s="6"/>
      <c r="I9" s="40" t="s">
        <v>47</v>
      </c>
      <c r="J9" s="27">
        <f>SUMPRODUCT(C3:C10,C3:C10)</f>
      </c>
    </row>
    <row x14ac:dyDescent="0.25" r="10" customHeight="1" ht="18.75">
      <c r="A10" s="9">
        <v>97.7</v>
      </c>
      <c r="B10" s="8">
        <v>1198</v>
      </c>
      <c r="C10" s="8">
        <v>7</v>
      </c>
      <c r="D10" s="9">
        <v>132.4</v>
      </c>
      <c r="E10" s="10">
        <f>SUMPRODUCT(G12:G19,H12:H19)</f>
      </c>
      <c r="F10" s="10">
        <f>POWER(D10-E10,2)</f>
      </c>
      <c r="G10" s="6"/>
      <c r="H10" s="6"/>
      <c r="I10" s="40" t="s">
        <v>48</v>
      </c>
      <c r="J10" s="10">
        <f>SUMPRODUCT(A3:A10,B3:B10)</f>
      </c>
    </row>
    <row x14ac:dyDescent="0.25" r="11" customHeight="1" ht="18.75">
      <c r="A11" s="26"/>
      <c r="B11" s="26"/>
      <c r="C11" s="26"/>
      <c r="D11" s="4"/>
      <c r="E11" s="17"/>
      <c r="F11" s="17"/>
      <c r="G11" s="6"/>
      <c r="H11" s="6"/>
      <c r="I11" s="40" t="s">
        <v>49</v>
      </c>
      <c r="J11" s="10">
        <f>SUMPRODUCT(A3:A10,C3:C10)</f>
      </c>
    </row>
    <row x14ac:dyDescent="0.25" r="12" customHeight="1" ht="18.75">
      <c r="A12" s="26" t="s">
        <v>2</v>
      </c>
      <c r="B12" s="27">
        <v>1</v>
      </c>
      <c r="C12" s="10">
        <f>INDEX(LINEST(D$3:D$10,A$3:C$10,TRUE,TRUE),1,B12)</f>
      </c>
      <c r="D12" s="4" t="s">
        <v>50</v>
      </c>
      <c r="E12" s="10">
        <f>SUM(F3:F10)</f>
      </c>
      <c r="F12" s="17"/>
      <c r="G12" s="6"/>
      <c r="H12" s="6"/>
      <c r="I12" s="40" t="s">
        <v>51</v>
      </c>
      <c r="J12" s="27">
        <f>SUMPRODUCT(B3:B10,C3:C10)</f>
      </c>
    </row>
    <row x14ac:dyDescent="0.25" r="13" customHeight="1" ht="18.75">
      <c r="A13" s="26" t="s">
        <v>1</v>
      </c>
      <c r="B13" s="27">
        <v>2</v>
      </c>
      <c r="C13" s="10">
        <f>INDEX(LINEST(D$3:D$10,A$3:C$10,TRUE,TRUE),1,B13)</f>
      </c>
      <c r="D13" s="4"/>
      <c r="E13" s="17"/>
      <c r="F13" s="17"/>
      <c r="G13" s="6"/>
      <c r="H13" s="6"/>
      <c r="I13" s="40" t="s">
        <v>52</v>
      </c>
      <c r="J13" s="10">
        <f>SUMPRODUCT(A3:A10,D3:D10)</f>
      </c>
    </row>
    <row x14ac:dyDescent="0.25" r="14" customHeight="1" ht="18.75">
      <c r="A14" s="26" t="s">
        <v>53</v>
      </c>
      <c r="B14" s="27">
        <v>3</v>
      </c>
      <c r="C14" s="10">
        <f>INDEX(LINEST(D$3:D$10,A$3:C$10,TRUE,TRUE),1,B14)</f>
      </c>
      <c r="D14" s="4"/>
      <c r="E14" s="17"/>
      <c r="F14" s="17"/>
      <c r="G14" s="6"/>
      <c r="H14" s="6"/>
      <c r="I14" s="40" t="s">
        <v>54</v>
      </c>
      <c r="J14" s="10">
        <f>SUMPRODUCT(B3:B10,D3:D10)</f>
      </c>
    </row>
    <row x14ac:dyDescent="0.25" r="15" customHeight="1" ht="18.75">
      <c r="A15" s="26" t="s">
        <v>55</v>
      </c>
      <c r="B15" s="27">
        <v>4</v>
      </c>
      <c r="C15" s="10">
        <f>INDEX(LINEST(D$3:D$10,A$3:C$10,TRUE,TRUE),1,B15)</f>
      </c>
      <c r="D15" s="4"/>
      <c r="E15" s="17"/>
      <c r="F15" s="17"/>
      <c r="G15" s="6"/>
      <c r="H15" s="6"/>
      <c r="I15" s="40" t="s">
        <v>56</v>
      </c>
      <c r="J15" s="10">
        <f>SUMPRODUCT(C3:C10,D3:D10)</f>
      </c>
    </row>
    <row x14ac:dyDescent="0.25" r="16" customHeight="1" ht="18.75">
      <c r="A16" s="41"/>
      <c r="B16" s="41"/>
      <c r="C16" s="41"/>
      <c r="D16" s="7"/>
      <c r="E16" s="17"/>
      <c r="F16" s="17"/>
      <c r="G16" s="6"/>
      <c r="H16" s="6"/>
      <c r="I16" s="40" t="s">
        <v>57</v>
      </c>
      <c r="J16" s="27">
        <f>COUNT(A3:A10)</f>
      </c>
    </row>
    <row x14ac:dyDescent="0.25" r="17" customHeight="1" ht="18.75">
      <c r="A17" s="41"/>
      <c r="B17" s="41"/>
      <c r="C17" s="41"/>
      <c r="D17" s="7"/>
      <c r="E17" s="17"/>
      <c r="F17" s="17"/>
      <c r="G17" s="6"/>
      <c r="H17" s="6"/>
      <c r="I17" s="40" t="s">
        <v>58</v>
      </c>
      <c r="J17" s="10">
        <v>3.975414354</v>
      </c>
    </row>
    <row x14ac:dyDescent="0.25" r="18" customHeight="1" ht="18.75">
      <c r="A18" s="41"/>
      <c r="B18" s="41"/>
      <c r="C18" s="41"/>
      <c r="D18" s="7"/>
      <c r="E18" s="17"/>
      <c r="F18" s="17"/>
      <c r="G18" s="6"/>
      <c r="H18" s="6"/>
      <c r="I18" s="40" t="s">
        <v>59</v>
      </c>
      <c r="J18" s="10">
        <v>-0.001347338975</v>
      </c>
    </row>
    <row x14ac:dyDescent="0.25" r="19" customHeight="1" ht="18.75">
      <c r="A19" s="41"/>
      <c r="B19" s="41"/>
      <c r="C19" s="41"/>
      <c r="D19" s="7"/>
      <c r="E19" s="17"/>
      <c r="F19" s="17"/>
      <c r="G19" s="6"/>
      <c r="H19" s="6"/>
      <c r="I19" s="40" t="s">
        <v>60</v>
      </c>
      <c r="J19" s="10">
        <v>5.956465529</v>
      </c>
    </row>
    <row x14ac:dyDescent="0.25" r="20" customHeight="1" ht="18.75">
      <c r="A20" s="23" t="s">
        <v>21</v>
      </c>
      <c r="B20" s="24"/>
      <c r="C20" s="24"/>
      <c r="D20" s="25"/>
      <c r="E20" s="25"/>
      <c r="F20" s="17"/>
      <c r="G20" s="6"/>
      <c r="H20" s="6"/>
      <c r="I20" s="40" t="s">
        <v>61</v>
      </c>
      <c r="J20" s="10">
        <v>-295.4733241</v>
      </c>
    </row>
    <row x14ac:dyDescent="0.25" r="21" customHeight="1" ht="18.75">
      <c r="A21" s="26"/>
      <c r="B21" s="26"/>
      <c r="C21" s="26"/>
      <c r="D21" s="4" t="s">
        <v>22</v>
      </c>
      <c r="E21" s="17"/>
      <c r="F21" s="17"/>
      <c r="G21" s="6"/>
      <c r="H21" s="6"/>
      <c r="I21" s="6"/>
      <c r="J21" s="17"/>
    </row>
    <row x14ac:dyDescent="0.25" r="22" customHeight="1" ht="18.75">
      <c r="A22" s="27">
        <v>93</v>
      </c>
      <c r="B22" s="27">
        <v>1212</v>
      </c>
      <c r="C22" s="27">
        <v>6</v>
      </c>
      <c r="D22" s="10">
        <f>J17*A22+J18*B22+J19*C22+J20</f>
      </c>
      <c r="E22" s="17"/>
      <c r="F22" s="17"/>
      <c r="G22" s="6"/>
      <c r="H22" s="6"/>
      <c r="I22" s="6"/>
      <c r="J22" s="17"/>
    </row>
    <row x14ac:dyDescent="0.25" r="23" customHeight="1" ht="18.75">
      <c r="A23" s="8">
        <v>91</v>
      </c>
      <c r="B23" s="8">
        <v>998</v>
      </c>
      <c r="C23" s="8">
        <v>4</v>
      </c>
      <c r="D23" s="10">
        <f>J20+J17*A23+J18*B23+J19*C23</f>
      </c>
      <c r="E23" s="17"/>
      <c r="F23" s="17"/>
      <c r="G23" s="6"/>
      <c r="H23" s="6"/>
      <c r="I23" s="6"/>
      <c r="J23" s="17"/>
    </row>
  </sheetData>
  <mergeCells count="1">
    <mergeCell ref="A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0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30" width="13.862142857142858" customWidth="1" bestFit="1"/>
    <col min="2" max="2" style="30" width="12.147857142857141" customWidth="1" bestFit="1"/>
    <col min="3" max="3" style="30" width="16.862142857142857" customWidth="1" bestFit="1"/>
    <col min="4" max="4" style="31" width="19.14785714285714" customWidth="1" bestFit="1"/>
    <col min="5" max="5" style="31" width="13.290714285714287" customWidth="1" bestFit="1"/>
    <col min="6" max="6" style="32" width="12.147857142857141" customWidth="1" bestFit="1"/>
    <col min="7" max="7" style="32" width="14.576428571428572" customWidth="1" bestFit="1"/>
    <col min="8" max="8" style="33" width="13.576428571428572" customWidth="1" bestFit="1"/>
    <col min="9" max="9" style="33" width="13.576428571428572" customWidth="1" bestFit="1"/>
    <col min="10" max="10" style="33" width="13.576428571428572" customWidth="1" bestFit="1"/>
    <col min="11" max="11" style="33" width="13.576428571428572" customWidth="1" bestFit="1"/>
    <col min="12" max="12" style="33" width="13.576428571428572" customWidth="1" bestFit="1"/>
    <col min="13" max="13" style="33" width="13.576428571428572" customWidth="1" bestFit="1"/>
    <col min="14" max="14" style="33" width="13.576428571428572" customWidth="1" bestFit="1"/>
    <col min="15" max="15" style="33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6" t="s">
        <v>5</v>
      </c>
      <c r="H1" s="7"/>
      <c r="I1" s="7"/>
      <c r="J1" s="7"/>
      <c r="K1" s="7"/>
      <c r="L1" s="7"/>
      <c r="M1" s="7"/>
      <c r="N1" s="7"/>
      <c r="O1" s="7"/>
    </row>
    <row x14ac:dyDescent="0.25" r="2" customHeight="1" ht="18.75">
      <c r="A2" s="8">
        <v>91</v>
      </c>
      <c r="B2" s="8">
        <v>998</v>
      </c>
      <c r="C2" s="8">
        <v>4</v>
      </c>
      <c r="D2" s="9">
        <v>89.8</v>
      </c>
      <c r="E2" s="10">
        <f>H$17+H$18*A2+H$19*B2+H$20*C2</f>
      </c>
      <c r="F2" s="5"/>
      <c r="G2" s="6"/>
      <c r="H2" s="7"/>
      <c r="I2" s="7"/>
      <c r="J2" s="7"/>
      <c r="K2" s="7"/>
      <c r="L2" s="7"/>
      <c r="M2" s="7"/>
      <c r="N2" s="7"/>
      <c r="O2" s="7"/>
    </row>
    <row x14ac:dyDescent="0.25" r="3" customHeight="1" ht="18.75">
      <c r="A3" s="8">
        <v>87</v>
      </c>
      <c r="B3" s="8">
        <v>1256</v>
      </c>
      <c r="C3" s="8">
        <v>7</v>
      </c>
      <c r="D3" s="9">
        <v>90.2</v>
      </c>
      <c r="E3" s="10">
        <f>H$17+H$18*A3+H$19*B3+H$20*C3</f>
      </c>
      <c r="F3" s="5"/>
      <c r="G3" s="11" t="s">
        <v>6</v>
      </c>
      <c r="H3" s="12"/>
      <c r="I3" s="7"/>
      <c r="J3" s="7"/>
      <c r="K3" s="7"/>
      <c r="L3" s="7"/>
      <c r="M3" s="7"/>
      <c r="N3" s="7"/>
      <c r="O3" s="7"/>
    </row>
    <row x14ac:dyDescent="0.25" r="4" customHeight="1" ht="18.75">
      <c r="A4" s="8">
        <v>86</v>
      </c>
      <c r="B4" s="8">
        <v>791</v>
      </c>
      <c r="C4" s="8">
        <v>6</v>
      </c>
      <c r="D4" s="9">
        <v>81.1</v>
      </c>
      <c r="E4" s="10">
        <f>H$17+H$18*A4+H$19*B4+H$20*C4</f>
      </c>
      <c r="F4" s="5"/>
      <c r="G4" s="6" t="s">
        <v>7</v>
      </c>
      <c r="H4" s="13">
        <v>0.996910307000095</v>
      </c>
      <c r="I4" s="7"/>
      <c r="J4" s="7"/>
      <c r="K4" s="7"/>
      <c r="L4" s="7"/>
      <c r="M4" s="7"/>
      <c r="N4" s="7"/>
      <c r="O4" s="7"/>
    </row>
    <row x14ac:dyDescent="0.25" r="5" customHeight="1" ht="18.75">
      <c r="A5" s="8">
        <v>88</v>
      </c>
      <c r="B5" s="8">
        <v>705</v>
      </c>
      <c r="C5" s="8">
        <v>5</v>
      </c>
      <c r="D5" s="8">
        <v>83</v>
      </c>
      <c r="E5" s="10">
        <f>H$17+H$18*A5+H$19*B5+H$20*C5</f>
      </c>
      <c r="F5" s="5"/>
      <c r="G5" s="6" t="s">
        <v>8</v>
      </c>
      <c r="H5" s="13">
        <v>0.993830160203024</v>
      </c>
      <c r="I5" s="7"/>
      <c r="J5" s="7"/>
      <c r="K5" s="7"/>
      <c r="L5" s="7"/>
      <c r="M5" s="7"/>
      <c r="N5" s="7"/>
      <c r="O5" s="7"/>
    </row>
    <row x14ac:dyDescent="0.25" r="6" customHeight="1" ht="18.75">
      <c r="A6" s="9">
        <v>92.8</v>
      </c>
      <c r="B6" s="8">
        <v>1089</v>
      </c>
      <c r="C6" s="8">
        <v>3</v>
      </c>
      <c r="D6" s="9">
        <v>90.9</v>
      </c>
      <c r="E6" s="10">
        <f>H$17+H$18*A6+H$19*B6+H$20*C6</f>
      </c>
      <c r="F6" s="5"/>
      <c r="G6" s="6" t="s">
        <v>9</v>
      </c>
      <c r="H6" s="13">
        <v>0.989202780355293</v>
      </c>
      <c r="I6" s="7"/>
      <c r="J6" s="7"/>
      <c r="K6" s="7"/>
      <c r="L6" s="7"/>
      <c r="M6" s="7"/>
      <c r="N6" s="7"/>
      <c r="O6" s="7"/>
    </row>
    <row x14ac:dyDescent="0.25" r="7" customHeight="1" ht="18.75">
      <c r="A7" s="9">
        <v>95.2</v>
      </c>
      <c r="B7" s="8">
        <v>1135</v>
      </c>
      <c r="C7" s="8">
        <v>6</v>
      </c>
      <c r="D7" s="8">
        <v>119</v>
      </c>
      <c r="E7" s="10">
        <f>H$17+H$18*A7+H$19*B7+H$20*C7</f>
      </c>
      <c r="F7" s="5"/>
      <c r="G7" s="6" t="s">
        <v>10</v>
      </c>
      <c r="H7" s="13">
        <v>1.89257413795638</v>
      </c>
      <c r="I7" s="7"/>
      <c r="J7" s="7"/>
      <c r="K7" s="7"/>
      <c r="L7" s="7"/>
      <c r="M7" s="7"/>
      <c r="N7" s="7"/>
      <c r="O7" s="7"/>
    </row>
    <row x14ac:dyDescent="0.25" r="8" customHeight="1" ht="18.75">
      <c r="A8" s="9">
        <v>93.3</v>
      </c>
      <c r="B8" s="8">
        <v>1076</v>
      </c>
      <c r="C8" s="8">
        <v>4</v>
      </c>
      <c r="D8" s="9">
        <v>94.9</v>
      </c>
      <c r="E8" s="10">
        <f>H$17+H$18*A8+H$19*B8+H$20*C8</f>
      </c>
      <c r="F8" s="5"/>
      <c r="G8" s="14" t="s">
        <v>11</v>
      </c>
      <c r="H8" s="15">
        <v>8</v>
      </c>
      <c r="I8" s="7"/>
      <c r="J8" s="7"/>
      <c r="K8" s="7"/>
      <c r="L8" s="7"/>
      <c r="M8" s="7"/>
      <c r="N8" s="7"/>
      <c r="O8" s="7"/>
    </row>
    <row x14ac:dyDescent="0.25" r="9" customHeight="1" ht="18.75">
      <c r="A9" s="9">
        <v>97.7</v>
      </c>
      <c r="B9" s="8">
        <v>1198</v>
      </c>
      <c r="C9" s="8">
        <v>7</v>
      </c>
      <c r="D9" s="9">
        <v>132.4</v>
      </c>
      <c r="E9" s="10">
        <f>H$17+H$18*A9+H$19*B9+H$20*C9</f>
      </c>
      <c r="F9" s="5"/>
      <c r="G9" s="6"/>
      <c r="H9" s="7"/>
      <c r="I9" s="7"/>
      <c r="J9" s="7"/>
      <c r="K9" s="7"/>
      <c r="L9" s="7"/>
      <c r="M9" s="7"/>
      <c r="N9" s="7"/>
      <c r="O9" s="7"/>
    </row>
    <row x14ac:dyDescent="0.25" r="10" customHeight="1" ht="18.75">
      <c r="A10" s="16"/>
      <c r="B10" s="16"/>
      <c r="C10" s="16"/>
      <c r="D10" s="17"/>
      <c r="E10" s="17"/>
      <c r="F10" s="6"/>
      <c r="G10" s="6" t="s">
        <v>12</v>
      </c>
      <c r="H10" s="7"/>
      <c r="I10" s="7"/>
      <c r="J10" s="7"/>
      <c r="K10" s="7"/>
      <c r="L10" s="7"/>
      <c r="M10" s="7"/>
      <c r="N10" s="7"/>
      <c r="O10" s="7"/>
    </row>
    <row x14ac:dyDescent="0.25" r="11" customHeight="1" ht="18.75">
      <c r="A11" s="16"/>
      <c r="B11" s="16"/>
      <c r="C11" s="16"/>
      <c r="D11" s="17"/>
      <c r="E11" s="17"/>
      <c r="F11" s="6"/>
      <c r="G11" s="18"/>
      <c r="H11" s="19" t="s">
        <v>13</v>
      </c>
      <c r="I11" s="19" t="s">
        <v>14</v>
      </c>
      <c r="J11" s="19" t="s">
        <v>15</v>
      </c>
      <c r="K11" s="19" t="s">
        <v>16</v>
      </c>
      <c r="L11" s="19" t="s">
        <v>17</v>
      </c>
      <c r="M11" s="7"/>
      <c r="N11" s="7"/>
      <c r="O11" s="7"/>
    </row>
    <row x14ac:dyDescent="0.25" r="12" customHeight="1" ht="18.75">
      <c r="A12" s="16"/>
      <c r="B12" s="16"/>
      <c r="C12" s="16"/>
      <c r="D12" s="17"/>
      <c r="E12" s="17"/>
      <c r="F12" s="6"/>
      <c r="G12" s="6" t="s">
        <v>18</v>
      </c>
      <c r="H12" s="20">
        <v>3</v>
      </c>
      <c r="I12" s="13">
        <v>2307.83140252936</v>
      </c>
      <c r="J12" s="13">
        <v>769.277134176452</v>
      </c>
      <c r="K12" s="13">
        <v>214.771683524139</v>
      </c>
      <c r="L12" s="13">
        <v>0.0000712285188541325</v>
      </c>
      <c r="M12" s="7"/>
      <c r="N12" s="7"/>
      <c r="O12" s="7"/>
    </row>
    <row x14ac:dyDescent="0.25" r="13" customHeight="1" ht="18.75">
      <c r="A13" s="16"/>
      <c r="B13" s="16"/>
      <c r="C13" s="16"/>
      <c r="D13" s="17"/>
      <c r="E13" s="17"/>
      <c r="F13" s="6"/>
      <c r="G13" s="6" t="s">
        <v>19</v>
      </c>
      <c r="H13" s="20">
        <v>4</v>
      </c>
      <c r="I13" s="13">
        <v>14.3273474706453</v>
      </c>
      <c r="J13" s="13">
        <v>3.58183686766132</v>
      </c>
      <c r="K13" s="7"/>
      <c r="L13" s="7"/>
      <c r="M13" s="7"/>
      <c r="N13" s="7"/>
      <c r="O13" s="7"/>
    </row>
    <row x14ac:dyDescent="0.25" r="14" customHeight="1" ht="18.75">
      <c r="A14" s="16"/>
      <c r="B14" s="16"/>
      <c r="C14" s="16"/>
      <c r="D14" s="17"/>
      <c r="E14" s="17"/>
      <c r="F14" s="6"/>
      <c r="G14" s="14" t="s">
        <v>20</v>
      </c>
      <c r="H14" s="15">
        <v>7</v>
      </c>
      <c r="I14" s="21">
        <v>2322.15875</v>
      </c>
      <c r="J14" s="22"/>
      <c r="K14" s="22"/>
      <c r="L14" s="22"/>
      <c r="M14" s="7"/>
      <c r="N14" s="7"/>
      <c r="O14" s="7"/>
    </row>
    <row x14ac:dyDescent="0.25" r="15" customHeight="1" ht="18.75">
      <c r="A15" s="23" t="s">
        <v>21</v>
      </c>
      <c r="B15" s="24"/>
      <c r="C15" s="24"/>
      <c r="D15" s="25"/>
      <c r="E15" s="25"/>
      <c r="F15" s="6"/>
      <c r="G15" s="6"/>
      <c r="H15" s="7"/>
      <c r="I15" s="7"/>
      <c r="J15" s="7"/>
      <c r="K15" s="7"/>
      <c r="L15" s="7"/>
      <c r="M15" s="7"/>
      <c r="N15" s="7"/>
      <c r="O15" s="7"/>
    </row>
    <row x14ac:dyDescent="0.25" r="16" customHeight="1" ht="18.75">
      <c r="A16" s="26"/>
      <c r="B16" s="26"/>
      <c r="C16" s="26"/>
      <c r="D16" s="4" t="s">
        <v>22</v>
      </c>
      <c r="E16" s="17"/>
      <c r="F16" s="6"/>
      <c r="G16" s="18"/>
      <c r="H16" s="19" t="s">
        <v>23</v>
      </c>
      <c r="I16" s="19" t="s">
        <v>10</v>
      </c>
      <c r="J16" s="19" t="s">
        <v>24</v>
      </c>
      <c r="K16" s="19" t="s">
        <v>25</v>
      </c>
      <c r="L16" s="19" t="s">
        <v>26</v>
      </c>
      <c r="M16" s="19" t="s">
        <v>27</v>
      </c>
      <c r="N16" s="19" t="s">
        <v>28</v>
      </c>
      <c r="O16" s="19" t="s">
        <v>29</v>
      </c>
    </row>
    <row x14ac:dyDescent="0.25" r="17" customHeight="1" ht="18.75">
      <c r="A17" s="27">
        <v>93</v>
      </c>
      <c r="B17" s="27">
        <v>1212</v>
      </c>
      <c r="C17" s="27">
        <v>6</v>
      </c>
      <c r="D17" s="10">
        <f>H$17+H$18*A17+H$19*B17+H$20*C17</f>
      </c>
      <c r="E17" s="17"/>
      <c r="F17" s="6"/>
      <c r="G17" s="5" t="s">
        <v>30</v>
      </c>
      <c r="H17" s="10">
        <v>-295.473324147748</v>
      </c>
      <c r="I17" s="13">
        <v>17.6935576282062</v>
      </c>
      <c r="J17" s="13">
        <v>-16.6994863529717</v>
      </c>
      <c r="K17" s="13">
        <v>0.000075340301158713</v>
      </c>
      <c r="L17" s="13">
        <v>-344.598515618116</v>
      </c>
      <c r="M17" s="13">
        <v>-246.348132677379</v>
      </c>
      <c r="N17" s="13">
        <v>-344.598515618116</v>
      </c>
      <c r="O17" s="13">
        <v>-246.348132677379</v>
      </c>
    </row>
    <row x14ac:dyDescent="0.25" r="18" customHeight="1" ht="18.75">
      <c r="A18" s="16"/>
      <c r="B18" s="16"/>
      <c r="C18" s="16"/>
      <c r="D18" s="17"/>
      <c r="E18" s="17"/>
      <c r="F18" s="6"/>
      <c r="G18" s="5" t="s">
        <v>31</v>
      </c>
      <c r="H18" s="10">
        <v>3.97541435409673</v>
      </c>
      <c r="I18" s="13">
        <v>0.211959096964194</v>
      </c>
      <c r="J18" s="13">
        <v>18.7555731791417</v>
      </c>
      <c r="K18" s="13">
        <v>0.0000475821196519534</v>
      </c>
      <c r="L18" s="13">
        <v>3.38692155682835</v>
      </c>
      <c r="M18" s="13">
        <v>4.56390715136511</v>
      </c>
      <c r="N18" s="13">
        <v>3.38692155682835</v>
      </c>
      <c r="O18" s="13">
        <v>4.56390715136511</v>
      </c>
    </row>
    <row x14ac:dyDescent="0.25" r="19" customHeight="1" ht="18.75">
      <c r="A19" s="16"/>
      <c r="B19" s="16"/>
      <c r="C19" s="16"/>
      <c r="D19" s="17"/>
      <c r="E19" s="17"/>
      <c r="F19" s="6"/>
      <c r="G19" s="5" t="s">
        <v>32</v>
      </c>
      <c r="H19" s="10">
        <v>-0.00134733897456755</v>
      </c>
      <c r="I19" s="13">
        <v>0.00471098472905612</v>
      </c>
      <c r="J19" s="13">
        <v>-0.285999435798957</v>
      </c>
      <c r="K19" s="13">
        <v>0.789078860059451</v>
      </c>
      <c r="L19" s="13">
        <v>-0.014427129466217</v>
      </c>
      <c r="M19" s="13">
        <v>0.0117324515170819</v>
      </c>
      <c r="N19" s="13">
        <v>-0.014427129466217</v>
      </c>
      <c r="O19" s="13">
        <v>0.0117324515170819</v>
      </c>
    </row>
    <row x14ac:dyDescent="0.25" r="20" customHeight="1" ht="18.75">
      <c r="A20" s="16"/>
      <c r="B20" s="16"/>
      <c r="C20" s="16"/>
      <c r="D20" s="17"/>
      <c r="E20" s="17"/>
      <c r="F20" s="6"/>
      <c r="G20" s="28" t="s">
        <v>33</v>
      </c>
      <c r="H20" s="29">
        <v>5.95646552855957</v>
      </c>
      <c r="I20" s="21">
        <v>0.511829826987273</v>
      </c>
      <c r="J20" s="21">
        <v>11.6375897114485</v>
      </c>
      <c r="K20" s="21">
        <v>0.000311614681978183</v>
      </c>
      <c r="L20" s="21">
        <v>4.53539811072652</v>
      </c>
      <c r="M20" s="21">
        <v>7.37753294639262</v>
      </c>
      <c r="N20" s="21">
        <v>4.53539811072652</v>
      </c>
      <c r="O20" s="21">
        <v>7.37753294639262</v>
      </c>
    </row>
  </sheetData>
  <mergeCells count="1">
    <mergeCell ref="A15:E1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temp-sale</vt:lpstr>
      <vt:lpstr>usingLinest</vt:lpstr>
      <vt:lpstr>UsingDataAnalysisTool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2024-09-13T16:04:58.103Z</dcterms:created>
  <dcterms:modified xsi:type="dcterms:W3CDTF">2024-09-13T16:04:58.103Z</dcterms:modified>
</cp:coreProperties>
</file>