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KNN-2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<sst xmlns="http://schemas.openxmlformats.org/spreadsheetml/2006/main" count="216" uniqueCount="215">
  <si>
    <t>Age</t>
  </si>
  <si>
    <t>Income</t>
  </si>
  <si>
    <t>Cards have</t>
  </si>
  <si>
    <t>Daisy</t>
  </si>
  <si>
    <t>K</t>
  </si>
  <si>
    <t>Daisy's likely reponse:</t>
  </si>
  <si>
    <t>Small</t>
  </si>
  <si>
    <t>Probability</t>
  </si>
  <si>
    <t>Name</t>
  </si>
  <si>
    <t>Income (1000s)</t>
  </si>
  <si>
    <t>Cards</t>
  </si>
  <si>
    <t>Response</t>
  </si>
  <si>
    <t>Distance</t>
  </si>
  <si>
    <t>Reciprocal</t>
  </si>
  <si>
    <t>Weight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</si>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</sst>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ill="1" applyBorder="1" applyAlignment="1"/>
    <xf numFmtId="0" fontId="1" fillId="0" borderId="0" xfId="0" applyFont="1" applyBorder="1"/>
    <xf numFmtId="0" fontId="0" fillId="2" borderId="1" xfId="0" applyFill="1" applyBorder="1" applyAlignment="1">
      <alignment horizontal="center"/>
    </xf>
    <xf numFmtId="0" fontId="2" fillId="0" borderId="0" xfId="0" applyFont="1" applyBorder="1" applyAlignment="1">
      <alignment horizontal="right" vertical="center" wrapText="1"/>
    </xf>
    <xf numFmtId="0" fontId="0" fillId="0" borderId="0" xfId="0" applyFill="1" applyBorder="1"/>
    <xf numFmtId="0" fontId="2" fillId="0" borderId="0" xfId="0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1"/>
  <sheetViews>
    <sheetView tabSelected="1" workbookViewId="0">
      <selection activeCell="L7" sqref="L7"/>
    </sheetView>
  </sheetViews>
  <sheetFormatPr defaultColWidth="9.13888888888889" defaultRowHeight="14.4" outlineLevelCol="7"/>
  <cols>
    <col min="1" max="3" width="9.13888888888889" style="1"/>
    <col min="4" max="4" width="10.5740740740741" style="1" customWidth="1"/>
    <col min="5" max="8" width="12.8888888888889" style="1"/>
    <col min="9" max="16384" width="9.13888888888889" style="1"/>
  </cols>
  <sheetData>
    <row r="1" spans="1:4">
      <c r="A1" s="2"/>
      <c r="B1" s="2" t="s">
        <v>0</v>
      </c>
      <c r="C1" s="2" t="s">
        <v>1</v>
      </c>
      <c r="D1" s="2" t="s">
        <v>2</v>
      </c>
    </row>
    <row r="2" spans="1:4">
      <c r="A2" s="3" t="s">
        <v>3</v>
      </c>
      <c r="B2" s="2">
        <v>27</v>
      </c>
      <c r="C2" s="2">
        <v>155</v>
      </c>
      <c r="D2" s="2">
        <v>5</v>
      </c>
    </row>
    <row r="3" spans="1:8">
      <c r="A3" s="2" t="s">
        <v>4</v>
      </c>
      <c r="B3" s="4" t="s">
        <v>5</v>
      </c>
      <c r="C3" s="2"/>
      <c r="D3" s="2"/>
      <c r="E3" s="5" t="s">
        <v>6</v>
      </c>
      <c r="F3" s="5">
        <v>1</v>
      </c>
      <c r="G3" s="5">
        <v>0</v>
      </c>
      <c r="H3" s="5" t="s">
        <v>7</v>
      </c>
    </row>
    <row r="4" spans="1:8">
      <c r="A4" s="2">
        <v>1</v>
      </c>
      <c r="B4" s="6" t="str">
        <f>IF(H4&gt;0.5,"Yes","No")</f>
        <v>No</v>
      </c>
      <c r="C4" s="6"/>
      <c r="D4" s="6"/>
      <c r="E4" s="1">
        <f>SMALL(F$12:F$211,A4)</f>
        <v>4.12310562561766</v>
      </c>
      <c r="F4" s="1">
        <f>SUMIFS($H$12:$H$211,$E$12:$E$211,F$3,$F$12:$F$211,"&lt;="&amp;$E4)</f>
        <v>0</v>
      </c>
      <c r="G4" s="1">
        <f>SUMIFS($H$12:$H$211,$E$12:$E$211,G$3,$F$12:$F$211,"&lt;="&amp;$E4)</f>
        <v>0.0403154172934134</v>
      </c>
      <c r="H4" s="1">
        <f t="shared" ref="H4:H9" si="0">F4/SUM(F4:G4)</f>
        <v>0</v>
      </c>
    </row>
    <row r="5" spans="1:8">
      <c r="A5" s="2">
        <v>3</v>
      </c>
      <c r="B5" s="6" t="str">
        <f>IF(H5&gt;0.5,"Yes","No")</f>
        <v>No</v>
      </c>
      <c r="C5" s="6"/>
      <c r="D5" s="6"/>
      <c r="E5" s="1">
        <f t="shared" ref="E4:E9" si="1">SMALL(F$12:F$211,A5)</f>
        <v>8.12403840463596</v>
      </c>
      <c r="F5" s="1">
        <f>SUMIFS($H$12:$H$211,$E$12:$E$211,F$3,$F$12:$F$211,"&lt;="&amp;$E5)</f>
        <v>0.0226369215006883</v>
      </c>
      <c r="G5" s="1">
        <f>SUMIFS($H$12:$H$211,$E$12:$E$211,G$3,$F$12:$F$211,"&lt;="&amp;$E5)</f>
        <v>0.0788569429521426</v>
      </c>
      <c r="H5" s="1">
        <f t="shared" si="0"/>
        <v>0.223037339475913</v>
      </c>
    </row>
    <row r="6" spans="1:8">
      <c r="A6" s="2">
        <v>5</v>
      </c>
      <c r="B6" s="6" t="str">
        <f>IF(H6&gt;0.5,"Yes","No")</f>
        <v>No</v>
      </c>
      <c r="C6" s="6"/>
      <c r="D6" s="6"/>
      <c r="E6" s="1">
        <f t="shared" si="1"/>
        <v>9.05538513813742</v>
      </c>
      <c r="F6" s="1">
        <f>SUMIFS($H$12:$H$211,$E$12:$E$211,F$3,$F$12:$F$211,"&lt;="&amp;$E6)</f>
        <v>0.0646865612783434</v>
      </c>
      <c r="G6" s="1">
        <f>SUMIFS($H$12:$H$211,$E$12:$E$211,G$3,$F$12:$F$211,"&lt;="&amp;$E6)</f>
        <v>0.0788569429521426</v>
      </c>
      <c r="H6" s="1">
        <f t="shared" si="0"/>
        <v>0.450640811822993</v>
      </c>
    </row>
    <row r="7" spans="1:8">
      <c r="A7" s="2">
        <v>7</v>
      </c>
      <c r="B7" s="6" t="str">
        <f>IF(H7&gt;0.5,"Yes","No")</f>
        <v>No</v>
      </c>
      <c r="C7" s="6"/>
      <c r="D7" s="6"/>
      <c r="E7" s="1">
        <f t="shared" si="1"/>
        <v>11.4891252930761</v>
      </c>
      <c r="F7" s="1">
        <f>SUMIFS($H$12:$H$211,$E$12:$E$211,F$3,$F$12:$F$211,"&lt;="&amp;$E7)</f>
        <v>0.0834629377451625</v>
      </c>
      <c r="G7" s="1">
        <f>SUMIFS($H$12:$H$211,$E$12:$E$211,G$3,$F$12:$F$211,"&lt;="&amp;$E7)</f>
        <v>0.0953945415659955</v>
      </c>
      <c r="H7" s="1">
        <f t="shared" si="0"/>
        <v>0.466644940242964</v>
      </c>
    </row>
    <row r="8" spans="1:8">
      <c r="A8" s="2">
        <v>9</v>
      </c>
      <c r="B8" s="6" t="str">
        <f>IF(H8&gt;0.5,"Yes","No")</f>
        <v>No</v>
      </c>
      <c r="C8" s="6"/>
      <c r="D8" s="6"/>
      <c r="E8" s="1">
        <f t="shared" si="1"/>
        <v>12.328828005938</v>
      </c>
      <c r="F8" s="1">
        <f>SUMIFS($H$12:$H$211,$E$12:$E$211,F$3,$F$12:$F$211,"&lt;="&amp;$E8)</f>
        <v>0.0994535029411031</v>
      </c>
      <c r="G8" s="1">
        <f>SUMIFS($H$12:$H$211,$E$12:$E$211,G$3,$F$12:$F$211,"&lt;="&amp;$E8)</f>
        <v>0.110890288156993</v>
      </c>
      <c r="H8" s="1">
        <f t="shared" si="0"/>
        <v>0.472814065116482</v>
      </c>
    </row>
    <row r="9" spans="1:8">
      <c r="A9" s="2">
        <v>11</v>
      </c>
      <c r="B9" s="6" t="str">
        <f>IF(H9&gt;0.5,"Yes","No")</f>
        <v>Yes</v>
      </c>
      <c r="C9" s="6"/>
      <c r="D9" s="6"/>
      <c r="E9" s="1">
        <f t="shared" si="1"/>
        <v>13.1529464379659</v>
      </c>
      <c r="F9" s="1">
        <f>SUMIFS($H$12:$H$211,$E$12:$E$211,F$3,$F$12:$F$211,"&lt;="&amp;$E9)</f>
        <v>0.128922961349394</v>
      </c>
      <c r="G9" s="1">
        <f>SUMIFS($H$12:$H$211,$E$12:$E$211,G$3,$F$12:$F$211,"&lt;="&amp;$E9)</f>
        <v>0.110890288156993</v>
      </c>
      <c r="H9" s="1">
        <f t="shared" si="0"/>
        <v>0.537597324646403</v>
      </c>
    </row>
    <row r="10" spans="1:3">
      <c r="A10" s="7"/>
      <c r="B10" s="7"/>
      <c r="C10" s="7"/>
    </row>
    <row r="11" ht="28.8" spans="1:8">
      <c r="A11" s="7" t="s">
        <v>8</v>
      </c>
      <c r="B11" s="7" t="s">
        <v>0</v>
      </c>
      <c r="C11" s="7" t="s">
        <v>9</v>
      </c>
      <c r="D11" s="1" t="s">
        <v>10</v>
      </c>
      <c r="E11" s="1" t="s">
        <v>11</v>
      </c>
      <c r="F11" s="1" t="s">
        <v>12</v>
      </c>
      <c r="G11" s="8" t="s">
        <v>13</v>
      </c>
      <c r="H11" s="1" t="s">
        <v>14</v>
      </c>
    </row>
    <row r="12" spans="1:8">
      <c r="A12" s="9" t="s">
        <v>15</v>
      </c>
      <c r="B12" s="7">
        <v>71</v>
      </c>
      <c r="C12" s="7">
        <v>32</v>
      </c>
      <c r="D12" s="1">
        <v>3</v>
      </c>
      <c r="E12" s="1">
        <v>0</v>
      </c>
      <c r="F12" s="1">
        <f>SQRT(SUMXMY2(B12:D12,B$2:D$2))</f>
        <v>130.648383074572</v>
      </c>
      <c r="G12" s="1">
        <f>1/(1+F12)</f>
        <v>0.00759599150893904</v>
      </c>
      <c r="H12" s="1">
        <f>G12/SUM($G$12:$G$211)</f>
        <v>0.00156887715831661</v>
      </c>
    </row>
    <row r="13" spans="1:8">
      <c r="A13" s="9" t="s">
        <v>16</v>
      </c>
      <c r="B13" s="7">
        <v>33</v>
      </c>
      <c r="C13" s="7">
        <v>144</v>
      </c>
      <c r="D13" s="1">
        <v>8</v>
      </c>
      <c r="E13" s="1">
        <v>1</v>
      </c>
      <c r="F13" s="1">
        <f t="shared" ref="F13:F44" si="2">SQRT(SUMXMY2(B13:D13,B$2:D$2))</f>
        <v>12.8840987267251</v>
      </c>
      <c r="G13" s="1">
        <f t="shared" ref="G13:G44" si="3">1/(1+F13)</f>
        <v>0.0720248407680311</v>
      </c>
      <c r="H13" s="1">
        <f t="shared" ref="H13:H44" si="4">G13/SUM($G$12:$G$211)</f>
        <v>0.0148760207774557</v>
      </c>
    </row>
    <row r="14" spans="1:8">
      <c r="A14" s="9" t="s">
        <v>17</v>
      </c>
      <c r="B14" s="7">
        <v>49</v>
      </c>
      <c r="C14" s="7">
        <v>63</v>
      </c>
      <c r="D14" s="1">
        <v>10</v>
      </c>
      <c r="E14" s="1">
        <v>0</v>
      </c>
      <c r="F14" s="1">
        <f t="shared" si="2"/>
        <v>94.7259204230817</v>
      </c>
      <c r="G14" s="1">
        <f t="shared" si="3"/>
        <v>0.010446491353442</v>
      </c>
      <c r="H14" s="1">
        <f t="shared" si="4"/>
        <v>0.00215761979850557</v>
      </c>
    </row>
    <row r="15" spans="1:8">
      <c r="A15" s="9" t="s">
        <v>18</v>
      </c>
      <c r="B15" s="7">
        <v>38</v>
      </c>
      <c r="C15" s="7">
        <v>57</v>
      </c>
      <c r="D15" s="1">
        <v>10</v>
      </c>
      <c r="E15" s="1">
        <v>0</v>
      </c>
      <c r="F15" s="1">
        <f t="shared" si="2"/>
        <v>98.7420882906575</v>
      </c>
      <c r="G15" s="1">
        <f t="shared" si="3"/>
        <v>0.0100258578613866</v>
      </c>
      <c r="H15" s="1">
        <f t="shared" si="4"/>
        <v>0.00207074209769032</v>
      </c>
    </row>
    <row r="16" spans="1:8">
      <c r="A16" s="1" t="s">
        <v>19</v>
      </c>
      <c r="B16" s="1">
        <v>26</v>
      </c>
      <c r="C16" s="1">
        <v>159</v>
      </c>
      <c r="D16" s="1">
        <v>5</v>
      </c>
      <c r="E16" s="1">
        <v>0</v>
      </c>
      <c r="F16" s="1">
        <f t="shared" si="2"/>
        <v>4.12310562561766</v>
      </c>
      <c r="G16" s="1">
        <f t="shared" si="3"/>
        <v>0.195194101601104</v>
      </c>
      <c r="H16" s="1">
        <f t="shared" si="4"/>
        <v>0.0403154172934134</v>
      </c>
    </row>
    <row r="17" spans="1:8">
      <c r="A17" s="1" t="s">
        <v>20</v>
      </c>
      <c r="B17" s="1">
        <v>30</v>
      </c>
      <c r="C17" s="1">
        <v>163</v>
      </c>
      <c r="D17" s="1">
        <v>8</v>
      </c>
      <c r="E17" s="1">
        <v>1</v>
      </c>
      <c r="F17" s="1">
        <f t="shared" si="2"/>
        <v>9.05538513813742</v>
      </c>
      <c r="G17" s="1">
        <f t="shared" si="3"/>
        <v>0.0994491992362644</v>
      </c>
      <c r="H17" s="1">
        <f t="shared" si="4"/>
        <v>0.0205402516460217</v>
      </c>
    </row>
    <row r="18" spans="1:8">
      <c r="A18" s="1" t="s">
        <v>21</v>
      </c>
      <c r="B18" s="1">
        <v>35</v>
      </c>
      <c r="C18" s="1">
        <v>41</v>
      </c>
      <c r="D18" s="1">
        <v>0</v>
      </c>
      <c r="E18" s="1">
        <v>0</v>
      </c>
      <c r="F18" s="1">
        <f t="shared" si="2"/>
        <v>114.38968484964</v>
      </c>
      <c r="G18" s="1">
        <f t="shared" si="3"/>
        <v>0.00866628591024459</v>
      </c>
      <c r="H18" s="1">
        <f t="shared" si="4"/>
        <v>0.00178993591501826</v>
      </c>
    </row>
    <row r="19" spans="1:8">
      <c r="A19" s="1" t="s">
        <v>22</v>
      </c>
      <c r="B19" s="1">
        <v>55</v>
      </c>
      <c r="C19" s="1">
        <v>44</v>
      </c>
      <c r="D19" s="1">
        <v>9</v>
      </c>
      <c r="E19" s="1">
        <v>1</v>
      </c>
      <c r="F19" s="1">
        <f t="shared" si="2"/>
        <v>114.546933612384</v>
      </c>
      <c r="G19" s="1">
        <f t="shared" si="3"/>
        <v>0.00865449189118784</v>
      </c>
      <c r="H19" s="1">
        <f t="shared" si="4"/>
        <v>0.00178749997665773</v>
      </c>
    </row>
    <row r="20" spans="1:8">
      <c r="A20" s="1" t="s">
        <v>23</v>
      </c>
      <c r="B20" s="1">
        <v>60</v>
      </c>
      <c r="C20" s="1">
        <v>10</v>
      </c>
      <c r="D20" s="1">
        <v>3</v>
      </c>
      <c r="E20" s="1">
        <v>0</v>
      </c>
      <c r="F20" s="1">
        <f t="shared" si="2"/>
        <v>148.721215702401</v>
      </c>
      <c r="G20" s="1">
        <f t="shared" si="3"/>
        <v>0.0066790801511236</v>
      </c>
      <c r="H20" s="1">
        <f t="shared" si="4"/>
        <v>0.00137949815706511</v>
      </c>
    </row>
    <row r="21" spans="1:8">
      <c r="A21" s="1" t="s">
        <v>24</v>
      </c>
      <c r="B21" s="1">
        <v>51</v>
      </c>
      <c r="C21" s="1">
        <v>186</v>
      </c>
      <c r="D21" s="1">
        <v>1</v>
      </c>
      <c r="E21" s="1">
        <v>1</v>
      </c>
      <c r="F21" s="1">
        <f t="shared" si="2"/>
        <v>39.4081209904761</v>
      </c>
      <c r="G21" s="1">
        <f t="shared" si="3"/>
        <v>0.0247475006381933</v>
      </c>
      <c r="H21" s="1">
        <f t="shared" si="4"/>
        <v>0.00511135227455119</v>
      </c>
    </row>
    <row r="22" spans="1:8">
      <c r="A22" s="1" t="s">
        <v>25</v>
      </c>
      <c r="B22" s="1">
        <v>49</v>
      </c>
      <c r="C22" s="1">
        <v>109</v>
      </c>
      <c r="D22" s="1">
        <v>10</v>
      </c>
      <c r="E22" s="1">
        <v>1</v>
      </c>
      <c r="F22" s="1">
        <f t="shared" si="2"/>
        <v>51.234753829798</v>
      </c>
      <c r="G22" s="1">
        <f t="shared" si="3"/>
        <v>0.0191443421607462</v>
      </c>
      <c r="H22" s="1">
        <f t="shared" si="4"/>
        <v>0.00395407513181743</v>
      </c>
    </row>
    <row r="23" spans="1:8">
      <c r="A23" s="1" t="s">
        <v>26</v>
      </c>
      <c r="B23" s="1">
        <v>50</v>
      </c>
      <c r="C23" s="1">
        <v>23</v>
      </c>
      <c r="D23" s="1">
        <v>5</v>
      </c>
      <c r="E23" s="1">
        <v>1</v>
      </c>
      <c r="F23" s="1">
        <f t="shared" si="2"/>
        <v>133.988805502549</v>
      </c>
      <c r="G23" s="1">
        <f t="shared" si="3"/>
        <v>0.00740802169688889</v>
      </c>
      <c r="H23" s="1">
        <f t="shared" si="4"/>
        <v>0.00153005384680665</v>
      </c>
    </row>
    <row r="24" spans="1:8">
      <c r="A24" s="1" t="s">
        <v>27</v>
      </c>
      <c r="B24" s="1">
        <v>61</v>
      </c>
      <c r="C24" s="1">
        <v>159</v>
      </c>
      <c r="D24" s="1">
        <v>6</v>
      </c>
      <c r="E24" s="1">
        <v>0</v>
      </c>
      <c r="F24" s="1">
        <f t="shared" si="2"/>
        <v>34.2490875790874</v>
      </c>
      <c r="G24" s="1">
        <f t="shared" si="3"/>
        <v>0.0283695286510985</v>
      </c>
      <c r="H24" s="1">
        <f t="shared" si="4"/>
        <v>0.00585944645153158</v>
      </c>
    </row>
    <row r="25" spans="1:8">
      <c r="A25" s="1" t="s">
        <v>28</v>
      </c>
      <c r="B25" s="1">
        <v>37</v>
      </c>
      <c r="C25" s="1">
        <v>55</v>
      </c>
      <c r="D25" s="1">
        <v>6</v>
      </c>
      <c r="E25" s="1">
        <v>1</v>
      </c>
      <c r="F25" s="1">
        <f t="shared" si="2"/>
        <v>100.503731274018</v>
      </c>
      <c r="G25" s="1">
        <f t="shared" si="3"/>
        <v>0.00985185458158593</v>
      </c>
      <c r="H25" s="1">
        <f t="shared" si="4"/>
        <v>0.00203480343572235</v>
      </c>
    </row>
    <row r="26" spans="1:8">
      <c r="A26" s="1" t="s">
        <v>29</v>
      </c>
      <c r="B26" s="1">
        <v>65</v>
      </c>
      <c r="C26" s="1">
        <v>82</v>
      </c>
      <c r="D26" s="1">
        <v>7</v>
      </c>
      <c r="E26" s="1">
        <v>1</v>
      </c>
      <c r="F26" s="1">
        <f t="shared" si="2"/>
        <v>82.3225364040735</v>
      </c>
      <c r="G26" s="1">
        <f t="shared" si="3"/>
        <v>0.0120015549592788</v>
      </c>
      <c r="H26" s="1">
        <f t="shared" si="4"/>
        <v>0.00247880285512903</v>
      </c>
    </row>
    <row r="27" spans="1:8">
      <c r="A27" s="1" t="s">
        <v>30</v>
      </c>
      <c r="B27" s="1">
        <v>38</v>
      </c>
      <c r="C27" s="1">
        <v>26</v>
      </c>
      <c r="D27" s="1">
        <v>8</v>
      </c>
      <c r="E27" s="1">
        <v>1</v>
      </c>
      <c r="F27" s="1">
        <f t="shared" si="2"/>
        <v>129.50289572052</v>
      </c>
      <c r="G27" s="1">
        <f t="shared" si="3"/>
        <v>0.00766266521887421</v>
      </c>
      <c r="H27" s="1">
        <f t="shared" si="4"/>
        <v>0.00158264795577661</v>
      </c>
    </row>
    <row r="28" spans="1:8">
      <c r="A28" s="1" t="s">
        <v>31</v>
      </c>
      <c r="B28" s="1">
        <v>37</v>
      </c>
      <c r="C28" s="1">
        <v>180</v>
      </c>
      <c r="D28" s="1">
        <v>3</v>
      </c>
      <c r="E28" s="1">
        <v>0</v>
      </c>
      <c r="F28" s="1">
        <f t="shared" si="2"/>
        <v>27</v>
      </c>
      <c r="G28" s="1">
        <f t="shared" si="3"/>
        <v>0.0357142857142857</v>
      </c>
      <c r="H28" s="1">
        <f t="shared" si="4"/>
        <v>0.00737643361196463</v>
      </c>
    </row>
    <row r="29" spans="1:8">
      <c r="A29" s="1" t="s">
        <v>32</v>
      </c>
      <c r="B29" s="1">
        <v>25</v>
      </c>
      <c r="C29" s="1">
        <v>31</v>
      </c>
      <c r="D29" s="1">
        <v>9</v>
      </c>
      <c r="E29" s="1">
        <v>0</v>
      </c>
      <c r="F29" s="1">
        <f t="shared" si="2"/>
        <v>124.080618953969</v>
      </c>
      <c r="G29" s="1">
        <f t="shared" si="3"/>
        <v>0.00799484371250203</v>
      </c>
      <c r="H29" s="1">
        <f t="shared" si="4"/>
        <v>0.00165125614873251</v>
      </c>
    </row>
    <row r="30" spans="1:8">
      <c r="A30" s="1" t="s">
        <v>33</v>
      </c>
      <c r="B30" s="1">
        <v>27</v>
      </c>
      <c r="C30" s="1">
        <v>27</v>
      </c>
      <c r="D30" s="1">
        <v>7</v>
      </c>
      <c r="E30" s="1">
        <v>1</v>
      </c>
      <c r="F30" s="1">
        <f t="shared" si="2"/>
        <v>128.015624046442</v>
      </c>
      <c r="G30" s="1">
        <f t="shared" si="3"/>
        <v>0.00775099920952231</v>
      </c>
      <c r="H30" s="1">
        <f t="shared" si="4"/>
        <v>0.00160089247067209</v>
      </c>
    </row>
    <row r="31" spans="1:8">
      <c r="A31" s="1" t="s">
        <v>34</v>
      </c>
      <c r="B31" s="1">
        <v>68</v>
      </c>
      <c r="C31" s="1">
        <v>159</v>
      </c>
      <c r="D31" s="1">
        <v>6</v>
      </c>
      <c r="E31" s="1">
        <v>0</v>
      </c>
      <c r="F31" s="1">
        <f t="shared" si="2"/>
        <v>41.206795556073</v>
      </c>
      <c r="G31" s="1">
        <f t="shared" si="3"/>
        <v>0.0236928671514868</v>
      </c>
      <c r="H31" s="1">
        <f t="shared" si="4"/>
        <v>0.00489352812536111</v>
      </c>
    </row>
    <row r="32" spans="1:8">
      <c r="A32" s="1" t="s">
        <v>35</v>
      </c>
      <c r="B32" s="1">
        <v>56</v>
      </c>
      <c r="C32" s="1">
        <v>168</v>
      </c>
      <c r="D32" s="1">
        <v>10</v>
      </c>
      <c r="E32" s="1">
        <v>1</v>
      </c>
      <c r="F32" s="1">
        <f t="shared" si="2"/>
        <v>32.1714158842908</v>
      </c>
      <c r="G32" s="1">
        <f t="shared" si="3"/>
        <v>0.0301464370254263</v>
      </c>
      <c r="H32" s="1">
        <f t="shared" si="4"/>
        <v>0.00622644935794924</v>
      </c>
    </row>
    <row r="33" spans="1:8">
      <c r="A33" s="1" t="s">
        <v>36</v>
      </c>
      <c r="B33" s="1">
        <v>23</v>
      </c>
      <c r="C33" s="1">
        <v>87</v>
      </c>
      <c r="D33" s="1">
        <v>7</v>
      </c>
      <c r="E33" s="1">
        <v>0</v>
      </c>
      <c r="F33" s="1">
        <f t="shared" si="2"/>
        <v>68.1469001496033</v>
      </c>
      <c r="G33" s="1">
        <f t="shared" si="3"/>
        <v>0.0144619642794752</v>
      </c>
      <c r="H33" s="1">
        <f t="shared" si="4"/>
        <v>0.00298697614337227</v>
      </c>
    </row>
    <row r="34" spans="1:8">
      <c r="A34" s="1" t="s">
        <v>37</v>
      </c>
      <c r="B34" s="1">
        <v>38</v>
      </c>
      <c r="C34" s="1">
        <v>111</v>
      </c>
      <c r="D34" s="1">
        <v>8</v>
      </c>
      <c r="E34" s="1">
        <v>0</v>
      </c>
      <c r="F34" s="1">
        <f t="shared" si="2"/>
        <v>45.453272709454</v>
      </c>
      <c r="G34" s="1">
        <f t="shared" si="3"/>
        <v>0.0215270085760068</v>
      </c>
      <c r="H34" s="1">
        <f t="shared" si="4"/>
        <v>0.00444619138950301</v>
      </c>
    </row>
    <row r="35" spans="1:8">
      <c r="A35" s="1" t="s">
        <v>38</v>
      </c>
      <c r="B35" s="1">
        <v>25</v>
      </c>
      <c r="C35" s="1">
        <v>104</v>
      </c>
      <c r="D35" s="1">
        <v>6</v>
      </c>
      <c r="E35" s="1">
        <v>0</v>
      </c>
      <c r="F35" s="1">
        <f t="shared" si="2"/>
        <v>51.0489960724009</v>
      </c>
      <c r="G35" s="1">
        <f t="shared" si="3"/>
        <v>0.0192126664385416</v>
      </c>
      <c r="H35" s="1">
        <f t="shared" si="4"/>
        <v>0.00396818683779625</v>
      </c>
    </row>
    <row r="36" spans="1:8">
      <c r="A36" s="1" t="s">
        <v>39</v>
      </c>
      <c r="B36" s="1">
        <v>28</v>
      </c>
      <c r="C36" s="1">
        <v>41</v>
      </c>
      <c r="D36" s="1">
        <v>1</v>
      </c>
      <c r="E36" s="1">
        <v>0</v>
      </c>
      <c r="F36" s="1">
        <f t="shared" si="2"/>
        <v>114.074537036098</v>
      </c>
      <c r="G36" s="1">
        <f t="shared" si="3"/>
        <v>0.00869001975377325</v>
      </c>
      <c r="H36" s="1">
        <f t="shared" si="4"/>
        <v>0.00179483790641035</v>
      </c>
    </row>
    <row r="37" spans="1:8">
      <c r="A37" s="1" t="s">
        <v>40</v>
      </c>
      <c r="B37" s="1">
        <v>49</v>
      </c>
      <c r="C37" s="1">
        <v>140</v>
      </c>
      <c r="D37" s="1">
        <v>10</v>
      </c>
      <c r="E37" s="1">
        <v>1</v>
      </c>
      <c r="F37" s="1">
        <f t="shared" si="2"/>
        <v>27.0924343682881</v>
      </c>
      <c r="G37" s="1">
        <f t="shared" si="3"/>
        <v>0.0355967726716073</v>
      </c>
      <c r="H37" s="1">
        <f t="shared" si="4"/>
        <v>0.00735216245154462</v>
      </c>
    </row>
    <row r="38" spans="1:8">
      <c r="A38" s="1" t="s">
        <v>41</v>
      </c>
      <c r="B38" s="1">
        <v>57</v>
      </c>
      <c r="C38" s="1">
        <v>200</v>
      </c>
      <c r="D38" s="1">
        <v>2</v>
      </c>
      <c r="E38" s="1">
        <v>0</v>
      </c>
      <c r="F38" s="1">
        <f t="shared" si="2"/>
        <v>54.1664102558034</v>
      </c>
      <c r="G38" s="1">
        <f t="shared" si="3"/>
        <v>0.018126972470441</v>
      </c>
      <c r="H38" s="1">
        <f t="shared" si="4"/>
        <v>0.00374394745239531</v>
      </c>
    </row>
    <row r="39" spans="1:8">
      <c r="A39" s="1" t="s">
        <v>42</v>
      </c>
      <c r="B39" s="1">
        <v>70</v>
      </c>
      <c r="C39" s="1">
        <v>158</v>
      </c>
      <c r="D39" s="1">
        <v>4</v>
      </c>
      <c r="E39" s="1">
        <v>1</v>
      </c>
      <c r="F39" s="1">
        <f t="shared" si="2"/>
        <v>43.1161222746202</v>
      </c>
      <c r="G39" s="1">
        <f t="shared" si="3"/>
        <v>0.0226674500939829</v>
      </c>
      <c r="H39" s="1">
        <f t="shared" si="4"/>
        <v>0.00468173834158201</v>
      </c>
    </row>
    <row r="40" spans="1:8">
      <c r="A40" s="1" t="s">
        <v>43</v>
      </c>
      <c r="B40" s="1">
        <v>41</v>
      </c>
      <c r="C40" s="1">
        <v>153</v>
      </c>
      <c r="D40" s="1">
        <v>9</v>
      </c>
      <c r="E40" s="1">
        <v>1</v>
      </c>
      <c r="F40" s="1">
        <f t="shared" si="2"/>
        <v>14.6969384566991</v>
      </c>
      <c r="G40" s="1">
        <f t="shared" si="3"/>
        <v>0.0637066904962747</v>
      </c>
      <c r="H40" s="1">
        <f t="shared" si="4"/>
        <v>0.013157988846345</v>
      </c>
    </row>
    <row r="41" spans="1:8">
      <c r="A41" s="1" t="s">
        <v>44</v>
      </c>
      <c r="B41" s="1">
        <v>49</v>
      </c>
      <c r="C41" s="1">
        <v>186</v>
      </c>
      <c r="D41" s="1">
        <v>7</v>
      </c>
      <c r="E41" s="1">
        <v>1</v>
      </c>
      <c r="F41" s="1">
        <f t="shared" si="2"/>
        <v>38.0657326213486</v>
      </c>
      <c r="G41" s="1">
        <f t="shared" si="3"/>
        <v>0.0255978816445777</v>
      </c>
      <c r="H41" s="1">
        <f t="shared" si="4"/>
        <v>0.00528699008762836</v>
      </c>
    </row>
    <row r="42" spans="1:8">
      <c r="A42" s="1" t="s">
        <v>45</v>
      </c>
      <c r="B42" s="1">
        <v>27</v>
      </c>
      <c r="C42" s="1">
        <v>162</v>
      </c>
      <c r="D42" s="1">
        <v>10</v>
      </c>
      <c r="E42" s="1">
        <v>1</v>
      </c>
      <c r="F42" s="1">
        <f t="shared" si="2"/>
        <v>8.60232526704263</v>
      </c>
      <c r="G42" s="1">
        <f t="shared" si="3"/>
        <v>0.104141442014283</v>
      </c>
      <c r="H42" s="1">
        <f t="shared" si="4"/>
        <v>0.0215093881316334</v>
      </c>
    </row>
    <row r="43" spans="1:8">
      <c r="A43" s="1" t="s">
        <v>46</v>
      </c>
      <c r="B43" s="1">
        <v>34</v>
      </c>
      <c r="C43" s="1">
        <v>123</v>
      </c>
      <c r="D43" s="1">
        <v>0</v>
      </c>
      <c r="E43" s="1">
        <v>0</v>
      </c>
      <c r="F43" s="1">
        <f t="shared" si="2"/>
        <v>33.1360830515618</v>
      </c>
      <c r="G43" s="1">
        <f t="shared" si="3"/>
        <v>0.0292945150880235</v>
      </c>
      <c r="H43" s="1">
        <f t="shared" si="4"/>
        <v>0.00605049328076205</v>
      </c>
    </row>
    <row r="44" spans="1:8">
      <c r="A44" s="1" t="s">
        <v>47</v>
      </c>
      <c r="B44" s="1">
        <v>34</v>
      </c>
      <c r="C44" s="1">
        <v>156</v>
      </c>
      <c r="D44" s="1">
        <v>9</v>
      </c>
      <c r="E44" s="1">
        <v>1</v>
      </c>
      <c r="F44" s="1">
        <f t="shared" si="2"/>
        <v>8.12403840463596</v>
      </c>
      <c r="G44" s="1">
        <f t="shared" si="3"/>
        <v>0.109600590840553</v>
      </c>
      <c r="H44" s="1">
        <f t="shared" si="4"/>
        <v>0.0226369215006883</v>
      </c>
    </row>
    <row r="45" spans="1:8">
      <c r="A45" s="1" t="s">
        <v>48</v>
      </c>
      <c r="B45" s="1">
        <v>30</v>
      </c>
      <c r="C45" s="1">
        <v>54</v>
      </c>
      <c r="D45" s="1">
        <v>6</v>
      </c>
      <c r="E45" s="1">
        <v>1</v>
      </c>
      <c r="F45" s="1">
        <f t="shared" ref="F45:F76" si="5">SQRT(SUMXMY2(B45:D45,B$2:D$2))</f>
        <v>101.049492824061</v>
      </c>
      <c r="G45" s="1">
        <f t="shared" ref="G45:G76" si="6">1/(1+F45)</f>
        <v>0.00979916678002559</v>
      </c>
      <c r="H45" s="1">
        <f t="shared" ref="H45:H76" si="7">G45/SUM($G$12:$G$211)</f>
        <v>0.00202392128975198</v>
      </c>
    </row>
    <row r="46" spans="1:8">
      <c r="A46" s="1" t="s">
        <v>49</v>
      </c>
      <c r="B46" s="1">
        <v>29</v>
      </c>
      <c r="C46" s="1">
        <v>13</v>
      </c>
      <c r="D46" s="1">
        <v>3</v>
      </c>
      <c r="E46" s="1">
        <v>0</v>
      </c>
      <c r="F46" s="1">
        <f t="shared" si="5"/>
        <v>142.028166220648</v>
      </c>
      <c r="G46" s="1">
        <f t="shared" si="6"/>
        <v>0.00699162987559605</v>
      </c>
      <c r="H46" s="1">
        <f t="shared" si="7"/>
        <v>0.00144405222126936</v>
      </c>
    </row>
    <row r="47" spans="1:8">
      <c r="A47" s="1" t="s">
        <v>50</v>
      </c>
      <c r="B47" s="1">
        <v>57</v>
      </c>
      <c r="C47" s="1">
        <v>198</v>
      </c>
      <c r="D47" s="1">
        <v>9</v>
      </c>
      <c r="E47" s="1">
        <v>1</v>
      </c>
      <c r="F47" s="1">
        <f t="shared" si="5"/>
        <v>52.5832673005396</v>
      </c>
      <c r="G47" s="1">
        <f t="shared" si="6"/>
        <v>0.0186625424386902</v>
      </c>
      <c r="H47" s="1">
        <f t="shared" si="7"/>
        <v>0.00385456414922518</v>
      </c>
    </row>
    <row r="48" spans="1:8">
      <c r="A48" s="1" t="s">
        <v>51</v>
      </c>
      <c r="B48" s="1">
        <v>34</v>
      </c>
      <c r="C48" s="1">
        <v>177</v>
      </c>
      <c r="D48" s="1">
        <v>4</v>
      </c>
      <c r="E48" s="1">
        <v>0</v>
      </c>
      <c r="F48" s="1">
        <f t="shared" si="5"/>
        <v>23.1084400165827</v>
      </c>
      <c r="G48" s="1">
        <f t="shared" si="6"/>
        <v>0.0414792495620688</v>
      </c>
      <c r="H48" s="1">
        <f t="shared" si="7"/>
        <v>0.00856713005872398</v>
      </c>
    </row>
    <row r="49" spans="1:8">
      <c r="A49" s="1" t="s">
        <v>52</v>
      </c>
      <c r="B49" s="1">
        <v>65</v>
      </c>
      <c r="C49" s="1">
        <v>137</v>
      </c>
      <c r="D49" s="1">
        <v>7</v>
      </c>
      <c r="E49" s="1">
        <v>0</v>
      </c>
      <c r="F49" s="1">
        <f t="shared" si="5"/>
        <v>42.0951303596984</v>
      </c>
      <c r="G49" s="1">
        <f t="shared" si="6"/>
        <v>0.0232044778993215</v>
      </c>
      <c r="H49" s="1">
        <f t="shared" si="7"/>
        <v>0.00479265614029008</v>
      </c>
    </row>
    <row r="50" spans="1:8">
      <c r="A50" s="1" t="s">
        <v>53</v>
      </c>
      <c r="B50" s="1">
        <v>43</v>
      </c>
      <c r="C50" s="1">
        <v>50</v>
      </c>
      <c r="D50" s="1">
        <v>10</v>
      </c>
      <c r="E50" s="1">
        <v>1</v>
      </c>
      <c r="F50" s="1">
        <f t="shared" si="5"/>
        <v>106.329676008159</v>
      </c>
      <c r="G50" s="1">
        <f t="shared" si="6"/>
        <v>0.00931708766104898</v>
      </c>
      <c r="H50" s="1">
        <f t="shared" si="7"/>
        <v>0.00192435260048031</v>
      </c>
    </row>
    <row r="51" spans="1:8">
      <c r="A51" s="1" t="s">
        <v>54</v>
      </c>
      <c r="B51" s="1">
        <v>43</v>
      </c>
      <c r="C51" s="1">
        <v>120</v>
      </c>
      <c r="D51" s="1">
        <v>5</v>
      </c>
      <c r="E51" s="1">
        <v>0</v>
      </c>
      <c r="F51" s="1">
        <f t="shared" si="5"/>
        <v>38.4837628097877</v>
      </c>
      <c r="G51" s="1">
        <f t="shared" si="6"/>
        <v>0.0253268667633701</v>
      </c>
      <c r="H51" s="1">
        <f t="shared" si="7"/>
        <v>0.00523101463581404</v>
      </c>
    </row>
    <row r="52" spans="1:8">
      <c r="A52" s="1" t="s">
        <v>55</v>
      </c>
      <c r="B52" s="1">
        <v>60</v>
      </c>
      <c r="C52" s="1">
        <v>186</v>
      </c>
      <c r="D52" s="1">
        <v>6</v>
      </c>
      <c r="E52" s="1">
        <v>0</v>
      </c>
      <c r="F52" s="1">
        <f t="shared" si="5"/>
        <v>45.287967496897</v>
      </c>
      <c r="G52" s="1">
        <f t="shared" si="6"/>
        <v>0.0216038865838522</v>
      </c>
      <c r="H52" s="1">
        <f t="shared" si="7"/>
        <v>0.00446206978409358</v>
      </c>
    </row>
    <row r="53" spans="1:8">
      <c r="A53" s="1" t="s">
        <v>56</v>
      </c>
      <c r="B53" s="1">
        <v>54</v>
      </c>
      <c r="C53" s="1">
        <v>181</v>
      </c>
      <c r="D53" s="1">
        <v>1</v>
      </c>
      <c r="E53" s="1">
        <v>1</v>
      </c>
      <c r="F53" s="1">
        <f t="shared" si="5"/>
        <v>37.6961536499415</v>
      </c>
      <c r="G53" s="1">
        <f t="shared" si="6"/>
        <v>0.0258423617253109</v>
      </c>
      <c r="H53" s="1">
        <f t="shared" si="7"/>
        <v>0.00533748503800769</v>
      </c>
    </row>
    <row r="54" spans="1:8">
      <c r="A54" s="1" t="s">
        <v>57</v>
      </c>
      <c r="B54" s="1">
        <v>50</v>
      </c>
      <c r="C54" s="1">
        <v>143</v>
      </c>
      <c r="D54" s="1">
        <v>7</v>
      </c>
      <c r="E54" s="1">
        <v>1</v>
      </c>
      <c r="F54" s="1">
        <f t="shared" si="5"/>
        <v>26.0192236625154</v>
      </c>
      <c r="G54" s="1">
        <f t="shared" si="6"/>
        <v>0.0370106858912949</v>
      </c>
      <c r="H54" s="1">
        <f t="shared" si="7"/>
        <v>0.00764419228749157</v>
      </c>
    </row>
    <row r="55" spans="1:8">
      <c r="A55" s="1" t="s">
        <v>58</v>
      </c>
      <c r="B55" s="1">
        <v>38</v>
      </c>
      <c r="C55" s="1">
        <v>161</v>
      </c>
      <c r="D55" s="1">
        <v>9</v>
      </c>
      <c r="E55" s="1">
        <v>1</v>
      </c>
      <c r="F55" s="1">
        <f t="shared" si="5"/>
        <v>13.1529464379659</v>
      </c>
      <c r="G55" s="1">
        <f t="shared" si="6"/>
        <v>0.0706566653370111</v>
      </c>
      <c r="H55" s="1">
        <f t="shared" si="7"/>
        <v>0.0145934376308354</v>
      </c>
    </row>
    <row r="56" spans="1:8">
      <c r="A56" s="1" t="s">
        <v>59</v>
      </c>
      <c r="B56" s="1">
        <v>70</v>
      </c>
      <c r="C56" s="1">
        <v>57</v>
      </c>
      <c r="D56" s="1">
        <v>0</v>
      </c>
      <c r="E56" s="1">
        <v>1</v>
      </c>
      <c r="F56" s="1">
        <f t="shared" si="5"/>
        <v>107.135428313887</v>
      </c>
      <c r="G56" s="1">
        <f t="shared" si="6"/>
        <v>0.00924766300547939</v>
      </c>
      <c r="H56" s="1">
        <f t="shared" si="7"/>
        <v>0.00191001362232072</v>
      </c>
    </row>
    <row r="57" spans="1:8">
      <c r="A57" s="1" t="s">
        <v>60</v>
      </c>
      <c r="B57" s="1">
        <v>50</v>
      </c>
      <c r="C57" s="1">
        <v>165</v>
      </c>
      <c r="D57" s="1">
        <v>1</v>
      </c>
      <c r="E57" s="1">
        <v>1</v>
      </c>
      <c r="F57" s="1">
        <f t="shared" si="5"/>
        <v>25.3968501984006</v>
      </c>
      <c r="G57" s="1">
        <f t="shared" si="6"/>
        <v>0.0378833077614916</v>
      </c>
      <c r="H57" s="1">
        <f t="shared" si="7"/>
        <v>0.00782442373171948</v>
      </c>
    </row>
    <row r="58" spans="1:8">
      <c r="A58" s="1" t="s">
        <v>61</v>
      </c>
      <c r="B58" s="1">
        <v>57</v>
      </c>
      <c r="C58" s="1">
        <v>186</v>
      </c>
      <c r="D58" s="1">
        <v>10</v>
      </c>
      <c r="E58" s="1">
        <v>0</v>
      </c>
      <c r="F58" s="1">
        <f t="shared" si="5"/>
        <v>43.4281015012169</v>
      </c>
      <c r="G58" s="1">
        <f t="shared" si="6"/>
        <v>0.0225082766584705</v>
      </c>
      <c r="H58" s="1">
        <f t="shared" si="7"/>
        <v>0.00464886263774635</v>
      </c>
    </row>
    <row r="59" spans="1:8">
      <c r="A59" s="1" t="s">
        <v>62</v>
      </c>
      <c r="B59" s="1">
        <v>56</v>
      </c>
      <c r="C59" s="1">
        <v>191</v>
      </c>
      <c r="D59" s="1">
        <v>7</v>
      </c>
      <c r="E59" s="1">
        <v>1</v>
      </c>
      <c r="F59" s="1">
        <f t="shared" si="5"/>
        <v>46.2709412050371</v>
      </c>
      <c r="G59" s="1">
        <f t="shared" si="6"/>
        <v>0.0211546454229145</v>
      </c>
      <c r="H59" s="1">
        <f t="shared" si="7"/>
        <v>0.00436928345130985</v>
      </c>
    </row>
    <row r="60" spans="1:8">
      <c r="A60" s="1" t="s">
        <v>63</v>
      </c>
      <c r="B60" s="1">
        <v>35</v>
      </c>
      <c r="C60" s="1">
        <v>185</v>
      </c>
      <c r="D60" s="1">
        <v>6</v>
      </c>
      <c r="E60" s="1">
        <v>0</v>
      </c>
      <c r="F60" s="1">
        <f t="shared" si="5"/>
        <v>31.0644491340181</v>
      </c>
      <c r="G60" s="1">
        <f t="shared" si="6"/>
        <v>0.0311871878983591</v>
      </c>
      <c r="H60" s="1">
        <f t="shared" si="7"/>
        <v>0.00644140619013115</v>
      </c>
    </row>
    <row r="61" spans="1:8">
      <c r="A61" s="1" t="s">
        <v>64</v>
      </c>
      <c r="B61" s="1">
        <v>49</v>
      </c>
      <c r="C61" s="1">
        <v>145</v>
      </c>
      <c r="D61" s="1">
        <v>10</v>
      </c>
      <c r="E61" s="1">
        <v>0</v>
      </c>
      <c r="F61" s="1">
        <f t="shared" si="5"/>
        <v>24.6779253585061</v>
      </c>
      <c r="G61" s="1">
        <f t="shared" si="6"/>
        <v>0.0389439561817535</v>
      </c>
      <c r="H61" s="1">
        <f t="shared" si="7"/>
        <v>0.008043490206135</v>
      </c>
    </row>
    <row r="62" spans="1:8">
      <c r="A62" s="1" t="s">
        <v>65</v>
      </c>
      <c r="B62" s="1">
        <v>19</v>
      </c>
      <c r="C62" s="1">
        <v>90</v>
      </c>
      <c r="D62" s="1">
        <v>1</v>
      </c>
      <c r="E62" s="1">
        <v>0</v>
      </c>
      <c r="F62" s="1">
        <f t="shared" si="5"/>
        <v>65.612498809297</v>
      </c>
      <c r="G62" s="1">
        <f t="shared" si="6"/>
        <v>0.01501219767874</v>
      </c>
      <c r="H62" s="1">
        <f t="shared" si="7"/>
        <v>0.00310062142731363</v>
      </c>
    </row>
    <row r="63" spans="1:8">
      <c r="A63" s="1" t="s">
        <v>66</v>
      </c>
      <c r="B63" s="1">
        <v>41</v>
      </c>
      <c r="C63" s="1">
        <v>150</v>
      </c>
      <c r="D63" s="1">
        <v>8</v>
      </c>
      <c r="E63" s="1">
        <v>1</v>
      </c>
      <c r="F63" s="1">
        <f t="shared" si="5"/>
        <v>15.1657508881031</v>
      </c>
      <c r="G63" s="1">
        <f t="shared" si="6"/>
        <v>0.0618591741838563</v>
      </c>
      <c r="H63" s="1">
        <f t="shared" si="7"/>
        <v>0.0127764025664288</v>
      </c>
    </row>
    <row r="64" spans="1:8">
      <c r="A64" s="1" t="s">
        <v>67</v>
      </c>
      <c r="B64" s="1">
        <v>66</v>
      </c>
      <c r="C64" s="1">
        <v>83</v>
      </c>
      <c r="D64" s="1">
        <v>9</v>
      </c>
      <c r="E64" s="1">
        <v>1</v>
      </c>
      <c r="F64" s="1">
        <f t="shared" si="5"/>
        <v>81.9817052762383</v>
      </c>
      <c r="G64" s="1">
        <f t="shared" si="6"/>
        <v>0.0120508489994402</v>
      </c>
      <c r="H64" s="1">
        <f t="shared" si="7"/>
        <v>0.00248898405314107</v>
      </c>
    </row>
    <row r="65" spans="1:8">
      <c r="A65" s="1" t="s">
        <v>68</v>
      </c>
      <c r="B65" s="1">
        <v>64</v>
      </c>
      <c r="C65" s="1">
        <v>36</v>
      </c>
      <c r="D65" s="1">
        <v>1</v>
      </c>
      <c r="E65" s="1">
        <v>1</v>
      </c>
      <c r="F65" s="1">
        <f t="shared" si="5"/>
        <v>124.683599563054</v>
      </c>
      <c r="G65" s="1">
        <f t="shared" si="6"/>
        <v>0.00795648758848852</v>
      </c>
      <c r="H65" s="1">
        <f t="shared" si="7"/>
        <v>0.00164333406946537</v>
      </c>
    </row>
    <row r="66" spans="1:8">
      <c r="A66" s="1" t="s">
        <v>69</v>
      </c>
      <c r="B66" s="1">
        <v>75</v>
      </c>
      <c r="C66" s="1">
        <v>58</v>
      </c>
      <c r="D66" s="1">
        <v>4</v>
      </c>
      <c r="E66" s="1">
        <v>0</v>
      </c>
      <c r="F66" s="1">
        <f t="shared" si="5"/>
        <v>108.231233939192</v>
      </c>
      <c r="G66" s="1">
        <f t="shared" si="6"/>
        <v>0.00915489062914638</v>
      </c>
      <c r="H66" s="1">
        <f t="shared" si="7"/>
        <v>0.00189085240261947</v>
      </c>
    </row>
    <row r="67" spans="1:8">
      <c r="A67" s="1" t="s">
        <v>70</v>
      </c>
      <c r="B67" s="1">
        <v>60</v>
      </c>
      <c r="C67" s="1">
        <v>91</v>
      </c>
      <c r="D67" s="1">
        <v>6</v>
      </c>
      <c r="E67" s="1">
        <v>1</v>
      </c>
      <c r="F67" s="1">
        <f t="shared" si="5"/>
        <v>72.0138875495553</v>
      </c>
      <c r="G67" s="1">
        <f t="shared" si="6"/>
        <v>0.0136960245997214</v>
      </c>
      <c r="H67" s="1">
        <f t="shared" si="7"/>
        <v>0.00282877885381502</v>
      </c>
    </row>
    <row r="68" spans="1:8">
      <c r="A68" s="1" t="s">
        <v>71</v>
      </c>
      <c r="B68" s="1">
        <v>32</v>
      </c>
      <c r="C68" s="1">
        <v>47</v>
      </c>
      <c r="D68" s="1">
        <v>1</v>
      </c>
      <c r="E68" s="1">
        <v>1</v>
      </c>
      <c r="F68" s="1">
        <f t="shared" si="5"/>
        <v>108.189648303338</v>
      </c>
      <c r="G68" s="1">
        <f t="shared" si="6"/>
        <v>0.0091583773328211</v>
      </c>
      <c r="H68" s="1">
        <f t="shared" si="7"/>
        <v>0.00189157254688854</v>
      </c>
    </row>
    <row r="69" spans="1:8">
      <c r="A69" s="1" t="s">
        <v>72</v>
      </c>
      <c r="B69" s="1">
        <v>23</v>
      </c>
      <c r="C69" s="1">
        <v>82</v>
      </c>
      <c r="D69" s="1">
        <v>7</v>
      </c>
      <c r="E69" s="1">
        <v>1</v>
      </c>
      <c r="F69" s="1">
        <f t="shared" si="5"/>
        <v>73.1368580129062</v>
      </c>
      <c r="G69" s="1">
        <f t="shared" si="6"/>
        <v>0.0134885673172973</v>
      </c>
      <c r="H69" s="1">
        <f t="shared" si="7"/>
        <v>0.00278593059742367</v>
      </c>
    </row>
    <row r="70" spans="1:8">
      <c r="A70" s="1" t="s">
        <v>73</v>
      </c>
      <c r="B70" s="1">
        <v>60</v>
      </c>
      <c r="C70" s="1">
        <v>57</v>
      </c>
      <c r="D70" s="1">
        <v>1</v>
      </c>
      <c r="E70" s="1">
        <v>0</v>
      </c>
      <c r="F70" s="1">
        <f t="shared" si="5"/>
        <v>103.484298325881</v>
      </c>
      <c r="G70" s="1">
        <f t="shared" si="6"/>
        <v>0.00957081605583501</v>
      </c>
      <c r="H70" s="1">
        <f t="shared" si="7"/>
        <v>0.00197675769894938</v>
      </c>
    </row>
    <row r="71" spans="1:8">
      <c r="A71" s="1" t="s">
        <v>74</v>
      </c>
      <c r="B71" s="1">
        <v>59</v>
      </c>
      <c r="C71" s="1">
        <v>189</v>
      </c>
      <c r="D71" s="1">
        <v>3</v>
      </c>
      <c r="E71" s="1">
        <v>0</v>
      </c>
      <c r="F71" s="1">
        <f t="shared" si="5"/>
        <v>46.7332857821917</v>
      </c>
      <c r="G71" s="1">
        <f t="shared" si="6"/>
        <v>0.0209497415401703</v>
      </c>
      <c r="H71" s="1">
        <f t="shared" si="7"/>
        <v>0.00432696257444874</v>
      </c>
    </row>
    <row r="72" spans="1:8">
      <c r="A72" s="1" t="s">
        <v>75</v>
      </c>
      <c r="B72" s="1">
        <v>66</v>
      </c>
      <c r="C72" s="1">
        <v>186</v>
      </c>
      <c r="D72" s="1">
        <v>3</v>
      </c>
      <c r="E72" s="1">
        <v>0</v>
      </c>
      <c r="F72" s="1">
        <f t="shared" si="5"/>
        <v>49.8598034492716</v>
      </c>
      <c r="G72" s="1">
        <f t="shared" si="6"/>
        <v>0.0196618927361254</v>
      </c>
      <c r="H72" s="1">
        <f t="shared" si="7"/>
        <v>0.00406097010070076</v>
      </c>
    </row>
    <row r="73" spans="1:8">
      <c r="A73" s="1" t="s">
        <v>76</v>
      </c>
      <c r="B73" s="1">
        <v>40</v>
      </c>
      <c r="C73" s="1">
        <v>59</v>
      </c>
      <c r="D73" s="1">
        <v>8</v>
      </c>
      <c r="E73" s="1">
        <v>1</v>
      </c>
      <c r="F73" s="1">
        <f t="shared" si="5"/>
        <v>96.9226495717074</v>
      </c>
      <c r="G73" s="1">
        <f t="shared" si="6"/>
        <v>0.0102121419750567</v>
      </c>
      <c r="H73" s="1">
        <f t="shared" si="7"/>
        <v>0.00210921724481896</v>
      </c>
    </row>
    <row r="74" spans="1:8">
      <c r="A74" s="1" t="s">
        <v>77</v>
      </c>
      <c r="B74" s="1">
        <v>70</v>
      </c>
      <c r="C74" s="1">
        <v>71</v>
      </c>
      <c r="D74" s="1">
        <v>2</v>
      </c>
      <c r="E74" s="1">
        <v>1</v>
      </c>
      <c r="F74" s="1">
        <f t="shared" si="5"/>
        <v>94.4139820153774</v>
      </c>
      <c r="G74" s="1">
        <f t="shared" si="6"/>
        <v>0.0104806442292581</v>
      </c>
      <c r="H74" s="1">
        <f t="shared" si="7"/>
        <v>0.00216467373829679</v>
      </c>
    </row>
    <row r="75" spans="1:8">
      <c r="A75" s="1" t="s">
        <v>78</v>
      </c>
      <c r="B75" s="1">
        <v>23</v>
      </c>
      <c r="C75" s="1">
        <v>61</v>
      </c>
      <c r="D75" s="1">
        <v>3</v>
      </c>
      <c r="E75" s="1">
        <v>1</v>
      </c>
      <c r="F75" s="1">
        <f t="shared" si="5"/>
        <v>94.1063228481487</v>
      </c>
      <c r="G75" s="1">
        <f t="shared" si="6"/>
        <v>0.0105145480347994</v>
      </c>
      <c r="H75" s="1">
        <f t="shared" si="7"/>
        <v>0.00217167623507831</v>
      </c>
    </row>
    <row r="76" spans="1:8">
      <c r="A76" s="1" t="s">
        <v>79</v>
      </c>
      <c r="B76" s="1">
        <v>47</v>
      </c>
      <c r="C76" s="1">
        <v>134</v>
      </c>
      <c r="D76" s="1">
        <v>5</v>
      </c>
      <c r="E76" s="1">
        <v>0</v>
      </c>
      <c r="F76" s="1">
        <f t="shared" si="5"/>
        <v>29</v>
      </c>
      <c r="G76" s="1">
        <f t="shared" si="6"/>
        <v>0.0333333333333333</v>
      </c>
      <c r="H76" s="1">
        <f t="shared" si="7"/>
        <v>0.00688467137116699</v>
      </c>
    </row>
    <row r="77" spans="1:8">
      <c r="A77" s="1" t="s">
        <v>80</v>
      </c>
      <c r="B77" s="1">
        <v>51</v>
      </c>
      <c r="C77" s="1">
        <v>123</v>
      </c>
      <c r="D77" s="1">
        <v>10</v>
      </c>
      <c r="E77" s="1">
        <v>0</v>
      </c>
      <c r="F77" s="1">
        <f t="shared" ref="F77:F108" si="8">SQRT(SUMXMY2(B77:D77,B$2:D$2))</f>
        <v>40.3112887414927</v>
      </c>
      <c r="G77" s="1">
        <f t="shared" ref="G77:G108" si="9">1/(1+F77)</f>
        <v>0.024206458584663</v>
      </c>
      <c r="H77" s="1">
        <f t="shared" ref="H77:H108" si="10">G77/SUM($G$12:$G$211)</f>
        <v>0.00499960537245507</v>
      </c>
    </row>
    <row r="78" spans="1:8">
      <c r="A78" s="1" t="s">
        <v>81</v>
      </c>
      <c r="B78" s="1">
        <v>50</v>
      </c>
      <c r="C78" s="1">
        <v>49</v>
      </c>
      <c r="D78" s="1">
        <v>6</v>
      </c>
      <c r="E78" s="1">
        <v>0</v>
      </c>
      <c r="F78" s="1">
        <f t="shared" si="8"/>
        <v>108.471194332873</v>
      </c>
      <c r="G78" s="1">
        <f t="shared" si="9"/>
        <v>0.00913482314771555</v>
      </c>
      <c r="H78" s="1">
        <f t="shared" si="10"/>
        <v>0.00188670766217252</v>
      </c>
    </row>
    <row r="79" spans="1:8">
      <c r="A79" s="1" t="s">
        <v>82</v>
      </c>
      <c r="B79" s="1">
        <v>22</v>
      </c>
      <c r="C79" s="1">
        <v>169</v>
      </c>
      <c r="D79" s="1">
        <v>3</v>
      </c>
      <c r="E79" s="1">
        <v>0</v>
      </c>
      <c r="F79" s="1">
        <f t="shared" si="8"/>
        <v>15</v>
      </c>
      <c r="G79" s="1">
        <f t="shared" si="9"/>
        <v>0.0625</v>
      </c>
      <c r="H79" s="1">
        <f t="shared" si="10"/>
        <v>0.0129087588209381</v>
      </c>
    </row>
    <row r="80" spans="1:8">
      <c r="A80" s="1" t="s">
        <v>83</v>
      </c>
      <c r="B80" s="1">
        <v>38</v>
      </c>
      <c r="C80" s="1">
        <v>85</v>
      </c>
      <c r="D80" s="1">
        <v>1</v>
      </c>
      <c r="E80" s="1">
        <v>0</v>
      </c>
      <c r="F80" s="1">
        <f t="shared" si="8"/>
        <v>70.971825395716</v>
      </c>
      <c r="G80" s="1">
        <f t="shared" si="9"/>
        <v>0.0138943259324297</v>
      </c>
      <c r="H80" s="1">
        <f t="shared" si="10"/>
        <v>0.00286973603905986</v>
      </c>
    </row>
    <row r="81" spans="1:8">
      <c r="A81" s="1" t="s">
        <v>84</v>
      </c>
      <c r="B81" s="1">
        <v>28</v>
      </c>
      <c r="C81" s="1">
        <v>53</v>
      </c>
      <c r="D81" s="1">
        <v>1</v>
      </c>
      <c r="E81" s="1">
        <v>0</v>
      </c>
      <c r="F81" s="1">
        <f t="shared" si="8"/>
        <v>102.083299319722</v>
      </c>
      <c r="G81" s="1">
        <f t="shared" si="9"/>
        <v>0.00970089244910962</v>
      </c>
      <c r="H81" s="1">
        <f t="shared" si="10"/>
        <v>0.00200362369557465</v>
      </c>
    </row>
    <row r="82" spans="1:8">
      <c r="A82" s="1" t="s">
        <v>85</v>
      </c>
      <c r="B82" s="1">
        <v>70</v>
      </c>
      <c r="C82" s="1">
        <v>166</v>
      </c>
      <c r="D82" s="1">
        <v>1</v>
      </c>
      <c r="E82" s="1">
        <v>1</v>
      </c>
      <c r="F82" s="1">
        <f t="shared" si="8"/>
        <v>44.5645599103144</v>
      </c>
      <c r="G82" s="1">
        <f t="shared" si="9"/>
        <v>0.021946881566909</v>
      </c>
      <c r="H82" s="1">
        <f t="shared" si="10"/>
        <v>0.00453291201630273</v>
      </c>
    </row>
    <row r="83" spans="1:8">
      <c r="A83" s="1" t="s">
        <v>86</v>
      </c>
      <c r="B83" s="1">
        <v>19</v>
      </c>
      <c r="C83" s="1">
        <v>28</v>
      </c>
      <c r="D83" s="1">
        <v>4</v>
      </c>
      <c r="E83" s="1">
        <v>0</v>
      </c>
      <c r="F83" s="1">
        <f t="shared" si="8"/>
        <v>127.255648204706</v>
      </c>
      <c r="G83" s="1">
        <f t="shared" si="9"/>
        <v>0.00779692757393358</v>
      </c>
      <c r="H83" s="1">
        <f t="shared" si="10"/>
        <v>0.00161037852153969</v>
      </c>
    </row>
    <row r="84" spans="1:8">
      <c r="A84" s="1" t="s">
        <v>87</v>
      </c>
      <c r="B84" s="1">
        <v>19</v>
      </c>
      <c r="C84" s="1">
        <v>74</v>
      </c>
      <c r="D84" s="1">
        <v>9</v>
      </c>
      <c r="E84" s="1">
        <v>1</v>
      </c>
      <c r="F84" s="1">
        <f t="shared" si="8"/>
        <v>81.4923309275173</v>
      </c>
      <c r="G84" s="1">
        <f t="shared" si="9"/>
        <v>0.012122338995108</v>
      </c>
      <c r="H84" s="1">
        <f t="shared" si="10"/>
        <v>0.00250374960693605</v>
      </c>
    </row>
    <row r="85" spans="1:8">
      <c r="A85" s="1" t="s">
        <v>88</v>
      </c>
      <c r="B85" s="1">
        <v>32</v>
      </c>
      <c r="C85" s="1">
        <v>168</v>
      </c>
      <c r="D85" s="1">
        <v>0</v>
      </c>
      <c r="E85" s="1">
        <v>0</v>
      </c>
      <c r="F85" s="1">
        <f t="shared" si="8"/>
        <v>14.7986485869487</v>
      </c>
      <c r="G85" s="1">
        <f t="shared" si="9"/>
        <v>0.063296553151141</v>
      </c>
      <c r="H85" s="1">
        <f t="shared" si="10"/>
        <v>0.0130732790211963</v>
      </c>
    </row>
    <row r="86" spans="1:8">
      <c r="A86" s="1" t="s">
        <v>89</v>
      </c>
      <c r="B86" s="1">
        <v>31</v>
      </c>
      <c r="C86" s="1">
        <v>78</v>
      </c>
      <c r="D86" s="1">
        <v>8</v>
      </c>
      <c r="E86" s="1">
        <v>0</v>
      </c>
      <c r="F86" s="1">
        <f t="shared" si="8"/>
        <v>77.1621668954417</v>
      </c>
      <c r="G86" s="1">
        <f t="shared" si="9"/>
        <v>0.0127939134714332</v>
      </c>
      <c r="H86" s="1">
        <f t="shared" si="10"/>
        <v>0.00264245669405891</v>
      </c>
    </row>
    <row r="87" spans="1:8">
      <c r="A87" s="1" t="s">
        <v>90</v>
      </c>
      <c r="B87" s="1">
        <v>52</v>
      </c>
      <c r="C87" s="1">
        <v>169</v>
      </c>
      <c r="D87" s="1">
        <v>3</v>
      </c>
      <c r="E87" s="1">
        <v>1</v>
      </c>
      <c r="F87" s="1">
        <f t="shared" si="8"/>
        <v>28.7228132326901</v>
      </c>
      <c r="G87" s="1">
        <f t="shared" si="9"/>
        <v>0.0336441908163715</v>
      </c>
      <c r="H87" s="1">
        <f t="shared" si="10"/>
        <v>0.00694887591958657</v>
      </c>
    </row>
    <row r="88" spans="1:8">
      <c r="A88" s="1" t="s">
        <v>91</v>
      </c>
      <c r="B88" s="1">
        <v>37</v>
      </c>
      <c r="C88" s="1">
        <v>151</v>
      </c>
      <c r="D88" s="1">
        <v>9</v>
      </c>
      <c r="E88" s="1">
        <v>0</v>
      </c>
      <c r="F88" s="1">
        <f t="shared" si="8"/>
        <v>11.4891252930761</v>
      </c>
      <c r="G88" s="1">
        <f t="shared" si="9"/>
        <v>0.0800696587257714</v>
      </c>
      <c r="H88" s="1">
        <f t="shared" si="10"/>
        <v>0.0165375986138529</v>
      </c>
    </row>
    <row r="89" spans="1:8">
      <c r="A89" s="1" t="s">
        <v>92</v>
      </c>
      <c r="B89" s="1">
        <v>70</v>
      </c>
      <c r="C89" s="1">
        <v>18</v>
      </c>
      <c r="D89" s="1">
        <v>0</v>
      </c>
      <c r="E89" s="1">
        <v>1</v>
      </c>
      <c r="F89" s="1">
        <f t="shared" si="8"/>
        <v>143.676720452549</v>
      </c>
      <c r="G89" s="1">
        <f t="shared" si="9"/>
        <v>0.0069119620411079</v>
      </c>
      <c r="H89" s="1">
        <f t="shared" si="10"/>
        <v>0.00142759761549026</v>
      </c>
    </row>
    <row r="90" spans="1:8">
      <c r="A90" s="1" t="s">
        <v>93</v>
      </c>
      <c r="B90" s="1">
        <v>53</v>
      </c>
      <c r="C90" s="1">
        <v>24</v>
      </c>
      <c r="D90" s="1">
        <v>7</v>
      </c>
      <c r="E90" s="1">
        <v>0</v>
      </c>
      <c r="F90" s="1">
        <f t="shared" si="8"/>
        <v>133.570206258731</v>
      </c>
      <c r="G90" s="1">
        <f t="shared" si="9"/>
        <v>0.00743106537324727</v>
      </c>
      <c r="H90" s="1">
        <f t="shared" si="10"/>
        <v>0.00153481329097397</v>
      </c>
    </row>
    <row r="91" spans="1:8">
      <c r="A91" s="1" t="s">
        <v>94</v>
      </c>
      <c r="B91" s="1">
        <v>64</v>
      </c>
      <c r="C91" s="1">
        <v>98</v>
      </c>
      <c r="D91" s="1">
        <v>4</v>
      </c>
      <c r="E91" s="1">
        <v>0</v>
      </c>
      <c r="F91" s="1">
        <f t="shared" si="8"/>
        <v>67.9632253501848</v>
      </c>
      <c r="G91" s="1">
        <f t="shared" si="9"/>
        <v>0.0145004818861379</v>
      </c>
      <c r="H91" s="1">
        <f t="shared" si="10"/>
        <v>0.00299493157528857</v>
      </c>
    </row>
    <row r="92" spans="1:8">
      <c r="A92" s="1" t="s">
        <v>95</v>
      </c>
      <c r="B92" s="1">
        <v>72</v>
      </c>
      <c r="C92" s="1">
        <v>160</v>
      </c>
      <c r="D92" s="1">
        <v>3</v>
      </c>
      <c r="E92" s="1">
        <v>0</v>
      </c>
      <c r="F92" s="1">
        <f t="shared" si="8"/>
        <v>45.3210767744986</v>
      </c>
      <c r="G92" s="1">
        <f t="shared" si="9"/>
        <v>0.0215884446052112</v>
      </c>
      <c r="H92" s="1">
        <f t="shared" si="10"/>
        <v>0.00445888039564566</v>
      </c>
    </row>
    <row r="93" spans="1:8">
      <c r="A93" s="1" t="s">
        <v>96</v>
      </c>
      <c r="B93" s="1">
        <v>52</v>
      </c>
      <c r="C93" s="1">
        <v>195</v>
      </c>
      <c r="D93" s="1">
        <v>3</v>
      </c>
      <c r="E93" s="1">
        <v>0</v>
      </c>
      <c r="F93" s="1">
        <f t="shared" si="8"/>
        <v>47.2122865364515</v>
      </c>
      <c r="G93" s="1">
        <f t="shared" si="9"/>
        <v>0.0207416007793768</v>
      </c>
      <c r="H93" s="1">
        <f t="shared" si="10"/>
        <v>0.00428397315233851</v>
      </c>
    </row>
    <row r="94" spans="1:8">
      <c r="A94" s="1" t="s">
        <v>97</v>
      </c>
      <c r="B94" s="1">
        <v>60</v>
      </c>
      <c r="C94" s="1">
        <v>73</v>
      </c>
      <c r="D94" s="1">
        <v>0</v>
      </c>
      <c r="E94" s="1">
        <v>1</v>
      </c>
      <c r="F94" s="1">
        <f t="shared" si="8"/>
        <v>88.5324799155654</v>
      </c>
      <c r="G94" s="1">
        <f t="shared" si="9"/>
        <v>0.0111691310342689</v>
      </c>
      <c r="H94" s="1">
        <f t="shared" si="10"/>
        <v>0.00230687390017332</v>
      </c>
    </row>
    <row r="95" spans="1:8">
      <c r="A95" s="1" t="s">
        <v>98</v>
      </c>
      <c r="B95" s="1">
        <v>59</v>
      </c>
      <c r="C95" s="1">
        <v>122</v>
      </c>
      <c r="D95" s="1">
        <v>5</v>
      </c>
      <c r="E95" s="1">
        <v>1</v>
      </c>
      <c r="F95" s="1">
        <f t="shared" si="8"/>
        <v>45.9673797382448</v>
      </c>
      <c r="G95" s="1">
        <f t="shared" si="9"/>
        <v>0.0212913729821235</v>
      </c>
      <c r="H95" s="1">
        <f t="shared" si="10"/>
        <v>0.00439752318068592</v>
      </c>
    </row>
    <row r="96" spans="1:8">
      <c r="A96" s="1" t="s">
        <v>99</v>
      </c>
      <c r="B96" s="1">
        <v>52</v>
      </c>
      <c r="C96" s="1">
        <v>72</v>
      </c>
      <c r="D96" s="1">
        <v>10</v>
      </c>
      <c r="E96" s="1">
        <v>0</v>
      </c>
      <c r="F96" s="1">
        <f t="shared" si="8"/>
        <v>86.82741502544</v>
      </c>
      <c r="G96" s="1">
        <f t="shared" si="9"/>
        <v>0.0113859664400955</v>
      </c>
      <c r="H96" s="1">
        <f t="shared" si="10"/>
        <v>0.00235165911549581</v>
      </c>
    </row>
    <row r="97" spans="1:8">
      <c r="A97" s="1" t="s">
        <v>100</v>
      </c>
      <c r="B97" s="1">
        <v>44</v>
      </c>
      <c r="C97" s="1">
        <v>62</v>
      </c>
      <c r="D97" s="1">
        <v>7</v>
      </c>
      <c r="E97" s="1">
        <v>1</v>
      </c>
      <c r="F97" s="1">
        <f t="shared" si="8"/>
        <v>94.5621488757526</v>
      </c>
      <c r="G97" s="1">
        <f t="shared" si="9"/>
        <v>0.010464394237306</v>
      </c>
      <c r="H97" s="1">
        <f t="shared" si="10"/>
        <v>0.00216131746266556</v>
      </c>
    </row>
    <row r="98" spans="1:8">
      <c r="A98" s="1" t="s">
        <v>101</v>
      </c>
      <c r="B98" s="1">
        <v>18</v>
      </c>
      <c r="C98" s="1">
        <v>193</v>
      </c>
      <c r="D98" s="1">
        <v>4</v>
      </c>
      <c r="E98" s="1">
        <v>1</v>
      </c>
      <c r="F98" s="1">
        <f t="shared" si="8"/>
        <v>39.0640499692492</v>
      </c>
      <c r="G98" s="1">
        <f t="shared" si="9"/>
        <v>0.0249600327667208</v>
      </c>
      <c r="H98" s="1">
        <f t="shared" si="10"/>
        <v>0.00515524869037298</v>
      </c>
    </row>
    <row r="99" spans="1:8">
      <c r="A99" s="1" t="s">
        <v>102</v>
      </c>
      <c r="B99" s="1">
        <v>54</v>
      </c>
      <c r="C99" s="1">
        <v>90</v>
      </c>
      <c r="D99" s="1">
        <v>8</v>
      </c>
      <c r="E99" s="1">
        <v>0</v>
      </c>
      <c r="F99" s="1">
        <f t="shared" si="8"/>
        <v>70.4485627958442</v>
      </c>
      <c r="G99" s="1">
        <f t="shared" si="9"/>
        <v>0.0139960827883604</v>
      </c>
      <c r="H99" s="1">
        <f t="shared" si="10"/>
        <v>0.00289075291444523</v>
      </c>
    </row>
    <row r="100" spans="1:8">
      <c r="A100" s="1" t="s">
        <v>103</v>
      </c>
      <c r="B100" s="1">
        <v>42</v>
      </c>
      <c r="C100" s="1">
        <v>143</v>
      </c>
      <c r="D100" s="1">
        <v>4</v>
      </c>
      <c r="E100" s="1">
        <v>0</v>
      </c>
      <c r="F100" s="1">
        <f t="shared" si="8"/>
        <v>19.2353840616713</v>
      </c>
      <c r="G100" s="1">
        <f t="shared" si="9"/>
        <v>0.0494183849909793</v>
      </c>
      <c r="H100" s="1">
        <f t="shared" si="10"/>
        <v>0.0102068802107011</v>
      </c>
    </row>
    <row r="101" spans="1:8">
      <c r="A101" s="1" t="s">
        <v>104</v>
      </c>
      <c r="B101" s="1">
        <v>23</v>
      </c>
      <c r="C101" s="1">
        <v>53</v>
      </c>
      <c r="D101" s="1">
        <v>0</v>
      </c>
      <c r="E101" s="1">
        <v>1</v>
      </c>
      <c r="F101" s="1">
        <f t="shared" si="8"/>
        <v>102.200782775867</v>
      </c>
      <c r="G101" s="1">
        <f t="shared" si="9"/>
        <v>0.00968984898275251</v>
      </c>
      <c r="H101" s="1">
        <f t="shared" si="10"/>
        <v>0.00200134277647463</v>
      </c>
    </row>
    <row r="102" spans="1:8">
      <c r="A102" s="1" t="s">
        <v>105</v>
      </c>
      <c r="B102" s="1">
        <v>62</v>
      </c>
      <c r="C102" s="1">
        <v>188</v>
      </c>
      <c r="D102" s="1">
        <v>6</v>
      </c>
      <c r="E102" s="1">
        <v>0</v>
      </c>
      <c r="F102" s="1">
        <f t="shared" si="8"/>
        <v>48.1144468948776</v>
      </c>
      <c r="G102" s="1">
        <f t="shared" si="9"/>
        <v>0.0203606079926005</v>
      </c>
      <c r="H102" s="1">
        <f t="shared" si="10"/>
        <v>0.00420528284838632</v>
      </c>
    </row>
    <row r="103" spans="1:8">
      <c r="A103" s="1" t="s">
        <v>106</v>
      </c>
      <c r="B103" s="1">
        <v>62</v>
      </c>
      <c r="C103" s="1">
        <v>194</v>
      </c>
      <c r="D103" s="1">
        <v>5</v>
      </c>
      <c r="E103" s="1">
        <v>1</v>
      </c>
      <c r="F103" s="1">
        <f t="shared" si="8"/>
        <v>52.4022900262956</v>
      </c>
      <c r="G103" s="1">
        <f t="shared" si="9"/>
        <v>0.018725788716319</v>
      </c>
      <c r="H103" s="1">
        <f t="shared" si="10"/>
        <v>0.00386762704433289</v>
      </c>
    </row>
    <row r="104" spans="1:8">
      <c r="A104" s="1" t="s">
        <v>107</v>
      </c>
      <c r="B104" s="1">
        <v>53</v>
      </c>
      <c r="C104" s="1">
        <v>81</v>
      </c>
      <c r="D104" s="1">
        <v>6</v>
      </c>
      <c r="E104" s="1">
        <v>1</v>
      </c>
      <c r="F104" s="1">
        <f t="shared" si="8"/>
        <v>78.4410606761535</v>
      </c>
      <c r="G104" s="1">
        <f t="shared" si="9"/>
        <v>0.0125879487444983</v>
      </c>
      <c r="H104" s="1">
        <f t="shared" si="10"/>
        <v>0.00259991671028895</v>
      </c>
    </row>
    <row r="105" spans="1:8">
      <c r="A105" s="1" t="s">
        <v>108</v>
      </c>
      <c r="B105" s="1">
        <v>31</v>
      </c>
      <c r="C105" s="1">
        <v>139</v>
      </c>
      <c r="D105" s="1">
        <v>10</v>
      </c>
      <c r="E105" s="1">
        <v>1</v>
      </c>
      <c r="F105" s="1">
        <f t="shared" si="8"/>
        <v>17.2336879396141</v>
      </c>
      <c r="G105" s="1">
        <f t="shared" si="9"/>
        <v>0.0548435403365341</v>
      </c>
      <c r="H105" s="1">
        <f t="shared" si="10"/>
        <v>0.0113273925614513</v>
      </c>
    </row>
    <row r="106" spans="1:8">
      <c r="A106" s="1" t="s">
        <v>109</v>
      </c>
      <c r="B106" s="1">
        <v>31</v>
      </c>
      <c r="C106" s="1">
        <v>23</v>
      </c>
      <c r="D106" s="1">
        <v>6</v>
      </c>
      <c r="E106" s="1">
        <v>1</v>
      </c>
      <c r="F106" s="1">
        <f t="shared" si="8"/>
        <v>132.064378240311</v>
      </c>
      <c r="G106" s="1">
        <f t="shared" si="9"/>
        <v>0.00751515930277014</v>
      </c>
      <c r="H106" s="1">
        <f t="shared" si="10"/>
        <v>0.00155218206304623</v>
      </c>
    </row>
    <row r="107" spans="1:8">
      <c r="A107" s="1" t="s">
        <v>110</v>
      </c>
      <c r="B107" s="1">
        <v>26</v>
      </c>
      <c r="C107" s="1">
        <v>138</v>
      </c>
      <c r="D107" s="1">
        <v>6</v>
      </c>
      <c r="E107" s="1">
        <v>1</v>
      </c>
      <c r="F107" s="1">
        <f t="shared" si="8"/>
        <v>17.058722109232</v>
      </c>
      <c r="G107" s="1">
        <f t="shared" si="9"/>
        <v>0.0553749038249379</v>
      </c>
      <c r="H107" s="1">
        <f t="shared" si="10"/>
        <v>0.0114371404513403</v>
      </c>
    </row>
    <row r="108" spans="1:8">
      <c r="A108" s="1" t="s">
        <v>111</v>
      </c>
      <c r="B108" s="1">
        <v>71</v>
      </c>
      <c r="C108" s="1">
        <v>165</v>
      </c>
      <c r="D108" s="1">
        <v>8</v>
      </c>
      <c r="E108" s="1">
        <v>0</v>
      </c>
      <c r="F108" s="1">
        <f t="shared" si="8"/>
        <v>45.2216762183801</v>
      </c>
      <c r="G108" s="1">
        <f t="shared" si="9"/>
        <v>0.0216348709483268</v>
      </c>
      <c r="H108" s="1">
        <f t="shared" si="10"/>
        <v>0.00446846929910515</v>
      </c>
    </row>
    <row r="109" spans="1:8">
      <c r="A109" s="1" t="s">
        <v>112</v>
      </c>
      <c r="B109" s="1">
        <v>55</v>
      </c>
      <c r="C109" s="1">
        <v>84</v>
      </c>
      <c r="D109" s="1">
        <v>3</v>
      </c>
      <c r="E109" s="1">
        <v>1</v>
      </c>
      <c r="F109" s="1">
        <f t="shared" ref="F109:F140" si="11">SQRT(SUMXMY2(B109:D109,B$2:D$2))</f>
        <v>76.3478879865056</v>
      </c>
      <c r="G109" s="1">
        <f t="shared" ref="G109:G140" si="12">1/(1+F109)</f>
        <v>0.0129286012330998</v>
      </c>
      <c r="H109" s="1">
        <f t="shared" ref="H109:H140" si="13">G109/SUM($G$12:$G$211)</f>
        <v>0.00267027512336269</v>
      </c>
    </row>
    <row r="110" spans="1:8">
      <c r="A110" s="1" t="s">
        <v>113</v>
      </c>
      <c r="B110" s="1">
        <v>68</v>
      </c>
      <c r="C110" s="1">
        <v>51</v>
      </c>
      <c r="D110" s="1">
        <v>0</v>
      </c>
      <c r="E110" s="1">
        <v>1</v>
      </c>
      <c r="F110" s="1">
        <f t="shared" si="11"/>
        <v>111.901742613777</v>
      </c>
      <c r="G110" s="1">
        <f t="shared" si="12"/>
        <v>0.00885725921362327</v>
      </c>
      <c r="H110" s="1">
        <f t="shared" si="13"/>
        <v>0.00182937956805112</v>
      </c>
    </row>
    <row r="111" spans="1:8">
      <c r="A111" s="1" t="s">
        <v>114</v>
      </c>
      <c r="B111" s="1">
        <v>53</v>
      </c>
      <c r="C111" s="1">
        <v>116</v>
      </c>
      <c r="D111" s="1">
        <v>10</v>
      </c>
      <c r="E111" s="1">
        <v>0</v>
      </c>
      <c r="F111" s="1">
        <f t="shared" si="11"/>
        <v>47.1380949975707</v>
      </c>
      <c r="G111" s="1">
        <f t="shared" si="12"/>
        <v>0.0207735682114231</v>
      </c>
      <c r="H111" s="1">
        <f t="shared" si="13"/>
        <v>0.00429057571026508</v>
      </c>
    </row>
    <row r="112" spans="1:8">
      <c r="A112" s="1" t="s">
        <v>115</v>
      </c>
      <c r="B112" s="1">
        <v>49</v>
      </c>
      <c r="C112" s="1">
        <v>116</v>
      </c>
      <c r="D112" s="1">
        <v>2</v>
      </c>
      <c r="E112" s="1">
        <v>1</v>
      </c>
      <c r="F112" s="1">
        <f t="shared" si="11"/>
        <v>44.8776113446337</v>
      </c>
      <c r="G112" s="1">
        <f t="shared" si="12"/>
        <v>0.0217971243639512</v>
      </c>
      <c r="H112" s="1">
        <f t="shared" si="13"/>
        <v>0.00450198114246784</v>
      </c>
    </row>
    <row r="113" spans="1:8">
      <c r="A113" s="1" t="s">
        <v>116</v>
      </c>
      <c r="B113" s="1">
        <v>75</v>
      </c>
      <c r="C113" s="1">
        <v>102</v>
      </c>
      <c r="D113" s="1">
        <v>10</v>
      </c>
      <c r="E113" s="1">
        <v>0</v>
      </c>
      <c r="F113" s="1">
        <f t="shared" si="11"/>
        <v>71.6798437498297</v>
      </c>
      <c r="G113" s="1">
        <f t="shared" si="12"/>
        <v>0.0137589728927058</v>
      </c>
      <c r="H113" s="1">
        <f t="shared" si="13"/>
        <v>0.00284178020313223</v>
      </c>
    </row>
    <row r="114" spans="1:8">
      <c r="A114" s="1" t="s">
        <v>117</v>
      </c>
      <c r="B114" s="1">
        <v>67</v>
      </c>
      <c r="C114" s="1">
        <v>105</v>
      </c>
      <c r="D114" s="1">
        <v>7</v>
      </c>
      <c r="E114" s="1">
        <v>1</v>
      </c>
      <c r="F114" s="1">
        <f t="shared" si="11"/>
        <v>64.0624695121879</v>
      </c>
      <c r="G114" s="1">
        <f t="shared" si="12"/>
        <v>0.0153698438976817</v>
      </c>
      <c r="H114" s="1">
        <f t="shared" si="13"/>
        <v>0.00317448972785024</v>
      </c>
    </row>
    <row r="115" spans="1:8">
      <c r="A115" s="1" t="s">
        <v>118</v>
      </c>
      <c r="B115" s="1">
        <v>43</v>
      </c>
      <c r="C115" s="1">
        <v>197</v>
      </c>
      <c r="D115" s="1">
        <v>8</v>
      </c>
      <c r="E115" s="1">
        <v>0</v>
      </c>
      <c r="F115" s="1">
        <f t="shared" si="11"/>
        <v>45.0444225182208</v>
      </c>
      <c r="G115" s="1">
        <f t="shared" si="12"/>
        <v>0.0217181570602667</v>
      </c>
      <c r="H115" s="1">
        <f t="shared" si="13"/>
        <v>0.00448567122441979</v>
      </c>
    </row>
    <row r="116" spans="1:8">
      <c r="A116" s="1" t="s">
        <v>119</v>
      </c>
      <c r="B116" s="1">
        <v>46</v>
      </c>
      <c r="C116" s="1">
        <v>127</v>
      </c>
      <c r="D116" s="1">
        <v>2</v>
      </c>
      <c r="E116" s="1">
        <v>0</v>
      </c>
      <c r="F116" s="1">
        <f t="shared" si="11"/>
        <v>33.9705755029261</v>
      </c>
      <c r="G116" s="1">
        <f t="shared" si="12"/>
        <v>0.028595468779641</v>
      </c>
      <c r="H116" s="1">
        <f t="shared" si="13"/>
        <v>0.00590611215756881</v>
      </c>
    </row>
    <row r="117" spans="1:8">
      <c r="A117" s="1" t="s">
        <v>120</v>
      </c>
      <c r="B117" s="1">
        <v>48</v>
      </c>
      <c r="C117" s="1">
        <v>46</v>
      </c>
      <c r="D117" s="1">
        <v>2</v>
      </c>
      <c r="E117" s="1">
        <v>0</v>
      </c>
      <c r="F117" s="1">
        <f t="shared" si="11"/>
        <v>111.04503590886</v>
      </c>
      <c r="G117" s="1">
        <f t="shared" si="12"/>
        <v>0.0089249826365661</v>
      </c>
      <c r="H117" s="1">
        <f t="shared" si="13"/>
        <v>0.00184336717338387</v>
      </c>
    </row>
    <row r="118" spans="1:8">
      <c r="A118" s="1" t="s">
        <v>121</v>
      </c>
      <c r="B118" s="1">
        <v>66</v>
      </c>
      <c r="C118" s="1">
        <v>67</v>
      </c>
      <c r="D118" s="1">
        <v>1</v>
      </c>
      <c r="E118" s="1">
        <v>1</v>
      </c>
      <c r="F118" s="1">
        <f t="shared" si="11"/>
        <v>96.3379468330107</v>
      </c>
      <c r="G118" s="1">
        <f t="shared" si="12"/>
        <v>0.0102734856501089</v>
      </c>
      <c r="H118" s="1">
        <f t="shared" si="13"/>
        <v>0.00212188717612199</v>
      </c>
    </row>
    <row r="119" spans="1:8">
      <c r="A119" s="1" t="s">
        <v>122</v>
      </c>
      <c r="B119" s="1">
        <v>42</v>
      </c>
      <c r="C119" s="1">
        <v>22</v>
      </c>
      <c r="D119" s="1">
        <v>4</v>
      </c>
      <c r="E119" s="1">
        <v>1</v>
      </c>
      <c r="F119" s="1">
        <f t="shared" si="11"/>
        <v>133.846927495554</v>
      </c>
      <c r="G119" s="1">
        <f t="shared" si="12"/>
        <v>0.00741581598166538</v>
      </c>
      <c r="H119" s="1">
        <f t="shared" si="13"/>
        <v>0.00153166367948443</v>
      </c>
    </row>
    <row r="120" spans="1:8">
      <c r="A120" s="1" t="s">
        <v>123</v>
      </c>
      <c r="B120" s="1">
        <v>63</v>
      </c>
      <c r="C120" s="1">
        <v>57</v>
      </c>
      <c r="D120" s="1">
        <v>10</v>
      </c>
      <c r="E120" s="1">
        <v>1</v>
      </c>
      <c r="F120" s="1">
        <f t="shared" si="11"/>
        <v>104.522724801834</v>
      </c>
      <c r="G120" s="1">
        <f t="shared" si="12"/>
        <v>0.00947663171016426</v>
      </c>
      <c r="H120" s="1">
        <f t="shared" si="13"/>
        <v>0.00195730485090183</v>
      </c>
    </row>
    <row r="121" spans="1:8">
      <c r="A121" s="1" t="s">
        <v>124</v>
      </c>
      <c r="B121" s="1">
        <v>73</v>
      </c>
      <c r="C121" s="1">
        <v>91</v>
      </c>
      <c r="D121" s="1">
        <v>7</v>
      </c>
      <c r="E121" s="1">
        <v>1</v>
      </c>
      <c r="F121" s="1">
        <f t="shared" si="11"/>
        <v>78.8416133777081</v>
      </c>
      <c r="G121" s="1">
        <f t="shared" si="12"/>
        <v>0.0125247970036538</v>
      </c>
      <c r="H121" s="1">
        <f t="shared" si="13"/>
        <v>0.00258687334082199</v>
      </c>
    </row>
    <row r="122" spans="1:8">
      <c r="A122" s="1" t="s">
        <v>125</v>
      </c>
      <c r="B122" s="1">
        <v>57</v>
      </c>
      <c r="C122" s="1">
        <v>66</v>
      </c>
      <c r="D122" s="1">
        <v>0</v>
      </c>
      <c r="E122" s="1">
        <v>0</v>
      </c>
      <c r="F122" s="1">
        <f t="shared" si="11"/>
        <v>94.05317644822</v>
      </c>
      <c r="G122" s="1">
        <f t="shared" si="12"/>
        <v>0.0105204269585325</v>
      </c>
      <c r="H122" s="1">
        <f t="shared" si="13"/>
        <v>0.00217289046881586</v>
      </c>
    </row>
    <row r="123" spans="1:8">
      <c r="A123" s="1" t="s">
        <v>126</v>
      </c>
      <c r="B123" s="1">
        <v>69</v>
      </c>
      <c r="C123" s="1">
        <v>107</v>
      </c>
      <c r="D123" s="1">
        <v>6</v>
      </c>
      <c r="E123" s="1">
        <v>0</v>
      </c>
      <c r="F123" s="1">
        <f t="shared" si="11"/>
        <v>63.7887137352682</v>
      </c>
      <c r="G123" s="1">
        <f t="shared" si="12"/>
        <v>0.0154347870539008</v>
      </c>
      <c r="H123" s="1">
        <f t="shared" si="13"/>
        <v>0.00318790309650148</v>
      </c>
    </row>
    <row r="124" spans="1:8">
      <c r="A124" s="1" t="s">
        <v>127</v>
      </c>
      <c r="B124" s="1">
        <v>68</v>
      </c>
      <c r="C124" s="1">
        <v>24</v>
      </c>
      <c r="D124" s="1">
        <v>7</v>
      </c>
      <c r="E124" s="1">
        <v>0</v>
      </c>
      <c r="F124" s="1">
        <f t="shared" si="11"/>
        <v>137.280734263771</v>
      </c>
      <c r="G124" s="1">
        <f t="shared" si="12"/>
        <v>0.007231665389428</v>
      </c>
      <c r="H124" s="1">
        <f t="shared" si="13"/>
        <v>0.00149362919017362</v>
      </c>
    </row>
    <row r="125" spans="1:8">
      <c r="A125" s="1" t="s">
        <v>128</v>
      </c>
      <c r="B125" s="1">
        <v>25</v>
      </c>
      <c r="C125" s="1">
        <v>83</v>
      </c>
      <c r="D125" s="1">
        <v>0</v>
      </c>
      <c r="E125" s="1">
        <v>1</v>
      </c>
      <c r="F125" s="1">
        <f t="shared" si="11"/>
        <v>72.2011080247388</v>
      </c>
      <c r="G125" s="1">
        <f t="shared" si="12"/>
        <v>0.0136609953999883</v>
      </c>
      <c r="H125" s="1">
        <f t="shared" si="13"/>
        <v>0.00282154391795829</v>
      </c>
    </row>
    <row r="126" spans="1:8">
      <c r="A126" s="1" t="s">
        <v>129</v>
      </c>
      <c r="B126" s="1">
        <v>19</v>
      </c>
      <c r="C126" s="1">
        <v>22</v>
      </c>
      <c r="D126" s="1">
        <v>7</v>
      </c>
      <c r="E126" s="1">
        <v>1</v>
      </c>
      <c r="F126" s="1">
        <f t="shared" si="11"/>
        <v>133.255393887077</v>
      </c>
      <c r="G126" s="1">
        <f t="shared" si="12"/>
        <v>0.00744849030677387</v>
      </c>
      <c r="H126" s="1">
        <f t="shared" si="13"/>
        <v>0.00153841223920383</v>
      </c>
    </row>
    <row r="127" spans="1:8">
      <c r="A127" s="1" t="s">
        <v>130</v>
      </c>
      <c r="B127" s="1">
        <v>60</v>
      </c>
      <c r="C127" s="1">
        <v>169</v>
      </c>
      <c r="D127" s="1">
        <v>1</v>
      </c>
      <c r="E127" s="1">
        <v>0</v>
      </c>
      <c r="F127" s="1">
        <f t="shared" si="11"/>
        <v>36.0693775937429</v>
      </c>
      <c r="G127" s="1">
        <f t="shared" si="12"/>
        <v>0.0269764443028791</v>
      </c>
      <c r="H127" s="1">
        <f t="shared" si="13"/>
        <v>0.00557171861363738</v>
      </c>
    </row>
    <row r="128" spans="1:8">
      <c r="A128" s="1" t="s">
        <v>131</v>
      </c>
      <c r="B128" s="1">
        <v>55</v>
      </c>
      <c r="C128" s="1">
        <v>48</v>
      </c>
      <c r="D128" s="1">
        <v>3</v>
      </c>
      <c r="E128" s="1">
        <v>1</v>
      </c>
      <c r="F128" s="1">
        <f t="shared" si="11"/>
        <v>110.62097450303</v>
      </c>
      <c r="G128" s="1">
        <f t="shared" si="12"/>
        <v>0.00895888971093739</v>
      </c>
      <c r="H128" s="1">
        <f t="shared" si="13"/>
        <v>0.00185037034531</v>
      </c>
    </row>
    <row r="129" spans="1:8">
      <c r="A129" s="1" t="s">
        <v>132</v>
      </c>
      <c r="B129" s="1">
        <v>60</v>
      </c>
      <c r="C129" s="1">
        <v>187</v>
      </c>
      <c r="D129" s="1">
        <v>5</v>
      </c>
      <c r="E129" s="1">
        <v>0</v>
      </c>
      <c r="F129" s="1">
        <f t="shared" si="11"/>
        <v>45.9673797382448</v>
      </c>
      <c r="G129" s="1">
        <f t="shared" si="12"/>
        <v>0.0212913729821235</v>
      </c>
      <c r="H129" s="1">
        <f t="shared" si="13"/>
        <v>0.00439752318068592</v>
      </c>
    </row>
    <row r="130" spans="1:8">
      <c r="A130" s="1" t="s">
        <v>133</v>
      </c>
      <c r="B130" s="1">
        <v>63</v>
      </c>
      <c r="C130" s="1">
        <v>65</v>
      </c>
      <c r="D130" s="1">
        <v>3</v>
      </c>
      <c r="E130" s="1">
        <v>0</v>
      </c>
      <c r="F130" s="1">
        <f t="shared" si="11"/>
        <v>96.9535971483266</v>
      </c>
      <c r="G130" s="1">
        <f t="shared" si="12"/>
        <v>0.0102089155387091</v>
      </c>
      <c r="H130" s="1">
        <f t="shared" si="13"/>
        <v>0.00210855085620037</v>
      </c>
    </row>
    <row r="131" spans="1:8">
      <c r="A131" s="1" t="s">
        <v>134</v>
      </c>
      <c r="B131" s="1">
        <v>36</v>
      </c>
      <c r="C131" s="1">
        <v>173</v>
      </c>
      <c r="D131" s="1">
        <v>8</v>
      </c>
      <c r="E131" s="1">
        <v>0</v>
      </c>
      <c r="F131" s="1">
        <f t="shared" si="11"/>
        <v>20.3469899493758</v>
      </c>
      <c r="G131" s="1">
        <f t="shared" si="12"/>
        <v>0.0468450119839608</v>
      </c>
      <c r="H131" s="1">
        <f t="shared" si="13"/>
        <v>0.00967537538663848</v>
      </c>
    </row>
    <row r="132" spans="1:8">
      <c r="A132" s="1" t="s">
        <v>135</v>
      </c>
      <c r="B132" s="1">
        <v>20</v>
      </c>
      <c r="C132" s="1">
        <v>21</v>
      </c>
      <c r="D132" s="1">
        <v>3</v>
      </c>
      <c r="E132" s="1">
        <v>1</v>
      </c>
      <c r="F132" s="1">
        <f t="shared" si="11"/>
        <v>134.19761547807</v>
      </c>
      <c r="G132" s="1">
        <f t="shared" si="12"/>
        <v>0.00739658015760053</v>
      </c>
      <c r="H132" s="1">
        <f t="shared" si="13"/>
        <v>0.00152769070966722</v>
      </c>
    </row>
    <row r="133" spans="1:8">
      <c r="A133" s="1" t="s">
        <v>136</v>
      </c>
      <c r="B133" s="1">
        <v>65</v>
      </c>
      <c r="C133" s="1">
        <v>167</v>
      </c>
      <c r="D133" s="1">
        <v>5</v>
      </c>
      <c r="E133" s="1">
        <v>1</v>
      </c>
      <c r="F133" s="1">
        <f t="shared" si="11"/>
        <v>39.8497176903426</v>
      </c>
      <c r="G133" s="1">
        <f t="shared" si="12"/>
        <v>0.0244799733398504</v>
      </c>
      <c r="H133" s="1">
        <f t="shared" si="13"/>
        <v>0.00505609714859397</v>
      </c>
    </row>
    <row r="134" spans="1:8">
      <c r="A134" s="1" t="s">
        <v>137</v>
      </c>
      <c r="B134" s="1">
        <v>56</v>
      </c>
      <c r="C134" s="1">
        <v>101</v>
      </c>
      <c r="D134" s="1">
        <v>4</v>
      </c>
      <c r="E134" s="1">
        <v>0</v>
      </c>
      <c r="F134" s="1">
        <f t="shared" si="11"/>
        <v>61.3025284959764</v>
      </c>
      <c r="G134" s="1">
        <f t="shared" si="12"/>
        <v>0.0160507129347821</v>
      </c>
      <c r="H134" s="1">
        <f t="shared" si="13"/>
        <v>0.00331511651486742</v>
      </c>
    </row>
    <row r="135" spans="1:8">
      <c r="A135" s="1" t="s">
        <v>138</v>
      </c>
      <c r="B135" s="1">
        <v>73</v>
      </c>
      <c r="C135" s="1">
        <v>160</v>
      </c>
      <c r="D135" s="1">
        <v>5</v>
      </c>
      <c r="E135" s="1">
        <v>1</v>
      </c>
      <c r="F135" s="1">
        <f t="shared" si="11"/>
        <v>46.2709412050371</v>
      </c>
      <c r="G135" s="1">
        <f t="shared" si="12"/>
        <v>0.0211546454229145</v>
      </c>
      <c r="H135" s="1">
        <f t="shared" si="13"/>
        <v>0.00436928345130985</v>
      </c>
    </row>
    <row r="136" spans="1:8">
      <c r="A136" s="1" t="s">
        <v>139</v>
      </c>
      <c r="B136" s="1">
        <v>66</v>
      </c>
      <c r="C136" s="1">
        <v>134</v>
      </c>
      <c r="D136" s="1">
        <v>6</v>
      </c>
      <c r="E136" s="1">
        <v>0</v>
      </c>
      <c r="F136" s="1">
        <f t="shared" si="11"/>
        <v>44.3057558337514</v>
      </c>
      <c r="G136" s="1">
        <f t="shared" si="12"/>
        <v>0.0220722506797918</v>
      </c>
      <c r="H136" s="1">
        <f t="shared" si="13"/>
        <v>0.00455880577057151</v>
      </c>
    </row>
    <row r="137" spans="1:8">
      <c r="A137" s="1" t="s">
        <v>140</v>
      </c>
      <c r="B137" s="1">
        <v>23</v>
      </c>
      <c r="C137" s="1">
        <v>135</v>
      </c>
      <c r="D137" s="1">
        <v>3</v>
      </c>
      <c r="E137" s="1">
        <v>1</v>
      </c>
      <c r="F137" s="1">
        <f t="shared" si="11"/>
        <v>20.4939015319192</v>
      </c>
      <c r="G137" s="1">
        <f t="shared" si="12"/>
        <v>0.0465248246585184</v>
      </c>
      <c r="H137" s="1">
        <f t="shared" si="13"/>
        <v>0.00960924385125196</v>
      </c>
    </row>
    <row r="138" spans="1:8">
      <c r="A138" s="1" t="s">
        <v>141</v>
      </c>
      <c r="B138" s="1">
        <v>69</v>
      </c>
      <c r="C138" s="1">
        <v>165</v>
      </c>
      <c r="D138" s="1">
        <v>4</v>
      </c>
      <c r="E138" s="1">
        <v>0</v>
      </c>
      <c r="F138" s="1">
        <f t="shared" si="11"/>
        <v>43.1856457633784</v>
      </c>
      <c r="G138" s="1">
        <f t="shared" si="12"/>
        <v>0.022631784207821</v>
      </c>
      <c r="H138" s="1">
        <f t="shared" si="13"/>
        <v>0.00467437190442044</v>
      </c>
    </row>
    <row r="139" spans="1:8">
      <c r="A139" s="1" t="s">
        <v>142</v>
      </c>
      <c r="B139" s="1">
        <v>30</v>
      </c>
      <c r="C139" s="1">
        <v>154</v>
      </c>
      <c r="D139" s="1">
        <v>2</v>
      </c>
      <c r="E139" s="1">
        <v>0</v>
      </c>
      <c r="F139" s="1">
        <f t="shared" si="11"/>
        <v>4.35889894354067</v>
      </c>
      <c r="G139" s="1">
        <f t="shared" si="12"/>
        <v>0.186605496863371</v>
      </c>
      <c r="H139" s="1">
        <f t="shared" si="13"/>
        <v>0.0385415256587292</v>
      </c>
    </row>
    <row r="140" spans="1:8">
      <c r="A140" s="1" t="s">
        <v>143</v>
      </c>
      <c r="B140" s="1">
        <v>52</v>
      </c>
      <c r="C140" s="1">
        <v>197</v>
      </c>
      <c r="D140" s="1">
        <v>4</v>
      </c>
      <c r="E140" s="1">
        <v>1</v>
      </c>
      <c r="F140" s="1">
        <f t="shared" si="11"/>
        <v>48.8876262463213</v>
      </c>
      <c r="G140" s="1">
        <f t="shared" si="12"/>
        <v>0.0200450507519135</v>
      </c>
      <c r="H140" s="1">
        <f t="shared" si="13"/>
        <v>0.00414010761135864</v>
      </c>
    </row>
    <row r="141" spans="1:8">
      <c r="A141" s="1" t="s">
        <v>144</v>
      </c>
      <c r="B141" s="1">
        <v>55</v>
      </c>
      <c r="C141" s="1">
        <v>14</v>
      </c>
      <c r="D141" s="1">
        <v>0</v>
      </c>
      <c r="E141" s="1">
        <v>0</v>
      </c>
      <c r="F141" s="1">
        <f t="shared" ref="F141:F172" si="14">SQRT(SUMXMY2(B141:D141,B$2:D$2))</f>
        <v>143.840189098875</v>
      </c>
      <c r="G141" s="1">
        <f t="shared" ref="G141:G172" si="15">1/(1+F141)</f>
        <v>0.00690416110488059</v>
      </c>
      <c r="H141" s="1">
        <f t="shared" ref="H141:H172" si="16">G141/SUM($G$12:$G$211)</f>
        <v>0.00142598640902088</v>
      </c>
    </row>
    <row r="142" spans="1:8">
      <c r="A142" s="1" t="s">
        <v>145</v>
      </c>
      <c r="B142" s="1">
        <v>52</v>
      </c>
      <c r="C142" s="1">
        <v>122</v>
      </c>
      <c r="D142" s="1">
        <v>7</v>
      </c>
      <c r="E142" s="1">
        <v>1</v>
      </c>
      <c r="F142" s="1">
        <f t="shared" si="14"/>
        <v>41.4487635521254</v>
      </c>
      <c r="G142" s="1">
        <f t="shared" si="15"/>
        <v>0.0235578122027521</v>
      </c>
      <c r="H142" s="1">
        <f t="shared" si="16"/>
        <v>0.00486563385718848</v>
      </c>
    </row>
    <row r="143" spans="1:8">
      <c r="A143" s="1" t="s">
        <v>146</v>
      </c>
      <c r="B143" s="1">
        <v>51</v>
      </c>
      <c r="C143" s="1">
        <v>131</v>
      </c>
      <c r="D143" s="1">
        <v>2</v>
      </c>
      <c r="E143" s="1">
        <v>0</v>
      </c>
      <c r="F143" s="1">
        <f t="shared" si="14"/>
        <v>34.0734500748016</v>
      </c>
      <c r="G143" s="1">
        <f t="shared" si="15"/>
        <v>0.0285115948920704</v>
      </c>
      <c r="H143" s="1">
        <f t="shared" si="16"/>
        <v>0.00588878883299244</v>
      </c>
    </row>
    <row r="144" spans="1:8">
      <c r="A144" s="1" t="s">
        <v>147</v>
      </c>
      <c r="B144" s="1">
        <v>35</v>
      </c>
      <c r="C144" s="1">
        <v>79</v>
      </c>
      <c r="D144" s="1">
        <v>9</v>
      </c>
      <c r="E144" s="1">
        <v>0</v>
      </c>
      <c r="F144" s="1">
        <f t="shared" si="14"/>
        <v>76.524505878836</v>
      </c>
      <c r="G144" s="1">
        <f t="shared" si="15"/>
        <v>0.0128991470331061</v>
      </c>
      <c r="H144" s="1">
        <f t="shared" si="16"/>
        <v>0.00266419164873897</v>
      </c>
    </row>
    <row r="145" spans="1:8">
      <c r="A145" s="1" t="s">
        <v>148</v>
      </c>
      <c r="B145" s="1">
        <v>35</v>
      </c>
      <c r="C145" s="1">
        <v>88</v>
      </c>
      <c r="D145" s="1">
        <v>1</v>
      </c>
      <c r="E145" s="1">
        <v>1</v>
      </c>
      <c r="F145" s="1">
        <f t="shared" si="14"/>
        <v>67.5943784644847</v>
      </c>
      <c r="G145" s="1">
        <f t="shared" si="15"/>
        <v>0.0145784541297033</v>
      </c>
      <c r="H145" s="1">
        <f t="shared" si="16"/>
        <v>0.00301103597347919</v>
      </c>
    </row>
    <row r="146" spans="1:8">
      <c r="A146" s="1" t="s">
        <v>149</v>
      </c>
      <c r="B146" s="1">
        <v>62</v>
      </c>
      <c r="C146" s="1">
        <v>71</v>
      </c>
      <c r="D146" s="1">
        <v>9</v>
      </c>
      <c r="E146" s="1">
        <v>0</v>
      </c>
      <c r="F146" s="1">
        <f t="shared" si="14"/>
        <v>91.087869664407</v>
      </c>
      <c r="G146" s="1">
        <f t="shared" si="15"/>
        <v>0.0108591935468186</v>
      </c>
      <c r="H146" s="1">
        <f t="shared" si="16"/>
        <v>0.0022428593677723</v>
      </c>
    </row>
    <row r="147" spans="1:8">
      <c r="A147" s="1" t="s">
        <v>150</v>
      </c>
      <c r="B147" s="1">
        <v>67</v>
      </c>
      <c r="C147" s="1">
        <v>52</v>
      </c>
      <c r="D147" s="1">
        <v>6</v>
      </c>
      <c r="E147" s="1">
        <v>1</v>
      </c>
      <c r="F147" s="1">
        <f t="shared" si="14"/>
        <v>110.49886877249</v>
      </c>
      <c r="G147" s="1">
        <f t="shared" si="15"/>
        <v>0.00896870085776805</v>
      </c>
      <c r="H147" s="1">
        <f t="shared" si="16"/>
        <v>0.0018523967409611</v>
      </c>
    </row>
    <row r="148" spans="1:8">
      <c r="A148" s="1" t="s">
        <v>151</v>
      </c>
      <c r="B148" s="1">
        <v>50</v>
      </c>
      <c r="C148" s="1">
        <v>37</v>
      </c>
      <c r="D148" s="1">
        <v>9</v>
      </c>
      <c r="E148" s="1">
        <v>1</v>
      </c>
      <c r="F148" s="1">
        <f t="shared" si="14"/>
        <v>120.287156421623</v>
      </c>
      <c r="G148" s="1">
        <f t="shared" si="15"/>
        <v>0.00824489607558909</v>
      </c>
      <c r="H148" s="1">
        <f t="shared" si="16"/>
        <v>0.00170290199909566</v>
      </c>
    </row>
    <row r="149" spans="1:8">
      <c r="A149" s="1" t="s">
        <v>152</v>
      </c>
      <c r="B149" s="1">
        <v>33</v>
      </c>
      <c r="C149" s="1">
        <v>165</v>
      </c>
      <c r="D149" s="1">
        <v>9</v>
      </c>
      <c r="E149" s="1">
        <v>0</v>
      </c>
      <c r="F149" s="1">
        <f t="shared" si="14"/>
        <v>12.328828005938</v>
      </c>
      <c r="G149" s="1">
        <f t="shared" si="15"/>
        <v>0.0750253510327017</v>
      </c>
      <c r="H149" s="1">
        <f t="shared" si="16"/>
        <v>0.0154957465909979</v>
      </c>
    </row>
    <row r="150" spans="1:8">
      <c r="A150" s="1" t="s">
        <v>153</v>
      </c>
      <c r="B150" s="1">
        <v>60</v>
      </c>
      <c r="C150" s="1">
        <v>114</v>
      </c>
      <c r="D150" s="1">
        <v>2</v>
      </c>
      <c r="E150" s="1">
        <v>1</v>
      </c>
      <c r="F150" s="1">
        <f t="shared" si="14"/>
        <v>52.7162214123888</v>
      </c>
      <c r="G150" s="1">
        <f t="shared" si="15"/>
        <v>0.0186163504004279</v>
      </c>
      <c r="H150" s="1">
        <f t="shared" si="16"/>
        <v>0.00384502363912318</v>
      </c>
    </row>
    <row r="151" spans="1:8">
      <c r="A151" s="1" t="s">
        <v>154</v>
      </c>
      <c r="B151" s="1">
        <v>42</v>
      </c>
      <c r="C151" s="1">
        <v>127</v>
      </c>
      <c r="D151" s="1">
        <v>3</v>
      </c>
      <c r="E151" s="1">
        <v>0</v>
      </c>
      <c r="F151" s="1">
        <f t="shared" si="14"/>
        <v>31.8276609256791</v>
      </c>
      <c r="G151" s="1">
        <f t="shared" si="15"/>
        <v>0.0304621155392086</v>
      </c>
      <c r="H151" s="1">
        <f t="shared" si="16"/>
        <v>0.00629164964273912</v>
      </c>
    </row>
    <row r="152" spans="1:8">
      <c r="A152" s="1" t="s">
        <v>155</v>
      </c>
      <c r="B152" s="1">
        <v>62</v>
      </c>
      <c r="C152" s="1">
        <v>44</v>
      </c>
      <c r="D152" s="1">
        <v>4</v>
      </c>
      <c r="E152" s="1">
        <v>0</v>
      </c>
      <c r="F152" s="1">
        <f t="shared" si="14"/>
        <v>116.391580451509</v>
      </c>
      <c r="G152" s="1">
        <f t="shared" si="15"/>
        <v>0.00851849848305837</v>
      </c>
      <c r="H152" s="1">
        <f t="shared" si="16"/>
        <v>0.00175941187894924</v>
      </c>
    </row>
    <row r="153" spans="1:8">
      <c r="A153" s="1" t="s">
        <v>156</v>
      </c>
      <c r="B153" s="1">
        <v>50</v>
      </c>
      <c r="C153" s="1">
        <v>141</v>
      </c>
      <c r="D153" s="1">
        <v>1</v>
      </c>
      <c r="E153" s="1">
        <v>0</v>
      </c>
      <c r="F153" s="1">
        <f t="shared" si="14"/>
        <v>27.2213151776324</v>
      </c>
      <c r="G153" s="1">
        <f t="shared" si="15"/>
        <v>0.0354342096995032</v>
      </c>
      <c r="H153" s="1">
        <f t="shared" si="16"/>
        <v>0.00731858667234293</v>
      </c>
    </row>
    <row r="154" spans="1:8">
      <c r="A154" s="1" t="s">
        <v>157</v>
      </c>
      <c r="B154" s="1">
        <v>31</v>
      </c>
      <c r="C154" s="1">
        <v>52</v>
      </c>
      <c r="D154" s="1">
        <v>6</v>
      </c>
      <c r="E154" s="1">
        <v>1</v>
      </c>
      <c r="F154" s="1">
        <f t="shared" si="14"/>
        <v>103.082491238813</v>
      </c>
      <c r="G154" s="1">
        <f t="shared" si="15"/>
        <v>0.00960776388130007</v>
      </c>
      <c r="H154" s="1">
        <f t="shared" si="16"/>
        <v>0.00198438890803556</v>
      </c>
    </row>
    <row r="155" spans="1:8">
      <c r="A155" s="1" t="s">
        <v>158</v>
      </c>
      <c r="B155" s="1">
        <v>22</v>
      </c>
      <c r="C155" s="1">
        <v>172</v>
      </c>
      <c r="D155" s="1">
        <v>10</v>
      </c>
      <c r="E155" s="1">
        <v>1</v>
      </c>
      <c r="F155" s="1">
        <f t="shared" si="14"/>
        <v>18.411952639522</v>
      </c>
      <c r="G155" s="1">
        <f t="shared" si="15"/>
        <v>0.0515146527796508</v>
      </c>
      <c r="H155" s="1">
        <f t="shared" si="16"/>
        <v>0.0106398436556301</v>
      </c>
    </row>
    <row r="156" spans="1:8">
      <c r="A156" s="1" t="s">
        <v>159</v>
      </c>
      <c r="B156" s="1">
        <v>27</v>
      </c>
      <c r="C156" s="1">
        <v>29</v>
      </c>
      <c r="D156" s="1">
        <v>9</v>
      </c>
      <c r="E156" s="1">
        <v>1</v>
      </c>
      <c r="F156" s="1">
        <f t="shared" si="14"/>
        <v>126.063476074555</v>
      </c>
      <c r="G156" s="1">
        <f t="shared" si="15"/>
        <v>0.0078700821895762</v>
      </c>
      <c r="H156" s="1">
        <f t="shared" si="16"/>
        <v>0.00162548788617919</v>
      </c>
    </row>
    <row r="157" spans="1:8">
      <c r="A157" s="1" t="s">
        <v>160</v>
      </c>
      <c r="B157" s="1">
        <v>38</v>
      </c>
      <c r="C157" s="1">
        <v>124</v>
      </c>
      <c r="D157" s="1">
        <v>8</v>
      </c>
      <c r="E157" s="1">
        <v>1</v>
      </c>
      <c r="F157" s="1">
        <f t="shared" si="14"/>
        <v>33.0302891298275</v>
      </c>
      <c r="G157" s="1">
        <f t="shared" si="15"/>
        <v>0.0293855863576399</v>
      </c>
      <c r="H157" s="1">
        <f t="shared" si="16"/>
        <v>0.00606930315364196</v>
      </c>
    </row>
    <row r="158" spans="1:8">
      <c r="A158" s="1" t="s">
        <v>161</v>
      </c>
      <c r="B158" s="1">
        <v>56</v>
      </c>
      <c r="C158" s="1">
        <v>11</v>
      </c>
      <c r="D158" s="1">
        <v>2</v>
      </c>
      <c r="E158" s="1">
        <v>0</v>
      </c>
      <c r="F158" s="1">
        <f t="shared" si="14"/>
        <v>146.921747879611</v>
      </c>
      <c r="G158" s="1">
        <f t="shared" si="15"/>
        <v>0.00676033115031786</v>
      </c>
      <c r="H158" s="1">
        <f t="shared" si="16"/>
        <v>0.00139627974990605</v>
      </c>
    </row>
    <row r="159" spans="1:8">
      <c r="A159" s="1" t="s">
        <v>162</v>
      </c>
      <c r="B159" s="1">
        <v>33</v>
      </c>
      <c r="C159" s="1">
        <v>187</v>
      </c>
      <c r="D159" s="1">
        <v>7</v>
      </c>
      <c r="E159" s="1">
        <v>0</v>
      </c>
      <c r="F159" s="1">
        <f t="shared" si="14"/>
        <v>32.6190128606002</v>
      </c>
      <c r="G159" s="1">
        <f t="shared" si="15"/>
        <v>0.0297450732460961</v>
      </c>
      <c r="H159" s="1">
        <f t="shared" si="16"/>
        <v>0.0061435516263199</v>
      </c>
    </row>
    <row r="160" spans="1:8">
      <c r="A160" s="1" t="s">
        <v>163</v>
      </c>
      <c r="B160" s="1">
        <v>45</v>
      </c>
      <c r="C160" s="1">
        <v>140</v>
      </c>
      <c r="D160" s="1">
        <v>8</v>
      </c>
      <c r="E160" s="1">
        <v>1</v>
      </c>
      <c r="F160" s="1">
        <f t="shared" si="14"/>
        <v>23.6220236220354</v>
      </c>
      <c r="G160" s="1">
        <f t="shared" si="15"/>
        <v>0.0406140460000636</v>
      </c>
      <c r="H160" s="1">
        <f t="shared" si="16"/>
        <v>0.00838843079291692</v>
      </c>
    </row>
    <row r="161" spans="1:8">
      <c r="A161" s="1" t="s">
        <v>164</v>
      </c>
      <c r="B161" s="1">
        <v>69</v>
      </c>
      <c r="C161" s="1">
        <v>149</v>
      </c>
      <c r="D161" s="1">
        <v>2</v>
      </c>
      <c r="E161" s="1">
        <v>1</v>
      </c>
      <c r="F161" s="1">
        <f t="shared" si="14"/>
        <v>42.5323406362735</v>
      </c>
      <c r="G161" s="1">
        <f t="shared" si="15"/>
        <v>0.0229714273430716</v>
      </c>
      <c r="H161" s="1">
        <f t="shared" si="16"/>
        <v>0.00474452184551063</v>
      </c>
    </row>
    <row r="162" spans="1:8">
      <c r="A162" s="1" t="s">
        <v>165</v>
      </c>
      <c r="B162" s="1">
        <v>41</v>
      </c>
      <c r="C162" s="1">
        <v>63</v>
      </c>
      <c r="D162" s="1">
        <v>10</v>
      </c>
      <c r="E162" s="1">
        <v>0</v>
      </c>
      <c r="F162" s="1">
        <f t="shared" si="14"/>
        <v>93.1933474020544</v>
      </c>
      <c r="G162" s="1">
        <f t="shared" si="15"/>
        <v>0.0106164610089883</v>
      </c>
      <c r="H162" s="1">
        <f t="shared" si="16"/>
        <v>0.00219272535515077</v>
      </c>
    </row>
    <row r="163" spans="1:8">
      <c r="A163" s="1" t="s">
        <v>166</v>
      </c>
      <c r="B163" s="1">
        <v>22</v>
      </c>
      <c r="C163" s="1">
        <v>60</v>
      </c>
      <c r="D163" s="1">
        <v>10</v>
      </c>
      <c r="E163" s="1">
        <v>0</v>
      </c>
      <c r="F163" s="1">
        <f t="shared" si="14"/>
        <v>95.2627944162882</v>
      </c>
      <c r="G163" s="1">
        <f t="shared" si="15"/>
        <v>0.010388229492648</v>
      </c>
      <c r="H163" s="1">
        <f t="shared" si="16"/>
        <v>0.0021455863855544</v>
      </c>
    </row>
    <row r="164" spans="1:8">
      <c r="A164" s="1" t="s">
        <v>167</v>
      </c>
      <c r="B164" s="1">
        <v>35</v>
      </c>
      <c r="C164" s="1">
        <v>24</v>
      </c>
      <c r="D164" s="1">
        <v>7</v>
      </c>
      <c r="E164" s="1">
        <v>0</v>
      </c>
      <c r="F164" s="1">
        <f t="shared" si="14"/>
        <v>131.259285385835</v>
      </c>
      <c r="G164" s="1">
        <f t="shared" si="15"/>
        <v>0.00756090581529108</v>
      </c>
      <c r="H164" s="1">
        <f t="shared" si="16"/>
        <v>0.00156163055419873</v>
      </c>
    </row>
    <row r="165" spans="1:8">
      <c r="A165" s="1" t="s">
        <v>168</v>
      </c>
      <c r="B165" s="1">
        <v>52</v>
      </c>
      <c r="C165" s="1">
        <v>183</v>
      </c>
      <c r="D165" s="1">
        <v>5</v>
      </c>
      <c r="E165" s="1">
        <v>0</v>
      </c>
      <c r="F165" s="1">
        <f t="shared" si="14"/>
        <v>37.5366487582469</v>
      </c>
      <c r="G165" s="1">
        <f t="shared" si="15"/>
        <v>0.025949324402164</v>
      </c>
      <c r="H165" s="1">
        <f t="shared" si="16"/>
        <v>0.00535957712438111</v>
      </c>
    </row>
    <row r="166" spans="1:8">
      <c r="A166" s="1" t="s">
        <v>169</v>
      </c>
      <c r="B166" s="1">
        <v>74</v>
      </c>
      <c r="C166" s="1">
        <v>97</v>
      </c>
      <c r="D166" s="1">
        <v>6</v>
      </c>
      <c r="E166" s="1">
        <v>1</v>
      </c>
      <c r="F166" s="1">
        <f t="shared" si="14"/>
        <v>74.6592258197204</v>
      </c>
      <c r="G166" s="1">
        <f t="shared" si="15"/>
        <v>0.013217158769015</v>
      </c>
      <c r="H166" s="1">
        <f t="shared" si="16"/>
        <v>0.00272987383755618</v>
      </c>
    </row>
    <row r="167" spans="1:8">
      <c r="A167" s="1" t="s">
        <v>170</v>
      </c>
      <c r="B167" s="1">
        <v>47</v>
      </c>
      <c r="C167" s="1">
        <v>113</v>
      </c>
      <c r="D167" s="1">
        <v>4</v>
      </c>
      <c r="E167" s="1">
        <v>1</v>
      </c>
      <c r="F167" s="1">
        <f t="shared" si="14"/>
        <v>46.5295604965274</v>
      </c>
      <c r="G167" s="1">
        <f t="shared" si="15"/>
        <v>0.02103953812224</v>
      </c>
      <c r="H167" s="1">
        <f t="shared" si="16"/>
        <v>0.00434550917318287</v>
      </c>
    </row>
    <row r="168" spans="1:8">
      <c r="A168" s="1" t="s">
        <v>171</v>
      </c>
      <c r="B168" s="1">
        <v>68</v>
      </c>
      <c r="C168" s="1">
        <v>17</v>
      </c>
      <c r="D168" s="1">
        <v>8</v>
      </c>
      <c r="E168" s="1">
        <v>0</v>
      </c>
      <c r="F168" s="1">
        <f t="shared" si="14"/>
        <v>143.993055388098</v>
      </c>
      <c r="G168" s="1">
        <f t="shared" si="15"/>
        <v>0.00689688204254563</v>
      </c>
      <c r="H168" s="1">
        <f t="shared" si="16"/>
        <v>0.00142448299045889</v>
      </c>
    </row>
    <row r="169" spans="1:8">
      <c r="A169" s="1" t="s">
        <v>172</v>
      </c>
      <c r="B169" s="1">
        <v>60</v>
      </c>
      <c r="C169" s="1">
        <v>170</v>
      </c>
      <c r="D169" s="1">
        <v>8</v>
      </c>
      <c r="E169" s="1">
        <v>0</v>
      </c>
      <c r="F169" s="1">
        <f t="shared" si="14"/>
        <v>36.3730669589464</v>
      </c>
      <c r="G169" s="1">
        <f t="shared" si="15"/>
        <v>0.0267572367314269</v>
      </c>
      <c r="H169" s="1">
        <f t="shared" si="16"/>
        <v>0.00552644345089179</v>
      </c>
    </row>
    <row r="170" spans="1:8">
      <c r="A170" s="1" t="s">
        <v>173</v>
      </c>
      <c r="B170" s="1">
        <v>47</v>
      </c>
      <c r="C170" s="1">
        <v>187</v>
      </c>
      <c r="D170" s="1">
        <v>4</v>
      </c>
      <c r="E170" s="1">
        <v>0</v>
      </c>
      <c r="F170" s="1">
        <f t="shared" si="14"/>
        <v>37.7491721763537</v>
      </c>
      <c r="G170" s="1">
        <f t="shared" si="15"/>
        <v>0.0258070029328327</v>
      </c>
      <c r="H170" s="1">
        <f t="shared" si="16"/>
        <v>0.00533018202801887</v>
      </c>
    </row>
    <row r="171" spans="1:8">
      <c r="A171" s="1" t="s">
        <v>174</v>
      </c>
      <c r="B171" s="1">
        <v>22</v>
      </c>
      <c r="C171" s="1">
        <v>22</v>
      </c>
      <c r="D171" s="1">
        <v>2</v>
      </c>
      <c r="E171" s="1">
        <v>0</v>
      </c>
      <c r="F171" s="1">
        <f t="shared" si="14"/>
        <v>133.127758187389</v>
      </c>
      <c r="G171" s="1">
        <f t="shared" si="15"/>
        <v>0.00745557827487808</v>
      </c>
      <c r="H171" s="1">
        <f t="shared" si="16"/>
        <v>0.00153987618913643</v>
      </c>
    </row>
    <row r="172" spans="1:8">
      <c r="A172" s="1" t="s">
        <v>175</v>
      </c>
      <c r="B172" s="1">
        <v>31</v>
      </c>
      <c r="C172" s="1">
        <v>121</v>
      </c>
      <c r="D172" s="1">
        <v>8</v>
      </c>
      <c r="E172" s="1">
        <v>0</v>
      </c>
      <c r="F172" s="1">
        <f t="shared" si="14"/>
        <v>34.3656805548792</v>
      </c>
      <c r="G172" s="1">
        <f t="shared" si="15"/>
        <v>0.0282760004702366</v>
      </c>
      <c r="H172" s="1">
        <f t="shared" si="16"/>
        <v>0.00584012912785626</v>
      </c>
    </row>
    <row r="173" spans="1:8">
      <c r="A173" s="1" t="s">
        <v>176</v>
      </c>
      <c r="B173" s="1">
        <v>28</v>
      </c>
      <c r="C173" s="1">
        <v>77</v>
      </c>
      <c r="D173" s="1">
        <v>1</v>
      </c>
      <c r="E173" s="1">
        <v>0</v>
      </c>
      <c r="F173" s="1">
        <f t="shared" ref="F173:F204" si="17">SQRT(SUMXMY2(B173:D173,B$2:D$2))</f>
        <v>78.108898340714</v>
      </c>
      <c r="G173" s="1">
        <f t="shared" ref="G173:G204" si="18">1/(1+F173)</f>
        <v>0.0126408030066744</v>
      </c>
      <c r="H173" s="1">
        <f t="shared" ref="H173:H204" si="19">G173/SUM($G$12:$G$211)</f>
        <v>0.00261083323705839</v>
      </c>
    </row>
    <row r="174" spans="1:8">
      <c r="A174" s="1" t="s">
        <v>177</v>
      </c>
      <c r="B174" s="1">
        <v>41</v>
      </c>
      <c r="C174" s="1">
        <v>129</v>
      </c>
      <c r="D174" s="1">
        <v>3</v>
      </c>
      <c r="E174" s="1">
        <v>1</v>
      </c>
      <c r="F174" s="1">
        <f t="shared" si="17"/>
        <v>29.5972971738975</v>
      </c>
      <c r="G174" s="1">
        <f t="shared" si="18"/>
        <v>0.0326826253415971</v>
      </c>
      <c r="H174" s="1">
        <f t="shared" si="19"/>
        <v>0.00675027405071612</v>
      </c>
    </row>
    <row r="175" spans="1:8">
      <c r="A175" s="1" t="s">
        <v>178</v>
      </c>
      <c r="B175" s="1">
        <v>73</v>
      </c>
      <c r="C175" s="1">
        <v>45</v>
      </c>
      <c r="D175" s="1">
        <v>5</v>
      </c>
      <c r="E175" s="1">
        <v>1</v>
      </c>
      <c r="F175" s="1">
        <f t="shared" si="17"/>
        <v>119.230868486311</v>
      </c>
      <c r="G175" s="1">
        <f t="shared" si="18"/>
        <v>0.00831733158538945</v>
      </c>
      <c r="H175" s="1">
        <f t="shared" si="19"/>
        <v>0.00171786283951301</v>
      </c>
    </row>
    <row r="176" spans="1:8">
      <c r="A176" s="1" t="s">
        <v>179</v>
      </c>
      <c r="B176" s="1">
        <v>74</v>
      </c>
      <c r="C176" s="1">
        <v>172</v>
      </c>
      <c r="D176" s="1">
        <v>6</v>
      </c>
      <c r="E176" s="1">
        <v>0</v>
      </c>
      <c r="F176" s="1">
        <f t="shared" si="17"/>
        <v>49.9899989998</v>
      </c>
      <c r="G176" s="1">
        <f t="shared" si="18"/>
        <v>0.0196116889510808</v>
      </c>
      <c r="H176" s="1">
        <f t="shared" si="19"/>
        <v>0.00405060100385215</v>
      </c>
    </row>
    <row r="177" spans="1:8">
      <c r="A177" s="1" t="s">
        <v>180</v>
      </c>
      <c r="B177" s="1">
        <v>75</v>
      </c>
      <c r="C177" s="1">
        <v>115</v>
      </c>
      <c r="D177" s="1">
        <v>10</v>
      </c>
      <c r="E177" s="1">
        <v>0</v>
      </c>
      <c r="F177" s="1">
        <f t="shared" si="17"/>
        <v>62.6817357768593</v>
      </c>
      <c r="G177" s="1">
        <f t="shared" si="18"/>
        <v>0.0157030895562269</v>
      </c>
      <c r="H177" s="1">
        <f t="shared" si="19"/>
        <v>0.0032433183331988</v>
      </c>
    </row>
    <row r="178" spans="1:8">
      <c r="A178" s="1" t="s">
        <v>181</v>
      </c>
      <c r="B178" s="1">
        <v>47</v>
      </c>
      <c r="C178" s="1">
        <v>188</v>
      </c>
      <c r="D178" s="1">
        <v>1</v>
      </c>
      <c r="E178" s="1">
        <v>0</v>
      </c>
      <c r="F178" s="1">
        <f t="shared" si="17"/>
        <v>38.7943294825416</v>
      </c>
      <c r="G178" s="1">
        <f t="shared" si="18"/>
        <v>0.025129208432541</v>
      </c>
      <c r="H178" s="1">
        <f t="shared" si="19"/>
        <v>0.00519019025626809</v>
      </c>
    </row>
    <row r="179" spans="1:8">
      <c r="A179" s="1" t="s">
        <v>182</v>
      </c>
      <c r="B179" s="1">
        <v>26</v>
      </c>
      <c r="C179" s="1">
        <v>114</v>
      </c>
      <c r="D179" s="1">
        <v>3</v>
      </c>
      <c r="E179" s="1">
        <v>1</v>
      </c>
      <c r="F179" s="1">
        <f t="shared" si="17"/>
        <v>41.0609303352956</v>
      </c>
      <c r="G179" s="1">
        <f t="shared" si="18"/>
        <v>0.0237750328399381</v>
      </c>
      <c r="H179" s="1">
        <f t="shared" si="19"/>
        <v>0.0049104986382503</v>
      </c>
    </row>
    <row r="180" spans="1:8">
      <c r="A180" s="1" t="s">
        <v>183</v>
      </c>
      <c r="B180" s="1">
        <v>53</v>
      </c>
      <c r="C180" s="1">
        <v>104</v>
      </c>
      <c r="D180" s="1">
        <v>1</v>
      </c>
      <c r="E180" s="1">
        <v>1</v>
      </c>
      <c r="F180" s="1">
        <f t="shared" si="17"/>
        <v>57.3846669416143</v>
      </c>
      <c r="G180" s="1">
        <f t="shared" si="18"/>
        <v>0.017127784611669</v>
      </c>
      <c r="H180" s="1">
        <f t="shared" si="19"/>
        <v>0.00353757505102416</v>
      </c>
    </row>
    <row r="181" spans="1:8">
      <c r="A181" s="1" t="s">
        <v>184</v>
      </c>
      <c r="B181" s="1">
        <v>40</v>
      </c>
      <c r="C181" s="1">
        <v>24</v>
      </c>
      <c r="D181" s="1">
        <v>4</v>
      </c>
      <c r="E181" s="1">
        <v>1</v>
      </c>
      <c r="F181" s="1">
        <f t="shared" si="17"/>
        <v>131.647255953172</v>
      </c>
      <c r="G181" s="1">
        <f t="shared" si="18"/>
        <v>0.007538791457194</v>
      </c>
      <c r="H181" s="1">
        <f t="shared" si="19"/>
        <v>0.00155706305155625</v>
      </c>
    </row>
    <row r="182" spans="1:8">
      <c r="A182" s="1" t="s">
        <v>185</v>
      </c>
      <c r="B182" s="1">
        <v>47</v>
      </c>
      <c r="C182" s="1">
        <v>151</v>
      </c>
      <c r="D182" s="1">
        <v>10</v>
      </c>
      <c r="E182" s="1">
        <v>0</v>
      </c>
      <c r="F182" s="1">
        <f t="shared" si="17"/>
        <v>21</v>
      </c>
      <c r="G182" s="1">
        <f t="shared" si="18"/>
        <v>0.0454545454545455</v>
      </c>
      <c r="H182" s="1">
        <f t="shared" si="19"/>
        <v>0.00938818823340953</v>
      </c>
    </row>
    <row r="183" spans="1:8">
      <c r="A183" s="1" t="s">
        <v>186</v>
      </c>
      <c r="B183" s="1">
        <v>20</v>
      </c>
      <c r="C183" s="1">
        <v>192</v>
      </c>
      <c r="D183" s="1">
        <v>6</v>
      </c>
      <c r="E183" s="1">
        <v>1</v>
      </c>
      <c r="F183" s="1">
        <f t="shared" si="17"/>
        <v>37.6696164036747</v>
      </c>
      <c r="G183" s="1">
        <f t="shared" si="18"/>
        <v>0.025860096194411</v>
      </c>
      <c r="H183" s="1">
        <f t="shared" si="19"/>
        <v>0.00534114791775857</v>
      </c>
    </row>
    <row r="184" spans="1:8">
      <c r="A184" s="1" t="s">
        <v>187</v>
      </c>
      <c r="B184" s="1">
        <v>42</v>
      </c>
      <c r="C184" s="1">
        <v>140</v>
      </c>
      <c r="D184" s="1">
        <v>6</v>
      </c>
      <c r="E184" s="1">
        <v>0</v>
      </c>
      <c r="F184" s="1">
        <f t="shared" si="17"/>
        <v>21.2367605815953</v>
      </c>
      <c r="G184" s="1">
        <f t="shared" si="18"/>
        <v>0.0449705790702118</v>
      </c>
      <c r="H184" s="1">
        <f t="shared" si="19"/>
        <v>0.00928822974808466</v>
      </c>
    </row>
    <row r="185" spans="1:8">
      <c r="A185" s="1" t="s">
        <v>188</v>
      </c>
      <c r="B185" s="1">
        <v>26</v>
      </c>
      <c r="C185" s="1">
        <v>116</v>
      </c>
      <c r="D185" s="1">
        <v>4</v>
      </c>
      <c r="E185" s="1">
        <v>1</v>
      </c>
      <c r="F185" s="1">
        <f t="shared" si="17"/>
        <v>39.0256326021757</v>
      </c>
      <c r="G185" s="1">
        <f t="shared" si="18"/>
        <v>0.0249839898831641</v>
      </c>
      <c r="H185" s="1">
        <f t="shared" si="19"/>
        <v>0.00516019679658436</v>
      </c>
    </row>
    <row r="186" spans="1:8">
      <c r="A186" s="1" t="s">
        <v>189</v>
      </c>
      <c r="B186" s="1">
        <v>60</v>
      </c>
      <c r="C186" s="1">
        <v>138</v>
      </c>
      <c r="D186" s="1">
        <v>9</v>
      </c>
      <c r="E186" s="1">
        <v>0</v>
      </c>
      <c r="F186" s="1">
        <f t="shared" si="17"/>
        <v>37.3363094051889</v>
      </c>
      <c r="G186" s="1">
        <f t="shared" si="18"/>
        <v>0.0260849313748664</v>
      </c>
      <c r="H186" s="1">
        <f t="shared" si="19"/>
        <v>0.00538758540766195</v>
      </c>
    </row>
    <row r="187" spans="1:8">
      <c r="A187" s="1" t="s">
        <v>190</v>
      </c>
      <c r="B187" s="1">
        <v>74</v>
      </c>
      <c r="C187" s="1">
        <v>175</v>
      </c>
      <c r="D187" s="1">
        <v>8</v>
      </c>
      <c r="E187" s="1">
        <v>1</v>
      </c>
      <c r="F187" s="1">
        <f t="shared" si="17"/>
        <v>51.1663952218641</v>
      </c>
      <c r="G187" s="1">
        <f t="shared" si="18"/>
        <v>0.019169428819971</v>
      </c>
      <c r="H187" s="1">
        <f t="shared" si="19"/>
        <v>0.00395925653395433</v>
      </c>
    </row>
    <row r="188" spans="1:8">
      <c r="A188" s="1" t="s">
        <v>191</v>
      </c>
      <c r="B188" s="1">
        <v>33</v>
      </c>
      <c r="C188" s="1">
        <v>163</v>
      </c>
      <c r="D188" s="1">
        <v>5</v>
      </c>
      <c r="E188" s="1">
        <v>1</v>
      </c>
      <c r="F188" s="1">
        <f t="shared" si="17"/>
        <v>10</v>
      </c>
      <c r="G188" s="1">
        <f t="shared" si="18"/>
        <v>0.0909090909090909</v>
      </c>
      <c r="H188" s="1">
        <f t="shared" si="19"/>
        <v>0.0187763764668191</v>
      </c>
    </row>
    <row r="189" spans="1:8">
      <c r="A189" s="1" t="s">
        <v>192</v>
      </c>
      <c r="B189" s="1">
        <v>45</v>
      </c>
      <c r="C189" s="1">
        <v>60</v>
      </c>
      <c r="D189" s="1">
        <v>7</v>
      </c>
      <c r="E189" s="1">
        <v>0</v>
      </c>
      <c r="F189" s="1">
        <f t="shared" si="17"/>
        <v>96.7109094156393</v>
      </c>
      <c r="G189" s="1">
        <f t="shared" si="18"/>
        <v>0.0102342717510307</v>
      </c>
      <c r="H189" s="1">
        <f t="shared" si="19"/>
        <v>0.00211378793187193</v>
      </c>
    </row>
    <row r="190" spans="1:8">
      <c r="A190" s="1" t="s">
        <v>193</v>
      </c>
      <c r="B190" s="1">
        <v>40</v>
      </c>
      <c r="C190" s="1">
        <v>122</v>
      </c>
      <c r="D190" s="1">
        <v>6</v>
      </c>
      <c r="E190" s="1">
        <v>1</v>
      </c>
      <c r="F190" s="1">
        <f t="shared" si="17"/>
        <v>35.4823899984203</v>
      </c>
      <c r="G190" s="1">
        <f t="shared" si="18"/>
        <v>0.0274104848954057</v>
      </c>
      <c r="H190" s="1">
        <f t="shared" si="19"/>
        <v>0.00566136541887614</v>
      </c>
    </row>
    <row r="191" spans="1:8">
      <c r="A191" s="1" t="s">
        <v>194</v>
      </c>
      <c r="B191" s="1">
        <v>69</v>
      </c>
      <c r="C191" s="1">
        <v>162</v>
      </c>
      <c r="D191" s="1">
        <v>8</v>
      </c>
      <c r="E191" s="1">
        <v>1</v>
      </c>
      <c r="F191" s="1">
        <f t="shared" si="17"/>
        <v>42.6848919408261</v>
      </c>
      <c r="G191" s="1">
        <f t="shared" si="18"/>
        <v>0.0228912091932049</v>
      </c>
      <c r="H191" s="1">
        <f t="shared" si="19"/>
        <v>0.00472795357751557</v>
      </c>
    </row>
    <row r="192" spans="1:8">
      <c r="A192" s="1" t="s">
        <v>195</v>
      </c>
      <c r="B192" s="1">
        <v>44</v>
      </c>
      <c r="C192" s="1">
        <v>43</v>
      </c>
      <c r="D192" s="1">
        <v>4</v>
      </c>
      <c r="E192" s="1">
        <v>1</v>
      </c>
      <c r="F192" s="1">
        <f t="shared" si="17"/>
        <v>113.287245530995</v>
      </c>
      <c r="G192" s="1">
        <f t="shared" si="18"/>
        <v>0.00874988276560393</v>
      </c>
      <c r="H192" s="1">
        <f t="shared" si="19"/>
        <v>0.00180720202132262</v>
      </c>
    </row>
    <row r="193" spans="1:8">
      <c r="A193" s="1" t="s">
        <v>196</v>
      </c>
      <c r="B193" s="1">
        <v>68</v>
      </c>
      <c r="C193" s="1">
        <v>86</v>
      </c>
      <c r="D193" s="1">
        <v>6</v>
      </c>
      <c r="E193" s="1">
        <v>1</v>
      </c>
      <c r="F193" s="1">
        <f t="shared" si="17"/>
        <v>80.2683000941218</v>
      </c>
      <c r="G193" s="1">
        <f t="shared" si="18"/>
        <v>0.0123049208466504</v>
      </c>
      <c r="H193" s="1">
        <f t="shared" si="19"/>
        <v>0.0025414600883223</v>
      </c>
    </row>
    <row r="194" spans="1:8">
      <c r="A194" s="1" t="s">
        <v>197</v>
      </c>
      <c r="B194" s="1">
        <v>42</v>
      </c>
      <c r="C194" s="1">
        <v>18</v>
      </c>
      <c r="D194" s="1">
        <v>6</v>
      </c>
      <c r="E194" s="1">
        <v>1</v>
      </c>
      <c r="F194" s="1">
        <f t="shared" si="17"/>
        <v>137.822349421275</v>
      </c>
      <c r="G194" s="1">
        <f t="shared" si="18"/>
        <v>0.007203451059349</v>
      </c>
      <c r="H194" s="1">
        <f t="shared" si="19"/>
        <v>0.00148780179845708</v>
      </c>
    </row>
    <row r="195" spans="1:8">
      <c r="A195" s="1" t="s">
        <v>198</v>
      </c>
      <c r="B195" s="1">
        <v>30</v>
      </c>
      <c r="C195" s="1">
        <v>48</v>
      </c>
      <c r="D195" s="1">
        <v>7</v>
      </c>
      <c r="E195" s="1">
        <v>1</v>
      </c>
      <c r="F195" s="1">
        <f t="shared" si="17"/>
        <v>107.060730429042</v>
      </c>
      <c r="G195" s="1">
        <f t="shared" si="18"/>
        <v>0.00925405552997487</v>
      </c>
      <c r="H195" s="1">
        <f t="shared" si="19"/>
        <v>0.00191133393523223</v>
      </c>
    </row>
    <row r="196" spans="1:8">
      <c r="A196" s="1" t="s">
        <v>199</v>
      </c>
      <c r="B196" s="1">
        <v>46</v>
      </c>
      <c r="C196" s="1">
        <v>102</v>
      </c>
      <c r="D196" s="1">
        <v>6</v>
      </c>
      <c r="E196" s="1">
        <v>0</v>
      </c>
      <c r="F196" s="1">
        <f t="shared" si="17"/>
        <v>56.3116329012043</v>
      </c>
      <c r="G196" s="1">
        <f t="shared" si="18"/>
        <v>0.0174484646376039</v>
      </c>
      <c r="H196" s="1">
        <f t="shared" si="19"/>
        <v>0.00360380834883993</v>
      </c>
    </row>
    <row r="197" spans="1:8">
      <c r="A197" s="1" t="s">
        <v>200</v>
      </c>
      <c r="B197" s="1">
        <v>51</v>
      </c>
      <c r="C197" s="1">
        <v>83</v>
      </c>
      <c r="D197" s="1">
        <v>9</v>
      </c>
      <c r="E197" s="1">
        <v>0</v>
      </c>
      <c r="F197" s="1">
        <f t="shared" si="17"/>
        <v>76</v>
      </c>
      <c r="G197" s="1">
        <f t="shared" si="18"/>
        <v>0.012987012987013</v>
      </c>
      <c r="H197" s="1">
        <f t="shared" si="19"/>
        <v>0.00268233949525987</v>
      </c>
    </row>
    <row r="198" spans="1:8">
      <c r="A198" s="1" t="s">
        <v>201</v>
      </c>
      <c r="B198" s="1">
        <v>32</v>
      </c>
      <c r="C198" s="1">
        <v>95</v>
      </c>
      <c r="D198" s="1">
        <v>6</v>
      </c>
      <c r="E198" s="1">
        <v>0</v>
      </c>
      <c r="F198" s="1">
        <f t="shared" si="17"/>
        <v>60.2162768692984</v>
      </c>
      <c r="G198" s="1">
        <f t="shared" si="18"/>
        <v>0.0163355246535996</v>
      </c>
      <c r="H198" s="1">
        <f t="shared" si="19"/>
        <v>0.00337394156746888</v>
      </c>
    </row>
    <row r="199" spans="1:8">
      <c r="A199" s="1" t="s">
        <v>202</v>
      </c>
      <c r="B199" s="1">
        <v>44</v>
      </c>
      <c r="C199" s="1">
        <v>16</v>
      </c>
      <c r="D199" s="1">
        <v>5</v>
      </c>
      <c r="E199" s="1">
        <v>0</v>
      </c>
      <c r="F199" s="1">
        <f t="shared" si="17"/>
        <v>140.035709731482</v>
      </c>
      <c r="G199" s="1">
        <f t="shared" si="18"/>
        <v>0.00709040286253671</v>
      </c>
      <c r="H199" s="1">
        <f t="shared" si="19"/>
        <v>0.00146445280793241</v>
      </c>
    </row>
    <row r="200" spans="1:8">
      <c r="A200" s="1" t="s">
        <v>203</v>
      </c>
      <c r="B200" s="1">
        <v>29</v>
      </c>
      <c r="C200" s="1">
        <v>115</v>
      </c>
      <c r="D200" s="1">
        <v>5</v>
      </c>
      <c r="E200" s="1">
        <v>1</v>
      </c>
      <c r="F200" s="1">
        <f t="shared" si="17"/>
        <v>40.0499687890016</v>
      </c>
      <c r="G200" s="1">
        <f t="shared" si="18"/>
        <v>0.0243605544535256</v>
      </c>
      <c r="H200" s="1">
        <f t="shared" si="19"/>
        <v>0.00503143235495827</v>
      </c>
    </row>
    <row r="201" spans="1:8">
      <c r="A201" s="1" t="s">
        <v>204</v>
      </c>
      <c r="B201" s="1">
        <v>67</v>
      </c>
      <c r="C201" s="1">
        <v>45</v>
      </c>
      <c r="D201" s="1">
        <v>9</v>
      </c>
      <c r="E201" s="1">
        <v>0</v>
      </c>
      <c r="F201" s="1">
        <f t="shared" si="17"/>
        <v>117.115327775659</v>
      </c>
      <c r="G201" s="1">
        <f t="shared" si="18"/>
        <v>0.00846630169709506</v>
      </c>
      <c r="H201" s="1">
        <f t="shared" si="19"/>
        <v>0.00174863114740959</v>
      </c>
    </row>
    <row r="202" spans="1:8">
      <c r="A202" s="1" t="s">
        <v>205</v>
      </c>
      <c r="B202" s="1">
        <v>19</v>
      </c>
      <c r="C202" s="1">
        <v>183</v>
      </c>
      <c r="D202" s="1">
        <v>6</v>
      </c>
      <c r="E202" s="1">
        <v>1</v>
      </c>
      <c r="F202" s="1">
        <f t="shared" si="17"/>
        <v>29.1376045686669</v>
      </c>
      <c r="G202" s="1">
        <f t="shared" si="18"/>
        <v>0.0331811374630506</v>
      </c>
      <c r="H202" s="1">
        <f t="shared" si="19"/>
        <v>0.00685323681463863</v>
      </c>
    </row>
    <row r="203" spans="1:8">
      <c r="A203" s="1" t="s">
        <v>206</v>
      </c>
      <c r="B203" s="1">
        <v>67</v>
      </c>
      <c r="C203" s="1">
        <v>126</v>
      </c>
      <c r="D203" s="1">
        <v>7</v>
      </c>
      <c r="E203" s="1">
        <v>0</v>
      </c>
      <c r="F203" s="1">
        <f t="shared" si="17"/>
        <v>49.4469412603045</v>
      </c>
      <c r="G203" s="1">
        <f t="shared" si="18"/>
        <v>0.0198228073896499</v>
      </c>
      <c r="H203" s="1">
        <f t="shared" si="19"/>
        <v>0.00409420543595041</v>
      </c>
    </row>
    <row r="204" spans="1:8">
      <c r="A204" s="1" t="s">
        <v>207</v>
      </c>
      <c r="B204" s="1">
        <v>56</v>
      </c>
      <c r="C204" s="1">
        <v>78</v>
      </c>
      <c r="D204" s="1">
        <v>7</v>
      </c>
      <c r="E204" s="1">
        <v>0</v>
      </c>
      <c r="F204" s="1">
        <f t="shared" si="17"/>
        <v>82.304313374209</v>
      </c>
      <c r="G204" s="1">
        <f t="shared" si="18"/>
        <v>0.0120041803298699</v>
      </c>
      <c r="H204" s="1">
        <f t="shared" si="19"/>
        <v>0.00247934509954144</v>
      </c>
    </row>
    <row r="205" spans="1:8">
      <c r="A205" s="1" t="s">
        <v>208</v>
      </c>
      <c r="B205" s="1">
        <v>18</v>
      </c>
      <c r="C205" s="1">
        <v>33</v>
      </c>
      <c r="D205" s="1">
        <v>0</v>
      </c>
      <c r="E205" s="1">
        <v>0</v>
      </c>
      <c r="F205" s="1">
        <f>SQRT(SUMXMY2(B205:D205,B$2:D$2))</f>
        <v>122.433655503705</v>
      </c>
      <c r="G205" s="1">
        <f>1/(1+F205)</f>
        <v>0.00810151814688807</v>
      </c>
      <c r="H205" s="1">
        <f>G205/SUM($G$12:$G$211)</f>
        <v>0.00167328870146611</v>
      </c>
    </row>
    <row r="206" spans="1:8">
      <c r="A206" s="1" t="s">
        <v>209</v>
      </c>
      <c r="B206" s="1">
        <v>58</v>
      </c>
      <c r="C206" s="1">
        <v>117</v>
      </c>
      <c r="D206" s="1">
        <v>9</v>
      </c>
      <c r="E206" s="1">
        <v>1</v>
      </c>
      <c r="F206" s="1">
        <f>SQRT(SUMXMY2(B206:D206,B$2:D$2))</f>
        <v>49.2036584005702</v>
      </c>
      <c r="G206" s="1">
        <f>1/(1+F206)</f>
        <v>0.0199188671076736</v>
      </c>
      <c r="H206" s="1">
        <f>G206/SUM($G$12:$G$211)</f>
        <v>0.00411404562366841</v>
      </c>
    </row>
    <row r="207" spans="1:8">
      <c r="A207" s="1" t="s">
        <v>210</v>
      </c>
      <c r="B207" s="1">
        <v>70</v>
      </c>
      <c r="C207" s="1">
        <v>54</v>
      </c>
      <c r="D207" s="1">
        <v>9</v>
      </c>
      <c r="E207" s="1">
        <v>1</v>
      </c>
      <c r="F207" s="1">
        <f>SQRT(SUMXMY2(B207:D207,B$2:D$2))</f>
        <v>109.845345827668</v>
      </c>
      <c r="G207" s="1">
        <f>1/(1+F207)</f>
        <v>0.00902157860154729</v>
      </c>
      <c r="H207" s="1">
        <f>G207/SUM($G$12:$G$211)</f>
        <v>0.00186331811762416</v>
      </c>
    </row>
    <row r="208" spans="1:8">
      <c r="A208" s="1" t="s">
        <v>211</v>
      </c>
      <c r="B208" s="1">
        <v>36</v>
      </c>
      <c r="C208" s="1">
        <v>161</v>
      </c>
      <c r="D208" s="1">
        <v>0</v>
      </c>
      <c r="E208" s="1">
        <v>1</v>
      </c>
      <c r="F208" s="1">
        <f>SQRT(SUMXMY2(B208:D208,B$2:D$2))</f>
        <v>11.916375287813</v>
      </c>
      <c r="G208" s="1">
        <f>1/(1+F208)</f>
        <v>0.077421101332007</v>
      </c>
      <c r="H208" s="1">
        <f>G208/SUM($G$12:$G$211)</f>
        <v>0.0159905651959406</v>
      </c>
    </row>
    <row r="209" spans="1:8">
      <c r="A209" s="1" t="s">
        <v>212</v>
      </c>
      <c r="B209" s="1">
        <v>56</v>
      </c>
      <c r="C209" s="1">
        <v>82</v>
      </c>
      <c r="D209" s="1">
        <v>3</v>
      </c>
      <c r="E209" s="1">
        <v>1</v>
      </c>
      <c r="F209" s="1">
        <f>SQRT(SUMXMY2(B209:D209,B$2:D$2))</f>
        <v>78.5748051222528</v>
      </c>
      <c r="G209" s="1">
        <f>1/(1+F209)</f>
        <v>0.0125667916932209</v>
      </c>
      <c r="H209" s="1">
        <f>G209/SUM($G$12:$G$211)</f>
        <v>0.00259554692993212</v>
      </c>
    </row>
    <row r="210" spans="1:8">
      <c r="A210" s="1" t="s">
        <v>213</v>
      </c>
      <c r="B210" s="1">
        <v>18</v>
      </c>
      <c r="C210" s="1">
        <v>191</v>
      </c>
      <c r="D210" s="1">
        <v>6</v>
      </c>
      <c r="E210" s="1">
        <v>0</v>
      </c>
      <c r="F210" s="1">
        <f>SQRT(SUMXMY2(B210:D210,B$2:D$2))</f>
        <v>37.1214223865412</v>
      </c>
      <c r="G210" s="1">
        <f>1/(1+F210)</f>
        <v>0.0262319697796232</v>
      </c>
      <c r="H210" s="1">
        <f>G210/SUM($G$12:$G$211)</f>
        <v>0.00541795474053269</v>
      </c>
    </row>
    <row r="211" spans="1:8">
      <c r="A211" s="1" t="s">
        <v>214</v>
      </c>
      <c r="B211" s="1">
        <v>59</v>
      </c>
      <c r="C211" s="1">
        <v>173</v>
      </c>
      <c r="D211" s="1">
        <v>10</v>
      </c>
      <c r="E211" s="1">
        <v>0</v>
      </c>
      <c r="F211" s="1">
        <f>SQRT(SUMXMY2(B211:D211,B$2:D$2))</f>
        <v>37.0540146272978</v>
      </c>
      <c r="G211" s="1">
        <f>1/(1+F211)</f>
        <v>0.0262784363172725</v>
      </c>
      <c r="H211" s="1">
        <f>G211/SUM($G$12:$G$211)</f>
        <v>0.00542755194577682</v>
      </c>
    </row>
  </sheetData>
  <mergeCells count="6"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KNN-2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2015-06-05T18:17:00Z</dcterms:created>
  <dcterms:modified xsi:type="dcterms:W3CDTF">2024-11-06T12:25:23Z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D2131019A2F84CC0A962B3FC45E92367_12</vt:lpwstr>
  </property>
  <property fmtid="{D5CDD505-2E9C-101B-9397-08002B2CF9AE}" pid="3" name="KSOProductBuildVer">
    <vt:lpwstr>1033-12.2.0.18607</vt:lpwstr>
  </property>
</Properties>
</file>