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2.xml.rels" ContentType="application/vnd.openxmlformats-package.relationships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tyles.xml" ContentType="application/vnd.openxmlformats-officedocument.spreadsheetml.style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0"/>
  </bookViews>
  <sheets>
    <sheet name="template" sheetId="1" state="visible" r:id="rId2"/>
    <sheet name="Sn133" sheetId="2" state="visible" r:id="rId3"/>
    <sheet name="Sn134" sheetId="3" state="visible" r:id="rId4"/>
    <sheet name="Sn135" sheetId="4" state="visible" r:id="rId5"/>
    <sheet name="Sn136" sheetId="5" state="visible" r:id="rId6"/>
    <sheet name="Sn137" sheetId="6" state="visible" r:id="rId7"/>
    <sheet name="Sn138" sheetId="7" state="visible" r:id="rId8"/>
    <sheet name="Cd129" sheetId="8" state="visible" r:id="rId9"/>
    <sheet name="Cd130_i" sheetId="9" state="visible" r:id="rId10"/>
    <sheet name="Cd131_i" sheetId="10" state="visible" r:id="rId11"/>
    <sheet name="Cd132" sheetId="11" state="visible" r:id="rId12"/>
    <sheet name="Cd133" sheetId="12" state="visible" r:id="rId13"/>
    <sheet name="In131" sheetId="13" state="visible" r:id="rId14"/>
    <sheet name="In132" sheetId="14" state="visible" r:id="rId15"/>
    <sheet name="In133" sheetId="15" state="visible" r:id="rId16"/>
    <sheet name="In134" sheetId="16" state="visible" r:id="rId17"/>
    <sheet name="In135" sheetId="17" state="visible" r:id="rId18"/>
    <sheet name="In136" sheetId="18" state="visible" r:id="rId19"/>
    <sheet name="Ag126_i" sheetId="19" state="visible" r:id="rId20"/>
    <sheet name="Ag129" sheetId="20" state="visible" r:id="rId21"/>
    <sheet name="Ag130" sheetId="21" state="visible" r:id="rId22"/>
    <sheet name="Ag131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<sst xmlns="http://schemas.openxmlformats.org/spreadsheetml/2006/main" count="2220" uniqueCount="47">
  <si>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</si>
  <si>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</si>
  <si>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</si>
  <si>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</si>
  <si>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</si>
  <si>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</si>
  <si>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</si>
  <si>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</si>
  <si>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</si>
  <si>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</si>
  <si>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</si>
  <si>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</si>
  <si>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</si>
  <si>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</si>
  <si>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</si>
  <si>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</si>
  <si>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</si>
  <si>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</si>
  <si>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</si>
  <si>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</si>
  <si>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</si>
  <si>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</si>
  <si>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</si>
  <si>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I</t>
  </si>
  <si>
    <t>Xe</t>
  </si>
  <si>
    <t>isfixt1/2</t>
  </si>
  <si>
    <t>t1/2min</t>
  </si>
  <si>
    <t>t1/2max</t>
  </si>
  <si>
    <t>isfixp1n</t>
  </si>
  <si>
    <t>p1nmin</t>
  </si>
  <si>
    <t>p1nmax</t>
  </si>
  <si>
    <t>isfixp2n</t>
  </si>
  <si>
    <t>p2nmin</t>
  </si>
  <si>
    <t>p2nmax</t>
  </si>
  <si>
    <t>P2n (max1)</t>
  </si>
  <si>
    <t>positive value</t>
  </si>
  <si>
    <t>fix</t>
  </si>
  <si>
    <t>negative value</t>
  </si>
  <si>
    <t>ri</t>
  </si>
  <si>
    <t>no</t>
  </si>
  <si>
    <t>t1/2</t>
  </si>
  <si>
    <t>t1/2err</t>
  </si>
  <si>
    <t>p1n</t>
  </si>
  <si>
    <t>p1nerr</t>
  </si>
  <si>
    <t>p2n</t>
  </si>
  <si>
    <t>p2nerr</t>
  </si>
  <si>
    <t>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</si>
</sst>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66FFFF"/>
        <bgColor rgb="FF99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166320</xdr:colOff>
      <xdr:row>58</xdr:row>
      <xdr:rowOff>16200</xdr:rowOff>
    </xdr:to>
    <xdr:sp>
      <xdr:nvSpPr>
        <xdr:cNvPr id="0" name="Line 1"/>
        <xdr:cNvSpPr/>
      </xdr:nvSpPr>
      <xdr:spPr>
        <a:xfrm>
          <a:off x="12729240" y="8784720"/>
          <a:ext cx="60048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3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4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5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6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7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8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9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0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1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2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3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4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5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6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147960</xdr:colOff>
      <xdr:row>53</xdr:row>
      <xdr:rowOff>195840</xdr:rowOff>
    </xdr:from>
    <xdr:to>
      <xdr:col>23</xdr:col>
      <xdr:colOff>155160</xdr:colOff>
      <xdr:row>62</xdr:row>
      <xdr:rowOff>12600</xdr:rowOff>
    </xdr:to>
    <xdr:sp>
      <xdr:nvSpPr>
        <xdr:cNvPr id="17" name="Line 1"/>
        <xdr:cNvSpPr/>
      </xdr:nvSpPr>
      <xdr:spPr>
        <a:xfrm>
          <a:off x="12739680" y="8811360"/>
          <a:ext cx="57888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8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9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0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1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2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3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4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5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6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7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8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9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30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31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32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33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34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35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98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99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00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01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02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03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04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05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06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07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08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09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210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211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212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213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214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215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216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217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18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19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20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21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22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23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24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25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26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27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228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229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230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231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232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233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234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235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36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37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38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39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40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41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42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43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44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45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246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247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248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249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250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251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252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253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54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55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56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57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58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59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60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61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62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63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264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265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266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267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268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269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270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271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72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73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74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75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76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77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78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79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80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81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282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283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284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285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286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287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288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289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290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291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292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293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294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295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296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297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298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299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300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301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302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303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304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305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306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307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308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309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310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311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312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313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314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315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316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317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318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319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320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321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322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323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36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37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38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39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40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41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42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43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44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45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46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47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48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49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50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51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52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53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54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55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56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57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58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59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60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61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62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63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64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65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66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67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68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69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70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71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72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73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74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75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76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77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78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79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80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81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82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83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84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85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86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87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88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89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90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91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92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93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94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95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96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97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98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99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00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01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02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03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04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05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06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107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08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09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110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111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112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113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114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115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116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117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18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19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20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21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22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23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24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125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26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27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128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129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130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131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132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133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134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135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36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37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38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39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40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41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42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143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44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45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146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147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148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149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150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151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152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153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54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55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56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57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58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59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60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161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62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63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164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165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166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167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168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169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170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171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72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73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74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75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76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77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78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179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137520</xdr:colOff>
      <xdr:row>53</xdr:row>
      <xdr:rowOff>169200</xdr:rowOff>
    </xdr:from>
    <xdr:to>
      <xdr:col>23</xdr:col>
      <xdr:colOff>155160</xdr:colOff>
      <xdr:row>62</xdr:row>
      <xdr:rowOff>36720</xdr:rowOff>
    </xdr:to>
    <xdr:sp>
      <xdr:nvSpPr>
        <xdr:cNvPr id="180" name="Line 1"/>
        <xdr:cNvSpPr/>
      </xdr:nvSpPr>
      <xdr:spPr>
        <a:xfrm>
          <a:off x="12729240" y="8784720"/>
          <a:ext cx="58932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153720</xdr:rowOff>
    </xdr:from>
    <xdr:to>
      <xdr:col>26</xdr:col>
      <xdr:colOff>155160</xdr:colOff>
      <xdr:row>57</xdr:row>
      <xdr:rowOff>148320</xdr:rowOff>
    </xdr:to>
    <xdr:sp>
      <xdr:nvSpPr>
        <xdr:cNvPr id="181" name="Line 1"/>
        <xdr:cNvSpPr/>
      </xdr:nvSpPr>
      <xdr:spPr>
        <a:xfrm>
          <a:off x="14050440" y="8769240"/>
          <a:ext cx="57312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53</xdr:row>
      <xdr:rowOff>162720</xdr:rowOff>
    </xdr:from>
    <xdr:to>
      <xdr:col>29</xdr:col>
      <xdr:colOff>142920</xdr:colOff>
      <xdr:row>58</xdr:row>
      <xdr:rowOff>20880</xdr:rowOff>
    </xdr:to>
    <xdr:sp>
      <xdr:nvSpPr>
        <xdr:cNvPr id="182" name="Line 1"/>
        <xdr:cNvSpPr/>
      </xdr:nvSpPr>
      <xdr:spPr>
        <a:xfrm>
          <a:off x="15235200" y="8778240"/>
          <a:ext cx="56664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123480</xdr:colOff>
      <xdr:row>53</xdr:row>
      <xdr:rowOff>162720</xdr:rowOff>
    </xdr:from>
    <xdr:to>
      <xdr:col>32</xdr:col>
      <xdr:colOff>143280</xdr:colOff>
      <xdr:row>58</xdr:row>
      <xdr:rowOff>32400</xdr:rowOff>
    </xdr:to>
    <xdr:sp>
      <xdr:nvSpPr>
        <xdr:cNvPr id="183" name="Line 1"/>
        <xdr:cNvSpPr/>
      </xdr:nvSpPr>
      <xdr:spPr>
        <a:xfrm>
          <a:off x="16515720" y="8778240"/>
          <a:ext cx="59148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134280</xdr:colOff>
      <xdr:row>57</xdr:row>
      <xdr:rowOff>148320</xdr:rowOff>
    </xdr:from>
    <xdr:to>
      <xdr:col>26</xdr:col>
      <xdr:colOff>155160</xdr:colOff>
      <xdr:row>62</xdr:row>
      <xdr:rowOff>1080</xdr:rowOff>
    </xdr:to>
    <xdr:sp>
      <xdr:nvSpPr>
        <xdr:cNvPr id="184" name="Line 1"/>
        <xdr:cNvSpPr/>
      </xdr:nvSpPr>
      <xdr:spPr>
        <a:xfrm>
          <a:off x="14031000" y="9694800"/>
          <a:ext cx="59256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133920</xdr:colOff>
      <xdr:row>57</xdr:row>
      <xdr:rowOff>148320</xdr:rowOff>
    </xdr:from>
    <xdr:to>
      <xdr:col>29</xdr:col>
      <xdr:colOff>154800</xdr:colOff>
      <xdr:row>62</xdr:row>
      <xdr:rowOff>1080</xdr:rowOff>
    </xdr:to>
    <xdr:sp>
      <xdr:nvSpPr>
        <xdr:cNvPr id="185" name="Line 1"/>
        <xdr:cNvSpPr/>
      </xdr:nvSpPr>
      <xdr:spPr>
        <a:xfrm>
          <a:off x="15221520" y="9694800"/>
          <a:ext cx="592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62</xdr:row>
      <xdr:rowOff>12960</xdr:rowOff>
    </xdr:from>
    <xdr:to>
      <xdr:col>26</xdr:col>
      <xdr:colOff>178560</xdr:colOff>
      <xdr:row>66</xdr:row>
      <xdr:rowOff>38160</xdr:rowOff>
    </xdr:to>
    <xdr:sp>
      <xdr:nvSpPr>
        <xdr:cNvPr id="186" name="Line 1"/>
        <xdr:cNvSpPr/>
      </xdr:nvSpPr>
      <xdr:spPr>
        <a:xfrm>
          <a:off x="14050440" y="10647000"/>
          <a:ext cx="59652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147960</xdr:colOff>
      <xdr:row>62</xdr:row>
      <xdr:rowOff>30960</xdr:rowOff>
    </xdr:from>
    <xdr:to>
      <xdr:col>29</xdr:col>
      <xdr:colOff>172440</xdr:colOff>
      <xdr:row>66</xdr:row>
      <xdr:rowOff>56160</xdr:rowOff>
    </xdr:to>
    <xdr:sp>
      <xdr:nvSpPr>
        <xdr:cNvPr id="187" name="Line 1"/>
        <xdr:cNvSpPr/>
      </xdr:nvSpPr>
      <xdr:spPr>
        <a:xfrm>
          <a:off x="15235560" y="10665000"/>
          <a:ext cx="5958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143280</xdr:colOff>
      <xdr:row>53</xdr:row>
      <xdr:rowOff>152640</xdr:rowOff>
    </xdr:from>
    <xdr:to>
      <xdr:col>23</xdr:col>
      <xdr:colOff>145440</xdr:colOff>
      <xdr:row>53</xdr:row>
      <xdr:rowOff>152640</xdr:rowOff>
    </xdr:to>
    <xdr:sp>
      <xdr:nvSpPr>
        <xdr:cNvPr id="188" name="Line 1"/>
        <xdr:cNvSpPr/>
      </xdr:nvSpPr>
      <xdr:spPr>
        <a:xfrm>
          <a:off x="12735000" y="8768160"/>
          <a:ext cx="5738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160200</xdr:colOff>
      <xdr:row>53</xdr:row>
      <xdr:rowOff>162720</xdr:rowOff>
    </xdr:from>
    <xdr:to>
      <xdr:col>32</xdr:col>
      <xdr:colOff>168840</xdr:colOff>
      <xdr:row>53</xdr:row>
      <xdr:rowOff>162720</xdr:rowOff>
    </xdr:to>
    <xdr:sp>
      <xdr:nvSpPr>
        <xdr:cNvPr id="189" name="Line 1"/>
        <xdr:cNvSpPr/>
      </xdr:nvSpPr>
      <xdr:spPr>
        <a:xfrm>
          <a:off x="16552440" y="87782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153720</xdr:colOff>
      <xdr:row>53</xdr:row>
      <xdr:rowOff>144720</xdr:rowOff>
    </xdr:from>
    <xdr:to>
      <xdr:col>26</xdr:col>
      <xdr:colOff>157680</xdr:colOff>
      <xdr:row>53</xdr:row>
      <xdr:rowOff>144720</xdr:rowOff>
    </xdr:to>
    <xdr:sp>
      <xdr:nvSpPr>
        <xdr:cNvPr id="190" name="Line 1"/>
        <xdr:cNvSpPr/>
      </xdr:nvSpPr>
      <xdr:spPr>
        <a:xfrm>
          <a:off x="14050440" y="876024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165600</xdr:colOff>
      <xdr:row>53</xdr:row>
      <xdr:rowOff>144720</xdr:rowOff>
    </xdr:from>
    <xdr:to>
      <xdr:col>29</xdr:col>
      <xdr:colOff>165600</xdr:colOff>
      <xdr:row>53</xdr:row>
      <xdr:rowOff>144720</xdr:rowOff>
    </xdr:to>
    <xdr:sp>
      <xdr:nvSpPr>
        <xdr:cNvPr id="191" name="Line 1"/>
        <xdr:cNvSpPr/>
      </xdr:nvSpPr>
      <xdr:spPr>
        <a:xfrm>
          <a:off x="15253200" y="8760240"/>
          <a:ext cx="571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163080</xdr:colOff>
      <xdr:row>58</xdr:row>
      <xdr:rowOff>21960</xdr:rowOff>
    </xdr:from>
    <xdr:to>
      <xdr:col>26</xdr:col>
      <xdr:colOff>167040</xdr:colOff>
      <xdr:row>58</xdr:row>
      <xdr:rowOff>21960</xdr:rowOff>
    </xdr:to>
    <xdr:sp>
      <xdr:nvSpPr>
        <xdr:cNvPr id="192" name="Line 1"/>
        <xdr:cNvSpPr/>
      </xdr:nvSpPr>
      <xdr:spPr>
        <a:xfrm>
          <a:off x="14059800" y="97308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147600</xdr:colOff>
      <xdr:row>58</xdr:row>
      <xdr:rowOff>48600</xdr:rowOff>
    </xdr:from>
    <xdr:to>
      <xdr:col>29</xdr:col>
      <xdr:colOff>151560</xdr:colOff>
      <xdr:row>58</xdr:row>
      <xdr:rowOff>48600</xdr:rowOff>
    </xdr:to>
    <xdr:sp>
      <xdr:nvSpPr>
        <xdr:cNvPr id="193" name="Line 1"/>
        <xdr:cNvSpPr/>
      </xdr:nvSpPr>
      <xdr:spPr>
        <a:xfrm>
          <a:off x="15235200" y="975744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150840</xdr:colOff>
      <xdr:row>58</xdr:row>
      <xdr:rowOff>66600</xdr:rowOff>
    </xdr:from>
    <xdr:to>
      <xdr:col>32</xdr:col>
      <xdr:colOff>159480</xdr:colOff>
      <xdr:row>58</xdr:row>
      <xdr:rowOff>66600</xdr:rowOff>
    </xdr:to>
    <xdr:sp>
      <xdr:nvSpPr>
        <xdr:cNvPr id="194" name="Line 1"/>
        <xdr:cNvSpPr/>
      </xdr:nvSpPr>
      <xdr:spPr>
        <a:xfrm>
          <a:off x="16543080" y="9775440"/>
          <a:ext cx="5803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154080</xdr:colOff>
      <xdr:row>62</xdr:row>
      <xdr:rowOff>30960</xdr:rowOff>
    </xdr:from>
    <xdr:to>
      <xdr:col>26</xdr:col>
      <xdr:colOff>158040</xdr:colOff>
      <xdr:row>62</xdr:row>
      <xdr:rowOff>30960</xdr:rowOff>
    </xdr:to>
    <xdr:sp>
      <xdr:nvSpPr>
        <xdr:cNvPr id="195" name="Line 1"/>
        <xdr:cNvSpPr/>
      </xdr:nvSpPr>
      <xdr:spPr>
        <a:xfrm>
          <a:off x="14050800" y="10665000"/>
          <a:ext cx="5756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156600</xdr:colOff>
      <xdr:row>62</xdr:row>
      <xdr:rowOff>30960</xdr:rowOff>
    </xdr:from>
    <xdr:to>
      <xdr:col>29</xdr:col>
      <xdr:colOff>160560</xdr:colOff>
      <xdr:row>62</xdr:row>
      <xdr:rowOff>30960</xdr:rowOff>
    </xdr:to>
    <xdr:sp>
      <xdr:nvSpPr>
        <xdr:cNvPr id="196" name="Line 1"/>
        <xdr:cNvSpPr/>
      </xdr:nvSpPr>
      <xdr:spPr>
        <a:xfrm>
          <a:off x="15244200" y="10665000"/>
          <a:ext cx="57528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174600</xdr:colOff>
      <xdr:row>53</xdr:row>
      <xdr:rowOff>162360</xdr:rowOff>
    </xdr:from>
    <xdr:to>
      <xdr:col>23</xdr:col>
      <xdr:colOff>167040</xdr:colOff>
      <xdr:row>58</xdr:row>
      <xdr:rowOff>32400</xdr:rowOff>
    </xdr:to>
    <xdr:sp>
      <xdr:nvSpPr>
        <xdr:cNvPr id="197" name="Line 1"/>
        <xdr:cNvSpPr/>
      </xdr:nvSpPr>
      <xdr:spPr>
        <a:xfrm>
          <a:off x="12766320" y="8777880"/>
          <a:ext cx="56412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65" zoomScaleNormal="6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10" activeCellId="0" sqref="G1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0.27802</v>
      </c>
      <c r="H9" s="6" t="n">
        <v>0.00616357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3.06857</v>
      </c>
      <c r="H10" s="6" t="n">
        <v>0.380299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0.0068</v>
      </c>
      <c r="L41" s="12" t="n">
        <f aca="false">D41*10</f>
        <v>0.68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0.27802</v>
      </c>
      <c r="E42" s="11" t="n">
        <f aca="false">H9</f>
        <v>0.00616357</v>
      </c>
      <c r="F42" s="11" t="n">
        <f aca="false">G10/100</f>
        <v>0.0306857</v>
      </c>
      <c r="G42" s="11" t="n">
        <f aca="false">H10/100</f>
        <v>0.00380299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0.027802</v>
      </c>
      <c r="L42" s="12" t="n">
        <f aca="false">D42*10</f>
        <v>2.7802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0.029</v>
      </c>
      <c r="L43" s="12" t="n">
        <f aca="false">D43*10</f>
        <v>2.9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5.6</v>
      </c>
      <c r="L44" s="12" t="n">
        <f aca="false">D44*10</f>
        <v>560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22.32</v>
      </c>
      <c r="L45" s="12" t="n">
        <f aca="false">D45*10</f>
        <v>2232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0.0611</v>
      </c>
      <c r="L46" s="12" t="n">
        <f aca="false">D46*10</f>
        <v>6.11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138.18</v>
      </c>
      <c r="L47" s="12" t="n">
        <f aca="false">D47*10</f>
        <v>13818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237</v>
      </c>
      <c r="L48" s="12" t="n">
        <f aca="false">D48*10</f>
        <v>23700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13.38</v>
      </c>
      <c r="L49" s="12" t="n">
        <f aca="false">D49*10</f>
        <v>1338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0.212743</v>
      </c>
      <c r="H9" s="6" t="n">
        <v>0.00749333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80</v>
      </c>
      <c r="D10" s="6" t="n">
        <v>50</v>
      </c>
      <c r="F10" s="6" t="s">
        <v>11</v>
      </c>
      <c r="G10" s="6" t="n">
        <v>13.1116</v>
      </c>
      <c r="H10" s="6" t="n">
        <v>0.105754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10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0.27802</v>
      </c>
      <c r="H19" s="6" t="n">
        <v>0.00616357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3.06856</v>
      </c>
      <c r="H20" s="6" t="n">
        <v>0.164811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0.8</v>
      </c>
      <c r="G41" s="11" t="n">
        <f aca="false">D10/100</f>
        <v>0.5</v>
      </c>
      <c r="H41" s="11" t="n">
        <f aca="false">C11/100</f>
        <v>0.1</v>
      </c>
      <c r="I41" s="11" t="n">
        <f aca="false">D11/100</f>
        <v>0.5</v>
      </c>
      <c r="J41" s="12" t="n">
        <v>0</v>
      </c>
      <c r="K41" s="12" t="n">
        <f aca="false">D41/10</f>
        <v>0.0097</v>
      </c>
      <c r="L41" s="12" t="n">
        <f aca="false">D41*10</f>
        <v>0.97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0.212743</v>
      </c>
      <c r="E42" s="11" t="n">
        <f aca="false">H9</f>
        <v>0.00749333</v>
      </c>
      <c r="F42" s="11" t="n">
        <f aca="false">G10/100</f>
        <v>0.131116</v>
      </c>
      <c r="G42" s="11" t="n">
        <f aca="false">H10/100</f>
        <v>0.00105754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0.0212743</v>
      </c>
      <c r="L42" s="12" t="n">
        <f aca="false">D42*10</f>
        <v>2.12743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0.27802</v>
      </c>
      <c r="E43" s="11" t="n">
        <f aca="false">H19</f>
        <v>0.00616357</v>
      </c>
      <c r="F43" s="11" t="n">
        <f aca="false">G20/100</f>
        <v>0.0306856</v>
      </c>
      <c r="G43" s="11" t="n">
        <f aca="false">H20/100</f>
        <v>0.00164811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0.027802</v>
      </c>
      <c r="L43" s="12" t="n">
        <f aca="false">D43*10</f>
        <v>2.7802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3.97</v>
      </c>
      <c r="L44" s="12" t="n">
        <f aca="false">D44*10</f>
        <v>397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5.6</v>
      </c>
      <c r="L45" s="12" t="n">
        <f aca="false">D45*10</f>
        <v>560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0.029</v>
      </c>
      <c r="L46" s="12" t="n">
        <f aca="false">D46*10</f>
        <v>2.9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16.74</v>
      </c>
      <c r="L47" s="12" t="n">
        <f aca="false">D47*10</f>
        <v>1674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138.18</v>
      </c>
      <c r="L48" s="12" t="n">
        <f aca="false">D48*10</f>
        <v>13818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22.32</v>
      </c>
      <c r="L49" s="12" t="n">
        <f aca="false">D49*10</f>
        <v>2232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0.165332</v>
      </c>
      <c r="H9" s="6" t="n">
        <v>0.00220009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91.0776</v>
      </c>
      <c r="H10" s="6" t="n">
        <v>0.233691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0.212743</v>
      </c>
      <c r="H19" s="6" t="n">
        <v>0.00749333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13.1116</v>
      </c>
      <c r="H20" s="6" t="n">
        <v>0.105754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0.27802</v>
      </c>
      <c r="H29" s="6" t="n">
        <v>0.00616357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3.06856</v>
      </c>
      <c r="H30" s="6" t="n">
        <v>0.164811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0.0057</v>
      </c>
      <c r="L41" s="12" t="n">
        <f aca="false">D41*10</f>
        <v>0.57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0.165332</v>
      </c>
      <c r="E42" s="11" t="n">
        <f aca="false">H9</f>
        <v>0.00220009</v>
      </c>
      <c r="F42" s="11" t="n">
        <f aca="false">G10/100</f>
        <v>0.910776</v>
      </c>
      <c r="G42" s="11" t="n">
        <f aca="false">H10/100</f>
        <v>0.00233691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0.0165332</v>
      </c>
      <c r="L42" s="12" t="n">
        <f aca="false">D42*10</f>
        <v>1.65332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0.212743</v>
      </c>
      <c r="E43" s="11" t="n">
        <f aca="false">H19</f>
        <v>0.00749333</v>
      </c>
      <c r="F43" s="11" t="n">
        <f aca="false">G20/100</f>
        <v>0.131116</v>
      </c>
      <c r="G43" s="11" t="n">
        <f aca="false">H20/100</f>
        <v>0.00105754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0.0212743</v>
      </c>
      <c r="L43" s="12" t="n">
        <f aca="false">D43*10</f>
        <v>2.12743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0.146</v>
      </c>
      <c r="L44" s="12" t="n">
        <f aca="false">D44*10</f>
        <v>14.6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3.97</v>
      </c>
      <c r="L45" s="12" t="n">
        <f aca="false">D45*10</f>
        <v>397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0.27802</v>
      </c>
      <c r="E46" s="11" t="n">
        <f aca="false">H29</f>
        <v>0.00616357</v>
      </c>
      <c r="F46" s="11" t="n">
        <f aca="false">G30/100</f>
        <v>0.0306856</v>
      </c>
      <c r="G46" s="11" t="n">
        <f aca="false">H30/100</f>
        <v>0.00164811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0.027802</v>
      </c>
      <c r="L46" s="12" t="n">
        <f aca="false">D46*10</f>
        <v>2.7802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14.04</v>
      </c>
      <c r="L47" s="12" t="n">
        <f aca="false">D47*10</f>
        <v>1404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16.74</v>
      </c>
      <c r="L48" s="12" t="n">
        <f aca="false">D48*10</f>
        <v>1674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5.6</v>
      </c>
      <c r="L49" s="12" t="n">
        <f aca="false">D49*10</f>
        <v>560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3112244897959"/>
    <col collapsed="false" hidden="false" max="2" min="2" style="0" width="12.9591836734694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8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0.028</v>
      </c>
      <c r="L41" s="12" t="n">
        <f aca="false">D41*10</f>
        <v>2.8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5.6</v>
      </c>
      <c r="L42" s="12" t="n">
        <f aca="false">D42*10</f>
        <v>560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22.32</v>
      </c>
      <c r="L43" s="12" t="n">
        <f aca="false">D43*10</f>
        <v>2232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138.18</v>
      </c>
      <c r="L44" s="12" t="n">
        <f aca="false">D44*10</f>
        <v>13818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237</v>
      </c>
      <c r="L45" s="12" t="n">
        <f aca="false">D45*10</f>
        <v>23700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13.38</v>
      </c>
      <c r="L46" s="12" t="n">
        <f aca="false">D46*10</f>
        <v>1338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150</v>
      </c>
      <c r="L47" s="12" t="n">
        <f aca="false">D47*10</f>
        <v>15000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999999.9</v>
      </c>
      <c r="L48" s="12" t="n">
        <f aca="false">D48*10</f>
        <v>99999990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1571.76</v>
      </c>
      <c r="L49" s="12" t="n">
        <f aca="false">D49*10</f>
        <v>157176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F28" activeCellId="0" sqref="F28"/>
    </sheetView>
  </sheetViews>
  <sheetFormatPr defaultRowHeight="12.8"/>
  <cols>
    <col collapsed="false" hidden="false" max="1" min="1" style="0" width="14.3112244897959"/>
    <col collapsed="false" hidden="false" max="2" min="2" style="0" width="12.9591836734694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8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0.0207</v>
      </c>
      <c r="L41" s="12" t="n">
        <f aca="false">D41*10</f>
        <v>2.07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3.97</v>
      </c>
      <c r="L42" s="12" t="n">
        <f aca="false">D42*10</f>
        <v>397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5.6</v>
      </c>
      <c r="L43" s="12" t="n">
        <f aca="false">D43*10</f>
        <v>560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16.74</v>
      </c>
      <c r="L44" s="12" t="n">
        <f aca="false">D44*10</f>
        <v>1674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138.18</v>
      </c>
      <c r="L45" s="12" t="n">
        <f aca="false">D45*10</f>
        <v>13818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22.32</v>
      </c>
      <c r="L46" s="12" t="n">
        <f aca="false">D46*10</f>
        <v>2232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27682.56</v>
      </c>
      <c r="L47" s="12" t="n">
        <f aca="false">D47*10</f>
        <v>2768256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150</v>
      </c>
      <c r="L48" s="12" t="n">
        <f aca="false">D48*10</f>
        <v>15000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237</v>
      </c>
      <c r="L49" s="12" t="n">
        <f aca="false">D49*10</f>
        <v>23700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3112244897959"/>
    <col collapsed="false" hidden="false" max="2" min="2" style="0" width="12.9591836734694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8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38</v>
      </c>
      <c r="C40" s="27" t="s">
        <v>39</v>
      </c>
      <c r="D40" s="27" t="s">
        <v>40</v>
      </c>
      <c r="E40" s="29" t="s">
        <v>41</v>
      </c>
      <c r="F40" s="27" t="s">
        <v>42</v>
      </c>
      <c r="G40" s="29" t="s">
        <v>43</v>
      </c>
      <c r="H40" s="27" t="s">
        <v>44</v>
      </c>
      <c r="I40" s="29" t="s">
        <v>45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v>0.2</v>
      </c>
      <c r="I41" s="11" t="n">
        <f aca="false">D11/100</f>
        <v>0</v>
      </c>
      <c r="J41" s="12" t="n">
        <v>0</v>
      </c>
      <c r="K41" s="12" t="n">
        <f aca="false">D41/10</f>
        <v>0.0165</v>
      </c>
      <c r="L41" s="12" t="n">
        <f aca="false">D41*10</f>
        <v>1.65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0.146</v>
      </c>
      <c r="L42" s="12" t="n">
        <f aca="false">D42*10</f>
        <v>14.6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3.97</v>
      </c>
      <c r="L43" s="12" t="n">
        <f aca="false">D43*10</f>
        <v>397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14.04</v>
      </c>
      <c r="L44" s="12" t="n">
        <f aca="false">D44*10</f>
        <v>1404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16.74</v>
      </c>
      <c r="L45" s="12" t="n">
        <f aca="false">D45*10</f>
        <v>1674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5.6</v>
      </c>
      <c r="L46" s="12" t="n">
        <f aca="false">D46*10</f>
        <v>560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75</v>
      </c>
      <c r="L47" s="12" t="n">
        <f aca="false">D47*10</f>
        <v>7500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27682.56</v>
      </c>
      <c r="L48" s="12" t="n">
        <f aca="false">D48*10</f>
        <v>2768256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138.18</v>
      </c>
      <c r="L49" s="12" t="n">
        <f aca="false">D49*10</f>
        <v>13818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30"/>
      <c r="D50" s="30"/>
      <c r="E50" s="30"/>
      <c r="F50" s="30"/>
      <c r="G50" s="30"/>
      <c r="H50" s="30"/>
      <c r="I50" s="30"/>
    </row>
    <row r="51" customFormat="false" ht="12.8" hidden="false" customHeight="false" outlineLevel="0" collapsed="false">
      <c r="C51" s="30"/>
      <c r="D51" s="30"/>
      <c r="E51" s="30"/>
      <c r="F51" s="30"/>
      <c r="G51" s="30"/>
      <c r="H51" s="30"/>
      <c r="I5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F58" activeCellId="0" sqref="F58"/>
    </sheetView>
  </sheetViews>
  <sheetFormatPr defaultRowHeight="12.8"/>
  <cols>
    <col collapsed="false" hidden="false" max="1" min="1" style="0" width="14.3112244897959"/>
    <col collapsed="false" hidden="false" max="2" min="2" style="0" width="12.9591836734694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1.00631</v>
      </c>
      <c r="H9" s="6" t="n">
        <v>0.0348002</v>
      </c>
      <c r="J9" s="6" t="s">
        <v>10</v>
      </c>
      <c r="K9" s="6" t="n">
        <v>0.78</v>
      </c>
      <c r="L9" s="6" t="n">
        <v>0.06</v>
      </c>
      <c r="N9" s="6" t="s">
        <v>10</v>
      </c>
      <c r="O9" s="28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24.2142</v>
      </c>
      <c r="H10" s="6" t="n">
        <v>1.44071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v>0.8</v>
      </c>
      <c r="G41" s="11" t="n">
        <f aca="false">D10/100</f>
        <v>0.5</v>
      </c>
      <c r="H41" s="11" t="n">
        <v>0.2</v>
      </c>
      <c r="I41" s="11" t="n">
        <f aca="false">D11/100</f>
        <v>0.5</v>
      </c>
      <c r="J41" s="12" t="n">
        <v>0</v>
      </c>
      <c r="K41" s="12" t="n">
        <f aca="false">D41/10</f>
        <v>0.014</v>
      </c>
      <c r="L41" s="12" t="n">
        <f aca="false">D41*10</f>
        <v>1.4</v>
      </c>
      <c r="M41" s="12" t="n">
        <v>0</v>
      </c>
      <c r="N41" s="12" t="n">
        <v>0.6</v>
      </c>
      <c r="O41" s="12" t="n">
        <v>1</v>
      </c>
      <c r="P41" s="12" t="n">
        <v>0</v>
      </c>
      <c r="Q41" s="12" t="n">
        <v>0</v>
      </c>
      <c r="R41" s="12" t="n">
        <v>0.4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1.00631</v>
      </c>
      <c r="E42" s="11" t="n">
        <f aca="false">H9</f>
        <v>0.0348002</v>
      </c>
      <c r="F42" s="11" t="n">
        <f aca="false">G10/100</f>
        <v>0.242142</v>
      </c>
      <c r="G42" s="11" t="n">
        <f aca="false">H10/100</f>
        <v>0.0144071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0.100631</v>
      </c>
      <c r="L42" s="12" t="n">
        <f aca="false">D42*10</f>
        <v>10.0631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0.146</v>
      </c>
      <c r="L43" s="12" t="n">
        <f aca="false">D43*10</f>
        <v>14.6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0.078</v>
      </c>
      <c r="L44" s="12" t="n">
        <f aca="false">D44*10</f>
        <v>7.8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14.04</v>
      </c>
      <c r="L45" s="12" t="n">
        <f aca="false">D45*10</f>
        <v>1404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3.97</v>
      </c>
      <c r="L46" s="12" t="n">
        <f aca="false">D46*10</f>
        <v>397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250.8</v>
      </c>
      <c r="L47" s="12" t="n">
        <f aca="false">D47*10</f>
        <v>25080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75</v>
      </c>
      <c r="L48" s="12" t="n">
        <f aca="false">D48*10</f>
        <v>7500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16.74</v>
      </c>
      <c r="L49" s="12" t="n">
        <f aca="false">D49*10</f>
        <v>1674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65" zoomScaleNormal="65" zoomScalePageLayoutView="100" workbookViewId="0">
      <selection pane="topLeft" activeCell="M44" activeCellId="0" sqref="M44"/>
    </sheetView>
  </sheetViews>
  <sheetFormatPr defaultRowHeight="12.8"/>
  <cols>
    <col collapsed="false" hidden="false" max="1" min="1" style="0" width="14.3112244897959"/>
    <col collapsed="false" hidden="false" max="2" min="2" style="0" width="12.9591836734694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0.51595</v>
      </c>
      <c r="H9" s="6" t="n">
        <v>0.0287531</v>
      </c>
      <c r="J9" s="6" t="s">
        <v>10</v>
      </c>
      <c r="K9" s="6" t="n">
        <v>1.679</v>
      </c>
      <c r="L9" s="6" t="n">
        <v>0.015</v>
      </c>
      <c r="N9" s="6" t="s">
        <v>10</v>
      </c>
      <c r="O9" s="28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20.5298</v>
      </c>
      <c r="H10" s="6" t="n">
        <v>2.22794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1.00631</v>
      </c>
      <c r="H19" s="6" t="n">
        <v>0.0348002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24.2142</v>
      </c>
      <c r="H20" s="6" t="n">
        <v>1.44071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0.51595</v>
      </c>
      <c r="E42" s="11" t="n">
        <f aca="false">H9</f>
        <v>0.0287531</v>
      </c>
      <c r="F42" s="11" t="n">
        <f aca="false">G10/100</f>
        <v>0.205298</v>
      </c>
      <c r="G42" s="11" t="n">
        <f aca="false">H10/100</f>
        <v>0.0222794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0.051595</v>
      </c>
      <c r="L42" s="12" t="n">
        <f aca="false">D42*10</f>
        <v>5.1595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1.00631</v>
      </c>
      <c r="E43" s="11" t="n">
        <f aca="false">H19</f>
        <v>0.0348002</v>
      </c>
      <c r="F43" s="11" t="n">
        <f aca="false">G20/100</f>
        <v>0.242142</v>
      </c>
      <c r="G43" s="11" t="n">
        <f aca="false">H20/100</f>
        <v>0.0144071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0.100631</v>
      </c>
      <c r="L43" s="12" t="n">
        <f aca="false">D43*10</f>
        <v>10.0631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0.1679</v>
      </c>
      <c r="L44" s="12" t="n">
        <f aca="false">D44*10</f>
        <v>16.79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0.078</v>
      </c>
      <c r="L45" s="12" t="n">
        <f aca="false">D45*10</f>
        <v>7.8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0.146</v>
      </c>
      <c r="L46" s="12" t="n">
        <f aca="false">D46*10</f>
        <v>14.6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1.9</v>
      </c>
      <c r="L47" s="12" t="n">
        <f aca="false">D47*10</f>
        <v>190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250.8</v>
      </c>
      <c r="L48" s="12" t="n">
        <f aca="false">D48*10</f>
        <v>25080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14.04</v>
      </c>
      <c r="L49" s="12" t="n">
        <f aca="false">D49*10</f>
        <v>1404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F23" activeCellId="0" sqref="F23"/>
    </sheetView>
  </sheetViews>
  <sheetFormatPr defaultRowHeight="12.8"/>
  <cols>
    <col collapsed="false" hidden="false" max="1" min="1" style="0" width="14.3112244897959"/>
    <col collapsed="false" hidden="false" max="2" min="2" style="0" width="12.9591836734694"/>
  </cols>
  <sheetData>
    <row r="1" customFormat="false" ht="12.8" hidden="false" customHeight="false" outlineLevel="0" collapsed="false">
      <c r="B1" s="0" t="s">
        <v>35</v>
      </c>
      <c r="C1" s="0" t="s">
        <v>36</v>
      </c>
    </row>
    <row r="2" customFormat="false" ht="12.8" hidden="false" customHeight="false" outlineLevel="0" collapsed="false">
      <c r="B2" s="0" t="s">
        <v>37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136In</v>
      </c>
      <c r="D5" s="3"/>
      <c r="F5" s="1" t="n">
        <v>2</v>
      </c>
      <c r="G5" s="2" t="str">
        <f aca="false">G7&amp;G6</f>
        <v>136Sn</v>
      </c>
      <c r="H5" s="3"/>
      <c r="J5" s="4" t="n">
        <v>4</v>
      </c>
      <c r="K5" s="4" t="str">
        <f aca="false">K7&amp;K6</f>
        <v>136Sb</v>
      </c>
      <c r="L5" s="3"/>
      <c r="N5" s="1" t="n">
        <v>7</v>
      </c>
      <c r="O5" s="2" t="str">
        <f aca="false">O7&amp;O6</f>
        <v>136Te</v>
      </c>
      <c r="P5" s="3"/>
      <c r="R5" s="3"/>
      <c r="S5" s="3" t="str">
        <f aca="false">S7&amp;S6</f>
        <v>136I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0.370417</v>
      </c>
      <c r="H9" s="6" t="n">
        <v>0.00394659</v>
      </c>
      <c r="J9" s="6" t="s">
        <v>10</v>
      </c>
      <c r="K9" s="6" t="n">
        <v>0.923</v>
      </c>
      <c r="L9" s="6" t="n">
        <v>0.014</v>
      </c>
      <c r="N9" s="6" t="s">
        <v>10</v>
      </c>
      <c r="O9" s="6" t="n">
        <v>17.63</v>
      </c>
      <c r="P9" s="6" t="n">
        <v>0.08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19.329</v>
      </c>
      <c r="H10" s="6" t="n">
        <v>1.34699</v>
      </c>
      <c r="J10" s="6" t="s">
        <v>11</v>
      </c>
      <c r="K10" s="6" t="n">
        <v>16.3</v>
      </c>
      <c r="L10" s="6" t="n">
        <v>3.2</v>
      </c>
      <c r="N10" s="6" t="s">
        <v>11</v>
      </c>
      <c r="O10" s="6" t="n">
        <v>1.31</v>
      </c>
      <c r="P10" s="6" t="n">
        <v>0.05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135Sn</v>
      </c>
      <c r="H15" s="3"/>
      <c r="J15" s="1" t="n">
        <v>5</v>
      </c>
      <c r="K15" s="2" t="str">
        <f aca="false">K17&amp;K16</f>
        <v>135Sb</v>
      </c>
      <c r="L15" s="3"/>
      <c r="N15" s="1" t="n">
        <v>8</v>
      </c>
      <c r="O15" s="2" t="str">
        <f aca="false">O17&amp;O16</f>
        <v>135Te</v>
      </c>
      <c r="P15" s="3"/>
      <c r="R15" s="3"/>
      <c r="S15" s="3" t="str">
        <f aca="false">S17&amp;S16</f>
        <v>135I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0.51595</v>
      </c>
      <c r="H19" s="6" t="n">
        <v>0.0287531</v>
      </c>
      <c r="J19" s="6" t="s">
        <v>10</v>
      </c>
      <c r="K19" s="6" t="n">
        <v>1.679</v>
      </c>
      <c r="L19" s="6" t="n">
        <v>0.015</v>
      </c>
      <c r="N19" s="6" t="s">
        <v>10</v>
      </c>
      <c r="O19" s="28" t="n">
        <v>19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20.5298</v>
      </c>
      <c r="H20" s="6" t="n">
        <v>0.126338</v>
      </c>
      <c r="J20" s="6" t="s">
        <v>11</v>
      </c>
      <c r="K20" s="6" t="n">
        <v>22</v>
      </c>
      <c r="L20" s="6" t="n">
        <v>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134Sn</v>
      </c>
      <c r="H25" s="3"/>
      <c r="J25" s="1" t="n">
        <v>9</v>
      </c>
      <c r="K25" s="2" t="str">
        <f aca="false">K27&amp;K26</f>
        <v>134Sb</v>
      </c>
      <c r="L25" s="3"/>
      <c r="N25" s="3"/>
      <c r="O25" s="3" t="str">
        <f aca="false">O27&amp;O26</f>
        <v>134Te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1.00631</v>
      </c>
      <c r="H29" s="6" t="n">
        <v>0.0348002</v>
      </c>
      <c r="J29" s="6" t="s">
        <v>10</v>
      </c>
      <c r="K29" s="6" t="n">
        <v>0.78</v>
      </c>
      <c r="L29" s="6" t="n">
        <v>0.06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24.2142</v>
      </c>
      <c r="H30" s="6" t="n">
        <v>0.111407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0.0101</v>
      </c>
      <c r="L41" s="12" t="n">
        <f aca="false">D41*10</f>
        <v>1.01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136Sn</v>
      </c>
      <c r="C42" s="11" t="n">
        <v>2</v>
      </c>
      <c r="D42" s="11" t="n">
        <f aca="false">G9</f>
        <v>0.370417</v>
      </c>
      <c r="E42" s="11" t="n">
        <f aca="false">H9</f>
        <v>0.00394659</v>
      </c>
      <c r="F42" s="11" t="n">
        <f aca="false">G10/100</f>
        <v>0.19329</v>
      </c>
      <c r="G42" s="11" t="n">
        <f aca="false">H10/100</f>
        <v>0.0134699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0.0370417</v>
      </c>
      <c r="L42" s="12" t="n">
        <f aca="false">D42*10</f>
        <v>3.70417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135Sn</v>
      </c>
      <c r="C43" s="11" t="n">
        <v>3</v>
      </c>
      <c r="D43" s="11" t="n">
        <f aca="false">G19</f>
        <v>0.51595</v>
      </c>
      <c r="E43" s="11" t="n">
        <f aca="false">H19</f>
        <v>0.0287531</v>
      </c>
      <c r="F43" s="11" t="n">
        <f aca="false">G20/100</f>
        <v>0.205298</v>
      </c>
      <c r="G43" s="11" t="n">
        <f aca="false">H20/100</f>
        <v>0.00126338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0.051595</v>
      </c>
      <c r="L43" s="12" t="n">
        <f aca="false">D43*10</f>
        <v>5.1595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136Sb</v>
      </c>
      <c r="C44" s="11" t="n">
        <v>4</v>
      </c>
      <c r="D44" s="11" t="n">
        <f aca="false">K9</f>
        <v>0.923</v>
      </c>
      <c r="E44" s="11" t="n">
        <f aca="false">L9</f>
        <v>0.014</v>
      </c>
      <c r="F44" s="11" t="n">
        <f aca="false">K10/100</f>
        <v>0.163</v>
      </c>
      <c r="G44" s="11" t="n">
        <f aca="false">L10/100</f>
        <v>0.032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0.0923</v>
      </c>
      <c r="L44" s="12" t="n">
        <f aca="false">D44*10</f>
        <v>9.23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135Sb</v>
      </c>
      <c r="C45" s="11" t="n">
        <v>5</v>
      </c>
      <c r="D45" s="11" t="n">
        <f aca="false">K19</f>
        <v>1.679</v>
      </c>
      <c r="E45" s="11" t="n">
        <f aca="false">L19</f>
        <v>0.015</v>
      </c>
      <c r="F45" s="11" t="n">
        <f aca="false">K20/100</f>
        <v>0.22</v>
      </c>
      <c r="G45" s="11" t="n">
        <f aca="false">L20/100</f>
        <v>0.03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0.1679</v>
      </c>
      <c r="L45" s="12" t="n">
        <f aca="false">D45*10</f>
        <v>16.79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134Sn</v>
      </c>
      <c r="C46" s="11" t="n">
        <v>6</v>
      </c>
      <c r="D46" s="11" t="n">
        <f aca="false">G29</f>
        <v>1.00631</v>
      </c>
      <c r="E46" s="11" t="n">
        <f aca="false">H29</f>
        <v>0.0348002</v>
      </c>
      <c r="F46" s="11" t="n">
        <f aca="false">G30/100</f>
        <v>0.242142</v>
      </c>
      <c r="G46" s="11" t="n">
        <f aca="false">H30/100</f>
        <v>0.00111407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0.100631</v>
      </c>
      <c r="L46" s="12" t="n">
        <f aca="false">D46*10</f>
        <v>10.0631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136Te</v>
      </c>
      <c r="C47" s="11" t="n">
        <v>7</v>
      </c>
      <c r="D47" s="11" t="n">
        <f aca="false">O9</f>
        <v>17.63</v>
      </c>
      <c r="E47" s="11" t="n">
        <f aca="false">P9</f>
        <v>0.08</v>
      </c>
      <c r="F47" s="11" t="n">
        <f aca="false">O10/100</f>
        <v>0.0131</v>
      </c>
      <c r="G47" s="11" t="n">
        <f aca="false">P10/100</f>
        <v>0.0005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1.763</v>
      </c>
      <c r="L47" s="12" t="n">
        <f aca="false">D47*10</f>
        <v>176.3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135Te</v>
      </c>
      <c r="C48" s="11" t="n">
        <v>8</v>
      </c>
      <c r="D48" s="11" t="n">
        <f aca="false">O19</f>
        <v>19</v>
      </c>
      <c r="E48" s="11" t="n">
        <f aca="false">P19</f>
        <v>0.2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1.9</v>
      </c>
      <c r="L48" s="12" t="n">
        <f aca="false">D48*10</f>
        <v>190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134Sb</v>
      </c>
      <c r="C49" s="11" t="n">
        <v>9</v>
      </c>
      <c r="D49" s="11" t="n">
        <f aca="false">K29</f>
        <v>0.78</v>
      </c>
      <c r="E49" s="11" t="n">
        <f aca="false">L29</f>
        <v>0.06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0.078</v>
      </c>
      <c r="L49" s="12" t="n">
        <f aca="false">D49*10</f>
        <v>7.8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65" zoomScaleNormal="6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65" zoomScaleNormal="65" zoomScalePageLayoutView="100" workbookViewId="0">
      <selection pane="topLeft" activeCell="J56" activeCellId="0" sqref="J56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0.0046</v>
      </c>
      <c r="L41" s="12" t="n">
        <f aca="false">D41*10</f>
        <v>0.46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0.0154</v>
      </c>
      <c r="L42" s="12" t="n">
        <f aca="false">D42*10</f>
        <v>1.54</v>
      </c>
      <c r="M42" s="12" t="n">
        <v>0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0.028</v>
      </c>
      <c r="L43" s="12" t="n">
        <f aca="false">D43*10</f>
        <v>2.8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0.0611</v>
      </c>
      <c r="L44" s="12" t="n">
        <f aca="false">D44*10</f>
        <v>6.11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0.084</v>
      </c>
      <c r="L45" s="12" t="n">
        <f aca="false">D45*10</f>
        <v>8.4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0.037</v>
      </c>
      <c r="L46" s="12" t="n">
        <f aca="false">D46*10</f>
        <v>3.7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13.38</v>
      </c>
      <c r="L47" s="12" t="n">
        <f aca="false">D47*10</f>
        <v>1338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354.42</v>
      </c>
      <c r="L48" s="12" t="n">
        <f aca="false">D48*10</f>
        <v>35442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0.109</v>
      </c>
      <c r="L49" s="12" t="n">
        <f aca="false">D49*10</f>
        <v>10.9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65" zoomScaleNormal="65" zoomScalePageLayoutView="100" workbookViewId="0">
      <selection pane="topLeft" activeCell="H43" activeCellId="0" sqref="H43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0.132158</v>
      </c>
      <c r="H9" s="6" t="n">
        <v>0.000756449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3.0547</v>
      </c>
      <c r="H10" s="6" t="n">
        <v>0.423636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0.0042</v>
      </c>
      <c r="L41" s="12" t="n">
        <f aca="false">D41*10</f>
        <v>0.42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0.132158</v>
      </c>
      <c r="E42" s="11" t="n">
        <f aca="false">H9</f>
        <v>0.000756449</v>
      </c>
      <c r="F42" s="11" t="n">
        <f aca="false">G10/100</f>
        <v>0.030547</v>
      </c>
      <c r="G42" s="11" t="n">
        <f aca="false">H10/100</f>
        <v>0.00423636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0.0132158</v>
      </c>
      <c r="L42" s="12" t="n">
        <f aca="false">D42*10</f>
        <v>1.32158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v>0</v>
      </c>
      <c r="G43" s="11" t="n"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0.0154</v>
      </c>
      <c r="L43" s="12" t="n">
        <f aca="false">D43*10</f>
        <v>1.54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0.029</v>
      </c>
      <c r="L44" s="12" t="n">
        <f aca="false">D44*10</f>
        <v>2.9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0.0611</v>
      </c>
      <c r="L45" s="12" t="n">
        <f aca="false">D45*10</f>
        <v>6.11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0.028</v>
      </c>
      <c r="L46" s="12" t="n">
        <f aca="false">D46*10</f>
        <v>2.8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22.32</v>
      </c>
      <c r="L47" s="12" t="n">
        <f aca="false">D47*10</f>
        <v>2232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13.38</v>
      </c>
      <c r="L48" s="12" t="n">
        <f aca="false">D48*10</f>
        <v>1338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0.084</v>
      </c>
      <c r="L49" s="12" t="n">
        <f aca="false">D49*10</f>
        <v>8.4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31" t="n">
        <v>0.068</v>
      </c>
      <c r="H9" s="31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31" t="n">
        <v>3.5</v>
      </c>
      <c r="H10" s="31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0.0035</v>
      </c>
      <c r="L41" s="12" t="n">
        <f aca="false">D41*10</f>
        <v>0.35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0.0068</v>
      </c>
      <c r="L42" s="12" t="n">
        <f aca="false">D42*10</f>
        <v>0.68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0.0162</v>
      </c>
      <c r="L43" s="12" t="n">
        <f aca="false">D43*10</f>
        <v>1.62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0.028</v>
      </c>
      <c r="L44" s="12" t="n">
        <f aca="false">D44*10</f>
        <v>2.8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0.029</v>
      </c>
      <c r="L45" s="12" t="n">
        <f aca="false">D45*10</f>
        <v>2.9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v>0</v>
      </c>
      <c r="G46" s="11" t="n"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0.0154</v>
      </c>
      <c r="L46" s="12" t="n">
        <f aca="false">D46*10</f>
        <v>1.54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5.6</v>
      </c>
      <c r="L47" s="12" t="n">
        <f aca="false">D47*10</f>
        <v>560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22.32</v>
      </c>
      <c r="L48" s="12" t="n">
        <f aca="false">D48*10</f>
        <v>2232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0.0611</v>
      </c>
      <c r="L49" s="12" t="n">
        <f aca="false">D49*10</f>
        <v>6.11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0.105</v>
      </c>
      <c r="L41" s="12" t="n">
        <f aca="false">D41*10</f>
        <v>10.5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0.078</v>
      </c>
      <c r="L42" s="12" t="n">
        <f aca="false">D42*10</f>
        <v>7.8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14.04</v>
      </c>
      <c r="L43" s="12" t="n">
        <f aca="false">D43*10</f>
        <v>1404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250.8</v>
      </c>
      <c r="L44" s="12" t="n">
        <f aca="false">D44*10</f>
        <v>25080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75</v>
      </c>
      <c r="L45" s="12" t="n">
        <f aca="false">D45*10</f>
        <v>7500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16.74</v>
      </c>
      <c r="L46" s="12" t="n">
        <f aca="false">D46*10</f>
        <v>1674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315</v>
      </c>
      <c r="L47" s="12" t="n">
        <f aca="false">D47*10</f>
        <v>31500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7498.8</v>
      </c>
      <c r="L48" s="12" t="n">
        <f aca="false">D48*10</f>
        <v>749880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27682.56</v>
      </c>
      <c r="L49" s="12" t="n">
        <f aca="false">D49*10</f>
        <v>2768256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0.0515</v>
      </c>
      <c r="L41" s="12" t="n">
        <f aca="false">D41*10</f>
        <v>5.15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0.1679</v>
      </c>
      <c r="L42" s="12" t="n">
        <f aca="false">D42*10</f>
        <v>16.79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0.078</v>
      </c>
      <c r="L43" s="12" t="n">
        <f aca="false">D43*10</f>
        <v>7.8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1.9</v>
      </c>
      <c r="L44" s="12" t="n">
        <f aca="false">D44*10</f>
        <v>190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250.8</v>
      </c>
      <c r="L45" s="12" t="n">
        <f aca="false">D45*10</f>
        <v>25080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14.04</v>
      </c>
      <c r="L46" s="12" t="n">
        <f aca="false">D46*10</f>
        <v>1404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2368.8</v>
      </c>
      <c r="L47" s="12" t="n">
        <f aca="false">D47*10</f>
        <v>236880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315</v>
      </c>
      <c r="L48" s="12" t="n">
        <f aca="false">D48*10</f>
        <v>31500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75</v>
      </c>
      <c r="L49" s="12" t="n">
        <f aca="false">D49*10</f>
        <v>7500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0.029</v>
      </c>
      <c r="L41" s="12" t="n">
        <f aca="false">D41*10</f>
        <v>2.9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0.0923</v>
      </c>
      <c r="L42" s="12" t="n">
        <f aca="false">D42*10</f>
        <v>9.23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0.1679</v>
      </c>
      <c r="L43" s="12" t="n">
        <f aca="false">D43*10</f>
        <v>16.79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1.763</v>
      </c>
      <c r="L44" s="12" t="n">
        <f aca="false">D44*10</f>
        <v>176.3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1.9</v>
      </c>
      <c r="L45" s="12" t="n">
        <f aca="false">D45*10</f>
        <v>190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0.078</v>
      </c>
      <c r="L46" s="12" t="n">
        <f aca="false">D46*10</f>
        <v>7.8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8.34</v>
      </c>
      <c r="L47" s="12" t="n">
        <f aca="false">D47*10</f>
        <v>834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2368.8</v>
      </c>
      <c r="L48" s="12" t="n">
        <f aca="false">D48*10</f>
        <v>236880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250.8</v>
      </c>
      <c r="L49" s="12" t="n">
        <f aca="false">D49*10</f>
        <v>25080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0.492</v>
      </c>
      <c r="H9" s="6" t="n">
        <v>0.025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39.9</v>
      </c>
      <c r="H10" s="6" t="n">
        <v>1.8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v>0.09</v>
      </c>
      <c r="L41" s="12" t="n">
        <v>0.4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0.492</v>
      </c>
      <c r="E42" s="11" t="n">
        <f aca="false">H9</f>
        <v>0.025</v>
      </c>
      <c r="F42" s="11" t="n">
        <f aca="false">G10/100</f>
        <v>0.399</v>
      </c>
      <c r="G42" s="11" t="n">
        <f aca="false">H10/100</f>
        <v>0.018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0.0492</v>
      </c>
      <c r="L42" s="12" t="n">
        <f aca="false">D42*10</f>
        <v>4.92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0.0923</v>
      </c>
      <c r="L43" s="12" t="n">
        <f aca="false">D43*10</f>
        <v>9.23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0.249</v>
      </c>
      <c r="L44" s="12" t="n">
        <f aca="false">D44*10</f>
        <v>24.9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1.763</v>
      </c>
      <c r="L45" s="12" t="n">
        <f aca="false">D45*10</f>
        <v>176.3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0.1679</v>
      </c>
      <c r="L46" s="12" t="n">
        <f aca="false">D46*10</f>
        <v>16.79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2.45</v>
      </c>
      <c r="L47" s="12" t="n">
        <f aca="false">D47*10</f>
        <v>245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8.34</v>
      </c>
      <c r="L48" s="12" t="n">
        <f aca="false">D48*10</f>
        <v>834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1.9</v>
      </c>
      <c r="L49" s="12" t="n">
        <f aca="false">D49*10</f>
        <v>190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B40" activeCellId="0" sqref="B40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39.9</v>
      </c>
      <c r="H10" s="6" t="n">
        <v>3.2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2" customFormat="false" ht="12.8" hidden="false" customHeight="false" outlineLevel="0" collapsed="false">
      <c r="G12" s="0" t="n">
        <v>72</v>
      </c>
      <c r="H12" s="0" t="n">
        <v>8</v>
      </c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0.492</v>
      </c>
      <c r="H19" s="6" t="n">
        <v>0.025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39.9</v>
      </c>
      <c r="H20" s="6" t="n">
        <v>1.8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39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2" customFormat="false" ht="12.8" hidden="false" customHeight="false" outlineLevel="0" collapsed="false">
      <c r="G22" s="6" t="n">
        <v>49</v>
      </c>
      <c r="H22" s="6" t="n">
        <v>10</v>
      </c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v>0.3</v>
      </c>
      <c r="G41" s="11" t="n">
        <f aca="false">D10/100</f>
        <v>0.5</v>
      </c>
      <c r="H41" s="11" t="n">
        <v>0.1</v>
      </c>
      <c r="I41" s="11" t="n">
        <f aca="false">D11/100</f>
        <v>0.5</v>
      </c>
      <c r="J41" s="12" t="n">
        <v>0</v>
      </c>
      <c r="K41" s="12" t="n">
        <v>0.09</v>
      </c>
      <c r="L41" s="12" t="n">
        <v>0.3</v>
      </c>
      <c r="M41" s="12" t="n">
        <v>0</v>
      </c>
      <c r="N41" s="12" t="n">
        <v>0</v>
      </c>
      <c r="O41" s="12" t="n">
        <v>0.5</v>
      </c>
      <c r="P41" s="12" t="n">
        <v>0</v>
      </c>
      <c r="Q41" s="12" t="n">
        <v>0</v>
      </c>
      <c r="R41" s="12" t="n">
        <v>0.2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0.399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0.0348</v>
      </c>
      <c r="L42" s="12" t="n">
        <f aca="false">D42*10</f>
        <v>3.48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0.492</v>
      </c>
      <c r="E43" s="11" t="n">
        <f aca="false">H19</f>
        <v>0.025</v>
      </c>
      <c r="F43" s="11" t="n">
        <f aca="false">G20/100</f>
        <v>0.399</v>
      </c>
      <c r="G43" s="11" t="n">
        <f aca="false">H20/100</f>
        <v>0.018</v>
      </c>
      <c r="H43" s="11" t="n">
        <f aca="false">G21/100</f>
        <v>0</v>
      </c>
      <c r="I43" s="11" t="n">
        <f aca="false">H21/100</f>
        <v>0.39</v>
      </c>
      <c r="J43" s="12" t="n">
        <v>1</v>
      </c>
      <c r="K43" s="12" t="n">
        <f aca="false">D43/10</f>
        <v>0.0492</v>
      </c>
      <c r="L43" s="12" t="n">
        <f aca="false">D43*10</f>
        <v>4.92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0.14</v>
      </c>
      <c r="L44" s="12" t="n">
        <f aca="false">D44*10</f>
        <v>14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0.249</v>
      </c>
      <c r="L45" s="12" t="n">
        <f aca="false">D45*10</f>
        <v>24.9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0.0923</v>
      </c>
      <c r="L46" s="12" t="n">
        <f aca="false">D46*10</f>
        <v>9.23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0.623</v>
      </c>
      <c r="L47" s="12" t="n">
        <f aca="false">D47*10</f>
        <v>62.3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2.45</v>
      </c>
      <c r="L48" s="12" t="n">
        <f aca="false">D48*10</f>
        <v>245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1.763</v>
      </c>
      <c r="L49" s="12" t="n">
        <f aca="false">D49*10</f>
        <v>176.3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34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65" zoomScaleNormal="65" zoomScalePageLayoutView="100" workbookViewId="0">
      <selection pane="topLeft" activeCell="R49" activeCellId="0" sqref="R49"/>
    </sheetView>
  </sheetViews>
  <sheetFormatPr defaultRowHeight="12.8"/>
  <cols>
    <col collapsed="false" hidden="false" max="1" min="1" style="0" width="14.3112244897959"/>
    <col collapsed="false" hidden="false" max="21" min="21" style="0" width="4.18367346938776"/>
    <col collapsed="false" hidden="false" max="22" min="22" style="0" width="6.0765306122449"/>
    <col collapsed="false" hidden="false" max="24" min="24" style="0" width="4.32142857142857"/>
    <col collapsed="false" hidden="false" max="25" min="25" style="0" width="6.0765306122449"/>
    <col collapsed="false" hidden="false" max="27" min="27" style="0" width="3.78061224489796"/>
    <col collapsed="false" hidden="false" max="28" min="28" style="0" width="4.99489795918367"/>
    <col collapsed="false" hidden="false" max="30" min="30" style="0" width="4.32142857142857"/>
    <col collapsed="false" hidden="false" max="31" min="31" style="0" width="6.0765306122449"/>
    <col collapsed="false" hidden="false" max="33" min="33" style="0" width="4.59183673469388"/>
    <col collapsed="false" hidden="false" max="34" min="34" style="0" width="4.45408163265306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50</v>
      </c>
      <c r="D11" s="6" t="n">
        <v>50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  <c r="J40" s="26" t="s">
        <v>25</v>
      </c>
      <c r="K40" s="27" t="s">
        <v>26</v>
      </c>
      <c r="L40" s="27" t="s">
        <v>27</v>
      </c>
      <c r="M40" s="26" t="s">
        <v>28</v>
      </c>
      <c r="N40" s="26" t="s">
        <v>29</v>
      </c>
      <c r="O40" s="26" t="s">
        <v>30</v>
      </c>
      <c r="P40" s="26" t="s">
        <v>31</v>
      </c>
      <c r="Q40" s="26" t="s">
        <v>32</v>
      </c>
      <c r="R40" s="26" t="s">
        <v>33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0.5</v>
      </c>
      <c r="G41" s="11" t="n">
        <f aca="false">D10/100</f>
        <v>0.5</v>
      </c>
      <c r="H41" s="11" t="n">
        <f aca="false">C11/100</f>
        <v>0.5</v>
      </c>
      <c r="I41" s="11" t="n">
        <f aca="false">D11/100</f>
        <v>0.5</v>
      </c>
      <c r="J41" s="12" t="n">
        <v>0</v>
      </c>
      <c r="K41" s="12" t="n">
        <f aca="false">D41/10</f>
        <v>0.0162</v>
      </c>
      <c r="L41" s="12" t="n">
        <f aca="false">D41*10</f>
        <v>1.62</v>
      </c>
      <c r="M41" s="12" t="n">
        <v>0</v>
      </c>
      <c r="N41" s="12" t="n">
        <v>0</v>
      </c>
      <c r="O41" s="12" t="n">
        <v>1</v>
      </c>
      <c r="P41" s="12" t="n">
        <v>0</v>
      </c>
      <c r="Q41" s="12" t="n">
        <v>0</v>
      </c>
      <c r="R41" s="12" t="n">
        <v>1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  <c r="J42" s="12" t="n">
        <v>0</v>
      </c>
      <c r="K42" s="12" t="n">
        <f aca="false">D42/10</f>
        <v>0.029</v>
      </c>
      <c r="L42" s="12" t="n">
        <f aca="false">D42*10</f>
        <v>2.9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  <c r="J43" s="12" t="n">
        <v>0</v>
      </c>
      <c r="K43" s="12" t="n">
        <f aca="false">D43/10</f>
        <v>0.0611</v>
      </c>
      <c r="L43" s="12" t="n">
        <f aca="false">D43*10</f>
        <v>6.11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22.32</v>
      </c>
      <c r="L44" s="12" t="n">
        <f aca="false">D44*10</f>
        <v>2232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13.38</v>
      </c>
      <c r="L45" s="12" t="n">
        <f aca="false">D45*10</f>
        <v>1338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0.084</v>
      </c>
      <c r="L46" s="12" t="n">
        <f aca="false">D46*10</f>
        <v>8.4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237</v>
      </c>
      <c r="L47" s="12" t="n">
        <f aca="false">D47*10</f>
        <v>23700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1571.76</v>
      </c>
      <c r="L48" s="12" t="n">
        <f aca="false">D48*10</f>
        <v>157176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354.42</v>
      </c>
      <c r="L49" s="12" t="n">
        <f aca="false">D49*10</f>
        <v>35442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23246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2019-06-11T12:46:10Z</dcterms:modified>
  <cp:revision>680</cp:revision>
</cp:coreProperties>
</file>