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ng/Data/Data02/Sn_MRTOF_Proposal_220627/heavy/misc/proposal/stopping_full/"/>
    </mc:Choice>
  </mc:AlternateContent>
  <xr:revisionPtr revIDLastSave="0" documentId="13_ncr:1_{E9245109-1EF2-E048-9215-445899406A34}" xr6:coauthVersionLast="47" xr6:coauthVersionMax="47" xr10:uidLastSave="{00000000-0000-0000-0000-000000000000}"/>
  <bookViews>
    <workbookView xWindow="-37700" yWindow="-6160" windowWidth="38080" windowHeight="18760" xr2:uid="{C9327A17-425E-FD44-98FC-D4CCB528B25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" i="1" l="1"/>
  <c r="Q33" i="1"/>
  <c r="P33" i="1"/>
  <c r="Q24" i="1"/>
  <c r="Q25" i="1"/>
  <c r="Q26" i="1"/>
  <c r="Q27" i="1"/>
  <c r="Q28" i="1"/>
  <c r="Q29" i="1"/>
  <c r="Q30" i="1"/>
  <c r="Q31" i="1"/>
  <c r="Q32" i="1"/>
  <c r="Q23" i="1"/>
  <c r="P24" i="1"/>
  <c r="P25" i="1"/>
  <c r="P26" i="1"/>
  <c r="P27" i="1"/>
  <c r="P28" i="1"/>
  <c r="P29" i="1"/>
  <c r="P30" i="1"/>
  <c r="P31" i="1"/>
  <c r="P32" i="1"/>
  <c r="P23" i="1"/>
  <c r="H23" i="1"/>
  <c r="G3" i="1"/>
  <c r="G4" i="1"/>
  <c r="G5" i="1"/>
  <c r="G6" i="1"/>
  <c r="G7" i="1"/>
  <c r="G8" i="1"/>
  <c r="G9" i="1"/>
  <c r="G10" i="1"/>
  <c r="G11" i="1"/>
  <c r="G12" i="1"/>
  <c r="G2" i="1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3" i="3"/>
  <c r="AE61" i="3"/>
  <c r="AD61" i="3"/>
  <c r="AE60" i="3"/>
  <c r="AD60" i="3"/>
  <c r="AE59" i="3"/>
  <c r="AD59" i="3"/>
  <c r="AE58" i="3"/>
  <c r="AD58" i="3"/>
  <c r="AE57" i="3"/>
  <c r="AD57" i="3"/>
  <c r="AE56" i="3"/>
  <c r="AD56" i="3"/>
  <c r="AE55" i="3"/>
  <c r="AD55" i="3"/>
  <c r="AE54" i="3"/>
  <c r="AD54" i="3"/>
  <c r="AE53" i="3"/>
  <c r="AD53" i="3"/>
  <c r="AE52" i="3"/>
  <c r="AD52" i="3"/>
  <c r="AE51" i="3"/>
  <c r="AD51" i="3"/>
  <c r="AE50" i="3"/>
  <c r="AD50" i="3"/>
  <c r="AE49" i="3"/>
  <c r="AD49" i="3"/>
  <c r="AE48" i="3"/>
  <c r="AD48" i="3"/>
  <c r="AE47" i="3"/>
  <c r="AD47" i="3"/>
  <c r="AE46" i="3"/>
  <c r="AD46" i="3"/>
  <c r="AE45" i="3"/>
  <c r="AD45" i="3"/>
  <c r="AE44" i="3"/>
  <c r="AD44" i="3"/>
  <c r="AE43" i="3"/>
  <c r="AD43" i="3"/>
  <c r="AE42" i="3"/>
  <c r="AD42" i="3"/>
  <c r="AE41" i="3"/>
  <c r="AD41" i="3"/>
  <c r="AE40" i="3"/>
  <c r="AD40" i="3"/>
  <c r="AE39" i="3"/>
  <c r="AD39" i="3"/>
  <c r="AE38" i="3"/>
  <c r="AD38" i="3"/>
  <c r="AE37" i="3"/>
  <c r="AD37" i="3"/>
  <c r="AE36" i="3"/>
  <c r="AD36" i="3"/>
  <c r="AE35" i="3"/>
  <c r="AD35" i="3"/>
  <c r="AE34" i="3"/>
  <c r="AD34" i="3"/>
  <c r="AE33" i="3"/>
  <c r="AD33" i="3"/>
  <c r="AE32" i="3"/>
  <c r="AD32" i="3"/>
  <c r="AE31" i="3"/>
  <c r="AD31" i="3"/>
  <c r="AE30" i="3"/>
  <c r="AD30" i="3"/>
  <c r="AE29" i="3"/>
  <c r="AD29" i="3"/>
  <c r="AE28" i="3"/>
  <c r="AD28" i="3"/>
  <c r="AE27" i="3"/>
  <c r="AD27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AE13" i="3"/>
  <c r="AD13" i="3"/>
  <c r="AE12" i="3"/>
  <c r="AD12" i="3"/>
  <c r="AE11" i="3"/>
  <c r="AD11" i="3"/>
  <c r="AE10" i="3"/>
  <c r="AD10" i="3"/>
  <c r="AE9" i="3"/>
  <c r="AD9" i="3"/>
  <c r="AE8" i="3"/>
  <c r="AD8" i="3"/>
  <c r="AE7" i="3"/>
  <c r="AD7" i="3"/>
  <c r="AE6" i="3"/>
  <c r="AD6" i="3"/>
  <c r="AE5" i="3"/>
  <c r="AD5" i="3"/>
  <c r="AE4" i="3"/>
  <c r="AD4" i="3"/>
  <c r="AE3" i="3"/>
  <c r="AD3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3" i="3"/>
  <c r="E29" i="1" l="1" a="1"/>
  <c r="E29" i="1" s="1"/>
  <c r="C24" i="1"/>
  <c r="C25" i="1"/>
  <c r="C26" i="1"/>
  <c r="C27" i="1"/>
  <c r="C28" i="1"/>
  <c r="E28" i="1" s="1" a="1"/>
  <c r="E28" i="1" s="1"/>
  <c r="C29" i="1"/>
  <c r="C30" i="1"/>
  <c r="C31" i="1"/>
  <c r="C32" i="1"/>
  <c r="C23" i="1"/>
  <c r="K72" i="1"/>
  <c r="K73" i="1"/>
  <c r="K74" i="1"/>
  <c r="K75" i="1"/>
  <c r="K76" i="1"/>
  <c r="K77" i="1"/>
  <c r="K78" i="1"/>
  <c r="K79" i="1"/>
  <c r="K80" i="1"/>
  <c r="K81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24" i="1"/>
  <c r="K25" i="1"/>
  <c r="K26" i="1"/>
  <c r="K27" i="1"/>
  <c r="K28" i="1"/>
  <c r="K29" i="1"/>
  <c r="K30" i="1"/>
  <c r="E30" i="1" s="1" a="1"/>
  <c r="E30" i="1" s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23" i="1"/>
  <c r="I17" i="1"/>
  <c r="N15" i="1"/>
  <c r="O15" i="1" s="1"/>
  <c r="H12" i="1"/>
  <c r="H11" i="1"/>
  <c r="H10" i="1"/>
  <c r="I10" i="1" s="1"/>
  <c r="J10" i="1" s="1"/>
  <c r="L10" i="1" s="1"/>
  <c r="H9" i="1"/>
  <c r="H8" i="1"/>
  <c r="H7" i="1"/>
  <c r="H6" i="1"/>
  <c r="H5" i="1"/>
  <c r="H4" i="1"/>
  <c r="I4" i="1" s="1"/>
  <c r="J4" i="1" s="1"/>
  <c r="L4" i="1" s="1"/>
  <c r="H3" i="1"/>
  <c r="H2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" i="2"/>
  <c r="E26" i="1" l="1" a="1"/>
  <c r="E26" i="1" s="1"/>
  <c r="E25" i="1" a="1"/>
  <c r="E25" i="1" s="1"/>
  <c r="E27" i="1" a="1"/>
  <c r="E27" i="1" s="1"/>
  <c r="E40" i="1" s="1"/>
  <c r="E32" i="1" a="1"/>
  <c r="E32" i="1" s="1"/>
  <c r="E24" i="1" a="1"/>
  <c r="E24" i="1" s="1"/>
  <c r="E37" i="1" s="1"/>
  <c r="E31" i="1" a="1"/>
  <c r="E31" i="1" s="1"/>
  <c r="E44" i="1" s="1"/>
  <c r="E23" i="1" a="1"/>
  <c r="E23" i="1" s="1"/>
  <c r="E39" i="1"/>
  <c r="I26" i="1"/>
  <c r="H26" i="1" s="1"/>
  <c r="E38" i="1"/>
  <c r="I25" i="1"/>
  <c r="H25" i="1" s="1"/>
  <c r="I24" i="1"/>
  <c r="H24" i="1" s="1"/>
  <c r="I30" i="1"/>
  <c r="H30" i="1" s="1"/>
  <c r="E43" i="1"/>
  <c r="E42" i="1"/>
  <c r="I29" i="1"/>
  <c r="H29" i="1" s="1"/>
  <c r="I32" i="1"/>
  <c r="H32" i="1" s="1"/>
  <c r="E45" i="1"/>
  <c r="E41" i="1"/>
  <c r="I28" i="1"/>
  <c r="H28" i="1" s="1"/>
  <c r="I8" i="1"/>
  <c r="I5" i="1"/>
  <c r="I6" i="1"/>
  <c r="J6" i="1" s="1"/>
  <c r="L6" i="1" s="1"/>
  <c r="I3" i="1"/>
  <c r="J3" i="1" s="1"/>
  <c r="L3" i="1" s="1"/>
  <c r="I7" i="1"/>
  <c r="J7" i="1" s="1"/>
  <c r="L7" i="1" s="1"/>
  <c r="I12" i="1"/>
  <c r="J12" i="1" s="1"/>
  <c r="J5" i="1"/>
  <c r="L5" i="1" s="1"/>
  <c r="I9" i="1"/>
  <c r="J9" i="1" s="1"/>
  <c r="L9" i="1" s="1"/>
  <c r="I2" i="1"/>
  <c r="I11" i="1"/>
  <c r="J11" i="1" s="1"/>
  <c r="L11" i="1" s="1"/>
  <c r="J8" i="1"/>
  <c r="I31" i="1" l="1"/>
  <c r="H31" i="1" s="1"/>
  <c r="I27" i="1"/>
  <c r="H27" i="1" s="1"/>
  <c r="E36" i="1"/>
  <c r="I23" i="1"/>
  <c r="H33" i="1" s="1"/>
  <c r="H36" i="1" s="1"/>
  <c r="J2" i="1"/>
  <c r="L2" i="1" s="1"/>
  <c r="L13" i="1" s="1"/>
  <c r="L14" i="1" s="1"/>
</calcChain>
</file>

<file path=xl/sharedStrings.xml><?xml version="1.0" encoding="utf-8"?>
<sst xmlns="http://schemas.openxmlformats.org/spreadsheetml/2006/main" count="45" uniqueCount="33">
  <si>
    <t>half-lives</t>
  </si>
  <si>
    <t>cph</t>
  </si>
  <si>
    <t>hours</t>
  </si>
  <si>
    <t>Sum</t>
  </si>
  <si>
    <t>factor GC eff.</t>
  </si>
  <si>
    <t>factor half-life</t>
  </si>
  <si>
    <t>total factor (transport)</t>
  </si>
  <si>
    <t>required counts</t>
  </si>
  <si>
    <t>days</t>
  </si>
  <si>
    <t>optimum rate degrader</t>
  </si>
  <si>
    <t>135In</t>
  </si>
  <si>
    <t>136Sn</t>
  </si>
  <si>
    <t>137Sn</t>
  </si>
  <si>
    <t>138Sn</t>
  </si>
  <si>
    <t>138Sb</t>
  </si>
  <si>
    <t>139Sb</t>
  </si>
  <si>
    <t>140Sb</t>
  </si>
  <si>
    <t>141Te</t>
  </si>
  <si>
    <t>142Te</t>
  </si>
  <si>
    <t>143I</t>
  </si>
  <si>
    <t>144I</t>
  </si>
  <si>
    <t>Rate@F11</t>
  </si>
  <si>
    <t>Total</t>
  </si>
  <si>
    <t>Expected measurement duration</t>
  </si>
  <si>
    <t>Isotope</t>
  </si>
  <si>
    <t>Rate in gas cell (cph)</t>
  </si>
  <si>
    <t>Degrader thickness (cm)</t>
  </si>
  <si>
    <t>GC</t>
  </si>
  <si>
    <t>Deg</t>
  </si>
  <si>
    <t>window</t>
  </si>
  <si>
    <t>Time for scan</t>
  </si>
  <si>
    <t>stoping eff (%)</t>
  </si>
  <si>
    <t>Measurement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</si>
</sst>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.E+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6"/>
      <name val="Calibri"/>
      <family val="3"/>
      <charset val="128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1"/>
    <xf numFmtId="1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3" fillId="0" borderId="0" xfId="0" applyFont="1"/>
    <xf numFmtId="0" fontId="1" fillId="0" borderId="0" xfId="1" applyNumberFormat="1"/>
    <xf numFmtId="2" fontId="0" fillId="0" borderId="0" xfId="0" applyNumberFormat="1"/>
    <xf numFmtId="0" fontId="4" fillId="0" borderId="0" xfId="0" applyFont="1"/>
    <xf numFmtId="164" fontId="4" fillId="2" borderId="0" xfId="0" applyNumberFormat="1" applyFont="1" applyFill="1"/>
    <xf numFmtId="164" fontId="0" fillId="4" borderId="0" xfId="0" applyNumberFormat="1" applyFont="1" applyFill="1"/>
    <xf numFmtId="164" fontId="0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te@F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E23-CB3D-7B45-B719-87A0237BA5BB}">
  <dimension ref="A1:CT81"/>
  <sheetViews>
    <sheetView tabSelected="1" topLeftCell="A6" zoomScale="125" workbookViewId="0">
      <selection activeCell="H23" sqref="H23"/>
    </sheetView>
  </sheetViews>
  <sheetFormatPr baseColWidth="10" defaultRowHeight="16" x14ac:dyDescent="0.2"/>
  <cols>
    <col min="2" max="2" width="19.1640625" customWidth="1"/>
    <col min="4" max="4" width="14.6640625" style="2" customWidth="1"/>
    <col min="5" max="5" width="16.83203125" style="3" customWidth="1"/>
    <col min="7" max="7" width="12.83203125" customWidth="1"/>
    <col min="8" max="8" width="13.5" customWidth="1"/>
    <col min="9" max="9" width="22.5" customWidth="1"/>
    <col min="10" max="10" width="17" customWidth="1"/>
    <col min="12" max="12" width="18.83203125" customWidth="1"/>
  </cols>
  <sheetData>
    <row r="1" spans="1:15" x14ac:dyDescent="0.2">
      <c r="E1" s="3" t="s">
        <v>9</v>
      </c>
      <c r="F1" s="2" t="s">
        <v>0</v>
      </c>
      <c r="G1" t="s">
        <v>5</v>
      </c>
      <c r="H1" t="s">
        <v>4</v>
      </c>
      <c r="I1" t="s">
        <v>6</v>
      </c>
      <c r="J1" s="3" t="s">
        <v>1</v>
      </c>
      <c r="K1" s="3" t="s">
        <v>7</v>
      </c>
      <c r="L1" t="s">
        <v>2</v>
      </c>
    </row>
    <row r="2" spans="1:15" x14ac:dyDescent="0.2">
      <c r="A2" t="s">
        <v>10</v>
      </c>
      <c r="B2" s="2">
        <v>135</v>
      </c>
      <c r="C2">
        <v>49</v>
      </c>
      <c r="D2" s="2">
        <v>2.19</v>
      </c>
      <c r="E2" s="3">
        <v>7.6399999999999996E-2</v>
      </c>
      <c r="F2">
        <v>103</v>
      </c>
      <c r="G2">
        <f>EXP(-LOG(2,EXP(1))/F2*120)</f>
        <v>0.44594925419214815</v>
      </c>
      <c r="H2">
        <f>5/100</f>
        <v>0.05</v>
      </c>
      <c r="I2">
        <f>G2*H2</f>
        <v>2.2297462709607408E-2</v>
      </c>
      <c r="J2" s="3">
        <f t="shared" ref="J2:J12" si="0">E2*I2*3600</f>
        <v>6.1326941436504212</v>
      </c>
      <c r="K2" s="5">
        <v>100</v>
      </c>
      <c r="L2" s="6">
        <f>K2/J2</f>
        <v>16.306047172356791</v>
      </c>
      <c r="N2" s="10"/>
    </row>
    <row r="3" spans="1:15" x14ac:dyDescent="0.2">
      <c r="A3" t="s">
        <v>11</v>
      </c>
      <c r="B3" s="2">
        <v>136</v>
      </c>
      <c r="C3">
        <v>50</v>
      </c>
      <c r="D3" s="2">
        <v>0.9</v>
      </c>
      <c r="E3" s="3">
        <v>13.9</v>
      </c>
      <c r="F3">
        <v>355</v>
      </c>
      <c r="G3">
        <f t="shared" ref="G3:G12" si="1">EXP(-LOG(2,EXP(1))/F3*120)</f>
        <v>0.7911218541647117</v>
      </c>
      <c r="H3">
        <f>5/100</f>
        <v>0.05</v>
      </c>
      <c r="I3">
        <f t="shared" ref="I3:I12" si="2">G3*H3</f>
        <v>3.9556092708235589E-2</v>
      </c>
      <c r="J3" s="3">
        <f t="shared" si="0"/>
        <v>1979.3868791201089</v>
      </c>
      <c r="K3" s="5">
        <v>100</v>
      </c>
      <c r="L3" s="6">
        <f t="shared" ref="L3:L11" si="3">K3/J3</f>
        <v>5.0520694592283401E-2</v>
      </c>
    </row>
    <row r="4" spans="1:15" x14ac:dyDescent="0.2">
      <c r="A4" t="s">
        <v>12</v>
      </c>
      <c r="B4" s="2">
        <v>137</v>
      </c>
      <c r="C4">
        <v>50</v>
      </c>
      <c r="D4" s="2">
        <v>0.86</v>
      </c>
      <c r="E4" s="3">
        <v>1.3</v>
      </c>
      <c r="F4">
        <v>249</v>
      </c>
      <c r="G4">
        <f t="shared" si="1"/>
        <v>0.71602024734623215</v>
      </c>
      <c r="H4">
        <f t="shared" ref="H4:H12" si="4">5/100</f>
        <v>0.05</v>
      </c>
      <c r="I4">
        <f t="shared" si="2"/>
        <v>3.5801012367311612E-2</v>
      </c>
      <c r="J4" s="3">
        <f t="shared" si="0"/>
        <v>167.54873787901835</v>
      </c>
      <c r="K4" s="5">
        <v>100</v>
      </c>
      <c r="L4" s="6">
        <f t="shared" si="3"/>
        <v>0.59684126103180102</v>
      </c>
    </row>
    <row r="5" spans="1:15" x14ac:dyDescent="0.2">
      <c r="A5" t="s">
        <v>13</v>
      </c>
      <c r="B5" s="2">
        <v>138</v>
      </c>
      <c r="C5">
        <v>50</v>
      </c>
      <c r="D5" s="2">
        <v>0.82</v>
      </c>
      <c r="E5" s="3">
        <v>4.5499999999999999E-2</v>
      </c>
      <c r="F5">
        <v>148</v>
      </c>
      <c r="G5">
        <f t="shared" si="1"/>
        <v>0.57006138698867126</v>
      </c>
      <c r="H5">
        <f t="shared" si="4"/>
        <v>0.05</v>
      </c>
      <c r="I5">
        <f t="shared" si="2"/>
        <v>2.8503069349433564E-2</v>
      </c>
      <c r="J5" s="3">
        <f t="shared" si="0"/>
        <v>4.6688027594372175</v>
      </c>
      <c r="K5" s="5">
        <v>100</v>
      </c>
      <c r="L5" s="14">
        <f t="shared" si="3"/>
        <v>21.418767326991151</v>
      </c>
      <c r="N5" s="10"/>
    </row>
    <row r="6" spans="1:15" x14ac:dyDescent="0.2">
      <c r="A6" t="s">
        <v>14</v>
      </c>
      <c r="B6" s="2">
        <v>138</v>
      </c>
      <c r="C6">
        <v>51</v>
      </c>
      <c r="D6" s="2">
        <v>0.87</v>
      </c>
      <c r="E6" s="3">
        <v>1.1399999999999999</v>
      </c>
      <c r="F6">
        <v>333</v>
      </c>
      <c r="G6">
        <f t="shared" si="1"/>
        <v>0.77896998207981738</v>
      </c>
      <c r="H6">
        <f t="shared" si="4"/>
        <v>0.05</v>
      </c>
      <c r="I6">
        <f t="shared" si="2"/>
        <v>3.8948499103990869E-2</v>
      </c>
      <c r="J6" s="3">
        <f t="shared" si="0"/>
        <v>159.8446403227785</v>
      </c>
      <c r="K6" s="5">
        <v>100</v>
      </c>
      <c r="L6" s="7">
        <f t="shared" si="3"/>
        <v>0.62560746358506214</v>
      </c>
    </row>
    <row r="7" spans="1:15" x14ac:dyDescent="0.2">
      <c r="A7" t="s">
        <v>15</v>
      </c>
      <c r="B7" s="2">
        <v>139</v>
      </c>
      <c r="C7">
        <v>51</v>
      </c>
      <c r="D7" s="2">
        <v>0.83</v>
      </c>
      <c r="E7" s="3">
        <v>8.2200000000000006</v>
      </c>
      <c r="F7">
        <v>182</v>
      </c>
      <c r="G7">
        <f t="shared" si="1"/>
        <v>0.63316760120366133</v>
      </c>
      <c r="H7">
        <f t="shared" si="4"/>
        <v>0.05</v>
      </c>
      <c r="I7">
        <f t="shared" si="2"/>
        <v>3.1658380060183067E-2</v>
      </c>
      <c r="J7" s="3">
        <f t="shared" si="0"/>
        <v>936.83478274093738</v>
      </c>
      <c r="K7" s="5">
        <v>100</v>
      </c>
      <c r="L7" s="7">
        <f t="shared" si="3"/>
        <v>0.10674240735108675</v>
      </c>
    </row>
    <row r="8" spans="1:15" x14ac:dyDescent="0.2">
      <c r="A8" t="s">
        <v>16</v>
      </c>
      <c r="B8" s="2">
        <v>140</v>
      </c>
      <c r="C8">
        <v>51</v>
      </c>
      <c r="D8" s="2">
        <v>0.79</v>
      </c>
      <c r="E8" s="3">
        <v>0.19700000000000001</v>
      </c>
      <c r="F8">
        <v>170</v>
      </c>
      <c r="G8">
        <f t="shared" si="1"/>
        <v>0.61306742162996541</v>
      </c>
      <c r="H8">
        <f t="shared" si="4"/>
        <v>0.05</v>
      </c>
      <c r="I8">
        <f t="shared" si="2"/>
        <v>3.0653371081498272E-2</v>
      </c>
      <c r="J8" s="3">
        <f t="shared" si="0"/>
        <v>21.739370770998576</v>
      </c>
      <c r="K8" s="5">
        <v>100</v>
      </c>
      <c r="L8" s="16">
        <f t="shared" si="3"/>
        <v>4.5999491454189227</v>
      </c>
    </row>
    <row r="9" spans="1:15" x14ac:dyDescent="0.2">
      <c r="A9" t="s">
        <v>17</v>
      </c>
      <c r="B9" s="2">
        <v>141</v>
      </c>
      <c r="C9">
        <v>52</v>
      </c>
      <c r="D9" s="2">
        <v>0.8</v>
      </c>
      <c r="E9" s="3">
        <v>16.399999999999999</v>
      </c>
      <c r="F9">
        <v>193</v>
      </c>
      <c r="G9">
        <f t="shared" si="1"/>
        <v>0.64987688596190796</v>
      </c>
      <c r="H9">
        <f t="shared" si="4"/>
        <v>0.05</v>
      </c>
      <c r="I9">
        <f t="shared" si="2"/>
        <v>3.2493844298095396E-2</v>
      </c>
      <c r="J9" s="3">
        <f t="shared" si="0"/>
        <v>1918.4365673595519</v>
      </c>
      <c r="K9" s="5">
        <v>100</v>
      </c>
      <c r="L9" s="8">
        <f t="shared" si="3"/>
        <v>5.2125778720760838E-2</v>
      </c>
    </row>
    <row r="10" spans="1:15" x14ac:dyDescent="0.2">
      <c r="A10" t="s">
        <v>18</v>
      </c>
      <c r="B10">
        <v>142</v>
      </c>
      <c r="C10">
        <v>52</v>
      </c>
      <c r="D10" s="2">
        <v>0.76</v>
      </c>
      <c r="E10" s="3">
        <v>0.61899999999999999</v>
      </c>
      <c r="F10">
        <v>147</v>
      </c>
      <c r="G10">
        <f t="shared" si="1"/>
        <v>0.56788608604607438</v>
      </c>
      <c r="H10">
        <f t="shared" si="4"/>
        <v>0.05</v>
      </c>
      <c r="I10">
        <f t="shared" si="2"/>
        <v>2.8394304302303719E-2</v>
      </c>
      <c r="J10" s="3">
        <f t="shared" si="0"/>
        <v>63.273867707253608</v>
      </c>
      <c r="K10" s="5">
        <v>100</v>
      </c>
      <c r="L10" s="15">
        <f t="shared" si="3"/>
        <v>1.5804312842493771</v>
      </c>
    </row>
    <row r="11" spans="1:15" x14ac:dyDescent="0.2">
      <c r="A11" t="s">
        <v>19</v>
      </c>
      <c r="B11">
        <v>143</v>
      </c>
      <c r="C11">
        <v>53</v>
      </c>
      <c r="D11" s="2">
        <v>0.77</v>
      </c>
      <c r="E11" s="3">
        <v>0.38300000000000001</v>
      </c>
      <c r="F11">
        <v>182</v>
      </c>
      <c r="G11">
        <f t="shared" si="1"/>
        <v>0.63316760120366133</v>
      </c>
      <c r="H11">
        <f t="shared" si="4"/>
        <v>0.05</v>
      </c>
      <c r="I11">
        <f t="shared" si="2"/>
        <v>3.1658380060183067E-2</v>
      </c>
      <c r="J11" s="3">
        <f t="shared" si="0"/>
        <v>43.650574426980413</v>
      </c>
      <c r="K11" s="5">
        <v>100</v>
      </c>
      <c r="L11" s="9">
        <f t="shared" si="3"/>
        <v>2.2909205964123585</v>
      </c>
    </row>
    <row r="12" spans="1:15" x14ac:dyDescent="0.2">
      <c r="A12" t="s">
        <v>20</v>
      </c>
      <c r="B12">
        <v>144</v>
      </c>
      <c r="C12">
        <v>53</v>
      </c>
      <c r="D12" s="2">
        <v>0.73</v>
      </c>
      <c r="E12" s="3">
        <v>1.66E-2</v>
      </c>
      <c r="F12">
        <v>94</v>
      </c>
      <c r="G12">
        <f t="shared" si="1"/>
        <v>0.41276834922625211</v>
      </c>
      <c r="H12">
        <f t="shared" si="4"/>
        <v>0.05</v>
      </c>
      <c r="I12">
        <f t="shared" si="2"/>
        <v>2.0638417461312605E-2</v>
      </c>
      <c r="J12" s="3">
        <f t="shared" si="0"/>
        <v>1.2333518274880413</v>
      </c>
      <c r="K12" s="5">
        <v>100</v>
      </c>
      <c r="L12" s="9"/>
    </row>
    <row r="13" spans="1:15" x14ac:dyDescent="0.2">
      <c r="K13" s="3" t="s">
        <v>3</v>
      </c>
      <c r="L13" s="3">
        <f>SUM(L2:L12)</f>
        <v>47.627953130709592</v>
      </c>
      <c r="M13" t="s">
        <v>2</v>
      </c>
    </row>
    <row r="14" spans="1:15" x14ac:dyDescent="0.2">
      <c r="K14" s="3"/>
      <c r="L14" s="3">
        <f>L13/24</f>
        <v>1.9844980471128997</v>
      </c>
      <c r="M14" t="s">
        <v>8</v>
      </c>
    </row>
    <row r="15" spans="1:15" x14ac:dyDescent="0.2">
      <c r="F15" s="3"/>
      <c r="N15">
        <f>SUM(N2:N14)</f>
        <v>0</v>
      </c>
      <c r="O15">
        <f>N15/24</f>
        <v>0</v>
      </c>
    </row>
    <row r="16" spans="1:15" x14ac:dyDescent="0.2">
      <c r="F16" s="3"/>
    </row>
    <row r="17" spans="1:17" x14ac:dyDescent="0.2">
      <c r="F17" s="3"/>
      <c r="H17" s="1">
        <v>3</v>
      </c>
      <c r="I17" s="1">
        <f>H17*1/100</f>
        <v>0.03</v>
      </c>
    </row>
    <row r="18" spans="1:17" x14ac:dyDescent="0.2">
      <c r="F18" s="3"/>
    </row>
    <row r="19" spans="1:17" x14ac:dyDescent="0.2">
      <c r="F19" s="3"/>
    </row>
    <row r="20" spans="1:17" x14ac:dyDescent="0.2">
      <c r="F20" s="3"/>
    </row>
    <row r="21" spans="1:17" x14ac:dyDescent="0.2">
      <c r="F21" s="3"/>
    </row>
    <row r="22" spans="1:17" x14ac:dyDescent="0.2">
      <c r="D22" t="s">
        <v>24</v>
      </c>
      <c r="E22" s="11" t="s">
        <v>21</v>
      </c>
      <c r="F22" t="s">
        <v>26</v>
      </c>
      <c r="G22" t="s">
        <v>25</v>
      </c>
      <c r="H22" t="s">
        <v>23</v>
      </c>
      <c r="I22" t="s">
        <v>30</v>
      </c>
      <c r="P22" t="s">
        <v>32</v>
      </c>
    </row>
    <row r="23" spans="1:17" x14ac:dyDescent="0.2">
      <c r="A23" s="2">
        <v>135</v>
      </c>
      <c r="B23">
        <v>49</v>
      </c>
      <c r="C23">
        <f>B23*1000+A23</f>
        <v>49135</v>
      </c>
      <c r="D23" t="s">
        <v>10</v>
      </c>
      <c r="E23" s="12">
        <f t="array" ref="E23">VLOOKUP(C23,K23:N81,4,FALSE)</f>
        <v>0.49270999999999998</v>
      </c>
      <c r="F23" s="2">
        <v>0.88</v>
      </c>
      <c r="G23">
        <v>7.6399999999999996E-2</v>
      </c>
      <c r="H23">
        <f>ROUND(J23+I23+3,0)+1</f>
        <v>26</v>
      </c>
      <c r="I23">
        <f t="shared" ref="I23:I32" si="5">10000/E23/3600</f>
        <v>5.6377540090068763</v>
      </c>
      <c r="J23">
        <v>16.306047172356791</v>
      </c>
      <c r="K23">
        <f>M23*1000+M23+L23</f>
        <v>51135</v>
      </c>
      <c r="L23">
        <v>84</v>
      </c>
      <c r="M23">
        <v>51</v>
      </c>
      <c r="N23">
        <v>9.5217999999999997E-2</v>
      </c>
      <c r="P23">
        <f>ROUND(J23,0)</f>
        <v>16</v>
      </c>
      <c r="Q23">
        <f>H23-P23</f>
        <v>10</v>
      </c>
    </row>
    <row r="24" spans="1:17" x14ac:dyDescent="0.2">
      <c r="A24" s="2">
        <v>136</v>
      </c>
      <c r="B24">
        <v>50</v>
      </c>
      <c r="C24">
        <f t="shared" ref="C24:C32" si="6">B24*1000+A24</f>
        <v>50136</v>
      </c>
      <c r="D24" t="s">
        <v>11</v>
      </c>
      <c r="E24" s="12">
        <f t="array" ref="E24">VLOOKUP(C24,K24:N82,4,FALSE)</f>
        <v>94.105999999999995</v>
      </c>
      <c r="F24" s="2">
        <v>0.9</v>
      </c>
      <c r="G24">
        <v>13.9</v>
      </c>
      <c r="H24">
        <f>ROUND(J24+I24+3,0)+1</f>
        <v>4</v>
      </c>
      <c r="I24">
        <f t="shared" si="5"/>
        <v>2.9517541684672369E-2</v>
      </c>
      <c r="J24">
        <v>5.0520694592283401E-2</v>
      </c>
      <c r="K24">
        <f t="shared" ref="K24:K81" si="7">M24*1000+M24+L24</f>
        <v>52136</v>
      </c>
      <c r="L24">
        <v>84</v>
      </c>
      <c r="M24">
        <v>52</v>
      </c>
      <c r="N24">
        <v>0.30830000000000002</v>
      </c>
      <c r="P24">
        <f t="shared" ref="P24:P32" si="8">ROUND(J24,0)</f>
        <v>0</v>
      </c>
      <c r="Q24">
        <f t="shared" ref="Q24:Q32" si="9">H24-P24</f>
        <v>4</v>
      </c>
    </row>
    <row r="25" spans="1:17" x14ac:dyDescent="0.2">
      <c r="A25" s="2">
        <v>137</v>
      </c>
      <c r="B25">
        <v>50</v>
      </c>
      <c r="C25">
        <f t="shared" si="6"/>
        <v>50137</v>
      </c>
      <c r="D25" t="s">
        <v>12</v>
      </c>
      <c r="E25" s="12">
        <f t="array" ref="E25">VLOOKUP(C25,K25:N83,4,FALSE)</f>
        <v>11.708</v>
      </c>
      <c r="F25" s="2">
        <v>0.86</v>
      </c>
      <c r="G25">
        <v>1.3</v>
      </c>
      <c r="H25">
        <f>ROUND(J25+I25+3,0)+1</f>
        <v>5</v>
      </c>
      <c r="I25">
        <f t="shared" si="5"/>
        <v>0.23725467866226321</v>
      </c>
      <c r="J25">
        <v>0.59684126103180102</v>
      </c>
      <c r="K25">
        <f t="shared" si="7"/>
        <v>53137</v>
      </c>
      <c r="L25">
        <v>84</v>
      </c>
      <c r="M25">
        <v>53</v>
      </c>
      <c r="N25">
        <v>8.9065000000000005E-2</v>
      </c>
      <c r="P25">
        <f t="shared" si="8"/>
        <v>1</v>
      </c>
      <c r="Q25">
        <f t="shared" si="9"/>
        <v>4</v>
      </c>
    </row>
    <row r="26" spans="1:17" x14ac:dyDescent="0.2">
      <c r="A26" s="2">
        <v>138</v>
      </c>
      <c r="B26">
        <v>50</v>
      </c>
      <c r="C26">
        <f t="shared" si="6"/>
        <v>50138</v>
      </c>
      <c r="D26" t="s">
        <v>13</v>
      </c>
      <c r="E26" s="12">
        <f t="array" ref="E26">VLOOKUP(C26,K26:N84,4,FALSE)</f>
        <v>0.42279</v>
      </c>
      <c r="F26" s="2">
        <v>0.82</v>
      </c>
      <c r="G26">
        <v>4.5499999999999999E-2</v>
      </c>
      <c r="H26">
        <f>ROUND(J26+I26+3,0)+1</f>
        <v>32</v>
      </c>
      <c r="I26">
        <f t="shared" si="5"/>
        <v>6.570112296359369</v>
      </c>
      <c r="J26">
        <v>21.418767326991151</v>
      </c>
      <c r="K26">
        <f t="shared" si="7"/>
        <v>46131</v>
      </c>
      <c r="L26">
        <v>85</v>
      </c>
      <c r="M26">
        <v>46</v>
      </c>
      <c r="N26" s="1">
        <v>1.1294E-7</v>
      </c>
      <c r="P26">
        <f t="shared" si="8"/>
        <v>21</v>
      </c>
      <c r="Q26">
        <f t="shared" si="9"/>
        <v>11</v>
      </c>
    </row>
    <row r="27" spans="1:17" x14ac:dyDescent="0.2">
      <c r="A27" s="2">
        <v>138</v>
      </c>
      <c r="B27">
        <v>51</v>
      </c>
      <c r="C27">
        <f t="shared" si="6"/>
        <v>51138</v>
      </c>
      <c r="D27" t="s">
        <v>14</v>
      </c>
      <c r="E27" s="12">
        <f t="array" ref="E27">VLOOKUP(C27,K27:N85,4,FALSE)</f>
        <v>10.701000000000001</v>
      </c>
      <c r="F27" s="2">
        <v>0.87</v>
      </c>
      <c r="G27">
        <v>1.1399999999999999</v>
      </c>
      <c r="H27">
        <f t="shared" ref="H27:H32" si="10">ROUND(J27+I27+3,0)</f>
        <v>4</v>
      </c>
      <c r="I27">
        <f t="shared" si="5"/>
        <v>0.25958113987270137</v>
      </c>
      <c r="J27">
        <v>0.62560746358506214</v>
      </c>
      <c r="K27">
        <f t="shared" si="7"/>
        <v>47132</v>
      </c>
      <c r="L27">
        <v>85</v>
      </c>
      <c r="M27">
        <v>47</v>
      </c>
      <c r="N27" s="1">
        <v>1.0696999999999999E-6</v>
      </c>
      <c r="P27">
        <f t="shared" si="8"/>
        <v>1</v>
      </c>
      <c r="Q27">
        <f t="shared" si="9"/>
        <v>3</v>
      </c>
    </row>
    <row r="28" spans="1:17" x14ac:dyDescent="0.2">
      <c r="A28" s="2">
        <v>139</v>
      </c>
      <c r="B28">
        <v>51</v>
      </c>
      <c r="C28">
        <f t="shared" si="6"/>
        <v>51139</v>
      </c>
      <c r="D28" t="s">
        <v>15</v>
      </c>
      <c r="E28" s="12">
        <f t="array" ref="E28">VLOOKUP(C28,K28:N86,4,FALSE)</f>
        <v>79.593999999999994</v>
      </c>
      <c r="F28" s="2">
        <v>0.83</v>
      </c>
      <c r="G28">
        <v>8.2200000000000006</v>
      </c>
      <c r="H28">
        <f t="shared" si="10"/>
        <v>3</v>
      </c>
      <c r="I28">
        <f t="shared" si="5"/>
        <v>3.4899336354219893E-2</v>
      </c>
      <c r="J28">
        <v>0.10674240735108675</v>
      </c>
      <c r="K28">
        <f t="shared" si="7"/>
        <v>48133</v>
      </c>
      <c r="L28">
        <v>85</v>
      </c>
      <c r="M28">
        <v>48</v>
      </c>
      <c r="N28">
        <v>1.4752999999999999E-4</v>
      </c>
      <c r="P28">
        <f t="shared" si="8"/>
        <v>0</v>
      </c>
      <c r="Q28">
        <f t="shared" si="9"/>
        <v>3</v>
      </c>
    </row>
    <row r="29" spans="1:17" x14ac:dyDescent="0.2">
      <c r="A29" s="2">
        <v>140</v>
      </c>
      <c r="B29">
        <v>51</v>
      </c>
      <c r="C29">
        <f t="shared" si="6"/>
        <v>51140</v>
      </c>
      <c r="D29" t="s">
        <v>16</v>
      </c>
      <c r="E29" s="12">
        <f t="array" ref="E29">VLOOKUP(C29,K29:N87,4,FALSE)</f>
        <v>1.9693000000000001</v>
      </c>
      <c r="F29" s="2">
        <v>0.79</v>
      </c>
      <c r="G29">
        <v>0.19700000000000001</v>
      </c>
      <c r="H29">
        <f t="shared" si="10"/>
        <v>9</v>
      </c>
      <c r="I29">
        <f t="shared" si="5"/>
        <v>1.4105406884566991</v>
      </c>
      <c r="J29">
        <v>4.5999491454189227</v>
      </c>
      <c r="K29">
        <f t="shared" si="7"/>
        <v>49134</v>
      </c>
      <c r="L29">
        <v>85</v>
      </c>
      <c r="M29">
        <v>49</v>
      </c>
      <c r="N29">
        <v>4.7435999999999999E-2</v>
      </c>
      <c r="P29">
        <f t="shared" si="8"/>
        <v>5</v>
      </c>
      <c r="Q29">
        <f t="shared" si="9"/>
        <v>4</v>
      </c>
    </row>
    <row r="30" spans="1:17" x14ac:dyDescent="0.2">
      <c r="A30" s="2">
        <v>141</v>
      </c>
      <c r="B30">
        <v>52</v>
      </c>
      <c r="C30">
        <f t="shared" si="6"/>
        <v>52141</v>
      </c>
      <c r="D30" t="s">
        <v>17</v>
      </c>
      <c r="E30" s="12">
        <f t="array" ref="E30">VLOOKUP(C30,K30:N88,4,FALSE)</f>
        <v>171.72</v>
      </c>
      <c r="F30" s="2">
        <v>0.8</v>
      </c>
      <c r="G30">
        <v>16.399999999999999</v>
      </c>
      <c r="H30">
        <f t="shared" si="10"/>
        <v>3</v>
      </c>
      <c r="I30">
        <f t="shared" si="5"/>
        <v>1.6176204156637418E-2</v>
      </c>
      <c r="J30">
        <v>5.2125778720760838E-2</v>
      </c>
      <c r="K30">
        <f t="shared" si="7"/>
        <v>50135</v>
      </c>
      <c r="L30">
        <v>85</v>
      </c>
      <c r="M30">
        <v>50</v>
      </c>
      <c r="N30">
        <v>6.0781000000000001</v>
      </c>
      <c r="P30">
        <f t="shared" si="8"/>
        <v>0</v>
      </c>
      <c r="Q30">
        <f t="shared" si="9"/>
        <v>3</v>
      </c>
    </row>
    <row r="31" spans="1:17" x14ac:dyDescent="0.2">
      <c r="A31">
        <v>142</v>
      </c>
      <c r="B31">
        <v>52</v>
      </c>
      <c r="C31">
        <f t="shared" si="6"/>
        <v>52142</v>
      </c>
      <c r="D31" t="s">
        <v>18</v>
      </c>
      <c r="E31" s="12">
        <f t="array" ref="E31">VLOOKUP(C31,K31:N89,4,FALSE)</f>
        <v>6.0411999999999999</v>
      </c>
      <c r="F31" s="2">
        <v>0.76</v>
      </c>
      <c r="G31">
        <v>0.61899999999999999</v>
      </c>
      <c r="H31">
        <f t="shared" si="10"/>
        <v>5</v>
      </c>
      <c r="I31">
        <f t="shared" si="5"/>
        <v>0.45980563096367905</v>
      </c>
      <c r="J31">
        <v>1.5804312842493771</v>
      </c>
      <c r="K31">
        <f t="shared" si="7"/>
        <v>51136</v>
      </c>
      <c r="L31">
        <v>85</v>
      </c>
      <c r="M31">
        <v>51</v>
      </c>
      <c r="N31">
        <v>2.6648000000000001</v>
      </c>
      <c r="P31">
        <f t="shared" si="8"/>
        <v>2</v>
      </c>
      <c r="Q31">
        <f t="shared" si="9"/>
        <v>3</v>
      </c>
    </row>
    <row r="32" spans="1:17" x14ac:dyDescent="0.2">
      <c r="A32">
        <v>143</v>
      </c>
      <c r="B32">
        <v>53</v>
      </c>
      <c r="C32">
        <f t="shared" si="6"/>
        <v>53143</v>
      </c>
      <c r="D32" t="s">
        <v>19</v>
      </c>
      <c r="E32" s="12">
        <f t="array" ref="E32">VLOOKUP(C32,K32:N90,4,FALSE)</f>
        <v>3.3172999999999999</v>
      </c>
      <c r="F32" s="2">
        <v>0.77</v>
      </c>
      <c r="G32">
        <v>0.38300000000000001</v>
      </c>
      <c r="H32">
        <f t="shared" si="10"/>
        <v>6</v>
      </c>
      <c r="I32">
        <f t="shared" si="5"/>
        <v>0.83736103993542277</v>
      </c>
      <c r="J32">
        <v>2.2909205964123585</v>
      </c>
      <c r="K32">
        <f t="shared" si="7"/>
        <v>52137</v>
      </c>
      <c r="L32">
        <v>85</v>
      </c>
      <c r="M32">
        <v>52</v>
      </c>
      <c r="N32">
        <v>9.4829000000000008</v>
      </c>
      <c r="P32">
        <f t="shared" si="8"/>
        <v>2</v>
      </c>
      <c r="Q32">
        <f t="shared" si="9"/>
        <v>4</v>
      </c>
    </row>
    <row r="33" spans="2:52" x14ac:dyDescent="0.2">
      <c r="D33"/>
      <c r="E33" s="2"/>
      <c r="F33" s="3"/>
      <c r="G33" t="s">
        <v>22</v>
      </c>
      <c r="H33">
        <f>SUM(H23:H32)/24</f>
        <v>4.041666666666667</v>
      </c>
      <c r="I33" t="s">
        <v>8</v>
      </c>
      <c r="K33">
        <f t="shared" si="7"/>
        <v>53138</v>
      </c>
      <c r="L33">
        <v>85</v>
      </c>
      <c r="M33">
        <v>53</v>
      </c>
      <c r="N33">
        <v>5.2130999999999998</v>
      </c>
      <c r="P33">
        <f>SUM(P23:P32)</f>
        <v>48</v>
      </c>
      <c r="Q33">
        <f>SUM(Q23:Q32)</f>
        <v>49</v>
      </c>
      <c r="AJ33" s="1"/>
      <c r="AL33" s="1"/>
      <c r="AN33" s="1"/>
      <c r="AP33" s="1"/>
      <c r="AR33" s="1"/>
      <c r="AT33" s="1"/>
    </row>
    <row r="34" spans="2:52" x14ac:dyDescent="0.2">
      <c r="K34">
        <f t="shared" si="7"/>
        <v>47133</v>
      </c>
      <c r="L34">
        <v>86</v>
      </c>
      <c r="M34">
        <v>47</v>
      </c>
      <c r="N34" s="1">
        <v>7.6299E-8</v>
      </c>
      <c r="AJ34" s="1"/>
      <c r="AL34" s="1"/>
      <c r="AN34" s="1"/>
      <c r="AP34" s="1"/>
      <c r="AR34" s="1"/>
      <c r="AT34" s="1"/>
    </row>
    <row r="35" spans="2:52" x14ac:dyDescent="0.2">
      <c r="B35" s="4"/>
      <c r="E35" s="3" t="s">
        <v>31</v>
      </c>
      <c r="F35" s="2"/>
      <c r="K35">
        <f t="shared" si="7"/>
        <v>48134</v>
      </c>
      <c r="L35">
        <v>86</v>
      </c>
      <c r="M35">
        <v>48</v>
      </c>
      <c r="N35">
        <v>1.3711999999999999E-3</v>
      </c>
      <c r="AJ35" s="1"/>
      <c r="AL35" s="1"/>
      <c r="AP35" s="1"/>
      <c r="AR35" s="1"/>
      <c r="AT35" s="1"/>
    </row>
    <row r="36" spans="2:52" x14ac:dyDescent="0.2">
      <c r="E36" s="5">
        <f>G23/E23*100</f>
        <v>15.50607862637251</v>
      </c>
      <c r="H36">
        <f>H33-4</f>
        <v>4.1666666666666963E-2</v>
      </c>
      <c r="K36">
        <f t="shared" si="7"/>
        <v>49135</v>
      </c>
      <c r="L36">
        <v>86</v>
      </c>
      <c r="M36">
        <v>49</v>
      </c>
      <c r="N36">
        <v>0.49270999999999998</v>
      </c>
      <c r="AJ36" s="1"/>
      <c r="AL36" s="1"/>
      <c r="AN36" s="1"/>
      <c r="AP36" s="1"/>
      <c r="AR36" s="1"/>
      <c r="AT36" s="1"/>
    </row>
    <row r="37" spans="2:52" x14ac:dyDescent="0.2">
      <c r="E37" s="5">
        <f t="shared" ref="E37:E45" si="11">G24/E24*100</f>
        <v>14.770577859010054</v>
      </c>
      <c r="K37">
        <f t="shared" si="7"/>
        <v>50136</v>
      </c>
      <c r="L37">
        <v>86</v>
      </c>
      <c r="M37">
        <v>50</v>
      </c>
      <c r="N37">
        <v>94.105999999999995</v>
      </c>
    </row>
    <row r="38" spans="2:52" x14ac:dyDescent="0.2">
      <c r="E38" s="5">
        <f t="shared" si="11"/>
        <v>11.103518961393918</v>
      </c>
      <c r="K38">
        <f t="shared" si="7"/>
        <v>51137</v>
      </c>
      <c r="L38">
        <v>86</v>
      </c>
      <c r="M38">
        <v>51</v>
      </c>
      <c r="N38">
        <v>46.75</v>
      </c>
    </row>
    <row r="39" spans="2:52" x14ac:dyDescent="0.2">
      <c r="E39" s="5">
        <f t="shared" si="11"/>
        <v>10.761843941436647</v>
      </c>
      <c r="K39">
        <f t="shared" si="7"/>
        <v>52138</v>
      </c>
      <c r="L39">
        <v>86</v>
      </c>
      <c r="M39">
        <v>52</v>
      </c>
      <c r="N39">
        <v>375.85</v>
      </c>
    </row>
    <row r="40" spans="2:52" x14ac:dyDescent="0.2">
      <c r="E40" s="5">
        <f t="shared" si="11"/>
        <v>10.653209980375665</v>
      </c>
      <c r="K40">
        <f t="shared" si="7"/>
        <v>53139</v>
      </c>
      <c r="L40">
        <v>86</v>
      </c>
      <c r="M40">
        <v>53</v>
      </c>
      <c r="N40">
        <v>266.51</v>
      </c>
    </row>
    <row r="41" spans="2:52" x14ac:dyDescent="0.2">
      <c r="E41" s="5">
        <f t="shared" si="11"/>
        <v>10.32741161394075</v>
      </c>
      <c r="K41">
        <f t="shared" si="7"/>
        <v>54140</v>
      </c>
      <c r="L41">
        <v>86</v>
      </c>
      <c r="M41">
        <v>54</v>
      </c>
      <c r="N41">
        <v>1.8265</v>
      </c>
    </row>
    <row r="42" spans="2:52" x14ac:dyDescent="0.2">
      <c r="E42" s="5">
        <f t="shared" si="11"/>
        <v>10.00355456253491</v>
      </c>
      <c r="K42">
        <f t="shared" si="7"/>
        <v>48135</v>
      </c>
      <c r="L42">
        <v>87</v>
      </c>
      <c r="M42">
        <v>48</v>
      </c>
      <c r="N42" s="1">
        <v>2.6077000000000002E-7</v>
      </c>
      <c r="T42" s="1"/>
      <c r="V42" s="1"/>
      <c r="X42" s="1"/>
      <c r="Z42" s="1"/>
      <c r="AB42" s="1"/>
      <c r="AD42" s="1"/>
      <c r="AF42" s="1"/>
      <c r="AH42" s="1"/>
    </row>
    <row r="43" spans="2:52" x14ac:dyDescent="0.2">
      <c r="E43" s="5">
        <f t="shared" si="11"/>
        <v>9.550430934078733</v>
      </c>
      <c r="K43">
        <f t="shared" si="7"/>
        <v>49136</v>
      </c>
      <c r="L43">
        <v>87</v>
      </c>
      <c r="M43">
        <v>49</v>
      </c>
      <c r="N43">
        <v>2.7708E-2</v>
      </c>
      <c r="T43" s="1"/>
      <c r="V43" s="1"/>
      <c r="Z43" s="1"/>
      <c r="AB43" s="1"/>
      <c r="AF43" s="1"/>
      <c r="AH43" s="1"/>
    </row>
    <row r="44" spans="2:52" x14ac:dyDescent="0.2">
      <c r="E44" s="5">
        <f t="shared" si="11"/>
        <v>10.246308680394623</v>
      </c>
      <c r="K44">
        <f t="shared" si="7"/>
        <v>50137</v>
      </c>
      <c r="L44">
        <v>87</v>
      </c>
      <c r="M44">
        <v>50</v>
      </c>
      <c r="N44">
        <v>11.708</v>
      </c>
      <c r="T44" s="1"/>
      <c r="V44" s="1"/>
      <c r="Z44" s="1"/>
      <c r="AB44" s="1"/>
      <c r="AF44" s="1"/>
      <c r="AH44" s="1"/>
    </row>
    <row r="45" spans="2:52" x14ac:dyDescent="0.2">
      <c r="E45" s="5">
        <f t="shared" si="11"/>
        <v>11.54553401862961</v>
      </c>
      <c r="K45">
        <f t="shared" si="7"/>
        <v>51138</v>
      </c>
      <c r="L45">
        <v>87</v>
      </c>
      <c r="M45">
        <v>51</v>
      </c>
      <c r="N45">
        <v>10.701000000000001</v>
      </c>
    </row>
    <row r="46" spans="2:52" x14ac:dyDescent="0.2">
      <c r="K46">
        <f t="shared" si="7"/>
        <v>52139</v>
      </c>
      <c r="L46">
        <v>87</v>
      </c>
      <c r="M46">
        <v>52</v>
      </c>
      <c r="N46">
        <v>193.49</v>
      </c>
    </row>
    <row r="47" spans="2:52" x14ac:dyDescent="0.2">
      <c r="K47">
        <f t="shared" si="7"/>
        <v>53140</v>
      </c>
      <c r="L47">
        <v>87</v>
      </c>
      <c r="M47">
        <v>53</v>
      </c>
      <c r="N47">
        <v>390.44</v>
      </c>
    </row>
    <row r="48" spans="2:52" x14ac:dyDescent="0.2">
      <c r="K48">
        <f t="shared" si="7"/>
        <v>54141</v>
      </c>
      <c r="L48">
        <v>87</v>
      </c>
      <c r="M48">
        <v>54</v>
      </c>
      <c r="N48">
        <v>43.74</v>
      </c>
      <c r="AZ48" s="1"/>
    </row>
    <row r="49" spans="6:98" x14ac:dyDescent="0.2">
      <c r="K49">
        <f t="shared" si="7"/>
        <v>48136</v>
      </c>
      <c r="L49">
        <v>88</v>
      </c>
      <c r="M49">
        <v>48</v>
      </c>
      <c r="N49" s="1">
        <v>4.7314999999999997E-8</v>
      </c>
      <c r="AZ49" s="1"/>
    </row>
    <row r="50" spans="6:98" x14ac:dyDescent="0.2">
      <c r="K50">
        <f t="shared" si="7"/>
        <v>49137</v>
      </c>
      <c r="L50">
        <v>88</v>
      </c>
      <c r="M50">
        <v>49</v>
      </c>
      <c r="N50">
        <v>1.2928E-3</v>
      </c>
      <c r="CD50" s="1"/>
    </row>
    <row r="51" spans="6:98" x14ac:dyDescent="0.2">
      <c r="F51" s="1"/>
      <c r="H51" s="1"/>
      <c r="J51" s="1"/>
      <c r="K51">
        <f t="shared" si="7"/>
        <v>50138</v>
      </c>
      <c r="L51">
        <v>88</v>
      </c>
      <c r="M51" s="1">
        <v>50</v>
      </c>
      <c r="N51">
        <v>0.42279</v>
      </c>
      <c r="P51" s="1"/>
      <c r="R51" s="1"/>
      <c r="BZ51" s="1"/>
    </row>
    <row r="52" spans="6:98" x14ac:dyDescent="0.2">
      <c r="F52" s="1"/>
      <c r="H52" s="1"/>
      <c r="J52" s="1"/>
      <c r="K52">
        <f t="shared" si="7"/>
        <v>51139</v>
      </c>
      <c r="L52">
        <v>88</v>
      </c>
      <c r="M52">
        <v>51</v>
      </c>
      <c r="N52">
        <v>79.593999999999994</v>
      </c>
      <c r="P52" s="1"/>
    </row>
    <row r="53" spans="6:98" x14ac:dyDescent="0.2">
      <c r="F53" s="1"/>
      <c r="H53" s="1"/>
      <c r="J53" s="1"/>
      <c r="K53">
        <f t="shared" si="7"/>
        <v>52140</v>
      </c>
      <c r="L53">
        <v>88</v>
      </c>
      <c r="M53">
        <v>52</v>
      </c>
      <c r="N53">
        <v>45.034999999999997</v>
      </c>
      <c r="P53" s="1"/>
    </row>
    <row r="54" spans="6:98" x14ac:dyDescent="0.2">
      <c r="K54">
        <f t="shared" si="7"/>
        <v>53141</v>
      </c>
      <c r="L54">
        <v>88</v>
      </c>
      <c r="M54">
        <v>53</v>
      </c>
      <c r="N54">
        <v>229.49</v>
      </c>
    </row>
    <row r="55" spans="6:98" x14ac:dyDescent="0.2">
      <c r="K55">
        <f t="shared" si="7"/>
        <v>54142</v>
      </c>
      <c r="L55">
        <v>88</v>
      </c>
      <c r="M55">
        <v>54</v>
      </c>
      <c r="N55">
        <v>175.48</v>
      </c>
      <c r="CR55" s="1"/>
    </row>
    <row r="56" spans="6:98" x14ac:dyDescent="0.2">
      <c r="K56">
        <f t="shared" si="7"/>
        <v>55143</v>
      </c>
      <c r="L56">
        <v>88</v>
      </c>
      <c r="M56">
        <v>55</v>
      </c>
      <c r="N56">
        <v>2.2436000000000001E-3</v>
      </c>
    </row>
    <row r="57" spans="6:98" x14ac:dyDescent="0.2">
      <c r="K57">
        <f t="shared" si="7"/>
        <v>49138</v>
      </c>
      <c r="L57">
        <v>89</v>
      </c>
      <c r="M57">
        <v>49</v>
      </c>
      <c r="N57" s="1">
        <v>6.4810999999999997E-8</v>
      </c>
      <c r="AV57" s="1"/>
      <c r="AX57" s="1"/>
    </row>
    <row r="58" spans="6:98" x14ac:dyDescent="0.2">
      <c r="K58">
        <f t="shared" si="7"/>
        <v>50139</v>
      </c>
      <c r="L58">
        <v>89</v>
      </c>
      <c r="M58">
        <v>50</v>
      </c>
      <c r="N58">
        <v>5.2778E-3</v>
      </c>
      <c r="AV58" s="1"/>
      <c r="AX58" s="1"/>
      <c r="BF58" s="1"/>
      <c r="BX58" s="1"/>
    </row>
    <row r="59" spans="6:98" x14ac:dyDescent="0.2">
      <c r="K59">
        <f t="shared" si="7"/>
        <v>51140</v>
      </c>
      <c r="L59">
        <v>89</v>
      </c>
      <c r="M59">
        <v>51</v>
      </c>
      <c r="N59">
        <v>1.9693000000000001</v>
      </c>
    </row>
    <row r="60" spans="6:98" x14ac:dyDescent="0.2">
      <c r="K60">
        <f t="shared" si="7"/>
        <v>52141</v>
      </c>
      <c r="L60">
        <v>89</v>
      </c>
      <c r="M60">
        <v>52</v>
      </c>
      <c r="N60">
        <v>171.72</v>
      </c>
    </row>
    <row r="61" spans="6:98" x14ac:dyDescent="0.2">
      <c r="K61">
        <f t="shared" si="7"/>
        <v>53142</v>
      </c>
      <c r="L61">
        <v>89</v>
      </c>
      <c r="M61">
        <v>53</v>
      </c>
      <c r="N61">
        <v>51.183</v>
      </c>
    </row>
    <row r="62" spans="6:98" x14ac:dyDescent="0.2">
      <c r="K62">
        <f t="shared" si="7"/>
        <v>54143</v>
      </c>
      <c r="L62">
        <v>89</v>
      </c>
      <c r="M62">
        <v>54</v>
      </c>
      <c r="N62">
        <v>79.707999999999998</v>
      </c>
    </row>
    <row r="63" spans="6:98" x14ac:dyDescent="0.2">
      <c r="K63">
        <f t="shared" si="7"/>
        <v>55144</v>
      </c>
      <c r="L63">
        <v>89</v>
      </c>
      <c r="M63">
        <v>55</v>
      </c>
      <c r="N63">
        <v>6.4878999999999998</v>
      </c>
    </row>
    <row r="64" spans="6:98" x14ac:dyDescent="0.2">
      <c r="K64">
        <f t="shared" si="7"/>
        <v>49139</v>
      </c>
      <c r="L64">
        <v>90</v>
      </c>
      <c r="M64">
        <v>49</v>
      </c>
      <c r="N64" s="1">
        <v>2.6079000000000001E-9</v>
      </c>
      <c r="CT64" s="1"/>
    </row>
    <row r="65" spans="11:14" x14ac:dyDescent="0.2">
      <c r="K65">
        <f t="shared" si="7"/>
        <v>50140</v>
      </c>
      <c r="L65">
        <v>90</v>
      </c>
      <c r="M65">
        <v>50</v>
      </c>
      <c r="N65">
        <v>1.1311000000000001E-4</v>
      </c>
    </row>
    <row r="66" spans="11:14" x14ac:dyDescent="0.2">
      <c r="K66">
        <f t="shared" si="7"/>
        <v>51141</v>
      </c>
      <c r="L66">
        <v>90</v>
      </c>
      <c r="M66">
        <v>51</v>
      </c>
      <c r="N66">
        <v>3.1364000000000003E-2</v>
      </c>
    </row>
    <row r="67" spans="11:14" x14ac:dyDescent="0.2">
      <c r="K67">
        <f t="shared" si="7"/>
        <v>52142</v>
      </c>
      <c r="L67">
        <v>90</v>
      </c>
      <c r="M67">
        <v>52</v>
      </c>
      <c r="N67">
        <v>6.0411999999999999</v>
      </c>
    </row>
    <row r="68" spans="11:14" x14ac:dyDescent="0.2">
      <c r="K68">
        <f t="shared" si="7"/>
        <v>53143</v>
      </c>
      <c r="L68">
        <v>90</v>
      </c>
      <c r="M68">
        <v>53</v>
      </c>
      <c r="N68">
        <v>3.3172999999999999</v>
      </c>
    </row>
    <row r="69" spans="11:14" x14ac:dyDescent="0.2">
      <c r="K69">
        <f t="shared" si="7"/>
        <v>54144</v>
      </c>
      <c r="L69">
        <v>90</v>
      </c>
      <c r="M69">
        <v>54</v>
      </c>
      <c r="N69">
        <v>8.7954000000000008</v>
      </c>
    </row>
    <row r="70" spans="11:14" x14ac:dyDescent="0.2">
      <c r="K70">
        <f t="shared" si="7"/>
        <v>55145</v>
      </c>
      <c r="L70">
        <v>90</v>
      </c>
      <c r="M70">
        <v>55</v>
      </c>
      <c r="N70">
        <v>9.0831999999999997</v>
      </c>
    </row>
    <row r="71" spans="11:14" x14ac:dyDescent="0.2">
      <c r="K71">
        <f t="shared" si="7"/>
        <v>56146</v>
      </c>
      <c r="L71">
        <v>90</v>
      </c>
      <c r="M71">
        <v>56</v>
      </c>
      <c r="N71" s="1">
        <v>1.0246E-5</v>
      </c>
    </row>
    <row r="72" spans="11:14" x14ac:dyDescent="0.2">
      <c r="K72">
        <f>M72*1000+M72+L72</f>
        <v>51142</v>
      </c>
      <c r="L72">
        <v>91</v>
      </c>
      <c r="M72">
        <v>51</v>
      </c>
      <c r="N72" s="1">
        <v>8.6181999999999999E-6</v>
      </c>
    </row>
    <row r="73" spans="11:14" x14ac:dyDescent="0.2">
      <c r="K73">
        <f t="shared" si="7"/>
        <v>52143</v>
      </c>
      <c r="L73">
        <v>91</v>
      </c>
      <c r="M73">
        <v>52</v>
      </c>
      <c r="N73">
        <v>1.9304999999999999E-3</v>
      </c>
    </row>
    <row r="74" spans="11:14" x14ac:dyDescent="0.2">
      <c r="K74">
        <f t="shared" si="7"/>
        <v>53144</v>
      </c>
      <c r="L74">
        <v>91</v>
      </c>
      <c r="M74">
        <v>53</v>
      </c>
      <c r="N74">
        <v>0.1507</v>
      </c>
    </row>
    <row r="75" spans="11:14" x14ac:dyDescent="0.2">
      <c r="K75">
        <f t="shared" si="7"/>
        <v>54145</v>
      </c>
      <c r="L75">
        <v>91</v>
      </c>
      <c r="M75">
        <v>54</v>
      </c>
      <c r="N75">
        <v>2.1656000000000002E-2</v>
      </c>
    </row>
    <row r="76" spans="11:14" x14ac:dyDescent="0.2">
      <c r="K76">
        <f t="shared" si="7"/>
        <v>55146</v>
      </c>
      <c r="L76">
        <v>91</v>
      </c>
      <c r="M76">
        <v>55</v>
      </c>
      <c r="N76">
        <v>1.9803000000000001E-2</v>
      </c>
    </row>
    <row r="77" spans="11:14" x14ac:dyDescent="0.2">
      <c r="K77">
        <f t="shared" si="7"/>
        <v>56147</v>
      </c>
      <c r="L77">
        <v>91</v>
      </c>
      <c r="M77">
        <v>56</v>
      </c>
      <c r="N77">
        <v>1.6254E-4</v>
      </c>
    </row>
    <row r="78" spans="11:14" x14ac:dyDescent="0.2">
      <c r="K78">
        <f t="shared" si="7"/>
        <v>52144</v>
      </c>
      <c r="L78">
        <v>92</v>
      </c>
      <c r="M78">
        <v>52</v>
      </c>
      <c r="N78" s="1">
        <v>2.7997000000000002E-10</v>
      </c>
    </row>
    <row r="79" spans="11:14" x14ac:dyDescent="0.2">
      <c r="K79">
        <f t="shared" si="7"/>
        <v>53145</v>
      </c>
      <c r="L79">
        <v>92</v>
      </c>
      <c r="M79">
        <v>53</v>
      </c>
      <c r="N79" s="1">
        <v>2.4477000000000001E-8</v>
      </c>
    </row>
    <row r="80" spans="11:14" x14ac:dyDescent="0.2">
      <c r="K80">
        <f t="shared" si="7"/>
        <v>54146</v>
      </c>
      <c r="L80">
        <v>92</v>
      </c>
      <c r="M80">
        <v>54</v>
      </c>
      <c r="N80" s="1">
        <v>2.6388000000000001E-8</v>
      </c>
    </row>
    <row r="81" spans="11:14" x14ac:dyDescent="0.2">
      <c r="K81">
        <f t="shared" si="7"/>
        <v>55147</v>
      </c>
      <c r="L81">
        <v>92</v>
      </c>
      <c r="M81">
        <v>55</v>
      </c>
      <c r="N81" s="1">
        <v>1.9799000000000001E-10</v>
      </c>
    </row>
  </sheetData>
  <sortState xmlns:xlrd2="http://schemas.microsoft.com/office/spreadsheetml/2017/richdata2" ref="A20:K30">
    <sortCondition ref="K20:K30"/>
  </sortState>
  <phoneticPr fontId="2"/>
  <hyperlinks>
    <hyperlink ref="E22" r:id="rId1" xr:uid="{4AFCF449-9770-DD4C-99F4-C4840E86B0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C6A5-EFAD-4146-B590-5010E487B5F2}">
  <dimension ref="A1:E119"/>
  <sheetViews>
    <sheetView workbookViewId="0">
      <selection activeCell="E119" sqref="A1:E119"/>
    </sheetView>
  </sheetViews>
  <sheetFormatPr baseColWidth="10" defaultRowHeight="16" x14ac:dyDescent="0.2"/>
  <sheetData>
    <row r="1" spans="1:5" x14ac:dyDescent="0.2">
      <c r="A1">
        <f t="shared" ref="A1:A32" si="0">D1*1000+C1</f>
        <v>45080</v>
      </c>
      <c r="B1">
        <f>C1+D1</f>
        <v>125</v>
      </c>
      <c r="C1">
        <v>80</v>
      </c>
      <c r="D1">
        <v>45</v>
      </c>
      <c r="E1" s="1">
        <v>7.3415140000000003E-10</v>
      </c>
    </row>
    <row r="2" spans="1:5" x14ac:dyDescent="0.2">
      <c r="A2">
        <f t="shared" si="0"/>
        <v>46080</v>
      </c>
      <c r="B2">
        <f t="shared" ref="B2:B65" si="1">C2+D2</f>
        <v>126</v>
      </c>
      <c r="C2">
        <v>80</v>
      </c>
      <c r="D2">
        <v>46</v>
      </c>
      <c r="E2" s="1">
        <v>1.145587E-8</v>
      </c>
    </row>
    <row r="3" spans="1:5" x14ac:dyDescent="0.2">
      <c r="A3">
        <f t="shared" si="0"/>
        <v>47080</v>
      </c>
      <c r="B3">
        <f t="shared" si="1"/>
        <v>127</v>
      </c>
      <c r="C3">
        <v>80</v>
      </c>
      <c r="D3">
        <v>47</v>
      </c>
      <c r="E3" s="1">
        <v>2.5904919999999999E-7</v>
      </c>
    </row>
    <row r="4" spans="1:5" x14ac:dyDescent="0.2">
      <c r="A4">
        <f t="shared" si="0"/>
        <v>48080</v>
      </c>
      <c r="B4">
        <f t="shared" si="1"/>
        <v>128</v>
      </c>
      <c r="C4">
        <v>80</v>
      </c>
      <c r="D4">
        <v>48</v>
      </c>
      <c r="E4" s="1">
        <v>7.0251209999999998E-6</v>
      </c>
    </row>
    <row r="5" spans="1:5" x14ac:dyDescent="0.2">
      <c r="A5">
        <f t="shared" si="0"/>
        <v>49080</v>
      </c>
      <c r="B5">
        <f t="shared" si="1"/>
        <v>129</v>
      </c>
      <c r="C5">
        <v>80</v>
      </c>
      <c r="D5">
        <v>49</v>
      </c>
      <c r="E5">
        <v>1.6427410000000001E-4</v>
      </c>
    </row>
    <row r="6" spans="1:5" x14ac:dyDescent="0.2">
      <c r="A6">
        <f t="shared" si="0"/>
        <v>50080</v>
      </c>
      <c r="B6">
        <f t="shared" si="1"/>
        <v>130</v>
      </c>
      <c r="C6">
        <v>80</v>
      </c>
      <c r="D6">
        <v>50</v>
      </c>
      <c r="E6">
        <v>1.128133E-4</v>
      </c>
    </row>
    <row r="7" spans="1:5" x14ac:dyDescent="0.2">
      <c r="A7">
        <f t="shared" si="0"/>
        <v>51080</v>
      </c>
      <c r="B7">
        <f t="shared" si="1"/>
        <v>131</v>
      </c>
      <c r="C7">
        <v>80</v>
      </c>
      <c r="D7">
        <v>51</v>
      </c>
      <c r="E7" s="1">
        <v>6.6397179999999994E-5</v>
      </c>
    </row>
    <row r="8" spans="1:5" x14ac:dyDescent="0.2">
      <c r="A8">
        <f t="shared" si="0"/>
        <v>52080</v>
      </c>
      <c r="B8">
        <f t="shared" si="1"/>
        <v>132</v>
      </c>
      <c r="C8">
        <v>80</v>
      </c>
      <c r="D8">
        <v>52</v>
      </c>
      <c r="E8" s="1">
        <v>1.107137E-5</v>
      </c>
    </row>
    <row r="9" spans="1:5" x14ac:dyDescent="0.2">
      <c r="A9">
        <f t="shared" si="0"/>
        <v>44081</v>
      </c>
      <c r="B9">
        <f t="shared" si="1"/>
        <v>125</v>
      </c>
      <c r="C9">
        <v>81</v>
      </c>
      <c r="D9">
        <v>44</v>
      </c>
      <c r="E9" s="1">
        <v>3.4846239999999999E-9</v>
      </c>
    </row>
    <row r="10" spans="1:5" x14ac:dyDescent="0.2">
      <c r="A10">
        <f t="shared" si="0"/>
        <v>45081</v>
      </c>
      <c r="B10">
        <f t="shared" si="1"/>
        <v>126</v>
      </c>
      <c r="C10">
        <v>81</v>
      </c>
      <c r="D10">
        <v>45</v>
      </c>
      <c r="E10" s="1">
        <v>6.4964009999999995E-8</v>
      </c>
    </row>
    <row r="11" spans="1:5" x14ac:dyDescent="0.2">
      <c r="A11">
        <f t="shared" si="0"/>
        <v>46081</v>
      </c>
      <c r="B11">
        <f t="shared" si="1"/>
        <v>127</v>
      </c>
      <c r="C11">
        <v>81</v>
      </c>
      <c r="D11">
        <v>46</v>
      </c>
      <c r="E11" s="1">
        <v>4.202592E-6</v>
      </c>
    </row>
    <row r="12" spans="1:5" x14ac:dyDescent="0.2">
      <c r="A12">
        <f t="shared" si="0"/>
        <v>47081</v>
      </c>
      <c r="B12">
        <f t="shared" si="1"/>
        <v>128</v>
      </c>
      <c r="C12">
        <v>81</v>
      </c>
      <c r="D12">
        <v>47</v>
      </c>
      <c r="E12">
        <v>3.2627920000000003E-4</v>
      </c>
    </row>
    <row r="13" spans="1:5" x14ac:dyDescent="0.2">
      <c r="A13">
        <f t="shared" si="0"/>
        <v>48081</v>
      </c>
      <c r="B13">
        <f t="shared" si="1"/>
        <v>129</v>
      </c>
      <c r="C13">
        <v>81</v>
      </c>
      <c r="D13">
        <v>48</v>
      </c>
      <c r="E13">
        <v>1.238297E-2</v>
      </c>
    </row>
    <row r="14" spans="1:5" x14ac:dyDescent="0.2">
      <c r="A14">
        <f t="shared" si="0"/>
        <v>49081</v>
      </c>
      <c r="B14">
        <f t="shared" si="1"/>
        <v>130</v>
      </c>
      <c r="C14">
        <v>81</v>
      </c>
      <c r="D14">
        <v>49</v>
      </c>
      <c r="E14">
        <v>0.28223530000000002</v>
      </c>
    </row>
    <row r="15" spans="1:5" x14ac:dyDescent="0.2">
      <c r="A15">
        <f t="shared" si="0"/>
        <v>50081</v>
      </c>
      <c r="B15">
        <f t="shared" si="1"/>
        <v>131</v>
      </c>
      <c r="C15">
        <v>81</v>
      </c>
      <c r="D15">
        <v>50</v>
      </c>
      <c r="E15">
        <v>0.80548609999999998</v>
      </c>
    </row>
    <row r="16" spans="1:5" x14ac:dyDescent="0.2">
      <c r="A16">
        <f t="shared" si="0"/>
        <v>51081</v>
      </c>
      <c r="B16">
        <f t="shared" si="1"/>
        <v>132</v>
      </c>
      <c r="C16">
        <v>81</v>
      </c>
      <c r="D16">
        <v>51</v>
      </c>
      <c r="E16">
        <v>0.89298</v>
      </c>
    </row>
    <row r="17" spans="1:5" x14ac:dyDescent="0.2">
      <c r="A17">
        <f t="shared" si="0"/>
        <v>52081</v>
      </c>
      <c r="B17">
        <f t="shared" si="1"/>
        <v>133</v>
      </c>
      <c r="C17">
        <v>81</v>
      </c>
      <c r="D17">
        <v>52</v>
      </c>
      <c r="E17">
        <v>0.14749039999999999</v>
      </c>
    </row>
    <row r="18" spans="1:5" x14ac:dyDescent="0.2">
      <c r="A18">
        <f t="shared" si="0"/>
        <v>53081</v>
      </c>
      <c r="B18">
        <f t="shared" si="1"/>
        <v>134</v>
      </c>
      <c r="C18">
        <v>81</v>
      </c>
      <c r="D18">
        <v>53</v>
      </c>
      <c r="E18" s="1">
        <v>4.6608229999999999E-6</v>
      </c>
    </row>
    <row r="19" spans="1:5" x14ac:dyDescent="0.2">
      <c r="A19">
        <f t="shared" si="0"/>
        <v>45082</v>
      </c>
      <c r="B19">
        <f t="shared" si="1"/>
        <v>127</v>
      </c>
      <c r="C19">
        <v>82</v>
      </c>
      <c r="D19">
        <v>45</v>
      </c>
      <c r="E19" s="1">
        <v>1.410221E-8</v>
      </c>
    </row>
    <row r="20" spans="1:5" x14ac:dyDescent="0.2">
      <c r="A20">
        <f t="shared" si="0"/>
        <v>46082</v>
      </c>
      <c r="B20">
        <f t="shared" si="1"/>
        <v>128</v>
      </c>
      <c r="C20">
        <v>82</v>
      </c>
      <c r="D20">
        <v>46</v>
      </c>
      <c r="E20" s="1">
        <v>2.0062430000000001E-6</v>
      </c>
    </row>
    <row r="21" spans="1:5" x14ac:dyDescent="0.2">
      <c r="A21">
        <f t="shared" si="0"/>
        <v>47082</v>
      </c>
      <c r="B21">
        <f t="shared" si="1"/>
        <v>129</v>
      </c>
      <c r="C21">
        <v>82</v>
      </c>
      <c r="D21">
        <v>47</v>
      </c>
      <c r="E21">
        <v>1.4260330000000001E-4</v>
      </c>
    </row>
    <row r="22" spans="1:5" x14ac:dyDescent="0.2">
      <c r="A22">
        <f t="shared" si="0"/>
        <v>48082</v>
      </c>
      <c r="B22">
        <f t="shared" si="1"/>
        <v>130</v>
      </c>
      <c r="C22">
        <v>82</v>
      </c>
      <c r="D22">
        <v>48</v>
      </c>
      <c r="E22">
        <v>1.061052E-2</v>
      </c>
    </row>
    <row r="23" spans="1:5" x14ac:dyDescent="0.2">
      <c r="A23">
        <f t="shared" si="0"/>
        <v>49082</v>
      </c>
      <c r="B23">
        <f t="shared" si="1"/>
        <v>131</v>
      </c>
      <c r="C23">
        <v>82</v>
      </c>
      <c r="D23">
        <v>49</v>
      </c>
      <c r="E23">
        <v>0.84087239999999996</v>
      </c>
    </row>
    <row r="24" spans="1:5" x14ac:dyDescent="0.2">
      <c r="A24">
        <f t="shared" si="0"/>
        <v>50082</v>
      </c>
      <c r="B24">
        <f t="shared" si="1"/>
        <v>132</v>
      </c>
      <c r="C24">
        <v>82</v>
      </c>
      <c r="D24">
        <v>50</v>
      </c>
      <c r="E24">
        <v>56.106110000000001</v>
      </c>
    </row>
    <row r="25" spans="1:5" x14ac:dyDescent="0.2">
      <c r="A25">
        <f t="shared" si="0"/>
        <v>51082</v>
      </c>
      <c r="B25">
        <f t="shared" si="1"/>
        <v>133</v>
      </c>
      <c r="C25">
        <v>82</v>
      </c>
      <c r="D25">
        <v>51</v>
      </c>
      <c r="E25">
        <v>8.0461109999999998</v>
      </c>
    </row>
    <row r="26" spans="1:5" x14ac:dyDescent="0.2">
      <c r="A26">
        <f t="shared" si="0"/>
        <v>52082</v>
      </c>
      <c r="B26">
        <f t="shared" si="1"/>
        <v>134</v>
      </c>
      <c r="C26">
        <v>82</v>
      </c>
      <c r="D26">
        <v>52</v>
      </c>
      <c r="E26">
        <v>1.6699200000000001</v>
      </c>
    </row>
    <row r="27" spans="1:5" x14ac:dyDescent="0.2">
      <c r="A27">
        <f t="shared" si="0"/>
        <v>53082</v>
      </c>
      <c r="B27">
        <f t="shared" si="1"/>
        <v>135</v>
      </c>
      <c r="C27">
        <v>82</v>
      </c>
      <c r="D27">
        <v>53</v>
      </c>
      <c r="E27">
        <v>2.0905190000000001E-2</v>
      </c>
    </row>
    <row r="28" spans="1:5" x14ac:dyDescent="0.2">
      <c r="A28">
        <f t="shared" si="0"/>
        <v>46083</v>
      </c>
      <c r="B28">
        <f t="shared" si="1"/>
        <v>129</v>
      </c>
      <c r="C28">
        <v>83</v>
      </c>
      <c r="D28">
        <v>46</v>
      </c>
      <c r="E28" s="1">
        <v>5.0278939999999999E-10</v>
      </c>
    </row>
    <row r="29" spans="1:5" x14ac:dyDescent="0.2">
      <c r="A29">
        <f t="shared" si="0"/>
        <v>47083</v>
      </c>
      <c r="B29">
        <f t="shared" si="1"/>
        <v>130</v>
      </c>
      <c r="C29">
        <v>83</v>
      </c>
      <c r="D29">
        <v>47</v>
      </c>
      <c r="E29" s="1">
        <v>1.840846E-7</v>
      </c>
    </row>
    <row r="30" spans="1:5" x14ac:dyDescent="0.2">
      <c r="A30">
        <f t="shared" si="0"/>
        <v>48083</v>
      </c>
      <c r="B30">
        <f t="shared" si="1"/>
        <v>131</v>
      </c>
      <c r="C30">
        <v>83</v>
      </c>
      <c r="D30">
        <v>48</v>
      </c>
      <c r="E30" s="1">
        <v>4.5384050000000001E-5</v>
      </c>
    </row>
    <row r="31" spans="1:5" x14ac:dyDescent="0.2">
      <c r="A31">
        <f t="shared" si="0"/>
        <v>49083</v>
      </c>
      <c r="B31">
        <f t="shared" si="1"/>
        <v>132</v>
      </c>
      <c r="C31">
        <v>83</v>
      </c>
      <c r="D31">
        <v>49</v>
      </c>
      <c r="E31">
        <v>2.7976959999999999E-2</v>
      </c>
    </row>
    <row r="32" spans="1:5" x14ac:dyDescent="0.2">
      <c r="A32">
        <f t="shared" si="0"/>
        <v>50083</v>
      </c>
      <c r="B32">
        <f t="shared" si="1"/>
        <v>133</v>
      </c>
      <c r="C32">
        <v>83</v>
      </c>
      <c r="D32">
        <v>50</v>
      </c>
      <c r="E32">
        <v>2.0083009999999999</v>
      </c>
    </row>
    <row r="33" spans="1:5" x14ac:dyDescent="0.2">
      <c r="A33">
        <f t="shared" ref="A33:A64" si="2">D33*1000+C33</f>
        <v>51083</v>
      </c>
      <c r="B33">
        <f t="shared" si="1"/>
        <v>134</v>
      </c>
      <c r="C33">
        <v>83</v>
      </c>
      <c r="D33">
        <v>51</v>
      </c>
      <c r="E33">
        <v>0.38020660000000001</v>
      </c>
    </row>
    <row r="34" spans="1:5" x14ac:dyDescent="0.2">
      <c r="A34">
        <f t="shared" si="2"/>
        <v>52083</v>
      </c>
      <c r="B34">
        <f t="shared" si="1"/>
        <v>135</v>
      </c>
      <c r="C34">
        <v>83</v>
      </c>
      <c r="D34">
        <v>52</v>
      </c>
      <c r="E34">
        <v>0.49181970000000003</v>
      </c>
    </row>
    <row r="35" spans="1:5" x14ac:dyDescent="0.2">
      <c r="A35">
        <f t="shared" si="2"/>
        <v>53083</v>
      </c>
      <c r="B35">
        <f t="shared" si="1"/>
        <v>136</v>
      </c>
      <c r="C35">
        <v>83</v>
      </c>
      <c r="D35">
        <v>53</v>
      </c>
      <c r="E35">
        <v>2.9812769999999999E-2</v>
      </c>
    </row>
    <row r="36" spans="1:5" x14ac:dyDescent="0.2">
      <c r="A36">
        <f t="shared" si="2"/>
        <v>54083</v>
      </c>
      <c r="B36">
        <f t="shared" si="1"/>
        <v>137</v>
      </c>
      <c r="C36">
        <v>83</v>
      </c>
      <c r="D36">
        <v>54</v>
      </c>
      <c r="E36" s="1">
        <v>9.4990780000000003E-7</v>
      </c>
    </row>
    <row r="37" spans="1:5" x14ac:dyDescent="0.2">
      <c r="A37">
        <f t="shared" si="2"/>
        <v>48084</v>
      </c>
      <c r="B37">
        <f t="shared" si="1"/>
        <v>132</v>
      </c>
      <c r="C37">
        <v>84</v>
      </c>
      <c r="D37">
        <v>48</v>
      </c>
      <c r="E37" s="1">
        <v>1.1255830000000001E-9</v>
      </c>
    </row>
    <row r="38" spans="1:5" x14ac:dyDescent="0.2">
      <c r="A38">
        <f t="shared" si="2"/>
        <v>49084</v>
      </c>
      <c r="B38">
        <f t="shared" si="1"/>
        <v>133</v>
      </c>
      <c r="C38">
        <v>84</v>
      </c>
      <c r="D38">
        <v>49</v>
      </c>
      <c r="E38">
        <v>4.4234390000000004E-3</v>
      </c>
    </row>
    <row r="39" spans="1:5" x14ac:dyDescent="0.2">
      <c r="A39">
        <f t="shared" si="2"/>
        <v>50084</v>
      </c>
      <c r="B39">
        <f t="shared" si="1"/>
        <v>134</v>
      </c>
      <c r="C39">
        <v>84</v>
      </c>
      <c r="D39">
        <v>50</v>
      </c>
      <c r="E39">
        <v>0.33062439999999998</v>
      </c>
    </row>
    <row r="40" spans="1:5" x14ac:dyDescent="0.2">
      <c r="A40">
        <f t="shared" si="2"/>
        <v>51084</v>
      </c>
      <c r="B40">
        <f t="shared" si="1"/>
        <v>135</v>
      </c>
      <c r="C40">
        <v>84</v>
      </c>
      <c r="D40">
        <v>51</v>
      </c>
      <c r="E40">
        <v>0.1088302</v>
      </c>
    </row>
    <row r="41" spans="1:5" x14ac:dyDescent="0.2">
      <c r="A41">
        <f t="shared" si="2"/>
        <v>52084</v>
      </c>
      <c r="B41">
        <f t="shared" si="1"/>
        <v>136</v>
      </c>
      <c r="C41">
        <v>84</v>
      </c>
      <c r="D41">
        <v>52</v>
      </c>
      <c r="E41">
        <v>0.35259499999999999</v>
      </c>
    </row>
    <row r="42" spans="1:5" x14ac:dyDescent="0.2">
      <c r="A42">
        <f t="shared" si="2"/>
        <v>53084</v>
      </c>
      <c r="B42">
        <f t="shared" si="1"/>
        <v>137</v>
      </c>
      <c r="C42">
        <v>84</v>
      </c>
      <c r="D42">
        <v>53</v>
      </c>
      <c r="E42">
        <v>0.1017922</v>
      </c>
    </row>
    <row r="43" spans="1:5" x14ac:dyDescent="0.2">
      <c r="A43">
        <f t="shared" si="2"/>
        <v>54084</v>
      </c>
      <c r="B43">
        <f t="shared" si="1"/>
        <v>138</v>
      </c>
      <c r="C43">
        <v>84</v>
      </c>
      <c r="D43">
        <v>54</v>
      </c>
      <c r="E43">
        <v>5.0768749999999998E-3</v>
      </c>
    </row>
    <row r="44" spans="1:5" x14ac:dyDescent="0.2">
      <c r="A44">
        <f t="shared" si="2"/>
        <v>46085</v>
      </c>
      <c r="B44">
        <f t="shared" si="1"/>
        <v>131</v>
      </c>
      <c r="C44">
        <v>85</v>
      </c>
      <c r="D44">
        <v>46</v>
      </c>
      <c r="E44" s="1">
        <v>1.2907870000000001E-7</v>
      </c>
    </row>
    <row r="45" spans="1:5" x14ac:dyDescent="0.2">
      <c r="A45">
        <f t="shared" si="2"/>
        <v>47085</v>
      </c>
      <c r="B45">
        <f t="shared" si="1"/>
        <v>132</v>
      </c>
      <c r="C45">
        <v>85</v>
      </c>
      <c r="D45">
        <v>47</v>
      </c>
      <c r="E45" s="1">
        <v>1.2225360000000001E-6</v>
      </c>
    </row>
    <row r="46" spans="1:5" x14ac:dyDescent="0.2">
      <c r="A46">
        <f t="shared" si="2"/>
        <v>48085</v>
      </c>
      <c r="B46">
        <f t="shared" si="1"/>
        <v>133</v>
      </c>
      <c r="C46">
        <v>85</v>
      </c>
      <c r="D46">
        <v>48</v>
      </c>
      <c r="E46">
        <v>1.685898E-4</v>
      </c>
    </row>
    <row r="47" spans="1:5" x14ac:dyDescent="0.2">
      <c r="A47">
        <f t="shared" si="2"/>
        <v>49085</v>
      </c>
      <c r="B47">
        <f t="shared" si="1"/>
        <v>134</v>
      </c>
      <c r="C47">
        <v>85</v>
      </c>
      <c r="D47">
        <v>49</v>
      </c>
      <c r="E47">
        <v>5.4208970000000002E-2</v>
      </c>
    </row>
    <row r="48" spans="1:5" x14ac:dyDescent="0.2">
      <c r="A48">
        <f t="shared" si="2"/>
        <v>50085</v>
      </c>
      <c r="B48">
        <f t="shared" si="1"/>
        <v>135</v>
      </c>
      <c r="C48">
        <v>85</v>
      </c>
      <c r="D48">
        <v>50</v>
      </c>
      <c r="E48">
        <v>6.9465479999999999</v>
      </c>
    </row>
    <row r="49" spans="1:5" x14ac:dyDescent="0.2">
      <c r="A49">
        <f t="shared" si="2"/>
        <v>51085</v>
      </c>
      <c r="B49">
        <f t="shared" si="1"/>
        <v>136</v>
      </c>
      <c r="C49">
        <v>85</v>
      </c>
      <c r="D49">
        <v>51</v>
      </c>
      <c r="E49">
        <v>3.0455990000000002</v>
      </c>
    </row>
    <row r="50" spans="1:5" x14ac:dyDescent="0.2">
      <c r="A50">
        <f t="shared" si="2"/>
        <v>52085</v>
      </c>
      <c r="B50">
        <f t="shared" si="1"/>
        <v>137</v>
      </c>
      <c r="C50">
        <v>85</v>
      </c>
      <c r="D50">
        <v>52</v>
      </c>
      <c r="E50">
        <v>10.83778</v>
      </c>
    </row>
    <row r="51" spans="1:5" x14ac:dyDescent="0.2">
      <c r="A51">
        <f t="shared" si="2"/>
        <v>53085</v>
      </c>
      <c r="B51">
        <f t="shared" si="1"/>
        <v>138</v>
      </c>
      <c r="C51">
        <v>85</v>
      </c>
      <c r="D51">
        <v>53</v>
      </c>
      <c r="E51">
        <v>5.9578939999999996</v>
      </c>
    </row>
    <row r="52" spans="1:5" x14ac:dyDescent="0.2">
      <c r="A52">
        <f t="shared" si="2"/>
        <v>54085</v>
      </c>
      <c r="B52">
        <f t="shared" si="1"/>
        <v>139</v>
      </c>
      <c r="C52">
        <v>85</v>
      </c>
      <c r="D52">
        <v>54</v>
      </c>
      <c r="E52">
        <v>6.1061530000000003E-2</v>
      </c>
    </row>
    <row r="53" spans="1:5" x14ac:dyDescent="0.2">
      <c r="A53">
        <f t="shared" si="2"/>
        <v>55085</v>
      </c>
      <c r="B53">
        <f t="shared" si="1"/>
        <v>140</v>
      </c>
      <c r="C53">
        <v>85</v>
      </c>
      <c r="D53">
        <v>55</v>
      </c>
      <c r="E53" s="1">
        <v>5.7989419999999998E-7</v>
      </c>
    </row>
    <row r="54" spans="1:5" x14ac:dyDescent="0.2">
      <c r="A54">
        <f t="shared" si="2"/>
        <v>47086</v>
      </c>
      <c r="B54">
        <f t="shared" si="1"/>
        <v>133</v>
      </c>
      <c r="C54">
        <v>86</v>
      </c>
      <c r="D54">
        <v>47</v>
      </c>
      <c r="E54" s="1">
        <v>8.7198959999999999E-8</v>
      </c>
    </row>
    <row r="55" spans="1:5" x14ac:dyDescent="0.2">
      <c r="A55">
        <f t="shared" si="2"/>
        <v>48086</v>
      </c>
      <c r="B55">
        <f t="shared" si="1"/>
        <v>134</v>
      </c>
      <c r="C55">
        <v>86</v>
      </c>
      <c r="D55">
        <v>48</v>
      </c>
      <c r="E55">
        <v>1.567122E-3</v>
      </c>
    </row>
    <row r="56" spans="1:5" x14ac:dyDescent="0.2">
      <c r="A56">
        <f t="shared" si="2"/>
        <v>49086</v>
      </c>
      <c r="B56">
        <f t="shared" si="1"/>
        <v>135</v>
      </c>
      <c r="C56">
        <v>86</v>
      </c>
      <c r="D56">
        <v>49</v>
      </c>
      <c r="E56">
        <v>0.56272759999999999</v>
      </c>
    </row>
    <row r="57" spans="1:5" x14ac:dyDescent="0.2">
      <c r="A57">
        <f t="shared" si="2"/>
        <v>50086</v>
      </c>
      <c r="B57">
        <f t="shared" si="1"/>
        <v>136</v>
      </c>
      <c r="C57">
        <v>86</v>
      </c>
      <c r="D57">
        <v>50</v>
      </c>
      <c r="E57">
        <v>107.5501</v>
      </c>
    </row>
    <row r="58" spans="1:5" x14ac:dyDescent="0.2">
      <c r="A58">
        <f t="shared" si="2"/>
        <v>51086</v>
      </c>
      <c r="B58">
        <f t="shared" si="1"/>
        <v>137</v>
      </c>
      <c r="C58">
        <v>86</v>
      </c>
      <c r="D58">
        <v>51</v>
      </c>
      <c r="E58">
        <v>53.429259999999999</v>
      </c>
    </row>
    <row r="59" spans="1:5" x14ac:dyDescent="0.2">
      <c r="A59">
        <f t="shared" si="2"/>
        <v>52086</v>
      </c>
      <c r="B59">
        <f t="shared" si="1"/>
        <v>138</v>
      </c>
      <c r="C59">
        <v>86</v>
      </c>
      <c r="D59">
        <v>52</v>
      </c>
      <c r="E59">
        <v>429.52480000000003</v>
      </c>
    </row>
    <row r="60" spans="1:5" x14ac:dyDescent="0.2">
      <c r="A60">
        <f t="shared" si="2"/>
        <v>53086</v>
      </c>
      <c r="B60">
        <f t="shared" si="1"/>
        <v>139</v>
      </c>
      <c r="C60">
        <v>86</v>
      </c>
      <c r="D60">
        <v>53</v>
      </c>
      <c r="E60">
        <v>304.58049999999997</v>
      </c>
    </row>
    <row r="61" spans="1:5" x14ac:dyDescent="0.2">
      <c r="A61">
        <f t="shared" si="2"/>
        <v>54086</v>
      </c>
      <c r="B61">
        <f t="shared" si="1"/>
        <v>140</v>
      </c>
      <c r="C61">
        <v>86</v>
      </c>
      <c r="D61">
        <v>54</v>
      </c>
      <c r="E61">
        <v>2.08744</v>
      </c>
    </row>
    <row r="62" spans="1:5" x14ac:dyDescent="0.2">
      <c r="A62">
        <f t="shared" si="2"/>
        <v>55086</v>
      </c>
      <c r="B62">
        <f t="shared" si="1"/>
        <v>141</v>
      </c>
      <c r="C62">
        <v>86</v>
      </c>
      <c r="D62">
        <v>55</v>
      </c>
      <c r="E62">
        <v>3.6937340000000002E-4</v>
      </c>
    </row>
    <row r="63" spans="1:5" x14ac:dyDescent="0.2">
      <c r="A63">
        <f t="shared" si="2"/>
        <v>48087</v>
      </c>
      <c r="B63">
        <f t="shared" si="1"/>
        <v>135</v>
      </c>
      <c r="C63">
        <v>87</v>
      </c>
      <c r="D63">
        <v>48</v>
      </c>
      <c r="E63" s="1">
        <v>2.9801779999999998E-7</v>
      </c>
    </row>
    <row r="64" spans="1:5" x14ac:dyDescent="0.2">
      <c r="A64">
        <f t="shared" si="2"/>
        <v>49087</v>
      </c>
      <c r="B64">
        <f t="shared" si="1"/>
        <v>136</v>
      </c>
      <c r="C64">
        <v>87</v>
      </c>
      <c r="D64">
        <v>49</v>
      </c>
      <c r="E64">
        <v>3.1666180000000002E-2</v>
      </c>
    </row>
    <row r="65" spans="1:5" x14ac:dyDescent="0.2">
      <c r="A65">
        <f t="shared" ref="A65:A96" si="3">D65*1000+C65</f>
        <v>50087</v>
      </c>
      <c r="B65">
        <f t="shared" si="1"/>
        <v>137</v>
      </c>
      <c r="C65">
        <v>87</v>
      </c>
      <c r="D65">
        <v>50</v>
      </c>
      <c r="E65">
        <v>13.380330000000001</v>
      </c>
    </row>
    <row r="66" spans="1:5" x14ac:dyDescent="0.2">
      <c r="A66">
        <f t="shared" si="3"/>
        <v>51087</v>
      </c>
      <c r="B66">
        <f t="shared" ref="B66:B119" si="4">C66+D66</f>
        <v>138</v>
      </c>
      <c r="C66">
        <v>87</v>
      </c>
      <c r="D66">
        <v>51</v>
      </c>
      <c r="E66">
        <v>12.22997</v>
      </c>
    </row>
    <row r="67" spans="1:5" x14ac:dyDescent="0.2">
      <c r="A67">
        <f t="shared" si="3"/>
        <v>52087</v>
      </c>
      <c r="B67">
        <f t="shared" si="4"/>
        <v>139</v>
      </c>
      <c r="C67">
        <v>87</v>
      </c>
      <c r="D67">
        <v>52</v>
      </c>
      <c r="E67">
        <v>221.1825</v>
      </c>
    </row>
    <row r="68" spans="1:5" x14ac:dyDescent="0.2">
      <c r="A68">
        <f t="shared" si="3"/>
        <v>53087</v>
      </c>
      <c r="B68">
        <f t="shared" si="4"/>
        <v>140</v>
      </c>
      <c r="C68">
        <v>87</v>
      </c>
      <c r="D68">
        <v>53</v>
      </c>
      <c r="E68">
        <v>446.22019999999998</v>
      </c>
    </row>
    <row r="69" spans="1:5" x14ac:dyDescent="0.2">
      <c r="A69">
        <f t="shared" si="3"/>
        <v>54087</v>
      </c>
      <c r="B69">
        <f t="shared" si="4"/>
        <v>141</v>
      </c>
      <c r="C69">
        <v>87</v>
      </c>
      <c r="D69">
        <v>54</v>
      </c>
      <c r="E69">
        <v>49.988509999999998</v>
      </c>
    </row>
    <row r="70" spans="1:5" x14ac:dyDescent="0.2">
      <c r="A70">
        <f t="shared" si="3"/>
        <v>55087</v>
      </c>
      <c r="B70">
        <f t="shared" si="4"/>
        <v>142</v>
      </c>
      <c r="C70">
        <v>87</v>
      </c>
      <c r="D70">
        <v>55</v>
      </c>
      <c r="E70" s="1">
        <v>4.2334659999999997E-6</v>
      </c>
    </row>
    <row r="71" spans="1:5" x14ac:dyDescent="0.2">
      <c r="A71">
        <f t="shared" si="3"/>
        <v>48088</v>
      </c>
      <c r="B71">
        <f t="shared" si="4"/>
        <v>136</v>
      </c>
      <c r="C71">
        <v>88</v>
      </c>
      <c r="D71">
        <v>48</v>
      </c>
      <c r="E71" s="1">
        <v>5.4074209999999999E-8</v>
      </c>
    </row>
    <row r="72" spans="1:5" x14ac:dyDescent="0.2">
      <c r="A72">
        <f t="shared" si="3"/>
        <v>49088</v>
      </c>
      <c r="B72">
        <f t="shared" si="4"/>
        <v>137</v>
      </c>
      <c r="C72">
        <v>88</v>
      </c>
      <c r="D72">
        <v>49</v>
      </c>
      <c r="E72">
        <v>1.477536E-3</v>
      </c>
    </row>
    <row r="73" spans="1:5" x14ac:dyDescent="0.2">
      <c r="A73">
        <f t="shared" si="3"/>
        <v>50088</v>
      </c>
      <c r="B73">
        <f t="shared" si="4"/>
        <v>138</v>
      </c>
      <c r="C73">
        <v>88</v>
      </c>
      <c r="D73">
        <v>50</v>
      </c>
      <c r="E73">
        <v>0.48318870000000003</v>
      </c>
    </row>
    <row r="74" spans="1:5" x14ac:dyDescent="0.2">
      <c r="A74">
        <f t="shared" si="3"/>
        <v>51088</v>
      </c>
      <c r="B74">
        <f t="shared" si="4"/>
        <v>139</v>
      </c>
      <c r="C74">
        <v>88</v>
      </c>
      <c r="D74">
        <v>51</v>
      </c>
      <c r="E74">
        <v>90.9649</v>
      </c>
    </row>
    <row r="75" spans="1:5" x14ac:dyDescent="0.2">
      <c r="A75">
        <f t="shared" si="3"/>
        <v>52088</v>
      </c>
      <c r="B75">
        <f t="shared" si="4"/>
        <v>140</v>
      </c>
      <c r="C75">
        <v>88</v>
      </c>
      <c r="D75">
        <v>52</v>
      </c>
      <c r="E75">
        <v>51.46781</v>
      </c>
    </row>
    <row r="76" spans="1:5" x14ac:dyDescent="0.2">
      <c r="A76">
        <f t="shared" si="3"/>
        <v>53088</v>
      </c>
      <c r="B76">
        <f t="shared" si="4"/>
        <v>141</v>
      </c>
      <c r="C76">
        <v>88</v>
      </c>
      <c r="D76">
        <v>53</v>
      </c>
      <c r="E76">
        <v>262.27769999999998</v>
      </c>
    </row>
    <row r="77" spans="1:5" x14ac:dyDescent="0.2">
      <c r="A77">
        <f t="shared" si="3"/>
        <v>54088</v>
      </c>
      <c r="B77">
        <f t="shared" si="4"/>
        <v>142</v>
      </c>
      <c r="C77">
        <v>88</v>
      </c>
      <c r="D77">
        <v>54</v>
      </c>
      <c r="E77">
        <v>200.5504</v>
      </c>
    </row>
    <row r="78" spans="1:5" x14ac:dyDescent="0.2">
      <c r="A78">
        <f t="shared" si="3"/>
        <v>55088</v>
      </c>
      <c r="B78">
        <f t="shared" si="4"/>
        <v>143</v>
      </c>
      <c r="C78">
        <v>88</v>
      </c>
      <c r="D78">
        <v>55</v>
      </c>
      <c r="E78">
        <v>2.564106E-3</v>
      </c>
    </row>
    <row r="79" spans="1:5" x14ac:dyDescent="0.2">
      <c r="A79">
        <f t="shared" si="3"/>
        <v>49089</v>
      </c>
      <c r="B79">
        <f t="shared" si="4"/>
        <v>138</v>
      </c>
      <c r="C79">
        <v>89</v>
      </c>
      <c r="D79">
        <v>49</v>
      </c>
      <c r="E79" s="1">
        <v>7.4069389999999998E-8</v>
      </c>
    </row>
    <row r="80" spans="1:5" x14ac:dyDescent="0.2">
      <c r="A80">
        <f t="shared" si="3"/>
        <v>50089</v>
      </c>
      <c r="B80">
        <f t="shared" si="4"/>
        <v>139</v>
      </c>
      <c r="C80">
        <v>89</v>
      </c>
      <c r="D80">
        <v>50</v>
      </c>
      <c r="E80">
        <v>6.0317499999999998E-3</v>
      </c>
    </row>
    <row r="81" spans="1:5" x14ac:dyDescent="0.2">
      <c r="A81">
        <f t="shared" si="3"/>
        <v>51089</v>
      </c>
      <c r="B81">
        <f t="shared" si="4"/>
        <v>140</v>
      </c>
      <c r="C81">
        <v>89</v>
      </c>
      <c r="D81">
        <v>51</v>
      </c>
      <c r="E81">
        <v>2.2506849999999998</v>
      </c>
    </row>
    <row r="82" spans="1:5" x14ac:dyDescent="0.2">
      <c r="A82">
        <f t="shared" si="3"/>
        <v>52089</v>
      </c>
      <c r="B82">
        <f t="shared" si="4"/>
        <v>141</v>
      </c>
      <c r="C82">
        <v>89</v>
      </c>
      <c r="D82">
        <v>52</v>
      </c>
      <c r="E82">
        <v>196.25550000000001</v>
      </c>
    </row>
    <row r="83" spans="1:5" x14ac:dyDescent="0.2">
      <c r="A83">
        <f t="shared" si="3"/>
        <v>53089</v>
      </c>
      <c r="B83">
        <f t="shared" si="4"/>
        <v>142</v>
      </c>
      <c r="C83">
        <v>89</v>
      </c>
      <c r="D83">
        <v>53</v>
      </c>
      <c r="E83">
        <v>58.494680000000002</v>
      </c>
    </row>
    <row r="84" spans="1:5" x14ac:dyDescent="0.2">
      <c r="A84">
        <f t="shared" si="3"/>
        <v>54089</v>
      </c>
      <c r="B84">
        <f t="shared" si="4"/>
        <v>143</v>
      </c>
      <c r="C84">
        <v>89</v>
      </c>
      <c r="D84">
        <v>54</v>
      </c>
      <c r="E84">
        <v>91.095119999999994</v>
      </c>
    </row>
    <row r="85" spans="1:5" x14ac:dyDescent="0.2">
      <c r="A85">
        <f t="shared" si="3"/>
        <v>55089</v>
      </c>
      <c r="B85">
        <f t="shared" si="4"/>
        <v>144</v>
      </c>
      <c r="C85">
        <v>89</v>
      </c>
      <c r="D85">
        <v>55</v>
      </c>
      <c r="E85">
        <v>7.4147530000000001</v>
      </c>
    </row>
    <row r="86" spans="1:5" x14ac:dyDescent="0.2">
      <c r="A86">
        <f t="shared" si="3"/>
        <v>49090</v>
      </c>
      <c r="B86">
        <f t="shared" si="4"/>
        <v>139</v>
      </c>
      <c r="C86">
        <v>90</v>
      </c>
      <c r="D86">
        <v>49</v>
      </c>
      <c r="E86" s="1">
        <v>2.9804970000000001E-9</v>
      </c>
    </row>
    <row r="87" spans="1:5" x14ac:dyDescent="0.2">
      <c r="A87">
        <f t="shared" si="3"/>
        <v>50090</v>
      </c>
      <c r="B87">
        <f t="shared" si="4"/>
        <v>140</v>
      </c>
      <c r="C87">
        <v>90</v>
      </c>
      <c r="D87">
        <v>50</v>
      </c>
      <c r="E87">
        <v>1.292675E-4</v>
      </c>
    </row>
    <row r="88" spans="1:5" x14ac:dyDescent="0.2">
      <c r="A88">
        <f t="shared" si="3"/>
        <v>51090</v>
      </c>
      <c r="B88">
        <f t="shared" si="4"/>
        <v>141</v>
      </c>
      <c r="C88">
        <v>90</v>
      </c>
      <c r="D88">
        <v>51</v>
      </c>
      <c r="E88">
        <v>3.5845009999999997E-2</v>
      </c>
    </row>
    <row r="89" spans="1:5" x14ac:dyDescent="0.2">
      <c r="A89">
        <f t="shared" si="3"/>
        <v>52090</v>
      </c>
      <c r="B89">
        <f t="shared" si="4"/>
        <v>142</v>
      </c>
      <c r="C89">
        <v>90</v>
      </c>
      <c r="D89">
        <v>52</v>
      </c>
      <c r="E89">
        <v>6.9090210000000001</v>
      </c>
    </row>
    <row r="90" spans="1:5" x14ac:dyDescent="0.2">
      <c r="A90">
        <f t="shared" si="3"/>
        <v>53090</v>
      </c>
      <c r="B90">
        <f t="shared" si="4"/>
        <v>143</v>
      </c>
      <c r="C90">
        <v>90</v>
      </c>
      <c r="D90">
        <v>53</v>
      </c>
      <c r="E90">
        <v>3.7911579999999998</v>
      </c>
    </row>
    <row r="91" spans="1:5" x14ac:dyDescent="0.2">
      <c r="A91">
        <f t="shared" si="3"/>
        <v>54090</v>
      </c>
      <c r="B91">
        <f t="shared" si="4"/>
        <v>144</v>
      </c>
      <c r="C91">
        <v>90</v>
      </c>
      <c r="D91">
        <v>54</v>
      </c>
      <c r="E91">
        <v>10.048120000000001</v>
      </c>
    </row>
    <row r="92" spans="1:5" x14ac:dyDescent="0.2">
      <c r="A92">
        <f t="shared" si="3"/>
        <v>55090</v>
      </c>
      <c r="B92">
        <f t="shared" si="4"/>
        <v>145</v>
      </c>
      <c r="C92">
        <v>90</v>
      </c>
      <c r="D92">
        <v>55</v>
      </c>
      <c r="E92">
        <v>10.384499999999999</v>
      </c>
    </row>
    <row r="93" spans="1:5" x14ac:dyDescent="0.2">
      <c r="A93">
        <f t="shared" si="3"/>
        <v>56090</v>
      </c>
      <c r="B93">
        <f t="shared" si="4"/>
        <v>146</v>
      </c>
      <c r="C93">
        <v>90</v>
      </c>
      <c r="D93">
        <v>56</v>
      </c>
      <c r="E93" s="1">
        <v>1.170967E-5</v>
      </c>
    </row>
    <row r="94" spans="1:5" x14ac:dyDescent="0.2">
      <c r="A94">
        <f t="shared" si="3"/>
        <v>51091</v>
      </c>
      <c r="B94">
        <f t="shared" si="4"/>
        <v>142</v>
      </c>
      <c r="C94">
        <v>91</v>
      </c>
      <c r="D94">
        <v>51</v>
      </c>
      <c r="E94" s="1">
        <v>9.8493189999999993E-6</v>
      </c>
    </row>
    <row r="95" spans="1:5" x14ac:dyDescent="0.2">
      <c r="A95">
        <f t="shared" si="3"/>
        <v>52091</v>
      </c>
      <c r="B95">
        <f t="shared" si="4"/>
        <v>143</v>
      </c>
      <c r="C95">
        <v>91</v>
      </c>
      <c r="D95">
        <v>52</v>
      </c>
      <c r="E95">
        <v>2.206319E-3</v>
      </c>
    </row>
    <row r="96" spans="1:5" x14ac:dyDescent="0.2">
      <c r="A96">
        <f t="shared" si="3"/>
        <v>53091</v>
      </c>
      <c r="B96">
        <f t="shared" si="4"/>
        <v>144</v>
      </c>
      <c r="C96">
        <v>91</v>
      </c>
      <c r="D96">
        <v>53</v>
      </c>
      <c r="E96">
        <v>0.17222419999999999</v>
      </c>
    </row>
    <row r="97" spans="1:5" x14ac:dyDescent="0.2">
      <c r="A97">
        <f t="shared" ref="A97:A119" si="5">D97*1000+C97</f>
        <v>54091</v>
      </c>
      <c r="B97">
        <f t="shared" si="4"/>
        <v>145</v>
      </c>
      <c r="C97">
        <v>91</v>
      </c>
      <c r="D97">
        <v>54</v>
      </c>
      <c r="E97">
        <v>2.474964E-2</v>
      </c>
    </row>
    <row r="98" spans="1:5" x14ac:dyDescent="0.2">
      <c r="A98">
        <f t="shared" si="5"/>
        <v>55091</v>
      </c>
      <c r="B98">
        <f t="shared" si="4"/>
        <v>146</v>
      </c>
      <c r="C98">
        <v>91</v>
      </c>
      <c r="D98">
        <v>55</v>
      </c>
      <c r="E98">
        <v>2.263217E-2</v>
      </c>
    </row>
    <row r="99" spans="1:5" x14ac:dyDescent="0.2">
      <c r="A99">
        <f t="shared" si="5"/>
        <v>56091</v>
      </c>
      <c r="B99">
        <f t="shared" si="4"/>
        <v>147</v>
      </c>
      <c r="C99">
        <v>91</v>
      </c>
      <c r="D99">
        <v>56</v>
      </c>
      <c r="E99">
        <v>1.858416E-4</v>
      </c>
    </row>
    <row r="100" spans="1:5" x14ac:dyDescent="0.2">
      <c r="A100">
        <f t="shared" si="5"/>
        <v>52092</v>
      </c>
      <c r="B100">
        <f t="shared" si="4"/>
        <v>144</v>
      </c>
      <c r="C100">
        <v>92</v>
      </c>
      <c r="D100">
        <v>52</v>
      </c>
      <c r="E100" s="1">
        <v>4.2315240000000002E-10</v>
      </c>
    </row>
    <row r="101" spans="1:5" x14ac:dyDescent="0.2">
      <c r="A101">
        <f t="shared" si="5"/>
        <v>53092</v>
      </c>
      <c r="B101">
        <f t="shared" si="4"/>
        <v>145</v>
      </c>
      <c r="C101">
        <v>92</v>
      </c>
      <c r="D101">
        <v>53</v>
      </c>
      <c r="E101" s="1">
        <v>2.8078759999999999E-8</v>
      </c>
    </row>
    <row r="102" spans="1:5" x14ac:dyDescent="0.2">
      <c r="A102">
        <f t="shared" si="5"/>
        <v>54092</v>
      </c>
      <c r="B102">
        <f t="shared" si="4"/>
        <v>146</v>
      </c>
      <c r="C102">
        <v>92</v>
      </c>
      <c r="D102">
        <v>54</v>
      </c>
      <c r="E102" s="1">
        <v>3.0158010000000001E-8</v>
      </c>
    </row>
    <row r="103" spans="1:5" x14ac:dyDescent="0.2">
      <c r="A103">
        <f t="shared" si="5"/>
        <v>55092</v>
      </c>
      <c r="B103">
        <f t="shared" si="4"/>
        <v>147</v>
      </c>
      <c r="C103">
        <v>92</v>
      </c>
      <c r="D103">
        <v>55</v>
      </c>
      <c r="E103" s="1">
        <v>2.2636650000000001E-10</v>
      </c>
    </row>
    <row r="104" spans="1:5" x14ac:dyDescent="0.2">
      <c r="A104">
        <f t="shared" si="5"/>
        <v>56096</v>
      </c>
      <c r="B104">
        <f t="shared" si="4"/>
        <v>152</v>
      </c>
      <c r="C104">
        <v>96</v>
      </c>
      <c r="D104">
        <v>56</v>
      </c>
      <c r="E104" s="1">
        <v>1.0508390000000001E-8</v>
      </c>
    </row>
    <row r="105" spans="1:5" x14ac:dyDescent="0.2">
      <c r="A105">
        <f t="shared" si="5"/>
        <v>57096</v>
      </c>
      <c r="B105">
        <f t="shared" si="4"/>
        <v>153</v>
      </c>
      <c r="C105">
        <v>96</v>
      </c>
      <c r="D105">
        <v>57</v>
      </c>
      <c r="E105" s="1">
        <v>4.6852979999999999E-7</v>
      </c>
    </row>
    <row r="106" spans="1:5" x14ac:dyDescent="0.2">
      <c r="A106">
        <f t="shared" si="5"/>
        <v>58096</v>
      </c>
      <c r="B106">
        <f t="shared" si="4"/>
        <v>154</v>
      </c>
      <c r="C106">
        <v>96</v>
      </c>
      <c r="D106">
        <v>58</v>
      </c>
      <c r="E106" s="1">
        <v>6.0062519999999995E-7</v>
      </c>
    </row>
    <row r="107" spans="1:5" x14ac:dyDescent="0.2">
      <c r="A107">
        <f t="shared" si="5"/>
        <v>56097</v>
      </c>
      <c r="B107">
        <f t="shared" si="4"/>
        <v>153</v>
      </c>
      <c r="C107">
        <v>97</v>
      </c>
      <c r="D107">
        <v>56</v>
      </c>
      <c r="E107" s="1">
        <v>1.867548E-7</v>
      </c>
    </row>
    <row r="108" spans="1:5" x14ac:dyDescent="0.2">
      <c r="A108">
        <f t="shared" si="5"/>
        <v>57097</v>
      </c>
      <c r="B108">
        <f t="shared" si="4"/>
        <v>154</v>
      </c>
      <c r="C108">
        <v>97</v>
      </c>
      <c r="D108">
        <v>57</v>
      </c>
      <c r="E108" s="1">
        <v>2.8399070000000001E-6</v>
      </c>
    </row>
    <row r="109" spans="1:5" x14ac:dyDescent="0.2">
      <c r="A109">
        <f t="shared" si="5"/>
        <v>58097</v>
      </c>
      <c r="B109">
        <f t="shared" si="4"/>
        <v>155</v>
      </c>
      <c r="C109">
        <v>97</v>
      </c>
      <c r="D109">
        <v>58</v>
      </c>
      <c r="E109" s="1">
        <v>1.4524869999999999E-6</v>
      </c>
    </row>
    <row r="110" spans="1:5" x14ac:dyDescent="0.2">
      <c r="A110">
        <f t="shared" si="5"/>
        <v>56098</v>
      </c>
      <c r="B110">
        <f t="shared" si="4"/>
        <v>154</v>
      </c>
      <c r="C110">
        <v>98</v>
      </c>
      <c r="D110">
        <v>56</v>
      </c>
      <c r="E110" s="1">
        <v>3.4498439999999997E-8</v>
      </c>
    </row>
    <row r="111" spans="1:5" x14ac:dyDescent="0.2">
      <c r="A111">
        <f t="shared" si="5"/>
        <v>57098</v>
      </c>
      <c r="B111">
        <f t="shared" si="4"/>
        <v>155</v>
      </c>
      <c r="C111">
        <v>98</v>
      </c>
      <c r="D111">
        <v>57</v>
      </c>
      <c r="E111" s="1">
        <v>6.7800590000000002E-7</v>
      </c>
    </row>
    <row r="112" spans="1:5" x14ac:dyDescent="0.2">
      <c r="A112">
        <f t="shared" si="5"/>
        <v>58098</v>
      </c>
      <c r="B112">
        <f t="shared" si="4"/>
        <v>156</v>
      </c>
      <c r="C112">
        <v>98</v>
      </c>
      <c r="D112">
        <v>58</v>
      </c>
      <c r="E112" s="1">
        <v>1.407442E-6</v>
      </c>
    </row>
    <row r="113" spans="1:5" x14ac:dyDescent="0.2">
      <c r="A113">
        <f t="shared" si="5"/>
        <v>59098</v>
      </c>
      <c r="B113">
        <f t="shared" si="4"/>
        <v>157</v>
      </c>
      <c r="C113">
        <v>98</v>
      </c>
      <c r="D113">
        <v>59</v>
      </c>
      <c r="E113" s="1">
        <v>1.531583E-7</v>
      </c>
    </row>
    <row r="114" spans="1:5" x14ac:dyDescent="0.2">
      <c r="A114">
        <f t="shared" si="5"/>
        <v>57099</v>
      </c>
      <c r="B114">
        <f t="shared" si="4"/>
        <v>156</v>
      </c>
      <c r="C114">
        <v>99</v>
      </c>
      <c r="D114">
        <v>57</v>
      </c>
      <c r="E114" s="1">
        <v>8.7395739999999994E-8</v>
      </c>
    </row>
    <row r="115" spans="1:5" x14ac:dyDescent="0.2">
      <c r="A115">
        <f t="shared" si="5"/>
        <v>58099</v>
      </c>
      <c r="B115">
        <f t="shared" si="4"/>
        <v>157</v>
      </c>
      <c r="C115">
        <v>99</v>
      </c>
      <c r="D115">
        <v>58</v>
      </c>
      <c r="E115" s="1">
        <v>2.5780069999999999E-7</v>
      </c>
    </row>
    <row r="116" spans="1:5" x14ac:dyDescent="0.2">
      <c r="A116">
        <f t="shared" si="5"/>
        <v>59099</v>
      </c>
      <c r="B116">
        <f t="shared" si="4"/>
        <v>158</v>
      </c>
      <c r="C116">
        <v>99</v>
      </c>
      <c r="D116">
        <v>59</v>
      </c>
      <c r="E116" s="1">
        <v>5.7275049999999998E-8</v>
      </c>
    </row>
    <row r="117" spans="1:5" x14ac:dyDescent="0.2">
      <c r="A117">
        <f t="shared" si="5"/>
        <v>58100</v>
      </c>
      <c r="B117">
        <f t="shared" si="4"/>
        <v>158</v>
      </c>
      <c r="C117">
        <v>100</v>
      </c>
      <c r="D117">
        <v>58</v>
      </c>
      <c r="E117" s="1">
        <v>2.3364210000000001E-8</v>
      </c>
    </row>
    <row r="118" spans="1:5" x14ac:dyDescent="0.2">
      <c r="A118">
        <f t="shared" si="5"/>
        <v>59100</v>
      </c>
      <c r="B118">
        <f t="shared" si="4"/>
        <v>159</v>
      </c>
      <c r="C118">
        <v>100</v>
      </c>
      <c r="D118">
        <v>59</v>
      </c>
      <c r="E118" s="1">
        <v>2.036395E-8</v>
      </c>
    </row>
    <row r="119" spans="1:5" x14ac:dyDescent="0.2">
      <c r="A119">
        <f t="shared" si="5"/>
        <v>59101</v>
      </c>
      <c r="B119">
        <f t="shared" si="4"/>
        <v>160</v>
      </c>
      <c r="C119">
        <v>101</v>
      </c>
      <c r="D119">
        <v>59</v>
      </c>
      <c r="E119" s="1">
        <v>1.6673890000000001E-9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B90C-87DF-E140-9A95-FF440A4B1243}">
  <dimension ref="D2:AF61"/>
  <sheetViews>
    <sheetView topLeftCell="G1" workbookViewId="0">
      <selection activeCell="S30" sqref="S30"/>
    </sheetView>
  </sheetViews>
  <sheetFormatPr baseColWidth="10" defaultRowHeight="16" x14ac:dyDescent="0.2"/>
  <sheetData>
    <row r="2" spans="4:32" x14ac:dyDescent="0.2">
      <c r="D2" t="s">
        <v>28</v>
      </c>
      <c r="J2" t="s">
        <v>27</v>
      </c>
      <c r="N2" t="s">
        <v>29</v>
      </c>
    </row>
    <row r="3" spans="4:32" x14ac:dyDescent="0.2">
      <c r="D3">
        <v>84</v>
      </c>
      <c r="E3">
        <v>51</v>
      </c>
      <c r="F3">
        <v>100</v>
      </c>
      <c r="J3">
        <v>84</v>
      </c>
      <c r="K3">
        <v>51</v>
      </c>
      <c r="L3">
        <v>100</v>
      </c>
      <c r="N3">
        <v>84</v>
      </c>
      <c r="O3">
        <v>51</v>
      </c>
      <c r="P3">
        <v>100</v>
      </c>
      <c r="R3">
        <f>F3*L3*P3/100/100/100</f>
        <v>1</v>
      </c>
      <c r="U3">
        <v>84</v>
      </c>
      <c r="V3">
        <v>51</v>
      </c>
      <c r="W3">
        <v>1</v>
      </c>
      <c r="Z3">
        <v>84</v>
      </c>
      <c r="AA3">
        <v>51</v>
      </c>
      <c r="AB3">
        <v>9.5217999999999997E-2</v>
      </c>
      <c r="AD3">
        <f>Z3</f>
        <v>84</v>
      </c>
      <c r="AE3">
        <f>AA3</f>
        <v>51</v>
      </c>
      <c r="AF3">
        <f>AB3*R3</f>
        <v>9.5217999999999997E-2</v>
      </c>
    </row>
    <row r="4" spans="4:32" x14ac:dyDescent="0.2">
      <c r="D4">
        <v>84</v>
      </c>
      <c r="E4">
        <v>52</v>
      </c>
      <c r="F4">
        <v>100</v>
      </c>
      <c r="J4">
        <v>84</v>
      </c>
      <c r="K4">
        <v>52</v>
      </c>
      <c r="L4">
        <v>100</v>
      </c>
      <c r="N4">
        <v>84</v>
      </c>
      <c r="O4">
        <v>52</v>
      </c>
      <c r="P4">
        <v>100</v>
      </c>
      <c r="R4">
        <f t="shared" ref="R4:R61" si="0">F4*L4*P4/100/100/100</f>
        <v>1</v>
      </c>
      <c r="U4">
        <v>84</v>
      </c>
      <c r="V4">
        <v>52</v>
      </c>
      <c r="W4">
        <v>1</v>
      </c>
      <c r="Z4">
        <v>84</v>
      </c>
      <c r="AA4">
        <v>52</v>
      </c>
      <c r="AB4">
        <v>0.30830000000000002</v>
      </c>
      <c r="AD4">
        <f t="shared" ref="AD4:AD61" si="1">Z4</f>
        <v>84</v>
      </c>
      <c r="AE4">
        <f t="shared" ref="AE4:AE61" si="2">AA4</f>
        <v>52</v>
      </c>
      <c r="AF4">
        <f t="shared" ref="AF4:AF61" si="3">AB4*R4</f>
        <v>0.30830000000000002</v>
      </c>
    </row>
    <row r="5" spans="4:32" x14ac:dyDescent="0.2">
      <c r="D5">
        <v>84</v>
      </c>
      <c r="E5">
        <v>53</v>
      </c>
      <c r="F5">
        <v>100</v>
      </c>
      <c r="J5">
        <v>84</v>
      </c>
      <c r="K5">
        <v>53</v>
      </c>
      <c r="L5">
        <v>100</v>
      </c>
      <c r="N5">
        <v>84</v>
      </c>
      <c r="O5">
        <v>53</v>
      </c>
      <c r="P5">
        <v>100</v>
      </c>
      <c r="R5">
        <f t="shared" si="0"/>
        <v>1</v>
      </c>
      <c r="U5">
        <v>84</v>
      </c>
      <c r="V5">
        <v>53</v>
      </c>
      <c r="W5">
        <v>1</v>
      </c>
      <c r="Z5">
        <v>84</v>
      </c>
      <c r="AA5">
        <v>53</v>
      </c>
      <c r="AB5">
        <v>8.9065000000000005E-2</v>
      </c>
      <c r="AD5">
        <f t="shared" si="1"/>
        <v>84</v>
      </c>
      <c r="AE5">
        <f t="shared" si="2"/>
        <v>53</v>
      </c>
      <c r="AF5">
        <f t="shared" si="3"/>
        <v>8.9065000000000005E-2</v>
      </c>
    </row>
    <row r="6" spans="4:32" x14ac:dyDescent="0.2">
      <c r="D6">
        <v>85</v>
      </c>
      <c r="E6">
        <v>46</v>
      </c>
      <c r="F6">
        <v>100</v>
      </c>
      <c r="J6">
        <v>85</v>
      </c>
      <c r="K6">
        <v>46</v>
      </c>
      <c r="L6">
        <v>100</v>
      </c>
      <c r="N6">
        <v>85</v>
      </c>
      <c r="O6">
        <v>46</v>
      </c>
      <c r="P6">
        <v>100</v>
      </c>
      <c r="R6">
        <f t="shared" si="0"/>
        <v>1</v>
      </c>
      <c r="U6">
        <v>85</v>
      </c>
      <c r="V6">
        <v>46</v>
      </c>
      <c r="W6">
        <v>1</v>
      </c>
      <c r="Z6">
        <v>85</v>
      </c>
      <c r="AA6">
        <v>46</v>
      </c>
      <c r="AB6" s="1">
        <v>1.1294E-7</v>
      </c>
      <c r="AD6">
        <f t="shared" si="1"/>
        <v>85</v>
      </c>
      <c r="AE6">
        <f t="shared" si="2"/>
        <v>46</v>
      </c>
      <c r="AF6">
        <f t="shared" si="3"/>
        <v>1.1294E-7</v>
      </c>
    </row>
    <row r="7" spans="4:32" x14ac:dyDescent="0.2">
      <c r="D7">
        <v>85</v>
      </c>
      <c r="E7">
        <v>47</v>
      </c>
      <c r="F7">
        <v>100</v>
      </c>
      <c r="J7">
        <v>85</v>
      </c>
      <c r="K7">
        <v>47</v>
      </c>
      <c r="L7">
        <v>100</v>
      </c>
      <c r="N7">
        <v>85</v>
      </c>
      <c r="O7">
        <v>47</v>
      </c>
      <c r="P7">
        <v>100</v>
      </c>
      <c r="R7">
        <f t="shared" si="0"/>
        <v>1</v>
      </c>
      <c r="U7">
        <v>85</v>
      </c>
      <c r="V7">
        <v>47</v>
      </c>
      <c r="W7">
        <v>1</v>
      </c>
      <c r="Z7">
        <v>85</v>
      </c>
      <c r="AA7">
        <v>47</v>
      </c>
      <c r="AB7" s="1">
        <v>1.0696999999999999E-6</v>
      </c>
      <c r="AD7">
        <f t="shared" si="1"/>
        <v>85</v>
      </c>
      <c r="AE7">
        <f t="shared" si="2"/>
        <v>47</v>
      </c>
      <c r="AF7">
        <f t="shared" si="3"/>
        <v>1.0696999999999999E-6</v>
      </c>
    </row>
    <row r="8" spans="4:32" x14ac:dyDescent="0.2">
      <c r="D8">
        <v>85</v>
      </c>
      <c r="E8">
        <v>48</v>
      </c>
      <c r="F8">
        <v>100</v>
      </c>
      <c r="J8">
        <v>85</v>
      </c>
      <c r="K8">
        <v>48</v>
      </c>
      <c r="L8">
        <v>100</v>
      </c>
      <c r="N8">
        <v>85</v>
      </c>
      <c r="O8">
        <v>48</v>
      </c>
      <c r="P8">
        <v>100</v>
      </c>
      <c r="R8">
        <f t="shared" si="0"/>
        <v>1</v>
      </c>
      <c r="U8">
        <v>85</v>
      </c>
      <c r="V8">
        <v>48</v>
      </c>
      <c r="W8">
        <v>1</v>
      </c>
      <c r="Z8">
        <v>85</v>
      </c>
      <c r="AA8">
        <v>48</v>
      </c>
      <c r="AB8">
        <v>1.4752999999999999E-4</v>
      </c>
      <c r="AD8">
        <f t="shared" si="1"/>
        <v>85</v>
      </c>
      <c r="AE8">
        <f t="shared" si="2"/>
        <v>48</v>
      </c>
      <c r="AF8">
        <f t="shared" si="3"/>
        <v>1.4752999999999999E-4</v>
      </c>
    </row>
    <row r="9" spans="4:32" x14ac:dyDescent="0.2">
      <c r="D9">
        <v>85</v>
      </c>
      <c r="E9">
        <v>49</v>
      </c>
      <c r="F9">
        <v>100</v>
      </c>
      <c r="J9">
        <v>85</v>
      </c>
      <c r="K9">
        <v>49</v>
      </c>
      <c r="L9">
        <v>100</v>
      </c>
      <c r="N9">
        <v>85</v>
      </c>
      <c r="O9">
        <v>49</v>
      </c>
      <c r="P9">
        <v>100</v>
      </c>
      <c r="R9">
        <f t="shared" si="0"/>
        <v>1</v>
      </c>
      <c r="U9">
        <v>85</v>
      </c>
      <c r="V9">
        <v>49</v>
      </c>
      <c r="W9">
        <v>1</v>
      </c>
      <c r="Z9">
        <v>85</v>
      </c>
      <c r="AA9">
        <v>49</v>
      </c>
      <c r="AB9">
        <v>4.7435999999999999E-2</v>
      </c>
      <c r="AD9">
        <f t="shared" si="1"/>
        <v>85</v>
      </c>
      <c r="AE9">
        <f t="shared" si="2"/>
        <v>49</v>
      </c>
      <c r="AF9">
        <f t="shared" si="3"/>
        <v>4.7435999999999999E-2</v>
      </c>
    </row>
    <row r="10" spans="4:32" x14ac:dyDescent="0.2">
      <c r="D10">
        <v>85</v>
      </c>
      <c r="E10">
        <v>50</v>
      </c>
      <c r="F10">
        <v>100</v>
      </c>
      <c r="J10">
        <v>85</v>
      </c>
      <c r="K10">
        <v>50</v>
      </c>
      <c r="L10">
        <v>100</v>
      </c>
      <c r="N10">
        <v>85</v>
      </c>
      <c r="O10">
        <v>50</v>
      </c>
      <c r="P10">
        <v>100</v>
      </c>
      <c r="R10">
        <f t="shared" si="0"/>
        <v>1</v>
      </c>
      <c r="U10">
        <v>85</v>
      </c>
      <c r="V10">
        <v>50</v>
      </c>
      <c r="W10">
        <v>1</v>
      </c>
      <c r="Z10">
        <v>85</v>
      </c>
      <c r="AA10">
        <v>50</v>
      </c>
      <c r="AB10">
        <v>6.0781000000000001</v>
      </c>
      <c r="AD10">
        <f t="shared" si="1"/>
        <v>85</v>
      </c>
      <c r="AE10">
        <f t="shared" si="2"/>
        <v>50</v>
      </c>
      <c r="AF10">
        <f t="shared" si="3"/>
        <v>6.0781000000000001</v>
      </c>
    </row>
    <row r="11" spans="4:32" x14ac:dyDescent="0.2">
      <c r="D11">
        <v>85</v>
      </c>
      <c r="E11">
        <v>51</v>
      </c>
      <c r="F11">
        <v>100</v>
      </c>
      <c r="J11">
        <v>85</v>
      </c>
      <c r="K11">
        <v>51</v>
      </c>
      <c r="L11">
        <v>100</v>
      </c>
      <c r="N11">
        <v>85</v>
      </c>
      <c r="O11">
        <v>51</v>
      </c>
      <c r="P11">
        <v>100</v>
      </c>
      <c r="R11">
        <f t="shared" si="0"/>
        <v>1</v>
      </c>
      <c r="U11">
        <v>85</v>
      </c>
      <c r="V11">
        <v>51</v>
      </c>
      <c r="W11">
        <v>1</v>
      </c>
      <c r="Z11">
        <v>85</v>
      </c>
      <c r="AA11">
        <v>51</v>
      </c>
      <c r="AB11">
        <v>2.6648000000000001</v>
      </c>
      <c r="AD11">
        <f t="shared" si="1"/>
        <v>85</v>
      </c>
      <c r="AE11">
        <f t="shared" si="2"/>
        <v>51</v>
      </c>
      <c r="AF11">
        <f t="shared" si="3"/>
        <v>2.6648000000000001</v>
      </c>
    </row>
    <row r="12" spans="4:32" x14ac:dyDescent="0.2">
      <c r="D12">
        <v>85</v>
      </c>
      <c r="E12">
        <v>52</v>
      </c>
      <c r="F12">
        <v>100</v>
      </c>
      <c r="J12">
        <v>85</v>
      </c>
      <c r="K12">
        <v>52</v>
      </c>
      <c r="L12">
        <v>100</v>
      </c>
      <c r="N12">
        <v>85</v>
      </c>
      <c r="O12">
        <v>52</v>
      </c>
      <c r="P12">
        <v>100</v>
      </c>
      <c r="R12">
        <f t="shared" si="0"/>
        <v>1</v>
      </c>
      <c r="U12">
        <v>85</v>
      </c>
      <c r="V12">
        <v>52</v>
      </c>
      <c r="W12">
        <v>1</v>
      </c>
      <c r="Z12">
        <v>85</v>
      </c>
      <c r="AA12">
        <v>52</v>
      </c>
      <c r="AB12">
        <v>9.4829000000000008</v>
      </c>
      <c r="AD12">
        <f t="shared" si="1"/>
        <v>85</v>
      </c>
      <c r="AE12">
        <f t="shared" si="2"/>
        <v>52</v>
      </c>
      <c r="AF12">
        <f t="shared" si="3"/>
        <v>9.4829000000000008</v>
      </c>
    </row>
    <row r="13" spans="4:32" x14ac:dyDescent="0.2">
      <c r="D13">
        <v>85</v>
      </c>
      <c r="E13">
        <v>53</v>
      </c>
      <c r="F13">
        <v>100</v>
      </c>
      <c r="J13">
        <v>85</v>
      </c>
      <c r="K13">
        <v>53</v>
      </c>
      <c r="L13">
        <v>100</v>
      </c>
      <c r="N13">
        <v>85</v>
      </c>
      <c r="O13">
        <v>53</v>
      </c>
      <c r="P13">
        <v>100</v>
      </c>
      <c r="R13">
        <f t="shared" si="0"/>
        <v>1</v>
      </c>
      <c r="U13">
        <v>85</v>
      </c>
      <c r="V13">
        <v>53</v>
      </c>
      <c r="W13">
        <v>1</v>
      </c>
      <c r="Z13">
        <v>85</v>
      </c>
      <c r="AA13">
        <v>53</v>
      </c>
      <c r="AB13">
        <v>5.2130999999999998</v>
      </c>
      <c r="AD13">
        <f t="shared" si="1"/>
        <v>85</v>
      </c>
      <c r="AE13">
        <f t="shared" si="2"/>
        <v>53</v>
      </c>
      <c r="AF13">
        <f t="shared" si="3"/>
        <v>5.2130999999999998</v>
      </c>
    </row>
    <row r="14" spans="4:32" x14ac:dyDescent="0.2">
      <c r="D14">
        <v>86</v>
      </c>
      <c r="E14">
        <v>47</v>
      </c>
      <c r="F14">
        <v>100</v>
      </c>
      <c r="J14">
        <v>86</v>
      </c>
      <c r="K14">
        <v>47</v>
      </c>
      <c r="L14">
        <v>99.701999999999998</v>
      </c>
      <c r="N14">
        <v>86</v>
      </c>
      <c r="O14">
        <v>47</v>
      </c>
      <c r="P14">
        <v>100</v>
      </c>
      <c r="R14">
        <f t="shared" si="0"/>
        <v>0.99702000000000013</v>
      </c>
      <c r="U14">
        <v>86</v>
      </c>
      <c r="V14">
        <v>47</v>
      </c>
      <c r="W14">
        <v>0.99702000000000013</v>
      </c>
      <c r="Z14">
        <v>86</v>
      </c>
      <c r="AA14">
        <v>47</v>
      </c>
      <c r="AB14" s="1">
        <v>7.6299E-8</v>
      </c>
      <c r="AD14">
        <f t="shared" si="1"/>
        <v>86</v>
      </c>
      <c r="AE14">
        <f t="shared" si="2"/>
        <v>47</v>
      </c>
      <c r="AF14">
        <f t="shared" si="3"/>
        <v>7.6071628980000016E-8</v>
      </c>
    </row>
    <row r="15" spans="4:32" x14ac:dyDescent="0.2">
      <c r="D15">
        <v>86</v>
      </c>
      <c r="E15">
        <v>48</v>
      </c>
      <c r="F15">
        <v>100</v>
      </c>
      <c r="J15">
        <v>86</v>
      </c>
      <c r="K15">
        <v>48</v>
      </c>
      <c r="L15">
        <v>100</v>
      </c>
      <c r="N15">
        <v>86</v>
      </c>
      <c r="O15">
        <v>48</v>
      </c>
      <c r="P15">
        <v>100</v>
      </c>
      <c r="R15">
        <f t="shared" si="0"/>
        <v>1</v>
      </c>
      <c r="U15">
        <v>86</v>
      </c>
      <c r="V15">
        <v>48</v>
      </c>
      <c r="W15">
        <v>1</v>
      </c>
      <c r="Z15">
        <v>86</v>
      </c>
      <c r="AA15">
        <v>48</v>
      </c>
      <c r="AB15">
        <v>1.3711999999999999E-3</v>
      </c>
      <c r="AD15">
        <f t="shared" si="1"/>
        <v>86</v>
      </c>
      <c r="AE15">
        <f t="shared" si="2"/>
        <v>48</v>
      </c>
      <c r="AF15">
        <f t="shared" si="3"/>
        <v>1.3711999999999999E-3</v>
      </c>
    </row>
    <row r="16" spans="4:32" x14ac:dyDescent="0.2">
      <c r="D16">
        <v>86</v>
      </c>
      <c r="E16">
        <v>49</v>
      </c>
      <c r="F16">
        <v>100</v>
      </c>
      <c r="J16">
        <v>86</v>
      </c>
      <c r="K16">
        <v>49</v>
      </c>
      <c r="L16">
        <v>100</v>
      </c>
      <c r="N16">
        <v>86</v>
      </c>
      <c r="O16">
        <v>49</v>
      </c>
      <c r="P16">
        <v>100</v>
      </c>
      <c r="R16">
        <f t="shared" si="0"/>
        <v>1</v>
      </c>
      <c r="U16">
        <v>86</v>
      </c>
      <c r="V16">
        <v>49</v>
      </c>
      <c r="W16">
        <v>1</v>
      </c>
      <c r="Z16">
        <v>86</v>
      </c>
      <c r="AA16">
        <v>49</v>
      </c>
      <c r="AB16">
        <v>0.49270999999999998</v>
      </c>
      <c r="AD16">
        <f t="shared" si="1"/>
        <v>86</v>
      </c>
      <c r="AE16">
        <f t="shared" si="2"/>
        <v>49</v>
      </c>
      <c r="AF16">
        <f t="shared" si="3"/>
        <v>0.49270999999999998</v>
      </c>
    </row>
    <row r="17" spans="4:32" x14ac:dyDescent="0.2">
      <c r="D17">
        <v>86</v>
      </c>
      <c r="E17">
        <v>50</v>
      </c>
      <c r="F17">
        <v>100</v>
      </c>
      <c r="J17">
        <v>86</v>
      </c>
      <c r="K17">
        <v>50</v>
      </c>
      <c r="L17">
        <v>100</v>
      </c>
      <c r="N17">
        <v>86</v>
      </c>
      <c r="O17">
        <v>50</v>
      </c>
      <c r="P17">
        <v>100</v>
      </c>
      <c r="R17">
        <f t="shared" si="0"/>
        <v>1</v>
      </c>
      <c r="U17">
        <v>86</v>
      </c>
      <c r="V17">
        <v>50</v>
      </c>
      <c r="W17">
        <v>1</v>
      </c>
      <c r="Z17">
        <v>86</v>
      </c>
      <c r="AA17">
        <v>50</v>
      </c>
      <c r="AB17">
        <v>94.105999999999995</v>
      </c>
      <c r="AD17">
        <f t="shared" si="1"/>
        <v>86</v>
      </c>
      <c r="AE17">
        <f t="shared" si="2"/>
        <v>50</v>
      </c>
      <c r="AF17">
        <f t="shared" si="3"/>
        <v>94.105999999999995</v>
      </c>
    </row>
    <row r="18" spans="4:32" x14ac:dyDescent="0.2">
      <c r="D18">
        <v>86</v>
      </c>
      <c r="E18">
        <v>51</v>
      </c>
      <c r="F18">
        <v>100</v>
      </c>
      <c r="J18">
        <v>86</v>
      </c>
      <c r="K18">
        <v>51</v>
      </c>
      <c r="L18">
        <v>100</v>
      </c>
      <c r="N18">
        <v>86</v>
      </c>
      <c r="O18">
        <v>51</v>
      </c>
      <c r="P18">
        <v>100</v>
      </c>
      <c r="R18">
        <f t="shared" si="0"/>
        <v>1</v>
      </c>
      <c r="U18">
        <v>86</v>
      </c>
      <c r="V18">
        <v>51</v>
      </c>
      <c r="W18">
        <v>1</v>
      </c>
      <c r="Z18">
        <v>86</v>
      </c>
      <c r="AA18">
        <v>51</v>
      </c>
      <c r="AB18">
        <v>46.75</v>
      </c>
      <c r="AD18">
        <f t="shared" si="1"/>
        <v>86</v>
      </c>
      <c r="AE18">
        <f t="shared" si="2"/>
        <v>51</v>
      </c>
      <c r="AF18">
        <f t="shared" si="3"/>
        <v>46.75</v>
      </c>
    </row>
    <row r="19" spans="4:32" x14ac:dyDescent="0.2">
      <c r="D19">
        <v>86</v>
      </c>
      <c r="E19">
        <v>52</v>
      </c>
      <c r="F19">
        <v>100</v>
      </c>
      <c r="J19">
        <v>86</v>
      </c>
      <c r="K19">
        <v>52</v>
      </c>
      <c r="L19">
        <v>100</v>
      </c>
      <c r="N19">
        <v>86</v>
      </c>
      <c r="O19">
        <v>52</v>
      </c>
      <c r="P19">
        <v>100</v>
      </c>
      <c r="R19">
        <f t="shared" si="0"/>
        <v>1</v>
      </c>
      <c r="U19">
        <v>86</v>
      </c>
      <c r="V19">
        <v>52</v>
      </c>
      <c r="W19">
        <v>1</v>
      </c>
      <c r="Z19">
        <v>86</v>
      </c>
      <c r="AA19">
        <v>52</v>
      </c>
      <c r="AB19">
        <v>375.85</v>
      </c>
      <c r="AD19">
        <f t="shared" si="1"/>
        <v>86</v>
      </c>
      <c r="AE19">
        <f t="shared" si="2"/>
        <v>52</v>
      </c>
      <c r="AF19">
        <f t="shared" si="3"/>
        <v>375.85</v>
      </c>
    </row>
    <row r="20" spans="4:32" x14ac:dyDescent="0.2">
      <c r="D20">
        <v>86</v>
      </c>
      <c r="E20">
        <v>53</v>
      </c>
      <c r="F20">
        <v>100</v>
      </c>
      <c r="J20">
        <v>86</v>
      </c>
      <c r="K20">
        <v>53</v>
      </c>
      <c r="L20">
        <v>100</v>
      </c>
      <c r="N20">
        <v>86</v>
      </c>
      <c r="O20">
        <v>53</v>
      </c>
      <c r="P20">
        <v>100</v>
      </c>
      <c r="R20">
        <f t="shared" si="0"/>
        <v>1</v>
      </c>
      <c r="U20">
        <v>86</v>
      </c>
      <c r="V20">
        <v>53</v>
      </c>
      <c r="W20">
        <v>1</v>
      </c>
      <c r="Z20">
        <v>86</v>
      </c>
      <c r="AA20">
        <v>53</v>
      </c>
      <c r="AB20">
        <v>266.51</v>
      </c>
      <c r="AD20">
        <f t="shared" si="1"/>
        <v>86</v>
      </c>
      <c r="AE20">
        <f t="shared" si="2"/>
        <v>53</v>
      </c>
      <c r="AF20">
        <f t="shared" si="3"/>
        <v>266.51</v>
      </c>
    </row>
    <row r="21" spans="4:32" x14ac:dyDescent="0.2">
      <c r="D21">
        <v>86</v>
      </c>
      <c r="E21">
        <v>54</v>
      </c>
      <c r="F21">
        <v>100</v>
      </c>
      <c r="J21">
        <v>86</v>
      </c>
      <c r="K21">
        <v>54</v>
      </c>
      <c r="L21">
        <v>100</v>
      </c>
      <c r="N21">
        <v>86</v>
      </c>
      <c r="O21">
        <v>54</v>
      </c>
      <c r="P21">
        <v>100</v>
      </c>
      <c r="R21">
        <f t="shared" si="0"/>
        <v>1</v>
      </c>
      <c r="U21">
        <v>86</v>
      </c>
      <c r="V21">
        <v>54</v>
      </c>
      <c r="W21">
        <v>1</v>
      </c>
      <c r="Z21">
        <v>86</v>
      </c>
      <c r="AA21">
        <v>54</v>
      </c>
      <c r="AB21">
        <v>1.8265</v>
      </c>
      <c r="AD21">
        <f t="shared" si="1"/>
        <v>86</v>
      </c>
      <c r="AE21">
        <f t="shared" si="2"/>
        <v>54</v>
      </c>
      <c r="AF21">
        <f t="shared" si="3"/>
        <v>1.8265</v>
      </c>
    </row>
    <row r="22" spans="4:32" x14ac:dyDescent="0.2">
      <c r="D22">
        <v>87</v>
      </c>
      <c r="E22">
        <v>48</v>
      </c>
      <c r="F22">
        <v>100</v>
      </c>
      <c r="J22">
        <v>87</v>
      </c>
      <c r="K22">
        <v>48</v>
      </c>
      <c r="L22">
        <v>92.018000000000001</v>
      </c>
      <c r="N22">
        <v>87</v>
      </c>
      <c r="O22">
        <v>48</v>
      </c>
      <c r="P22">
        <v>86.524000000000001</v>
      </c>
      <c r="R22">
        <f t="shared" si="0"/>
        <v>0.79617654319999986</v>
      </c>
      <c r="U22">
        <v>87</v>
      </c>
      <c r="V22">
        <v>48</v>
      </c>
      <c r="W22">
        <v>0.79617654319999986</v>
      </c>
      <c r="Z22">
        <v>87</v>
      </c>
      <c r="AA22">
        <v>48</v>
      </c>
      <c r="AB22" s="1">
        <v>2.6077000000000002E-7</v>
      </c>
      <c r="AD22">
        <f t="shared" si="1"/>
        <v>87</v>
      </c>
      <c r="AE22">
        <f t="shared" si="2"/>
        <v>48</v>
      </c>
      <c r="AF22">
        <f t="shared" si="3"/>
        <v>2.0761895717026398E-7</v>
      </c>
    </row>
    <row r="23" spans="4:32" x14ac:dyDescent="0.2">
      <c r="D23">
        <v>87</v>
      </c>
      <c r="E23">
        <v>49</v>
      </c>
      <c r="F23">
        <v>100</v>
      </c>
      <c r="J23">
        <v>87</v>
      </c>
      <c r="K23">
        <v>49</v>
      </c>
      <c r="L23">
        <v>98.48</v>
      </c>
      <c r="N23">
        <v>87</v>
      </c>
      <c r="O23">
        <v>49</v>
      </c>
      <c r="P23">
        <v>97.23</v>
      </c>
      <c r="R23">
        <f t="shared" si="0"/>
        <v>0.95752104000000005</v>
      </c>
      <c r="U23">
        <v>87</v>
      </c>
      <c r="V23">
        <v>49</v>
      </c>
      <c r="W23">
        <v>0.95752104000000005</v>
      </c>
      <c r="Z23">
        <v>87</v>
      </c>
      <c r="AA23">
        <v>49</v>
      </c>
      <c r="AB23">
        <v>2.7708E-2</v>
      </c>
      <c r="AD23">
        <f t="shared" si="1"/>
        <v>87</v>
      </c>
      <c r="AE23">
        <f t="shared" si="2"/>
        <v>49</v>
      </c>
      <c r="AF23">
        <f t="shared" si="3"/>
        <v>2.653099297632E-2</v>
      </c>
    </row>
    <row r="24" spans="4:32" x14ac:dyDescent="0.2">
      <c r="D24">
        <v>87</v>
      </c>
      <c r="E24">
        <v>50</v>
      </c>
      <c r="F24">
        <v>100</v>
      </c>
      <c r="J24">
        <v>87</v>
      </c>
      <c r="K24">
        <v>50</v>
      </c>
      <c r="L24">
        <v>100</v>
      </c>
      <c r="N24">
        <v>87</v>
      </c>
      <c r="O24">
        <v>50</v>
      </c>
      <c r="P24">
        <v>100</v>
      </c>
      <c r="R24">
        <f t="shared" si="0"/>
        <v>1</v>
      </c>
      <c r="U24">
        <v>87</v>
      </c>
      <c r="V24">
        <v>50</v>
      </c>
      <c r="W24">
        <v>1</v>
      </c>
      <c r="Z24">
        <v>87</v>
      </c>
      <c r="AA24">
        <v>50</v>
      </c>
      <c r="AB24">
        <v>11.708</v>
      </c>
      <c r="AD24">
        <f t="shared" si="1"/>
        <v>87</v>
      </c>
      <c r="AE24">
        <f t="shared" si="2"/>
        <v>50</v>
      </c>
      <c r="AF24">
        <f t="shared" si="3"/>
        <v>11.708</v>
      </c>
    </row>
    <row r="25" spans="4:32" x14ac:dyDescent="0.2">
      <c r="D25">
        <v>87</v>
      </c>
      <c r="E25">
        <v>51</v>
      </c>
      <c r="F25">
        <v>100</v>
      </c>
      <c r="J25">
        <v>87</v>
      </c>
      <c r="K25">
        <v>51</v>
      </c>
      <c r="L25">
        <v>100</v>
      </c>
      <c r="N25">
        <v>87</v>
      </c>
      <c r="O25">
        <v>51</v>
      </c>
      <c r="P25">
        <v>100</v>
      </c>
      <c r="R25">
        <f t="shared" si="0"/>
        <v>1</v>
      </c>
      <c r="U25">
        <v>87</v>
      </c>
      <c r="V25">
        <v>51</v>
      </c>
      <c r="W25">
        <v>1</v>
      </c>
      <c r="Z25">
        <v>87</v>
      </c>
      <c r="AA25">
        <v>51</v>
      </c>
      <c r="AB25">
        <v>10.701000000000001</v>
      </c>
      <c r="AD25">
        <f t="shared" si="1"/>
        <v>87</v>
      </c>
      <c r="AE25">
        <f t="shared" si="2"/>
        <v>51</v>
      </c>
      <c r="AF25">
        <f t="shared" si="3"/>
        <v>10.701000000000001</v>
      </c>
    </row>
    <row r="26" spans="4:32" x14ac:dyDescent="0.2">
      <c r="D26">
        <v>87</v>
      </c>
      <c r="E26">
        <v>52</v>
      </c>
      <c r="F26">
        <v>100</v>
      </c>
      <c r="J26">
        <v>87</v>
      </c>
      <c r="K26">
        <v>52</v>
      </c>
      <c r="L26">
        <v>100</v>
      </c>
      <c r="N26">
        <v>87</v>
      </c>
      <c r="O26">
        <v>52</v>
      </c>
      <c r="P26">
        <v>100</v>
      </c>
      <c r="R26">
        <f t="shared" si="0"/>
        <v>1</v>
      </c>
      <c r="U26">
        <v>87</v>
      </c>
      <c r="V26">
        <v>52</v>
      </c>
      <c r="W26">
        <v>1</v>
      </c>
      <c r="Z26">
        <v>87</v>
      </c>
      <c r="AA26">
        <v>52</v>
      </c>
      <c r="AB26">
        <v>193.49</v>
      </c>
      <c r="AD26">
        <f t="shared" si="1"/>
        <v>87</v>
      </c>
      <c r="AE26">
        <f t="shared" si="2"/>
        <v>52</v>
      </c>
      <c r="AF26">
        <f t="shared" si="3"/>
        <v>193.49</v>
      </c>
    </row>
    <row r="27" spans="4:32" x14ac:dyDescent="0.2">
      <c r="D27">
        <v>87</v>
      </c>
      <c r="E27">
        <v>53</v>
      </c>
      <c r="F27">
        <v>100</v>
      </c>
      <c r="J27">
        <v>87</v>
      </c>
      <c r="K27">
        <v>53</v>
      </c>
      <c r="L27">
        <v>100</v>
      </c>
      <c r="N27">
        <v>87</v>
      </c>
      <c r="O27">
        <v>53</v>
      </c>
      <c r="P27">
        <v>100</v>
      </c>
      <c r="R27">
        <f t="shared" si="0"/>
        <v>1</v>
      </c>
      <c r="U27">
        <v>87</v>
      </c>
      <c r="V27">
        <v>53</v>
      </c>
      <c r="W27">
        <v>1</v>
      </c>
      <c r="Z27">
        <v>87</v>
      </c>
      <c r="AA27">
        <v>53</v>
      </c>
      <c r="AB27">
        <v>390.44</v>
      </c>
      <c r="AD27">
        <f t="shared" si="1"/>
        <v>87</v>
      </c>
      <c r="AE27">
        <f t="shared" si="2"/>
        <v>53</v>
      </c>
      <c r="AF27">
        <f t="shared" si="3"/>
        <v>390.44</v>
      </c>
    </row>
    <row r="28" spans="4:32" x14ac:dyDescent="0.2">
      <c r="D28">
        <v>87</v>
      </c>
      <c r="E28">
        <v>54</v>
      </c>
      <c r="F28">
        <v>100</v>
      </c>
      <c r="J28">
        <v>87</v>
      </c>
      <c r="K28">
        <v>54</v>
      </c>
      <c r="L28">
        <v>100</v>
      </c>
      <c r="N28">
        <v>87</v>
      </c>
      <c r="O28">
        <v>54</v>
      </c>
      <c r="P28">
        <v>100</v>
      </c>
      <c r="R28">
        <f t="shared" si="0"/>
        <v>1</v>
      </c>
      <c r="U28">
        <v>87</v>
      </c>
      <c r="V28">
        <v>54</v>
      </c>
      <c r="W28">
        <v>1</v>
      </c>
      <c r="Z28">
        <v>87</v>
      </c>
      <c r="AA28">
        <v>54</v>
      </c>
      <c r="AB28">
        <v>43.74</v>
      </c>
      <c r="AD28">
        <f t="shared" si="1"/>
        <v>87</v>
      </c>
      <c r="AE28">
        <f t="shared" si="2"/>
        <v>54</v>
      </c>
      <c r="AF28">
        <f t="shared" si="3"/>
        <v>43.74</v>
      </c>
    </row>
    <row r="29" spans="4:32" x14ac:dyDescent="0.2">
      <c r="D29">
        <v>88</v>
      </c>
      <c r="E29">
        <v>48</v>
      </c>
      <c r="F29">
        <v>96.424999999999997</v>
      </c>
      <c r="J29">
        <v>88</v>
      </c>
      <c r="K29">
        <v>48</v>
      </c>
      <c r="L29">
        <v>100</v>
      </c>
      <c r="N29">
        <v>88</v>
      </c>
      <c r="O29">
        <v>48</v>
      </c>
      <c r="P29">
        <v>0</v>
      </c>
      <c r="R29">
        <f t="shared" si="0"/>
        <v>0</v>
      </c>
      <c r="U29">
        <v>88</v>
      </c>
      <c r="V29">
        <v>48</v>
      </c>
      <c r="W29">
        <v>0</v>
      </c>
      <c r="Z29">
        <v>88</v>
      </c>
      <c r="AA29">
        <v>48</v>
      </c>
      <c r="AB29" s="1">
        <v>4.7314999999999997E-8</v>
      </c>
      <c r="AD29">
        <f t="shared" si="1"/>
        <v>88</v>
      </c>
      <c r="AE29">
        <f t="shared" si="2"/>
        <v>48</v>
      </c>
      <c r="AF29">
        <f t="shared" si="3"/>
        <v>0</v>
      </c>
    </row>
    <row r="30" spans="4:32" x14ac:dyDescent="0.2">
      <c r="D30">
        <v>88</v>
      </c>
      <c r="E30">
        <v>49</v>
      </c>
      <c r="F30">
        <v>100</v>
      </c>
      <c r="J30">
        <v>88</v>
      </c>
      <c r="K30">
        <v>49</v>
      </c>
      <c r="L30">
        <v>100</v>
      </c>
      <c r="N30">
        <v>88</v>
      </c>
      <c r="O30">
        <v>49</v>
      </c>
      <c r="P30">
        <v>0</v>
      </c>
      <c r="R30">
        <f t="shared" si="0"/>
        <v>0</v>
      </c>
      <c r="U30">
        <v>88</v>
      </c>
      <c r="V30">
        <v>49</v>
      </c>
      <c r="W30">
        <v>0</v>
      </c>
      <c r="Z30">
        <v>88</v>
      </c>
      <c r="AA30">
        <v>49</v>
      </c>
      <c r="AB30">
        <v>1.2928E-3</v>
      </c>
      <c r="AD30">
        <f t="shared" si="1"/>
        <v>88</v>
      </c>
      <c r="AE30">
        <f t="shared" si="2"/>
        <v>49</v>
      </c>
      <c r="AF30">
        <f t="shared" si="3"/>
        <v>0</v>
      </c>
    </row>
    <row r="31" spans="4:32" x14ac:dyDescent="0.2">
      <c r="D31" s="13">
        <v>88</v>
      </c>
      <c r="E31" s="13">
        <v>50</v>
      </c>
      <c r="F31" s="13">
        <v>100</v>
      </c>
      <c r="G31" s="13"/>
      <c r="H31" s="13"/>
      <c r="I31" s="13"/>
      <c r="J31" s="13">
        <v>88</v>
      </c>
      <c r="K31" s="13">
        <v>50</v>
      </c>
      <c r="L31" s="13">
        <v>0.27134999999999998</v>
      </c>
      <c r="N31">
        <v>88</v>
      </c>
      <c r="O31">
        <v>50</v>
      </c>
      <c r="P31">
        <v>2.6598000000000002</v>
      </c>
      <c r="R31">
        <f t="shared" si="0"/>
        <v>7.2173672999999996E-5</v>
      </c>
      <c r="U31">
        <v>88</v>
      </c>
      <c r="V31">
        <v>50</v>
      </c>
      <c r="W31">
        <v>7.2173672999999996E-5</v>
      </c>
      <c r="Z31">
        <v>88</v>
      </c>
      <c r="AA31">
        <v>50</v>
      </c>
      <c r="AB31">
        <v>0.42279</v>
      </c>
      <c r="AD31">
        <f t="shared" si="1"/>
        <v>88</v>
      </c>
      <c r="AE31">
        <f t="shared" si="2"/>
        <v>50</v>
      </c>
      <c r="AF31">
        <f t="shared" si="3"/>
        <v>3.0514307207669998E-5</v>
      </c>
    </row>
    <row r="32" spans="4:32" x14ac:dyDescent="0.2">
      <c r="D32">
        <v>88</v>
      </c>
      <c r="E32">
        <v>51</v>
      </c>
      <c r="F32">
        <v>100</v>
      </c>
      <c r="J32">
        <v>88</v>
      </c>
      <c r="K32">
        <v>51</v>
      </c>
      <c r="L32">
        <v>98.075000000000003</v>
      </c>
      <c r="N32">
        <v>88</v>
      </c>
      <c r="O32">
        <v>51</v>
      </c>
      <c r="P32">
        <v>89.165000000000006</v>
      </c>
      <c r="R32">
        <f t="shared" si="0"/>
        <v>0.87448573749999992</v>
      </c>
      <c r="U32">
        <v>88</v>
      </c>
      <c r="V32">
        <v>51</v>
      </c>
      <c r="W32">
        <v>0.87448573749999992</v>
      </c>
      <c r="Z32">
        <v>88</v>
      </c>
      <c r="AA32">
        <v>51</v>
      </c>
      <c r="AB32">
        <v>79.593999999999994</v>
      </c>
      <c r="AD32">
        <f t="shared" si="1"/>
        <v>88</v>
      </c>
      <c r="AE32">
        <f t="shared" si="2"/>
        <v>51</v>
      </c>
      <c r="AF32">
        <f t="shared" si="3"/>
        <v>69.603817790574993</v>
      </c>
    </row>
    <row r="33" spans="4:32" x14ac:dyDescent="0.2">
      <c r="D33">
        <v>88</v>
      </c>
      <c r="E33">
        <v>52</v>
      </c>
      <c r="F33">
        <v>100</v>
      </c>
      <c r="J33">
        <v>88</v>
      </c>
      <c r="K33">
        <v>52</v>
      </c>
      <c r="L33">
        <v>98.552999999999997</v>
      </c>
      <c r="N33">
        <v>88</v>
      </c>
      <c r="O33">
        <v>52</v>
      </c>
      <c r="P33">
        <v>97.765000000000001</v>
      </c>
      <c r="R33">
        <f t="shared" si="0"/>
        <v>0.96350340450000005</v>
      </c>
      <c r="U33">
        <v>88</v>
      </c>
      <c r="V33">
        <v>52</v>
      </c>
      <c r="W33">
        <v>0.96350340450000005</v>
      </c>
      <c r="Z33">
        <v>88</v>
      </c>
      <c r="AA33">
        <v>52</v>
      </c>
      <c r="AB33">
        <v>45.034999999999997</v>
      </c>
      <c r="AD33">
        <f t="shared" si="1"/>
        <v>88</v>
      </c>
      <c r="AE33">
        <f t="shared" si="2"/>
        <v>52</v>
      </c>
      <c r="AF33">
        <f t="shared" si="3"/>
        <v>43.391375821657498</v>
      </c>
    </row>
    <row r="34" spans="4:32" x14ac:dyDescent="0.2">
      <c r="D34">
        <v>88</v>
      </c>
      <c r="E34">
        <v>53</v>
      </c>
      <c r="F34">
        <v>100</v>
      </c>
      <c r="J34">
        <v>88</v>
      </c>
      <c r="K34">
        <v>53</v>
      </c>
      <c r="L34">
        <v>99.835999999999999</v>
      </c>
      <c r="N34">
        <v>88</v>
      </c>
      <c r="O34">
        <v>53</v>
      </c>
      <c r="P34">
        <v>100</v>
      </c>
      <c r="R34">
        <f t="shared" si="0"/>
        <v>0.99836000000000003</v>
      </c>
      <c r="U34">
        <v>88</v>
      </c>
      <c r="V34">
        <v>53</v>
      </c>
      <c r="W34">
        <v>0.99836000000000003</v>
      </c>
      <c r="Z34">
        <v>88</v>
      </c>
      <c r="AA34">
        <v>53</v>
      </c>
      <c r="AB34">
        <v>229.49</v>
      </c>
      <c r="AD34">
        <f t="shared" si="1"/>
        <v>88</v>
      </c>
      <c r="AE34">
        <f t="shared" si="2"/>
        <v>53</v>
      </c>
      <c r="AF34">
        <f t="shared" si="3"/>
        <v>229.11363640000002</v>
      </c>
    </row>
    <row r="35" spans="4:32" x14ac:dyDescent="0.2">
      <c r="D35">
        <v>88</v>
      </c>
      <c r="E35">
        <v>54</v>
      </c>
      <c r="F35">
        <v>100</v>
      </c>
      <c r="J35">
        <v>88</v>
      </c>
      <c r="K35">
        <v>54</v>
      </c>
      <c r="L35">
        <v>100</v>
      </c>
      <c r="N35">
        <v>88</v>
      </c>
      <c r="O35">
        <v>54</v>
      </c>
      <c r="P35">
        <v>100</v>
      </c>
      <c r="R35">
        <f t="shared" si="0"/>
        <v>1</v>
      </c>
      <c r="U35">
        <v>88</v>
      </c>
      <c r="V35">
        <v>54</v>
      </c>
      <c r="W35">
        <v>1</v>
      </c>
      <c r="Z35">
        <v>88</v>
      </c>
      <c r="AA35">
        <v>54</v>
      </c>
      <c r="AB35">
        <v>175.48</v>
      </c>
      <c r="AD35">
        <f t="shared" si="1"/>
        <v>88</v>
      </c>
      <c r="AE35">
        <f t="shared" si="2"/>
        <v>54</v>
      </c>
      <c r="AF35">
        <f t="shared" si="3"/>
        <v>175.48</v>
      </c>
    </row>
    <row r="36" spans="4:32" x14ac:dyDescent="0.2">
      <c r="D36">
        <v>88</v>
      </c>
      <c r="E36">
        <v>55</v>
      </c>
      <c r="F36">
        <v>100</v>
      </c>
      <c r="J36">
        <v>88</v>
      </c>
      <c r="K36">
        <v>55</v>
      </c>
      <c r="L36">
        <v>100</v>
      </c>
      <c r="N36">
        <v>88</v>
      </c>
      <c r="O36">
        <v>55</v>
      </c>
      <c r="P36">
        <v>100</v>
      </c>
      <c r="R36">
        <f t="shared" si="0"/>
        <v>1</v>
      </c>
      <c r="U36">
        <v>88</v>
      </c>
      <c r="V36">
        <v>55</v>
      </c>
      <c r="W36">
        <v>1</v>
      </c>
      <c r="Z36">
        <v>88</v>
      </c>
      <c r="AA36">
        <v>55</v>
      </c>
      <c r="AB36">
        <v>2.2436000000000001E-3</v>
      </c>
      <c r="AD36">
        <f t="shared" si="1"/>
        <v>88</v>
      </c>
      <c r="AE36">
        <f t="shared" si="2"/>
        <v>55</v>
      </c>
      <c r="AF36">
        <f t="shared" si="3"/>
        <v>2.2436000000000001E-3</v>
      </c>
    </row>
    <row r="37" spans="4:32" x14ac:dyDescent="0.2">
      <c r="D37">
        <v>89</v>
      </c>
      <c r="E37">
        <v>49</v>
      </c>
      <c r="F37">
        <v>18.297999999999998</v>
      </c>
      <c r="J37">
        <v>89</v>
      </c>
      <c r="K37">
        <v>49</v>
      </c>
      <c r="L37">
        <v>100</v>
      </c>
      <c r="N37">
        <v>89</v>
      </c>
      <c r="O37">
        <v>49</v>
      </c>
      <c r="P37">
        <v>0</v>
      </c>
      <c r="R37">
        <f t="shared" si="0"/>
        <v>0</v>
      </c>
      <c r="U37">
        <v>89</v>
      </c>
      <c r="V37">
        <v>49</v>
      </c>
      <c r="W37">
        <v>0</v>
      </c>
      <c r="Z37">
        <v>89</v>
      </c>
      <c r="AA37">
        <v>49</v>
      </c>
      <c r="AB37" s="1">
        <v>6.4810999999999997E-8</v>
      </c>
      <c r="AD37">
        <f t="shared" si="1"/>
        <v>89</v>
      </c>
      <c r="AE37">
        <f t="shared" si="2"/>
        <v>49</v>
      </c>
      <c r="AF37">
        <f t="shared" si="3"/>
        <v>0</v>
      </c>
    </row>
    <row r="38" spans="4:32" x14ac:dyDescent="0.2">
      <c r="D38">
        <v>89</v>
      </c>
      <c r="E38">
        <v>50</v>
      </c>
      <c r="F38">
        <v>89.423000000000002</v>
      </c>
      <c r="J38">
        <v>89</v>
      </c>
      <c r="K38">
        <v>50</v>
      </c>
      <c r="L38">
        <v>100</v>
      </c>
      <c r="N38">
        <v>89</v>
      </c>
      <c r="O38">
        <v>50</v>
      </c>
      <c r="P38">
        <v>0</v>
      </c>
      <c r="R38">
        <f t="shared" si="0"/>
        <v>0</v>
      </c>
      <c r="U38">
        <v>89</v>
      </c>
      <c r="V38">
        <v>50</v>
      </c>
      <c r="W38">
        <v>0</v>
      </c>
      <c r="Z38">
        <v>89</v>
      </c>
      <c r="AA38">
        <v>50</v>
      </c>
      <c r="AB38">
        <v>5.2778E-3</v>
      </c>
      <c r="AD38">
        <f t="shared" si="1"/>
        <v>89</v>
      </c>
      <c r="AE38">
        <f t="shared" si="2"/>
        <v>50</v>
      </c>
      <c r="AF38">
        <f t="shared" si="3"/>
        <v>0</v>
      </c>
    </row>
    <row r="39" spans="4:32" x14ac:dyDescent="0.2">
      <c r="D39">
        <v>89</v>
      </c>
      <c r="E39">
        <v>51</v>
      </c>
      <c r="F39">
        <v>99.293999999999997</v>
      </c>
      <c r="J39">
        <v>89</v>
      </c>
      <c r="K39">
        <v>51</v>
      </c>
      <c r="L39">
        <v>100</v>
      </c>
      <c r="N39">
        <v>89</v>
      </c>
      <c r="O39">
        <v>51</v>
      </c>
      <c r="P39">
        <v>0</v>
      </c>
      <c r="R39">
        <f t="shared" si="0"/>
        <v>0</v>
      </c>
      <c r="U39">
        <v>89</v>
      </c>
      <c r="V39">
        <v>51</v>
      </c>
      <c r="W39">
        <v>0</v>
      </c>
      <c r="Z39">
        <v>89</v>
      </c>
      <c r="AA39">
        <v>51</v>
      </c>
      <c r="AB39">
        <v>1.9693000000000001</v>
      </c>
      <c r="AD39">
        <f t="shared" si="1"/>
        <v>89</v>
      </c>
      <c r="AE39">
        <f t="shared" si="2"/>
        <v>51</v>
      </c>
      <c r="AF39">
        <f t="shared" si="3"/>
        <v>0</v>
      </c>
    </row>
    <row r="40" spans="4:32" x14ac:dyDescent="0.2">
      <c r="D40">
        <v>89</v>
      </c>
      <c r="E40">
        <v>52</v>
      </c>
      <c r="F40">
        <v>100</v>
      </c>
      <c r="J40">
        <v>89</v>
      </c>
      <c r="K40">
        <v>52</v>
      </c>
      <c r="L40">
        <v>100</v>
      </c>
      <c r="N40">
        <v>89</v>
      </c>
      <c r="O40">
        <v>52</v>
      </c>
      <c r="P40">
        <v>0</v>
      </c>
      <c r="R40">
        <f t="shared" si="0"/>
        <v>0</v>
      </c>
      <c r="U40">
        <v>89</v>
      </c>
      <c r="V40">
        <v>52</v>
      </c>
      <c r="W40">
        <v>0</v>
      </c>
      <c r="Z40">
        <v>89</v>
      </c>
      <c r="AA40">
        <v>52</v>
      </c>
      <c r="AB40">
        <v>171.72</v>
      </c>
      <c r="AD40">
        <f t="shared" si="1"/>
        <v>89</v>
      </c>
      <c r="AE40">
        <f t="shared" si="2"/>
        <v>52</v>
      </c>
      <c r="AF40">
        <f t="shared" si="3"/>
        <v>0</v>
      </c>
    </row>
    <row r="41" spans="4:32" x14ac:dyDescent="0.2">
      <c r="D41" s="13">
        <v>89</v>
      </c>
      <c r="E41" s="13">
        <v>53</v>
      </c>
      <c r="F41" s="13">
        <v>100</v>
      </c>
      <c r="G41" s="13"/>
      <c r="H41" s="13"/>
      <c r="I41" s="13"/>
      <c r="J41" s="13">
        <v>89</v>
      </c>
      <c r="K41" s="13">
        <v>53</v>
      </c>
      <c r="L41" s="13">
        <v>1.5564</v>
      </c>
      <c r="N41">
        <v>89</v>
      </c>
      <c r="O41">
        <v>53</v>
      </c>
      <c r="P41">
        <v>0.53595000000000004</v>
      </c>
      <c r="R41">
        <f t="shared" si="0"/>
        <v>8.3415257999999986E-5</v>
      </c>
      <c r="U41">
        <v>89</v>
      </c>
      <c r="V41">
        <v>53</v>
      </c>
      <c r="W41">
        <v>8.3415257999999986E-5</v>
      </c>
      <c r="Z41">
        <v>89</v>
      </c>
      <c r="AA41">
        <v>53</v>
      </c>
      <c r="AB41">
        <v>51.183</v>
      </c>
      <c r="AD41">
        <f t="shared" si="1"/>
        <v>89</v>
      </c>
      <c r="AE41">
        <f t="shared" si="2"/>
        <v>53</v>
      </c>
      <c r="AF41">
        <f t="shared" si="3"/>
        <v>4.2694431502139996E-3</v>
      </c>
    </row>
    <row r="42" spans="4:32" x14ac:dyDescent="0.2">
      <c r="D42">
        <v>89</v>
      </c>
      <c r="E42">
        <v>54</v>
      </c>
      <c r="F42">
        <v>100</v>
      </c>
      <c r="J42">
        <v>89</v>
      </c>
      <c r="K42">
        <v>54</v>
      </c>
      <c r="L42">
        <v>65.760000000000005</v>
      </c>
      <c r="N42">
        <v>89</v>
      </c>
      <c r="O42">
        <v>54</v>
      </c>
      <c r="P42">
        <v>72.683999999999997</v>
      </c>
      <c r="R42">
        <f t="shared" si="0"/>
        <v>0.47796998400000001</v>
      </c>
      <c r="U42">
        <v>89</v>
      </c>
      <c r="V42">
        <v>54</v>
      </c>
      <c r="W42">
        <v>0.47796998400000001</v>
      </c>
      <c r="Z42">
        <v>89</v>
      </c>
      <c r="AA42">
        <v>54</v>
      </c>
      <c r="AB42">
        <v>79.707999999999998</v>
      </c>
      <c r="AD42">
        <f t="shared" si="1"/>
        <v>89</v>
      </c>
      <c r="AE42">
        <f t="shared" si="2"/>
        <v>54</v>
      </c>
      <c r="AF42">
        <f t="shared" si="3"/>
        <v>38.098031484671999</v>
      </c>
    </row>
    <row r="43" spans="4:32" x14ac:dyDescent="0.2">
      <c r="D43">
        <v>89</v>
      </c>
      <c r="E43">
        <v>55</v>
      </c>
      <c r="F43">
        <v>100</v>
      </c>
      <c r="J43">
        <v>89</v>
      </c>
      <c r="K43">
        <v>55</v>
      </c>
      <c r="L43">
        <v>98.018000000000001</v>
      </c>
      <c r="N43">
        <v>89</v>
      </c>
      <c r="O43">
        <v>55</v>
      </c>
      <c r="P43">
        <v>91.944000000000003</v>
      </c>
      <c r="R43">
        <f t="shared" si="0"/>
        <v>0.90121669919999992</v>
      </c>
      <c r="U43">
        <v>89</v>
      </c>
      <c r="V43">
        <v>55</v>
      </c>
      <c r="W43">
        <v>0.90121669919999992</v>
      </c>
      <c r="Z43">
        <v>89</v>
      </c>
      <c r="AA43">
        <v>55</v>
      </c>
      <c r="AB43">
        <v>6.4878999999999998</v>
      </c>
      <c r="AD43">
        <f t="shared" si="1"/>
        <v>89</v>
      </c>
      <c r="AE43">
        <f t="shared" si="2"/>
        <v>55</v>
      </c>
      <c r="AF43">
        <f t="shared" si="3"/>
        <v>5.847003822739679</v>
      </c>
    </row>
    <row r="44" spans="4:32" x14ac:dyDescent="0.2">
      <c r="D44">
        <v>90</v>
      </c>
      <c r="E44">
        <v>49</v>
      </c>
      <c r="F44">
        <v>0</v>
      </c>
      <c r="J44">
        <v>90</v>
      </c>
      <c r="K44">
        <v>49</v>
      </c>
      <c r="L44">
        <v>100</v>
      </c>
      <c r="N44">
        <v>90</v>
      </c>
      <c r="O44">
        <v>49</v>
      </c>
      <c r="P44">
        <v>100</v>
      </c>
      <c r="R44">
        <f t="shared" si="0"/>
        <v>0</v>
      </c>
      <c r="U44">
        <v>90</v>
      </c>
      <c r="V44">
        <v>49</v>
      </c>
      <c r="W44">
        <v>0</v>
      </c>
      <c r="Z44">
        <v>90</v>
      </c>
      <c r="AA44">
        <v>49</v>
      </c>
      <c r="AB44" s="1">
        <v>2.6079000000000001E-9</v>
      </c>
      <c r="AD44">
        <f t="shared" si="1"/>
        <v>90</v>
      </c>
      <c r="AE44">
        <f t="shared" si="2"/>
        <v>49</v>
      </c>
      <c r="AF44">
        <f t="shared" si="3"/>
        <v>0</v>
      </c>
    </row>
    <row r="45" spans="4:32" x14ac:dyDescent="0.2">
      <c r="D45">
        <v>90</v>
      </c>
      <c r="E45">
        <v>50</v>
      </c>
      <c r="F45">
        <v>0</v>
      </c>
      <c r="J45">
        <v>90</v>
      </c>
      <c r="K45">
        <v>50</v>
      </c>
      <c r="L45">
        <v>100</v>
      </c>
      <c r="N45">
        <v>90</v>
      </c>
      <c r="O45">
        <v>50</v>
      </c>
      <c r="P45">
        <v>100</v>
      </c>
      <c r="R45">
        <f t="shared" si="0"/>
        <v>0</v>
      </c>
      <c r="U45">
        <v>90</v>
      </c>
      <c r="V45">
        <v>50</v>
      </c>
      <c r="W45">
        <v>0</v>
      </c>
      <c r="Z45">
        <v>90</v>
      </c>
      <c r="AA45">
        <v>50</v>
      </c>
      <c r="AB45">
        <v>1.1311000000000001E-4</v>
      </c>
      <c r="AD45">
        <f t="shared" si="1"/>
        <v>90</v>
      </c>
      <c r="AE45">
        <f t="shared" si="2"/>
        <v>50</v>
      </c>
      <c r="AF45">
        <f t="shared" si="3"/>
        <v>0</v>
      </c>
    </row>
    <row r="46" spans="4:32" x14ac:dyDescent="0.2">
      <c r="D46">
        <v>90</v>
      </c>
      <c r="E46">
        <v>51</v>
      </c>
      <c r="F46">
        <v>0</v>
      </c>
      <c r="J46">
        <v>90</v>
      </c>
      <c r="K46">
        <v>51</v>
      </c>
      <c r="L46">
        <v>100</v>
      </c>
      <c r="N46">
        <v>90</v>
      </c>
      <c r="O46">
        <v>51</v>
      </c>
      <c r="P46">
        <v>100</v>
      </c>
      <c r="R46">
        <f>F46*L46*P46/100/100/100</f>
        <v>0</v>
      </c>
      <c r="U46">
        <v>90</v>
      </c>
      <c r="V46">
        <v>51</v>
      </c>
      <c r="W46">
        <v>0</v>
      </c>
      <c r="Z46">
        <v>90</v>
      </c>
      <c r="AA46">
        <v>51</v>
      </c>
      <c r="AB46">
        <v>3.1364000000000003E-2</v>
      </c>
      <c r="AD46">
        <f t="shared" si="1"/>
        <v>90</v>
      </c>
      <c r="AE46">
        <f t="shared" si="2"/>
        <v>51</v>
      </c>
      <c r="AF46">
        <f t="shared" si="3"/>
        <v>0</v>
      </c>
    </row>
    <row r="47" spans="4:32" x14ac:dyDescent="0.2">
      <c r="D47">
        <v>90</v>
      </c>
      <c r="E47">
        <v>52</v>
      </c>
      <c r="F47">
        <v>66.978999999999999</v>
      </c>
      <c r="J47">
        <v>90</v>
      </c>
      <c r="K47">
        <v>52</v>
      </c>
      <c r="L47">
        <v>100</v>
      </c>
      <c r="N47">
        <v>90</v>
      </c>
      <c r="O47">
        <v>52</v>
      </c>
      <c r="P47">
        <v>0</v>
      </c>
      <c r="R47">
        <f t="shared" si="0"/>
        <v>0</v>
      </c>
      <c r="U47">
        <v>90</v>
      </c>
      <c r="V47">
        <v>52</v>
      </c>
      <c r="W47">
        <v>0</v>
      </c>
      <c r="Z47">
        <v>90</v>
      </c>
      <c r="AA47">
        <v>52</v>
      </c>
      <c r="AB47">
        <v>6.0411999999999999</v>
      </c>
      <c r="AD47">
        <f t="shared" si="1"/>
        <v>90</v>
      </c>
      <c r="AE47">
        <f t="shared" si="2"/>
        <v>52</v>
      </c>
      <c r="AF47">
        <f t="shared" si="3"/>
        <v>0</v>
      </c>
    </row>
    <row r="48" spans="4:32" x14ac:dyDescent="0.2">
      <c r="D48">
        <v>90</v>
      </c>
      <c r="E48">
        <v>53</v>
      </c>
      <c r="F48">
        <v>91.402000000000001</v>
      </c>
      <c r="J48">
        <v>90</v>
      </c>
      <c r="K48">
        <v>53</v>
      </c>
      <c r="L48">
        <v>100</v>
      </c>
      <c r="N48">
        <v>90</v>
      </c>
      <c r="O48">
        <v>53</v>
      </c>
      <c r="P48">
        <v>0</v>
      </c>
      <c r="R48">
        <f t="shared" si="0"/>
        <v>0</v>
      </c>
      <c r="U48">
        <v>90</v>
      </c>
      <c r="V48">
        <v>53</v>
      </c>
      <c r="W48">
        <v>0</v>
      </c>
      <c r="Z48">
        <v>90</v>
      </c>
      <c r="AA48">
        <v>53</v>
      </c>
      <c r="AB48">
        <v>3.3172999999999999</v>
      </c>
      <c r="AD48">
        <f t="shared" si="1"/>
        <v>90</v>
      </c>
      <c r="AE48">
        <f t="shared" si="2"/>
        <v>53</v>
      </c>
      <c r="AF48">
        <f t="shared" si="3"/>
        <v>0</v>
      </c>
    </row>
    <row r="49" spans="4:32" x14ac:dyDescent="0.2">
      <c r="D49">
        <v>90</v>
      </c>
      <c r="E49">
        <v>54</v>
      </c>
      <c r="F49">
        <v>99.590999999999994</v>
      </c>
      <c r="J49">
        <v>90</v>
      </c>
      <c r="K49">
        <v>54</v>
      </c>
      <c r="L49">
        <v>100</v>
      </c>
      <c r="N49">
        <v>90</v>
      </c>
      <c r="O49">
        <v>54</v>
      </c>
      <c r="P49">
        <v>0</v>
      </c>
      <c r="R49">
        <f t="shared" si="0"/>
        <v>0</v>
      </c>
      <c r="U49">
        <v>90</v>
      </c>
      <c r="V49">
        <v>54</v>
      </c>
      <c r="W49">
        <v>0</v>
      </c>
      <c r="Z49">
        <v>90</v>
      </c>
      <c r="AA49">
        <v>54</v>
      </c>
      <c r="AB49">
        <v>8.7954000000000008</v>
      </c>
      <c r="AD49">
        <f t="shared" si="1"/>
        <v>90</v>
      </c>
      <c r="AE49">
        <f t="shared" si="2"/>
        <v>54</v>
      </c>
      <c r="AF49">
        <f t="shared" si="3"/>
        <v>0</v>
      </c>
    </row>
    <row r="50" spans="4:32" x14ac:dyDescent="0.2">
      <c r="D50">
        <v>90</v>
      </c>
      <c r="E50">
        <v>55</v>
      </c>
      <c r="F50">
        <v>100</v>
      </c>
      <c r="J50">
        <v>90</v>
      </c>
      <c r="K50">
        <v>55</v>
      </c>
      <c r="L50">
        <v>100</v>
      </c>
      <c r="N50">
        <v>90</v>
      </c>
      <c r="O50">
        <v>55</v>
      </c>
      <c r="P50">
        <v>0</v>
      </c>
      <c r="R50">
        <f t="shared" si="0"/>
        <v>0</v>
      </c>
      <c r="U50">
        <v>90</v>
      </c>
      <c r="V50">
        <v>55</v>
      </c>
      <c r="W50">
        <v>0</v>
      </c>
      <c r="Z50">
        <v>90</v>
      </c>
      <c r="AA50">
        <v>55</v>
      </c>
      <c r="AB50">
        <v>9.0831999999999997</v>
      </c>
      <c r="AD50">
        <f t="shared" si="1"/>
        <v>90</v>
      </c>
      <c r="AE50">
        <f t="shared" si="2"/>
        <v>55</v>
      </c>
      <c r="AF50">
        <f t="shared" si="3"/>
        <v>0</v>
      </c>
    </row>
    <row r="51" spans="4:32" x14ac:dyDescent="0.2">
      <c r="D51">
        <v>90</v>
      </c>
      <c r="E51">
        <v>56</v>
      </c>
      <c r="F51">
        <v>100</v>
      </c>
      <c r="J51">
        <v>90</v>
      </c>
      <c r="K51">
        <v>56</v>
      </c>
      <c r="L51">
        <v>100</v>
      </c>
      <c r="N51">
        <v>90</v>
      </c>
      <c r="O51">
        <v>56</v>
      </c>
      <c r="P51">
        <v>0</v>
      </c>
      <c r="R51">
        <f t="shared" si="0"/>
        <v>0</v>
      </c>
      <c r="U51">
        <v>90</v>
      </c>
      <c r="V51">
        <v>56</v>
      </c>
      <c r="W51">
        <v>0</v>
      </c>
      <c r="Z51">
        <v>90</v>
      </c>
      <c r="AA51">
        <v>56</v>
      </c>
      <c r="AB51" s="1">
        <v>1.0246E-5</v>
      </c>
      <c r="AD51">
        <f t="shared" si="1"/>
        <v>90</v>
      </c>
      <c r="AE51">
        <f t="shared" si="2"/>
        <v>56</v>
      </c>
      <c r="AF51">
        <f t="shared" si="3"/>
        <v>0</v>
      </c>
    </row>
    <row r="52" spans="4:32" x14ac:dyDescent="0.2">
      <c r="D52">
        <v>91</v>
      </c>
      <c r="E52">
        <v>51</v>
      </c>
      <c r="F52">
        <v>0</v>
      </c>
      <c r="J52">
        <v>91</v>
      </c>
      <c r="K52">
        <v>51</v>
      </c>
      <c r="L52">
        <v>100</v>
      </c>
      <c r="N52">
        <v>91</v>
      </c>
      <c r="O52">
        <v>51</v>
      </c>
      <c r="P52">
        <v>100</v>
      </c>
      <c r="R52">
        <f t="shared" si="0"/>
        <v>0</v>
      </c>
      <c r="U52">
        <v>91</v>
      </c>
      <c r="V52">
        <v>51</v>
      </c>
      <c r="W52">
        <v>0</v>
      </c>
      <c r="Z52">
        <v>91</v>
      </c>
      <c r="AA52">
        <v>51</v>
      </c>
      <c r="AB52" s="1">
        <v>8.6181999999999999E-6</v>
      </c>
      <c r="AD52">
        <f t="shared" si="1"/>
        <v>91</v>
      </c>
      <c r="AE52">
        <f t="shared" si="2"/>
        <v>51</v>
      </c>
      <c r="AF52">
        <f t="shared" si="3"/>
        <v>0</v>
      </c>
    </row>
    <row r="53" spans="4:32" x14ac:dyDescent="0.2">
      <c r="D53">
        <v>91</v>
      </c>
      <c r="E53">
        <v>52</v>
      </c>
      <c r="F53">
        <v>0</v>
      </c>
      <c r="J53">
        <v>91</v>
      </c>
      <c r="K53">
        <v>52</v>
      </c>
      <c r="L53">
        <v>100</v>
      </c>
      <c r="N53">
        <v>91</v>
      </c>
      <c r="O53">
        <v>52</v>
      </c>
      <c r="P53">
        <v>100</v>
      </c>
      <c r="R53">
        <f t="shared" si="0"/>
        <v>0</v>
      </c>
      <c r="U53">
        <v>91</v>
      </c>
      <c r="V53">
        <v>52</v>
      </c>
      <c r="W53">
        <v>0</v>
      </c>
      <c r="Z53">
        <v>91</v>
      </c>
      <c r="AA53">
        <v>52</v>
      </c>
      <c r="AB53">
        <v>1.9304999999999999E-3</v>
      </c>
      <c r="AD53">
        <f t="shared" si="1"/>
        <v>91</v>
      </c>
      <c r="AE53">
        <f t="shared" si="2"/>
        <v>52</v>
      </c>
      <c r="AF53">
        <f t="shared" si="3"/>
        <v>0</v>
      </c>
    </row>
    <row r="54" spans="4:32" x14ac:dyDescent="0.2">
      <c r="D54">
        <v>91</v>
      </c>
      <c r="E54">
        <v>53</v>
      </c>
      <c r="F54">
        <v>0</v>
      </c>
      <c r="J54">
        <v>91</v>
      </c>
      <c r="K54">
        <v>53</v>
      </c>
      <c r="L54">
        <v>100</v>
      </c>
      <c r="N54">
        <v>91</v>
      </c>
      <c r="O54">
        <v>53</v>
      </c>
      <c r="P54">
        <v>100</v>
      </c>
      <c r="R54">
        <f t="shared" si="0"/>
        <v>0</v>
      </c>
      <c r="U54">
        <v>91</v>
      </c>
      <c r="V54">
        <v>53</v>
      </c>
      <c r="W54">
        <v>0</v>
      </c>
      <c r="Z54">
        <v>91</v>
      </c>
      <c r="AA54">
        <v>53</v>
      </c>
      <c r="AB54">
        <v>0.1507</v>
      </c>
      <c r="AD54">
        <f t="shared" si="1"/>
        <v>91</v>
      </c>
      <c r="AE54">
        <f t="shared" si="2"/>
        <v>53</v>
      </c>
      <c r="AF54">
        <f t="shared" si="3"/>
        <v>0</v>
      </c>
    </row>
    <row r="55" spans="4:32" x14ac:dyDescent="0.2">
      <c r="D55">
        <v>91</v>
      </c>
      <c r="E55">
        <v>54</v>
      </c>
      <c r="F55">
        <v>0</v>
      </c>
      <c r="J55">
        <v>91</v>
      </c>
      <c r="K55">
        <v>54</v>
      </c>
      <c r="L55">
        <v>100</v>
      </c>
      <c r="N55">
        <v>91</v>
      </c>
      <c r="O55">
        <v>54</v>
      </c>
      <c r="P55">
        <v>100</v>
      </c>
      <c r="R55">
        <f t="shared" si="0"/>
        <v>0</v>
      </c>
      <c r="U55">
        <v>91</v>
      </c>
      <c r="V55">
        <v>54</v>
      </c>
      <c r="W55">
        <v>0</v>
      </c>
      <c r="Z55">
        <v>91</v>
      </c>
      <c r="AA55">
        <v>54</v>
      </c>
      <c r="AB55">
        <v>2.1656000000000002E-2</v>
      </c>
      <c r="AD55">
        <f t="shared" si="1"/>
        <v>91</v>
      </c>
      <c r="AE55">
        <f t="shared" si="2"/>
        <v>54</v>
      </c>
      <c r="AF55">
        <f t="shared" si="3"/>
        <v>0</v>
      </c>
    </row>
    <row r="56" spans="4:32" x14ac:dyDescent="0.2">
      <c r="D56">
        <v>91</v>
      </c>
      <c r="E56">
        <v>55</v>
      </c>
      <c r="F56">
        <v>48.478000000000002</v>
      </c>
      <c r="J56">
        <v>91</v>
      </c>
      <c r="K56">
        <v>55</v>
      </c>
      <c r="L56">
        <v>100</v>
      </c>
      <c r="N56">
        <v>91</v>
      </c>
      <c r="O56">
        <v>55</v>
      </c>
      <c r="P56">
        <v>0</v>
      </c>
      <c r="R56">
        <f t="shared" si="0"/>
        <v>0</v>
      </c>
      <c r="U56">
        <v>91</v>
      </c>
      <c r="V56">
        <v>55</v>
      </c>
      <c r="W56">
        <v>0</v>
      </c>
      <c r="Z56">
        <v>91</v>
      </c>
      <c r="AA56">
        <v>55</v>
      </c>
      <c r="AB56">
        <v>1.9803000000000001E-2</v>
      </c>
      <c r="AD56">
        <f t="shared" si="1"/>
        <v>91</v>
      </c>
      <c r="AE56">
        <f t="shared" si="2"/>
        <v>55</v>
      </c>
      <c r="AF56">
        <f t="shared" si="3"/>
        <v>0</v>
      </c>
    </row>
    <row r="57" spans="4:32" x14ac:dyDescent="0.2">
      <c r="D57">
        <v>91</v>
      </c>
      <c r="E57">
        <v>56</v>
      </c>
      <c r="F57">
        <v>90.954999999999998</v>
      </c>
      <c r="J57">
        <v>91</v>
      </c>
      <c r="K57">
        <v>56</v>
      </c>
      <c r="L57">
        <v>100</v>
      </c>
      <c r="N57">
        <v>91</v>
      </c>
      <c r="O57">
        <v>56</v>
      </c>
      <c r="P57">
        <v>0</v>
      </c>
      <c r="R57">
        <f t="shared" si="0"/>
        <v>0</v>
      </c>
      <c r="U57">
        <v>91</v>
      </c>
      <c r="V57">
        <v>56</v>
      </c>
      <c r="W57">
        <v>0</v>
      </c>
      <c r="Z57">
        <v>91</v>
      </c>
      <c r="AA57">
        <v>56</v>
      </c>
      <c r="AB57">
        <v>1.6254E-4</v>
      </c>
      <c r="AD57">
        <f t="shared" si="1"/>
        <v>91</v>
      </c>
      <c r="AE57">
        <f t="shared" si="2"/>
        <v>56</v>
      </c>
      <c r="AF57">
        <f t="shared" si="3"/>
        <v>0</v>
      </c>
    </row>
    <row r="58" spans="4:32" x14ac:dyDescent="0.2">
      <c r="D58">
        <v>92</v>
      </c>
      <c r="E58">
        <v>52</v>
      </c>
      <c r="F58">
        <v>0</v>
      </c>
      <c r="J58">
        <v>92</v>
      </c>
      <c r="K58">
        <v>52</v>
      </c>
      <c r="L58">
        <v>100</v>
      </c>
      <c r="N58">
        <v>92</v>
      </c>
      <c r="O58">
        <v>52</v>
      </c>
      <c r="P58">
        <v>100</v>
      </c>
      <c r="R58">
        <f t="shared" si="0"/>
        <v>0</v>
      </c>
      <c r="U58">
        <v>92</v>
      </c>
      <c r="V58">
        <v>52</v>
      </c>
      <c r="W58">
        <v>0</v>
      </c>
      <c r="Z58">
        <v>92</v>
      </c>
      <c r="AA58">
        <v>52</v>
      </c>
      <c r="AB58" s="1">
        <v>2.7997000000000002E-10</v>
      </c>
      <c r="AD58">
        <f t="shared" si="1"/>
        <v>92</v>
      </c>
      <c r="AE58">
        <f t="shared" si="2"/>
        <v>52</v>
      </c>
      <c r="AF58">
        <f t="shared" si="3"/>
        <v>0</v>
      </c>
    </row>
    <row r="59" spans="4:32" x14ac:dyDescent="0.2">
      <c r="D59">
        <v>92</v>
      </c>
      <c r="E59">
        <v>53</v>
      </c>
      <c r="F59">
        <v>0</v>
      </c>
      <c r="J59">
        <v>92</v>
      </c>
      <c r="K59">
        <v>53</v>
      </c>
      <c r="L59">
        <v>100</v>
      </c>
      <c r="N59">
        <v>92</v>
      </c>
      <c r="O59">
        <v>53</v>
      </c>
      <c r="P59">
        <v>100</v>
      </c>
      <c r="R59">
        <f t="shared" si="0"/>
        <v>0</v>
      </c>
      <c r="U59">
        <v>92</v>
      </c>
      <c r="V59">
        <v>53</v>
      </c>
      <c r="W59">
        <v>0</v>
      </c>
      <c r="Z59">
        <v>92</v>
      </c>
      <c r="AA59">
        <v>53</v>
      </c>
      <c r="AB59" s="1">
        <v>2.4477000000000001E-8</v>
      </c>
      <c r="AD59">
        <f t="shared" si="1"/>
        <v>92</v>
      </c>
      <c r="AE59">
        <f t="shared" si="2"/>
        <v>53</v>
      </c>
      <c r="AF59">
        <f t="shared" si="3"/>
        <v>0</v>
      </c>
    </row>
    <row r="60" spans="4:32" x14ac:dyDescent="0.2">
      <c r="D60">
        <v>92</v>
      </c>
      <c r="E60">
        <v>54</v>
      </c>
      <c r="F60">
        <v>0</v>
      </c>
      <c r="J60">
        <v>92</v>
      </c>
      <c r="K60">
        <v>54</v>
      </c>
      <c r="L60">
        <v>100</v>
      </c>
      <c r="N60">
        <v>92</v>
      </c>
      <c r="O60">
        <v>54</v>
      </c>
      <c r="P60">
        <v>100</v>
      </c>
      <c r="R60">
        <f t="shared" si="0"/>
        <v>0</v>
      </c>
      <c r="U60">
        <v>92</v>
      </c>
      <c r="V60">
        <v>54</v>
      </c>
      <c r="W60">
        <v>0</v>
      </c>
      <c r="Z60">
        <v>92</v>
      </c>
      <c r="AA60">
        <v>54</v>
      </c>
      <c r="AB60" s="1">
        <v>2.6388000000000001E-8</v>
      </c>
      <c r="AD60">
        <f t="shared" si="1"/>
        <v>92</v>
      </c>
      <c r="AE60">
        <f t="shared" si="2"/>
        <v>54</v>
      </c>
      <c r="AF60">
        <f t="shared" si="3"/>
        <v>0</v>
      </c>
    </row>
    <row r="61" spans="4:32" x14ac:dyDescent="0.2">
      <c r="D61">
        <v>92</v>
      </c>
      <c r="E61">
        <v>55</v>
      </c>
      <c r="F61">
        <v>0</v>
      </c>
      <c r="J61">
        <v>92</v>
      </c>
      <c r="K61">
        <v>55</v>
      </c>
      <c r="L61">
        <v>100</v>
      </c>
      <c r="N61">
        <v>92</v>
      </c>
      <c r="O61">
        <v>55</v>
      </c>
      <c r="P61">
        <v>100</v>
      </c>
      <c r="R61">
        <f t="shared" si="0"/>
        <v>0</v>
      </c>
      <c r="U61">
        <v>92</v>
      </c>
      <c r="V61">
        <v>55</v>
      </c>
      <c r="W61">
        <v>0</v>
      </c>
      <c r="Z61">
        <v>92</v>
      </c>
      <c r="AA61">
        <v>55</v>
      </c>
      <c r="AB61" s="1">
        <v>1.9799000000000001E-10</v>
      </c>
      <c r="AD61">
        <f t="shared" si="1"/>
        <v>92</v>
      </c>
      <c r="AE61">
        <f t="shared" si="2"/>
        <v>55</v>
      </c>
      <c r="AF61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2022-07-12T01:32:21Z</dcterms:created>
  <dcterms:modified xsi:type="dcterms:W3CDTF">2022-12-01T08:35:20Z</dcterms:modified>
</cp:coreProperties>
</file>