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comments1.xml><?xml version="1.0" encoding="utf-8"?>
<comments xmlns="http://schemas.openxmlformats.org/spreadsheetml/2006/main">
  <authors>
    <author/>
  </authors>
  <commentList>
    <comment authorId="0" ref="E1">
      <text>
        <t xml:space="preserve">K</t>
      </text>
    </comment>
    <comment authorId="0" ref="F1">
      <text>
        <t xml:space="preserve">K</t>
      </text>
    </comment>
    <comment authorId="0" ref="F2">
      <text>
        <t xml:space="preserve">Q</t>
      </text>
    </comment>
    <comment authorId="0" ref="F3">
      <text>
        <t xml:space="preserve">J</t>
      </text>
    </comment>
    <comment authorId="0" ref="F6">
      <text>
        <t xml:space="preserve">J</t>
      </text>
    </comment>
    <comment authorId="0" ref="D7">
      <text>
        <t xml:space="preserve">Q</t>
      </text>
    </comment>
    <comment authorId="0" ref="D11">
      <text>
        <t xml:space="preserve">Q</t>
      </text>
    </comment>
    <comment authorId="0" ref="F12">
      <text>
        <t xml:space="preserve">K</t>
      </text>
    </comment>
    <comment authorId="0" ref="D13">
      <text>
        <t xml:space="preserve">Q</t>
      </text>
    </comment>
    <comment authorId="0" ref="F14">
      <text>
        <t xml:space="preserve">J</t>
      </text>
    </comment>
    <comment authorId="0" ref="E15">
      <text>
        <t xml:space="preserve">K</t>
      </text>
    </comment>
    <comment authorId="0" ref="A16">
      <text>
        <t xml:space="preserve">measure of central tendency</t>
      </text>
    </comment>
    <comment authorId="0" ref="E19">
      <text>
        <t xml:space="preserve">J</t>
      </text>
    </comment>
    <comment authorId="0" ref="A20">
      <text>
        <t xml:space="preserve">measure of variability</t>
      </text>
    </comment>
    <comment authorId="0" ref="E21">
      <text>
        <t xml:space="preserve">K</t>
      </text>
    </comment>
    <comment authorId="0" ref="A22">
      <text>
        <t xml:space="preserve">measure of central tendency</t>
      </text>
    </comment>
    <comment authorId="0" ref="E22">
      <text>
        <t xml:space="preserve">Q</t>
      </text>
    </comment>
    <comment authorId="0" ref="E23">
      <text>
        <t xml:space="preserve">Q</t>
      </text>
    </comment>
    <comment authorId="0" ref="D27">
      <text>
        <t xml:space="preserve">J</t>
      </text>
    </comment>
    <comment authorId="0" ref="A28">
      <text>
        <t xml:space="preserve">measure of variability
no outliers here, the distribution is quite normal</t>
      </text>
    </comment>
    <comment authorId="0" ref="E28">
      <text>
        <t xml:space="preserve">Q</t>
      </text>
    </comment>
    <comment authorId="0" ref="F28">
      <text>
        <t xml:space="preserve">K</t>
      </text>
    </comment>
    <comment authorId="0" ref="E30">
      <text>
        <t xml:space="preserve">J</t>
      </text>
    </comment>
    <comment authorId="0" ref="F30">
      <text>
        <t xml:space="preserve">K</t>
      </text>
    </comment>
  </commentList>
</comments>
</file>

<file path=xl/sharedStrings.xml><?xml version="1.0" encoding="utf-8"?>
<sst xmlns="http://schemas.openxmlformats.org/spreadsheetml/2006/main" count="21" uniqueCount="20">
  <si>
    <t>total</t>
  </si>
  <si>
    <t>Frequencies of card values above</t>
  </si>
  <si>
    <t>Card Values above</t>
  </si>
  <si>
    <t>Relative Frequencies of card values above</t>
  </si>
  <si>
    <t>The two distribution has different shapes, as the below one is drawn using the samples from actual population, and we already know that no matter what the shape of population is, distribution of sample means(sum in this case) always comes as normal. And as we keep increasing the sample size (n=3 here), the standard error(standard deviation of sample means) becomes lower and thus the distribution becomes more skinnier(normal).</t>
  </si>
  <si>
    <t>mean of sample sums</t>
  </si>
  <si>
    <t>variance</t>
  </si>
  <si>
    <t>standard error</t>
  </si>
  <si>
    <t>median(Q2)</t>
  </si>
  <si>
    <t>median(Q1)</t>
  </si>
  <si>
    <t>medain(Q3)</t>
  </si>
  <si>
    <t>IQR = Q3 - Q1</t>
  </si>
  <si>
    <t>Using z-table we found that 90.1 % of data lies within 1.65 standard deviation from mean. So applying that here, around 90% of our draw values are going to fall between 10 to 29.</t>
  </si>
  <si>
    <t>Range</t>
  </si>
  <si>
    <t>As 19.8 is the mean of the above sample and 21 is the median, that means we have a probability of 0.5 approximately to get a draw value of atleast 20.</t>
  </si>
  <si>
    <t>Sample of size three (n=3) above</t>
  </si>
  <si>
    <t>Sum of the three cards in each sample above</t>
  </si>
  <si>
    <t>(x-xbar)^2</t>
  </si>
  <si>
    <t>Same as G column, but in sorted order for median cacluation above</t>
  </si>
  <si>
    <t>Using z-table again, we see that around 68% of values will fall between 14 to 26.</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</si>
</sst>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left/>
      <right/>
      <top/>
      <bottom/>
    </border>
  </borders>
  <cellStyleXfs count="1">
    <xf borderId="0" fillId="0" fontId="0" numFmtId="0" applyAlignment="1" applyFont="1"/>
  </cellStyleXfs>
  <cellXfs count="5">
    <xf borderId="0" fillId="0" fontId="0" numFmtId="0" xfId="0" applyAlignment="1" applyFont="1">
      <alignment/>
    </xf>
    <xf borderId="0" fillId="0" fontId="1" numFmtId="0" xfId="0" applyAlignment="1" applyFont="1">
      <alignment/>
    </xf>
    <xf borderId="0" fillId="2" fontId="2" numFmtId="0" xfId="0" applyFill="1" applyFont="1"/>
    <xf borderId="0" fillId="0" fontId="1" numFmtId="0" xfId="0" applyAlignment="1" applyFont="1">
      <alignment wrapText="1"/>
    </xf>
    <xf borderId="0" fillId="0" fontId="1"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a:pPr>
            <a:r>
              <a:t>Relative Frequencies of Card Value Histogram</a:t>
            </a:r>
          </a:p>
        </c:rich>
      </c:tx>
      <c:overlay val="0"/>
    </c:title>
    <c:plotArea>
      <c:layout/>
      <c:barChart>
        <c:barDir val="col"/>
        <c:ser>
          <c:idx val="0"/>
          <c:order val="0"/>
          <c:spPr>
            <a:solidFill>
              <a:srgbClr val="3366CC"/>
            </a:solidFill>
          </c:spPr>
          <c:cat>
            <c:strRef>
              <c:f>Sheet1!$B$1:$B$10</c:f>
            </c:strRef>
          </c:cat>
          <c:val>
            <c:numRef>
              <c:f>Sheet1!$C$1:$C$10</c:f>
            </c:numRef>
          </c:val>
        </c:ser>
        <c:axId val="187249948"/>
        <c:axId val="925214121"/>
      </c:barChart>
      <c:catAx>
        <c:axId val="187249948"/>
        <c:scaling>
          <c:orientation val="minMax"/>
        </c:scaling>
        <c:delete val="0"/>
        <c:axPos val="b"/>
        <c:txPr>
          <a:bodyPr/>
          <a:lstStyle/>
          <a:p>
            <a:pPr lvl="0">
              <a:defRPr/>
            </a:pPr>
          </a:p>
        </c:txPr>
        <c:crossAx val="925214121"/>
      </c:catAx>
      <c:valAx>
        <c:axId val="925214121"/>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a:pPr>
          </a:p>
        </c:txPr>
        <c:crossAx val="187249948"/>
      </c:valAx>
    </c:plotArea>
    <c:legend>
      <c:legendPos val="r"/>
      <c:overlay val="0"/>
    </c:legend>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9</xdr:col>
      <xdr:colOff>28575</xdr:colOff>
      <xdr:row>0</xdr:row>
      <xdr:rowOff>28575</xdr:rowOff>
    </xdr:from>
    <xdr:to>
      <xdr:col>12</xdr:col>
      <xdr:colOff>914400</xdr:colOff>
      <xdr:row>11</xdr:row>
      <xdr:rowOff>161925</xdr:rowOff>
    </xdr:to>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v>4.0</v>
      </c>
      <c r="B1" s="1">
        <v>1.0</v>
      </c>
      <c r="C1" s="2">
        <f t="shared" ref="C1:C10" si="1">A1/$A$12</f>
        <v>0.07692307692</v>
      </c>
      <c r="D1" s="1">
        <v>10.0</v>
      </c>
      <c r="E1" s="1">
        <v>10.0</v>
      </c>
      <c r="F1" s="1">
        <v>10.0</v>
      </c>
      <c r="G1">
        <f t="shared" ref="G1:G30" si="2">sum(D1:F1)</f>
        <v>30</v>
      </c>
      <c r="H1">
        <f t="shared" ref="H1:H30" si="3">(G1-$A$16)^2</f>
        <v>104.04</v>
      </c>
      <c r="I1">
        <v>10.0</v>
      </c>
    </row>
    <row r="2">
      <c r="A2" s="1">
        <v>4.0</v>
      </c>
      <c r="B2" s="1">
        <v>2.0</v>
      </c>
      <c r="C2" s="2">
        <f t="shared" si="1"/>
        <v>0.07692307692</v>
      </c>
      <c r="D2" s="1">
        <v>2.0</v>
      </c>
      <c r="E2" s="1">
        <v>4.0</v>
      </c>
      <c r="F2" s="1">
        <v>10.0</v>
      </c>
      <c r="G2">
        <f t="shared" si="2"/>
        <v>16</v>
      </c>
      <c r="H2">
        <f t="shared" si="3"/>
        <v>14.44</v>
      </c>
      <c r="I2">
        <v>10.0</v>
      </c>
    </row>
    <row r="3">
      <c r="A3" s="1">
        <v>4.0</v>
      </c>
      <c r="B3" s="1">
        <v>3.0</v>
      </c>
      <c r="C3" s="2">
        <f t="shared" si="1"/>
        <v>0.07692307692</v>
      </c>
      <c r="D3" s="1">
        <v>7.0</v>
      </c>
      <c r="E3" s="1">
        <v>6.0</v>
      </c>
      <c r="F3" s="1">
        <v>10.0</v>
      </c>
      <c r="G3">
        <f t="shared" si="2"/>
        <v>23</v>
      </c>
      <c r="H3">
        <f t="shared" si="3"/>
        <v>10.24</v>
      </c>
      <c r="I3">
        <v>12.0</v>
      </c>
    </row>
    <row r="4">
      <c r="A4" s="1">
        <v>4.0</v>
      </c>
      <c r="B4" s="1">
        <v>4.0</v>
      </c>
      <c r="C4" s="2">
        <f t="shared" si="1"/>
        <v>0.07692307692</v>
      </c>
      <c r="D4" s="1">
        <v>5.0</v>
      </c>
      <c r="E4" s="1">
        <v>2.0</v>
      </c>
      <c r="F4" s="1">
        <v>3.0</v>
      </c>
      <c r="G4">
        <f t="shared" si="2"/>
        <v>10</v>
      </c>
      <c r="H4">
        <f t="shared" si="3"/>
        <v>96.04</v>
      </c>
      <c r="I4">
        <v>13.0</v>
      </c>
    </row>
    <row r="5">
      <c r="A5" s="1">
        <v>4.0</v>
      </c>
      <c r="B5" s="1">
        <v>5.0</v>
      </c>
      <c r="C5" s="2">
        <f t="shared" si="1"/>
        <v>0.07692307692</v>
      </c>
      <c r="D5" s="1">
        <v>1.0</v>
      </c>
      <c r="E5" s="1">
        <v>10.0</v>
      </c>
      <c r="F5" s="1">
        <v>4.0</v>
      </c>
      <c r="G5">
        <f t="shared" si="2"/>
        <v>15</v>
      </c>
      <c r="H5">
        <f t="shared" si="3"/>
        <v>23.04</v>
      </c>
      <c r="I5">
        <v>13.0</v>
      </c>
    </row>
    <row r="6">
      <c r="A6" s="1">
        <v>4.0</v>
      </c>
      <c r="B6" s="1">
        <v>6.0</v>
      </c>
      <c r="C6" s="2">
        <f t="shared" si="1"/>
        <v>0.07692307692</v>
      </c>
      <c r="D6" s="1">
        <v>5.0</v>
      </c>
      <c r="E6" s="1">
        <v>2.0</v>
      </c>
      <c r="F6" s="1">
        <v>10.0</v>
      </c>
      <c r="G6">
        <f t="shared" si="2"/>
        <v>17</v>
      </c>
      <c r="H6">
        <f t="shared" si="3"/>
        <v>7.84</v>
      </c>
      <c r="I6">
        <v>14.0</v>
      </c>
    </row>
    <row r="7">
      <c r="A7" s="1">
        <v>4.0</v>
      </c>
      <c r="B7" s="1">
        <v>7.0</v>
      </c>
      <c r="C7" s="2">
        <f t="shared" si="1"/>
        <v>0.07692307692</v>
      </c>
      <c r="D7" s="1">
        <v>10.0</v>
      </c>
      <c r="E7" s="1">
        <v>1.0</v>
      </c>
      <c r="F7" s="1">
        <v>10.0</v>
      </c>
      <c r="G7">
        <f t="shared" si="2"/>
        <v>21</v>
      </c>
      <c r="H7">
        <f t="shared" si="3"/>
        <v>1.44</v>
      </c>
      <c r="I7">
        <v>15.0</v>
      </c>
    </row>
    <row r="8">
      <c r="A8" s="1">
        <v>4.0</v>
      </c>
      <c r="B8" s="1">
        <v>8.0</v>
      </c>
      <c r="C8" s="2">
        <f t="shared" si="1"/>
        <v>0.07692307692</v>
      </c>
      <c r="D8" s="1">
        <v>3.0</v>
      </c>
      <c r="E8" s="1">
        <v>3.0</v>
      </c>
      <c r="F8" s="1">
        <v>6.0</v>
      </c>
      <c r="G8">
        <f t="shared" si="2"/>
        <v>12</v>
      </c>
      <c r="H8">
        <f t="shared" si="3"/>
        <v>60.84</v>
      </c>
      <c r="I8">
        <v>15.0</v>
      </c>
    </row>
    <row r="9">
      <c r="A9" s="1">
        <v>4.0</v>
      </c>
      <c r="B9" s="1">
        <v>9.0</v>
      </c>
      <c r="C9" s="2">
        <f t="shared" si="1"/>
        <v>0.07692307692</v>
      </c>
      <c r="D9" s="1">
        <v>8.0</v>
      </c>
      <c r="E9" s="1">
        <v>9.0</v>
      </c>
      <c r="F9" s="1">
        <v>3.0</v>
      </c>
      <c r="G9">
        <f t="shared" si="2"/>
        <v>20</v>
      </c>
      <c r="H9">
        <f t="shared" si="3"/>
        <v>0.04</v>
      </c>
      <c r="I9">
        <v>15.0</v>
      </c>
    </row>
    <row r="10">
      <c r="A10" s="1">
        <v>16.0</v>
      </c>
      <c r="B10" s="1">
        <v>10.0</v>
      </c>
      <c r="C10" s="2">
        <f t="shared" si="1"/>
        <v>0.3076923077</v>
      </c>
      <c r="D10" s="1">
        <v>8.0</v>
      </c>
      <c r="E10" s="1">
        <v>1.0</v>
      </c>
      <c r="F10" s="1">
        <v>4.0</v>
      </c>
      <c r="G10">
        <f t="shared" si="2"/>
        <v>13</v>
      </c>
      <c r="H10">
        <f t="shared" si="3"/>
        <v>46.24</v>
      </c>
      <c r="I10">
        <v>16.0</v>
      </c>
    </row>
    <row r="11">
      <c r="A11" s="1" t="s">
        <v>0</v>
      </c>
      <c r="B11" s="1"/>
      <c r="C11" s="1" t="s">
        <v>0</v>
      </c>
      <c r="D11" s="1">
        <v>10.0</v>
      </c>
      <c r="E11" s="1">
        <v>2.0</v>
      </c>
      <c r="F11" s="1">
        <v>9.0</v>
      </c>
      <c r="G11">
        <f t="shared" si="2"/>
        <v>21</v>
      </c>
      <c r="H11">
        <f t="shared" si="3"/>
        <v>1.44</v>
      </c>
      <c r="I11">
        <v>17.0</v>
      </c>
    </row>
    <row r="12">
      <c r="A12">
        <f>SUM(A1:A10)</f>
        <v>52</v>
      </c>
      <c r="C12">
        <f>SUM(C1:C10)</f>
        <v>1</v>
      </c>
      <c r="D12" s="1">
        <v>7.0</v>
      </c>
      <c r="E12" s="1">
        <v>8.0</v>
      </c>
      <c r="F12" s="1">
        <v>10.0</v>
      </c>
      <c r="G12">
        <f t="shared" si="2"/>
        <v>25</v>
      </c>
      <c r="H12">
        <f t="shared" si="3"/>
        <v>27.04</v>
      </c>
      <c r="I12">
        <v>17.0</v>
      </c>
    </row>
    <row r="13">
      <c r="A13" s="3" t="s">
        <v>1</v>
      </c>
      <c r="B13" s="3" t="s">
        <v>2</v>
      </c>
      <c r="C13" s="3" t="s">
        <v>3</v>
      </c>
      <c r="D13" s="1">
        <v>10.0</v>
      </c>
      <c r="E13" s="1">
        <v>4.0</v>
      </c>
      <c r="F13" s="1">
        <v>1.0</v>
      </c>
      <c r="G13">
        <f t="shared" si="2"/>
        <v>15</v>
      </c>
      <c r="H13">
        <f t="shared" si="3"/>
        <v>23.04</v>
      </c>
      <c r="I13">
        <v>18.0</v>
      </c>
      <c r="J13" s="3" t="s">
        <v>4</v>
      </c>
    </row>
    <row r="14">
      <c r="D14" s="1">
        <v>9.0</v>
      </c>
      <c r="E14" s="1">
        <v>10.0</v>
      </c>
      <c r="F14" s="1">
        <v>10.0</v>
      </c>
      <c r="G14">
        <f t="shared" si="2"/>
        <v>29</v>
      </c>
      <c r="H14">
        <f t="shared" si="3"/>
        <v>84.64</v>
      </c>
      <c r="I14">
        <v>20.0</v>
      </c>
    </row>
    <row r="15">
      <c r="A15" s="3" t="s">
        <v>5</v>
      </c>
      <c r="D15" s="1">
        <v>5.0</v>
      </c>
      <c r="E15" s="1">
        <v>10.0</v>
      </c>
      <c r="F15" s="1">
        <v>3.0</v>
      </c>
      <c r="G15">
        <f t="shared" si="2"/>
        <v>18</v>
      </c>
      <c r="H15">
        <f t="shared" si="3"/>
        <v>3.24</v>
      </c>
      <c r="I15">
        <v>21.0</v>
      </c>
    </row>
    <row r="16">
      <c r="A16">
        <f>AVERAGE(G1:G30)</f>
        <v>19.8</v>
      </c>
      <c r="D16" s="1">
        <v>10.0</v>
      </c>
      <c r="E16" s="1">
        <v>5.0</v>
      </c>
      <c r="F16" s="1">
        <v>10.0</v>
      </c>
      <c r="G16">
        <f t="shared" si="2"/>
        <v>25</v>
      </c>
      <c r="H16">
        <f t="shared" si="3"/>
        <v>27.04</v>
      </c>
      <c r="I16">
        <v>21.0</v>
      </c>
    </row>
    <row r="17">
      <c r="A17" s="1" t="s">
        <v>6</v>
      </c>
      <c r="D17" s="1">
        <v>9.0</v>
      </c>
      <c r="E17" s="1">
        <v>4.0</v>
      </c>
      <c r="F17" s="1">
        <v>10.0</v>
      </c>
      <c r="G17">
        <f t="shared" si="2"/>
        <v>23</v>
      </c>
      <c r="H17">
        <f t="shared" si="3"/>
        <v>10.24</v>
      </c>
      <c r="I17">
        <v>21.0</v>
      </c>
    </row>
    <row r="18">
      <c r="A18">
        <f>AVERAGE(H1:H30)</f>
        <v>32.29333333</v>
      </c>
      <c r="D18" s="1">
        <v>10.0</v>
      </c>
      <c r="E18" s="1">
        <v>1.0</v>
      </c>
      <c r="F18" s="1">
        <v>10.0</v>
      </c>
      <c r="G18">
        <f t="shared" si="2"/>
        <v>21</v>
      </c>
      <c r="H18">
        <f t="shared" si="3"/>
        <v>1.44</v>
      </c>
      <c r="I18">
        <v>21.0</v>
      </c>
    </row>
    <row r="19">
      <c r="A19" s="3" t="s">
        <v>7</v>
      </c>
      <c r="D19" s="1">
        <v>5.0</v>
      </c>
      <c r="E19" s="1">
        <v>10.0</v>
      </c>
      <c r="F19" s="1">
        <v>6.0</v>
      </c>
      <c r="G19">
        <f t="shared" si="2"/>
        <v>21</v>
      </c>
      <c r="H19">
        <f t="shared" si="3"/>
        <v>1.44</v>
      </c>
      <c r="I19">
        <v>21.0</v>
      </c>
    </row>
    <row r="20">
      <c r="A20" s="1">
        <f>SQRT(A18)</f>
        <v>5.682722352</v>
      </c>
      <c r="D20" s="1">
        <v>1.0</v>
      </c>
      <c r="E20" s="1">
        <v>10.0</v>
      </c>
      <c r="F20" s="1">
        <v>4.0</v>
      </c>
      <c r="G20">
        <f t="shared" si="2"/>
        <v>15</v>
      </c>
      <c r="H20">
        <f t="shared" si="3"/>
        <v>23.04</v>
      </c>
      <c r="I20">
        <v>23.0</v>
      </c>
    </row>
    <row r="21">
      <c r="A21" s="1" t="s">
        <v>8</v>
      </c>
      <c r="D21" s="1">
        <v>5.0</v>
      </c>
      <c r="E21" s="1">
        <v>10.0</v>
      </c>
      <c r="F21" s="1">
        <v>6.0</v>
      </c>
      <c r="G21">
        <f t="shared" si="2"/>
        <v>21</v>
      </c>
      <c r="H21">
        <f t="shared" si="3"/>
        <v>1.44</v>
      </c>
      <c r="I21">
        <v>23.0</v>
      </c>
    </row>
    <row r="22">
      <c r="A22">
        <f>AVERAGE(I15:I16)</f>
        <v>21</v>
      </c>
      <c r="D22" s="1">
        <v>9.0</v>
      </c>
      <c r="E22" s="1">
        <v>10.0</v>
      </c>
      <c r="F22" s="1">
        <v>9.0</v>
      </c>
      <c r="G22">
        <f t="shared" si="2"/>
        <v>28</v>
      </c>
      <c r="H22">
        <f t="shared" si="3"/>
        <v>67.24</v>
      </c>
      <c r="I22">
        <v>23.0</v>
      </c>
    </row>
    <row r="23">
      <c r="A23" s="1" t="s">
        <v>9</v>
      </c>
      <c r="D23" s="1">
        <v>1.0</v>
      </c>
      <c r="E23" s="1">
        <v>10.0</v>
      </c>
      <c r="F23" s="1">
        <v>2.0</v>
      </c>
      <c r="G23">
        <f t="shared" si="2"/>
        <v>13</v>
      </c>
      <c r="H23">
        <f t="shared" si="3"/>
        <v>46.24</v>
      </c>
      <c r="I23">
        <v>24.0</v>
      </c>
    </row>
    <row r="24">
      <c r="A24">
        <f>I8</f>
        <v>15</v>
      </c>
      <c r="D24" s="1">
        <v>4.0</v>
      </c>
      <c r="E24" s="1">
        <v>2.0</v>
      </c>
      <c r="F24" s="1">
        <v>4.0</v>
      </c>
      <c r="G24">
        <f t="shared" si="2"/>
        <v>10</v>
      </c>
      <c r="H24">
        <f t="shared" si="3"/>
        <v>96.04</v>
      </c>
      <c r="I24">
        <v>24.0</v>
      </c>
    </row>
    <row r="25">
      <c r="A25" s="1" t="s">
        <v>10</v>
      </c>
      <c r="D25" s="1">
        <v>3.0</v>
      </c>
      <c r="E25" s="1">
        <v>5.0</v>
      </c>
      <c r="F25" s="1">
        <v>9.0</v>
      </c>
      <c r="G25">
        <f t="shared" si="2"/>
        <v>17</v>
      </c>
      <c r="H25">
        <f t="shared" si="3"/>
        <v>7.84</v>
      </c>
      <c r="I25">
        <v>25.0</v>
      </c>
    </row>
    <row r="26">
      <c r="A26">
        <f>I23</f>
        <v>24</v>
      </c>
      <c r="D26" s="1">
        <v>9.0</v>
      </c>
      <c r="E26" s="1">
        <v>10.0</v>
      </c>
      <c r="F26" s="1">
        <v>4.0</v>
      </c>
      <c r="G26">
        <f t="shared" si="2"/>
        <v>23</v>
      </c>
      <c r="H26">
        <f t="shared" si="3"/>
        <v>10.24</v>
      </c>
      <c r="I26">
        <v>25.0</v>
      </c>
    </row>
    <row r="27">
      <c r="A27" s="1" t="s">
        <v>11</v>
      </c>
      <c r="D27" s="1">
        <v>10.0</v>
      </c>
      <c r="E27" s="1">
        <v>9.0</v>
      </c>
      <c r="F27" s="1">
        <v>5.0</v>
      </c>
      <c r="G27">
        <f t="shared" si="2"/>
        <v>24</v>
      </c>
      <c r="H27">
        <f t="shared" si="3"/>
        <v>17.64</v>
      </c>
      <c r="I27">
        <v>28.0</v>
      </c>
    </row>
    <row r="28">
      <c r="A28">
        <f>A26-A24</f>
        <v>9</v>
      </c>
      <c r="D28" s="1">
        <v>4.0</v>
      </c>
      <c r="E28" s="1">
        <v>10.0</v>
      </c>
      <c r="F28" s="1">
        <v>10.0</v>
      </c>
      <c r="G28">
        <f t="shared" si="2"/>
        <v>24</v>
      </c>
      <c r="H28">
        <f t="shared" si="3"/>
        <v>17.64</v>
      </c>
      <c r="I28">
        <v>29.0</v>
      </c>
      <c r="J28" s="3" t="s">
        <v>12</v>
      </c>
    </row>
    <row r="29">
      <c r="A29" s="1" t="s">
        <v>13</v>
      </c>
      <c r="D29" s="1">
        <v>7.0</v>
      </c>
      <c r="E29" s="1">
        <v>6.0</v>
      </c>
      <c r="F29" s="1">
        <v>1.0</v>
      </c>
      <c r="G29">
        <f t="shared" si="2"/>
        <v>14</v>
      </c>
      <c r="H29">
        <f t="shared" si="3"/>
        <v>33.64</v>
      </c>
      <c r="I29">
        <v>30.0</v>
      </c>
    </row>
    <row r="30">
      <c r="A30">
        <f>I30-I1</f>
        <v>20</v>
      </c>
      <c r="D30" s="1">
        <v>10.0</v>
      </c>
      <c r="E30" s="1">
        <v>10.0</v>
      </c>
      <c r="F30" s="1">
        <v>10.0</v>
      </c>
      <c r="G30">
        <f t="shared" si="2"/>
        <v>30</v>
      </c>
      <c r="H30">
        <f t="shared" si="3"/>
        <v>104.04</v>
      </c>
      <c r="I30">
        <v>30.0</v>
      </c>
      <c r="J30" s="3" t="s">
        <v>14</v>
      </c>
    </row>
    <row r="31">
      <c r="D31" s="4" t="s">
        <v>15</v>
      </c>
      <c r="G31" s="3" t="s">
        <v>16</v>
      </c>
      <c r="H31" s="1" t="s">
        <v>17</v>
      </c>
      <c r="I31" s="3" t="s">
        <v>18</v>
      </c>
      <c r="J31" s="3" t="s">
        <v>19</v>
      </c>
    </row>
  </sheetData>
  <mergeCells count="5">
    <mergeCell ref="D31:F31"/>
    <mergeCell ref="J13:M13"/>
    <mergeCell ref="J28:M28"/>
    <mergeCell ref="J30:M30"/>
    <mergeCell ref="J31:M31"/>
  </mergeCells>
  <drawing r:id="rId2"/>
  <legacyDrawing r:id="rId3"/>
</worksheet>
</file>