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"/>
    </mc:Choice>
  </mc:AlternateContent>
  <xr:revisionPtr revIDLastSave="0" documentId="8_{BE4F53CD-7FDE-41B8-BC91-F9C2A71DF16B}" xr6:coauthVersionLast="47" xr6:coauthVersionMax="47" xr10:uidLastSave="{00000000-0000-0000-0000-000000000000}"/>
  <bookViews>
    <workbookView xWindow="30795" yWindow="375" windowWidth="19425" windowHeight="11145" firstSheet="6" activeTab="6" xr2:uid="{00000000-000D-0000-FFFF-FFFF00000000}"/>
  </bookViews>
  <sheets>
    <sheet name="Functions" sheetId="2" r:id="rId1"/>
    <sheet name="Custom Sort" sheetId="3" r:id="rId2"/>
    <sheet name="Filter" sheetId="4" r:id="rId3"/>
    <sheet name="Lookup" sheetId="5" r:id="rId4"/>
    <sheet name="Conditional Formatting" sheetId="6" r:id="rId5"/>
    <sheet name="Data Validation" sheetId="7" r:id="rId6"/>
    <sheet name="Pivot Tables" sheetId="8" r:id="rId7"/>
  </sheets>
  <definedNames>
    <definedName name="_xlnm._FilterDatabase" localSheetId="2" hidden="1">Filter!$B$2:$B$46</definedName>
  </definedNames>
  <calcPr calcId="191028"/>
  <pivotCaches>
    <pivotCache cacheId="639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5" l="1"/>
  <c r="I3" i="5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3" i="2"/>
  <c r="H4" i="2"/>
  <c r="H5" i="2"/>
  <c r="H6" i="2"/>
  <c r="H8" i="2"/>
  <c r="H7" i="2"/>
  <c r="H9" i="2"/>
  <c r="H10" i="2"/>
  <c r="H11" i="2"/>
  <c r="H12" i="2"/>
  <c r="H13" i="2"/>
  <c r="H15" i="2"/>
  <c r="H14" i="2"/>
  <c r="H16" i="2"/>
  <c r="H17" i="2"/>
  <c r="H18" i="2"/>
  <c r="H19" i="2"/>
  <c r="H20" i="2"/>
  <c r="H21" i="2"/>
  <c r="H23" i="2"/>
  <c r="H22" i="2"/>
  <c r="H24" i="2"/>
  <c r="H25" i="2"/>
  <c r="H26" i="2"/>
  <c r="H27" i="2"/>
  <c r="H29" i="2"/>
  <c r="H28" i="2"/>
  <c r="H30" i="2"/>
  <c r="H31" i="2"/>
  <c r="H32" i="2"/>
  <c r="H33" i="2"/>
  <c r="H34" i="2"/>
  <c r="H35" i="2"/>
  <c r="H36" i="2"/>
  <c r="H37" i="2"/>
  <c r="H38" i="2"/>
  <c r="H39" i="2"/>
  <c r="H41" i="2"/>
  <c r="H40" i="2"/>
  <c r="H42" i="2"/>
  <c r="H43" i="2"/>
  <c r="H45" i="2"/>
  <c r="H44" i="2"/>
  <c r="H3" i="2"/>
  <c r="M3" i="2"/>
  <c r="M2" i="2"/>
  <c r="G11" i="2"/>
  <c r="G12" i="2"/>
  <c r="G13" i="2"/>
  <c r="G15" i="2"/>
  <c r="G14" i="2"/>
  <c r="G16" i="2"/>
  <c r="G17" i="2"/>
  <c r="G18" i="2"/>
  <c r="G19" i="2"/>
  <c r="G20" i="2"/>
  <c r="G21" i="2"/>
  <c r="G23" i="2"/>
  <c r="G22" i="2"/>
  <c r="G24" i="2"/>
  <c r="G25" i="2"/>
  <c r="G26" i="2"/>
  <c r="G27" i="2"/>
  <c r="G29" i="2"/>
  <c r="G28" i="2"/>
  <c r="G30" i="2"/>
  <c r="G31" i="2"/>
  <c r="G32" i="2"/>
  <c r="G33" i="2"/>
  <c r="G34" i="2"/>
  <c r="G35" i="2"/>
  <c r="G36" i="2"/>
  <c r="G37" i="2"/>
  <c r="G38" i="2"/>
  <c r="G39" i="2"/>
  <c r="G41" i="2"/>
  <c r="G40" i="2"/>
  <c r="G42" i="2"/>
  <c r="G43" i="2"/>
  <c r="G45" i="2"/>
  <c r="G44" i="2"/>
  <c r="G4" i="2"/>
  <c r="G5" i="2"/>
  <c r="G6" i="2"/>
  <c r="G8" i="2"/>
  <c r="G7" i="2"/>
  <c r="G9" i="2"/>
  <c r="G10" i="2"/>
  <c r="G3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<sst xmlns="http://schemas.openxmlformats.org/spreadsheetml/2006/main" count="1010" uniqueCount="63">
  <si>
    <t>LEN Function</t>
  </si>
  <si>
    <t>YEAR Fucntion</t>
  </si>
  <si>
    <t>CONCAT Fucntion</t>
  </si>
  <si>
    <t>COUNTIF Fucntion</t>
  </si>
  <si>
    <t>AVERAGE Fucntion</t>
  </si>
  <si>
    <t>OrderDate</t>
  </si>
  <si>
    <t>Region</t>
  </si>
  <si>
    <t>Name</t>
  </si>
  <si>
    <t>Type</t>
  </si>
  <si>
    <t>Units</t>
  </si>
  <si>
    <t>UnitsCost</t>
  </si>
  <si>
    <t>Length of Names</t>
  </si>
  <si>
    <t>Year of Purchase</t>
  </si>
  <si>
    <t>Name-Type</t>
  </si>
  <si>
    <t>Ordered Times</t>
  </si>
  <si>
    <t xml:space="preserve">Average Units Sold </t>
  </si>
  <si>
    <t>Central</t>
  </si>
  <si>
    <t>Smith</t>
  </si>
  <si>
    <t>Desk</t>
  </si>
  <si>
    <t>North</t>
  </si>
  <si>
    <t>Average Unit Cost</t>
  </si>
  <si>
    <t>West</t>
  </si>
  <si>
    <t>Sorvino</t>
  </si>
  <si>
    <t>South</t>
  </si>
  <si>
    <t>East</t>
  </si>
  <si>
    <t>Jones</t>
  </si>
  <si>
    <t>Binder</t>
  </si>
  <si>
    <t>Kivell</t>
  </si>
  <si>
    <t>Gill</t>
  </si>
  <si>
    <t>Pencil</t>
  </si>
  <si>
    <t>Jardine</t>
  </si>
  <si>
    <t>Andrews</t>
  </si>
  <si>
    <t>Parent</t>
  </si>
  <si>
    <t>Pen</t>
  </si>
  <si>
    <t>Pen Set</t>
  </si>
  <si>
    <t>Morgan</t>
  </si>
  <si>
    <t>Howard</t>
  </si>
  <si>
    <t>Thompson</t>
  </si>
  <si>
    <t>Custom Sort on The Basis of Color</t>
  </si>
  <si>
    <t>Custom Sort on The Values of Color</t>
  </si>
  <si>
    <t>Data of Central Region</t>
  </si>
  <si>
    <t>Vlookup</t>
  </si>
  <si>
    <t>Hlookup</t>
  </si>
  <si>
    <t>Date</t>
  </si>
  <si>
    <t>Units Sold</t>
  </si>
  <si>
    <t>Define the column</t>
  </si>
  <si>
    <t>type</t>
  </si>
  <si>
    <t>Age</t>
  </si>
  <si>
    <t>Subject</t>
  </si>
  <si>
    <t>David</t>
  </si>
  <si>
    <t>Maths</t>
  </si>
  <si>
    <t>English</t>
  </si>
  <si>
    <t>John</t>
  </si>
  <si>
    <t>Science</t>
  </si>
  <si>
    <t>Hindi</t>
  </si>
  <si>
    <t>Ellie</t>
  </si>
  <si>
    <t>Sasha</t>
  </si>
  <si>
    <t>Tom</t>
  </si>
  <si>
    <t>Jerry</t>
  </si>
  <si>
    <t>(All)</t>
  </si>
  <si>
    <t>Sum of Units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</si>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</sst>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BFB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165" fontId="5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6" fillId="2" borderId="6" xfId="0" applyFont="1" applyFill="1" applyBorder="1"/>
    <xf numFmtId="164" fontId="5" fillId="3" borderId="7" xfId="1" applyFont="1" applyFill="1" applyBorder="1" applyAlignment="1">
      <alignment horizontal="left" vertical="center"/>
    </xf>
    <xf numFmtId="164" fontId="5" fillId="3" borderId="8" xfId="1" applyFont="1" applyFill="1" applyBorder="1" applyAlignment="1">
      <alignment horizontal="left" vertical="center"/>
    </xf>
    <xf numFmtId="0" fontId="0" fillId="7" borderId="1" xfId="0" applyFill="1" applyBorder="1"/>
    <xf numFmtId="0" fontId="0" fillId="5" borderId="1" xfId="0" applyFill="1" applyBorder="1"/>
    <xf numFmtId="164" fontId="0" fillId="5" borderId="8" xfId="1" applyFont="1" applyFill="1" applyBorder="1" applyAlignment="1" applyProtection="1">
      <alignment vertical="center"/>
    </xf>
    <xf numFmtId="164" fontId="0" fillId="5" borderId="7" xfId="1" applyFont="1" applyFill="1" applyBorder="1" applyAlignment="1" applyProtection="1">
      <alignment vertical="center"/>
    </xf>
    <xf numFmtId="0" fontId="0" fillId="5" borderId="5" xfId="0" applyFill="1" applyBorder="1"/>
    <xf numFmtId="0" fontId="6" fillId="4" borderId="9" xfId="0" applyFont="1" applyFill="1" applyBorder="1" applyAlignment="1">
      <alignment horizontal="left" vertical="center"/>
    </xf>
    <xf numFmtId="0" fontId="6" fillId="4" borderId="4" xfId="0" applyFont="1" applyFill="1" applyBorder="1"/>
    <xf numFmtId="0" fontId="5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164" fontId="5" fillId="3" borderId="1" xfId="1" applyFont="1" applyFill="1" applyBorder="1" applyAlignment="1">
      <alignment horizontal="left" vertical="center"/>
    </xf>
    <xf numFmtId="0" fontId="6" fillId="2" borderId="14" xfId="0" applyFont="1" applyFill="1" applyBorder="1"/>
    <xf numFmtId="0" fontId="6" fillId="2" borderId="15" xfId="0" applyFont="1" applyFill="1" applyBorder="1"/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6" fillId="2" borderId="4" xfId="0" applyFont="1" applyFill="1" applyBorder="1"/>
    <xf numFmtId="164" fontId="5" fillId="3" borderId="5" xfId="1" applyFont="1" applyFill="1" applyBorder="1" applyAlignment="1">
      <alignment horizontal="left" vertical="center"/>
    </xf>
    <xf numFmtId="0" fontId="6" fillId="6" borderId="2" xfId="0" applyFont="1" applyFill="1" applyBorder="1"/>
    <xf numFmtId="0" fontId="6" fillId="6" borderId="4" xfId="0" applyFont="1" applyFill="1" applyBorder="1"/>
    <xf numFmtId="0" fontId="0" fillId="7" borderId="5" xfId="0" applyFill="1" applyBorder="1"/>
    <xf numFmtId="0" fontId="6" fillId="11" borderId="20" xfId="0" applyFont="1" applyFill="1" applyBorder="1"/>
    <xf numFmtId="0" fontId="6" fillId="11" borderId="21" xfId="0" applyFont="1" applyFill="1" applyBorder="1"/>
    <xf numFmtId="0" fontId="0" fillId="12" borderId="10" xfId="0" applyFill="1" applyBorder="1"/>
    <xf numFmtId="164" fontId="0" fillId="12" borderId="10" xfId="0" applyNumberFormat="1" applyFill="1" applyBorder="1"/>
    <xf numFmtId="165" fontId="5" fillId="12" borderId="5" xfId="0" applyNumberFormat="1" applyFont="1" applyFill="1" applyBorder="1" applyAlignment="1">
      <alignment vertical="center"/>
    </xf>
    <xf numFmtId="0" fontId="0" fillId="12" borderId="1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2" borderId="5" xfId="0" applyFill="1" applyBorder="1"/>
    <xf numFmtId="0" fontId="0" fillId="14" borderId="2" xfId="0" applyFill="1" applyBorder="1"/>
    <xf numFmtId="0" fontId="0" fillId="14" borderId="4" xfId="0" applyFill="1" applyBorder="1"/>
    <xf numFmtId="0" fontId="6" fillId="15" borderId="2" xfId="0" applyFont="1" applyFill="1" applyBorder="1"/>
    <xf numFmtId="0" fontId="6" fillId="15" borderId="3" xfId="0" applyFont="1" applyFill="1" applyBorder="1"/>
    <xf numFmtId="0" fontId="6" fillId="15" borderId="4" xfId="0" applyFont="1" applyFill="1" applyBorder="1"/>
    <xf numFmtId="14" fontId="0" fillId="12" borderId="1" xfId="0" applyNumberFormat="1" applyFill="1" applyBorder="1"/>
    <xf numFmtId="14" fontId="0" fillId="12" borderId="5" xfId="0" applyNumberFormat="1" applyFill="1" applyBorder="1"/>
    <xf numFmtId="0" fontId="6" fillId="11" borderId="2" xfId="0" applyFont="1" applyFill="1" applyBorder="1"/>
    <xf numFmtId="0" fontId="6" fillId="11" borderId="3" xfId="0" applyFont="1" applyFill="1" applyBorder="1"/>
    <xf numFmtId="0" fontId="6" fillId="11" borderId="4" xfId="0" applyFont="1" applyFill="1" applyBorder="1"/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65" fontId="5" fillId="3" borderId="22" xfId="0" applyNumberFormat="1" applyFont="1" applyFill="1" applyBorder="1" applyAlignment="1">
      <alignment vertical="center"/>
    </xf>
    <xf numFmtId="164" fontId="5" fillId="3" borderId="23" xfId="1" applyFont="1" applyFill="1" applyBorder="1" applyAlignment="1">
      <alignment horizontal="left" vertical="center"/>
    </xf>
    <xf numFmtId="165" fontId="5" fillId="3" borderId="24" xfId="0" applyNumberFormat="1" applyFont="1" applyFill="1" applyBorder="1" applyAlignment="1">
      <alignment vertical="center"/>
    </xf>
    <xf numFmtId="164" fontId="5" fillId="3" borderId="25" xfId="1" applyFont="1" applyFill="1" applyBorder="1" applyAlignment="1">
      <alignment horizontal="left" vertical="center"/>
    </xf>
    <xf numFmtId="165" fontId="5" fillId="3" borderId="26" xfId="0" applyNumberFormat="1" applyFont="1" applyFill="1" applyBorder="1" applyAlignment="1">
      <alignment vertical="center"/>
    </xf>
    <xf numFmtId="0" fontId="5" fillId="3" borderId="27" xfId="0" applyFont="1" applyFill="1" applyBorder="1" applyAlignment="1">
      <alignment vertical="center"/>
    </xf>
    <xf numFmtId="0" fontId="5" fillId="3" borderId="27" xfId="0" applyFont="1" applyFill="1" applyBorder="1" applyAlignment="1">
      <alignment horizontal="left" vertical="center"/>
    </xf>
    <xf numFmtId="164" fontId="5" fillId="3" borderId="28" xfId="1" applyFont="1" applyFill="1" applyBorder="1" applyAlignment="1">
      <alignment horizontal="left" vertical="center"/>
    </xf>
    <xf numFmtId="0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04.93308865741" createdVersion="8" refreshedVersion="8" minRefreshableVersion="3" recordCount="45" xr:uid="{B9AD0AC6-64CD-459D-B623-1FFA6E2D01B5}">
  <cacheSource type="worksheet">
    <worksheetSource ref="A1:F1048576" sheet="Pivot Tables"/>
  </cacheSource>
  <cacheFields count="6">
    <cacheField name="OrderDate" numFmtId="0">
      <sharedItems containsNonDate="0" containsDate="1" containsString="0" containsBlank="1" minDate="2021-01-06T00:00:00" maxDate="2022-12-22T00:00:00" count="44">
        <d v="2021-09-01T00:00:00"/>
        <d v="2022-08-24T00:00:00"/>
        <d v="2022-02-18T00:00:00"/>
        <d v="2022-06-17T00:00:00"/>
        <d v="2022-09-10T00:00:00"/>
        <d v="2022-03-07T00:00:00"/>
        <d v="2022-11-17T00:00:00"/>
        <d v="2022-10-31T00:00:00"/>
        <d v="2021-11-08T00:00:00"/>
        <d v="2021-09-18T00:00:00"/>
        <d v="2021-02-26T00:00:00"/>
        <d v="2022-12-21T00:00:00"/>
        <d v="2021-10-05T00:00:00"/>
        <d v="2021-07-12T00:00:00"/>
        <d v="2021-05-22T00:00:00"/>
        <d v="2021-08-15T00:00:00"/>
        <d v="2021-02-09T00:00:00"/>
        <d v="2022-08-07T00:00:00"/>
        <d v="2022-01-15T00:00:00"/>
        <d v="2022-03-24T00:00:00"/>
        <d v="2021-01-23T00:00:00"/>
        <d v="2022-05-14T00:00:00"/>
        <d v="2022-07-21T00:00:00"/>
        <d v="2021-03-15T00:00:00"/>
        <d v="2022-10-14T00:00:00"/>
        <d v="2021-06-08T00:00:00"/>
        <d v="2021-04-01T00:00:00"/>
        <d v="2022-07-04T00:00:00"/>
        <d v="2021-10-22T00:00:00"/>
        <d v="2022-04-10T00:00:00"/>
        <d v="2021-12-12T00:00:00"/>
        <d v="2021-12-29T00:00:00"/>
        <d v="2021-04-18T00:00:00"/>
        <d v="2022-09-27T00:00:00"/>
        <d v="2022-05-31T00:00:00"/>
        <d v="2021-07-29T00:00:00"/>
        <d v="2022-02-01T00:00:00"/>
        <d v="2021-06-25T00:00:00"/>
        <d v="2021-05-05T00:00:00"/>
        <d v="2022-12-04T00:00:00"/>
        <d v="2021-01-06T00:00:00"/>
        <d v="2022-04-27T00:00:00"/>
        <d v="2021-11-25T00:00:00"/>
        <m/>
      </sharedItems>
    </cacheField>
    <cacheField name="Region" numFmtId="0">
      <sharedItems containsBlank="1" count="4">
        <s v="Central"/>
        <s v="West"/>
        <s v="East"/>
        <m/>
      </sharedItems>
    </cacheField>
    <cacheField name="Name" numFmtId="0">
      <sharedItems containsBlank="1"/>
    </cacheField>
    <cacheField name="Type" numFmtId="0">
      <sharedItems containsBlank="1" count="6">
        <s v="Desk"/>
        <s v="Binder"/>
        <s v="Pencil"/>
        <s v="Pen"/>
        <s v="Pen Set"/>
        <m/>
      </sharedItems>
    </cacheField>
    <cacheField name="Units" numFmtId="0">
      <sharedItems containsString="0" containsBlank="1" containsNumber="1" containsInteger="1" minValue="2" maxValue="96"/>
    </cacheField>
    <cacheField name="UnitsCost" numFmtId="0">
      <sharedItems containsString="0" containsBlank="1" containsNumber="1" minValue="1.29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s v="Smith"/>
    <x v="0"/>
    <n v="2"/>
    <n v="125"/>
  </r>
  <r>
    <x v="1"/>
    <x v="1"/>
    <s v="Sorvino"/>
    <x v="0"/>
    <n v="3"/>
    <n v="275"/>
  </r>
  <r>
    <x v="2"/>
    <x v="2"/>
    <s v="Jones"/>
    <x v="1"/>
    <n v="4"/>
    <n v="4.99"/>
  </r>
  <r>
    <x v="3"/>
    <x v="0"/>
    <s v="Kivell"/>
    <x v="0"/>
    <n v="5"/>
    <n v="125"/>
  </r>
  <r>
    <x v="4"/>
    <x v="0"/>
    <s v="Gill"/>
    <x v="2"/>
    <n v="7"/>
    <n v="1.29"/>
  </r>
  <r>
    <x v="5"/>
    <x v="1"/>
    <s v="Sorvino"/>
    <x v="1"/>
    <n v="7"/>
    <n v="19.989999999999998"/>
  </r>
  <r>
    <x v="6"/>
    <x v="0"/>
    <s v="Jardine"/>
    <x v="1"/>
    <n v="11"/>
    <n v="4.99"/>
  </r>
  <r>
    <x v="7"/>
    <x v="0"/>
    <s v="Andrews"/>
    <x v="2"/>
    <n v="14"/>
    <n v="1.29"/>
  </r>
  <r>
    <x v="8"/>
    <x v="2"/>
    <s v="Parent"/>
    <x v="3"/>
    <n v="15"/>
    <n v="19.989999999999998"/>
  </r>
  <r>
    <x v="9"/>
    <x v="2"/>
    <s v="Jones"/>
    <x v="4"/>
    <n v="16"/>
    <n v="15.99"/>
  </r>
  <r>
    <x v="10"/>
    <x v="0"/>
    <s v="Gill"/>
    <x v="3"/>
    <n v="27"/>
    <n v="19.989999999999998"/>
  </r>
  <r>
    <x v="11"/>
    <x v="0"/>
    <s v="Andrews"/>
    <x v="1"/>
    <n v="28"/>
    <n v="4.99"/>
  </r>
  <r>
    <x v="12"/>
    <x v="0"/>
    <s v="Morgan"/>
    <x v="1"/>
    <n v="28"/>
    <n v="8.99"/>
  </r>
  <r>
    <x v="13"/>
    <x v="2"/>
    <s v="Howard"/>
    <x v="1"/>
    <n v="29"/>
    <n v="1.99"/>
  </r>
  <r>
    <x v="14"/>
    <x v="1"/>
    <s v="Thompson"/>
    <x v="2"/>
    <n v="32"/>
    <n v="1.99"/>
  </r>
  <r>
    <x v="15"/>
    <x v="2"/>
    <s v="Jones"/>
    <x v="2"/>
    <n v="35"/>
    <n v="4.99"/>
  </r>
  <r>
    <x v="16"/>
    <x v="0"/>
    <s v="Jardine"/>
    <x v="2"/>
    <n v="36"/>
    <n v="4.99"/>
  </r>
  <r>
    <x v="17"/>
    <x v="0"/>
    <s v="Kivell"/>
    <x v="4"/>
    <n v="42"/>
    <n v="23.95"/>
  </r>
  <r>
    <x v="18"/>
    <x v="0"/>
    <s v="Gill"/>
    <x v="1"/>
    <n v="46"/>
    <n v="8.99"/>
  </r>
  <r>
    <x v="19"/>
    <x v="0"/>
    <s v="Jardine"/>
    <x v="4"/>
    <n v="50"/>
    <n v="4.99"/>
  </r>
  <r>
    <x v="20"/>
    <x v="0"/>
    <s v="Kivell"/>
    <x v="1"/>
    <n v="50"/>
    <n v="19.989999999999998"/>
  </r>
  <r>
    <x v="21"/>
    <x v="0"/>
    <s v="Gill"/>
    <x v="2"/>
    <n v="53"/>
    <n v="1.29"/>
  </r>
  <r>
    <x v="22"/>
    <x v="0"/>
    <s v="Morgan"/>
    <x v="4"/>
    <n v="55"/>
    <n v="12.49"/>
  </r>
  <r>
    <x v="23"/>
    <x v="1"/>
    <s v="Sorvino"/>
    <x v="2"/>
    <n v="56"/>
    <n v="2.99"/>
  </r>
  <r>
    <x v="24"/>
    <x v="1"/>
    <s v="Thompson"/>
    <x v="1"/>
    <n v="57"/>
    <n v="19.989999999999998"/>
  </r>
  <r>
    <x v="25"/>
    <x v="2"/>
    <s v="Jones"/>
    <x v="1"/>
    <n v="60"/>
    <n v="8.99"/>
  </r>
  <r>
    <x v="26"/>
    <x v="2"/>
    <s v="Jones"/>
    <x v="1"/>
    <n v="60"/>
    <n v="4.99"/>
  </r>
  <r>
    <x v="27"/>
    <x v="2"/>
    <s v="Jones"/>
    <x v="4"/>
    <n v="62"/>
    <n v="4.99"/>
  </r>
  <r>
    <x v="28"/>
    <x v="2"/>
    <s v="Jones"/>
    <x v="3"/>
    <n v="64"/>
    <n v="8.99"/>
  </r>
  <r>
    <x v="29"/>
    <x v="0"/>
    <s v="Andrews"/>
    <x v="2"/>
    <n v="66"/>
    <n v="1.99"/>
  </r>
  <r>
    <x v="30"/>
    <x v="0"/>
    <s v="Smith"/>
    <x v="2"/>
    <n v="67"/>
    <n v="1.29"/>
  </r>
  <r>
    <x v="31"/>
    <x v="2"/>
    <s v="Parent"/>
    <x v="4"/>
    <n v="74"/>
    <n v="15.99"/>
  </r>
  <r>
    <x v="32"/>
    <x v="0"/>
    <s v="Andrews"/>
    <x v="2"/>
    <n v="75"/>
    <n v="1.99"/>
  </r>
  <r>
    <x v="33"/>
    <x v="1"/>
    <s v="Sorvino"/>
    <x v="3"/>
    <n v="76"/>
    <n v="1.99"/>
  </r>
  <r>
    <x v="34"/>
    <x v="0"/>
    <s v="Gill"/>
    <x v="1"/>
    <n v="80"/>
    <n v="8.99"/>
  </r>
  <r>
    <x v="35"/>
    <x v="2"/>
    <s v="Parent"/>
    <x v="1"/>
    <n v="81"/>
    <n v="19.989999999999998"/>
  </r>
  <r>
    <x v="36"/>
    <x v="0"/>
    <s v="Smith"/>
    <x v="1"/>
    <n v="87"/>
    <n v="15"/>
  </r>
  <r>
    <x v="37"/>
    <x v="0"/>
    <s v="Morgan"/>
    <x v="2"/>
    <n v="90"/>
    <n v="4.99"/>
  </r>
  <r>
    <x v="38"/>
    <x v="0"/>
    <s v="Jardine"/>
    <x v="2"/>
    <n v="90"/>
    <n v="4.99"/>
  </r>
  <r>
    <x v="39"/>
    <x v="0"/>
    <s v="Jardine"/>
    <x v="1"/>
    <n v="94"/>
    <n v="19.989999999999998"/>
  </r>
  <r>
    <x v="40"/>
    <x v="2"/>
    <s v="Jones"/>
    <x v="2"/>
    <n v="95"/>
    <n v="1.99"/>
  </r>
  <r>
    <x v="41"/>
    <x v="2"/>
    <s v="Howard"/>
    <x v="3"/>
    <n v="96"/>
    <n v="4.99"/>
  </r>
  <r>
    <x v="42"/>
    <x v="0"/>
    <s v="Kivell"/>
    <x v="4"/>
    <n v="96"/>
    <n v="4.99"/>
  </r>
  <r>
    <x v="43"/>
    <x v="3"/>
    <m/>
    <x v="5"/>
    <m/>
    <m/>
  </r>
  <r>
    <x v="43"/>
    <x v="3"/>
    <m/>
    <x v="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2CCCE-32F6-481D-A3B9-CECB836F69FA}" name="PivotTable2" cacheId="63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3:R9" firstHeaderRow="1" firstDataRow="2" firstDataCol="1" rowPageCount="1" colPageCount="1"/>
  <pivotFields count="6">
    <pivotField axis="axisPage" compact="0" outline="0" showAll="0">
      <items count="45">
        <item x="40"/>
        <item x="20"/>
        <item x="16"/>
        <item x="10"/>
        <item x="23"/>
        <item x="26"/>
        <item x="32"/>
        <item x="38"/>
        <item x="14"/>
        <item x="25"/>
        <item x="37"/>
        <item x="13"/>
        <item x="35"/>
        <item x="15"/>
        <item x="0"/>
        <item x="9"/>
        <item x="12"/>
        <item x="28"/>
        <item x="8"/>
        <item x="42"/>
        <item x="30"/>
        <item x="31"/>
        <item x="18"/>
        <item x="36"/>
        <item x="2"/>
        <item x="5"/>
        <item x="19"/>
        <item x="29"/>
        <item x="41"/>
        <item x="21"/>
        <item x="34"/>
        <item x="3"/>
        <item x="27"/>
        <item x="22"/>
        <item x="17"/>
        <item x="1"/>
        <item x="4"/>
        <item x="33"/>
        <item x="24"/>
        <item x="7"/>
        <item x="6"/>
        <item x="39"/>
        <item x="11"/>
        <item x="43"/>
        <item t="default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axis="axisCol" compact="0" outline="0" showAll="0">
      <items count="7">
        <item x="1"/>
        <item x="0"/>
        <item x="3"/>
        <item x="4"/>
        <item x="2"/>
        <item x="5"/>
        <item t="default"/>
      </items>
    </pivotField>
    <pivotField dataField="1"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-1"/>
  </pageField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7B03-D3E8-4D26-9A0B-D857F58BA692}">
  <dimension ref="A1:M45"/>
  <sheetViews>
    <sheetView topLeftCell="A36" workbookViewId="0">
      <selection activeCell="A2" sqref="A2:F45"/>
    </sheetView>
  </sheetViews>
  <sheetFormatPr defaultRowHeight="15"/>
  <cols>
    <col min="7" max="7" width="19.42578125" style="1" customWidth="1"/>
    <col min="8" max="8" width="18.28515625" customWidth="1"/>
    <col min="9" max="9" width="19.140625" customWidth="1"/>
    <col min="10" max="10" width="9.42578125" customWidth="1"/>
    <col min="11" max="11" width="19" customWidth="1"/>
    <col min="12" max="12" width="17.85546875" customWidth="1"/>
    <col min="13" max="13" width="18" customWidth="1"/>
  </cols>
  <sheetData>
    <row r="1" spans="1:13">
      <c r="G1" s="1" t="s">
        <v>0</v>
      </c>
      <c r="H1" t="s">
        <v>1</v>
      </c>
      <c r="I1" t="s">
        <v>2</v>
      </c>
      <c r="J1" t="s">
        <v>3</v>
      </c>
      <c r="L1" t="s">
        <v>4</v>
      </c>
    </row>
    <row r="2" spans="1:13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10" t="s">
        <v>10</v>
      </c>
      <c r="G2" s="18" t="s">
        <v>11</v>
      </c>
      <c r="H2" s="19" t="s">
        <v>12</v>
      </c>
      <c r="I2" t="s">
        <v>13</v>
      </c>
      <c r="J2" s="34" t="s">
        <v>6</v>
      </c>
      <c r="K2" s="35" t="s">
        <v>14</v>
      </c>
      <c r="L2" s="37" t="s">
        <v>15</v>
      </c>
      <c r="M2" s="39">
        <f>AVERAGE(E3:E45)</f>
        <v>49.325581395348834</v>
      </c>
    </row>
    <row r="3" spans="1:13">
      <c r="A3" s="4">
        <v>44440</v>
      </c>
      <c r="B3" s="5" t="s">
        <v>16</v>
      </c>
      <c r="C3" s="5" t="s">
        <v>17</v>
      </c>
      <c r="D3" s="6" t="s">
        <v>18</v>
      </c>
      <c r="E3" s="5">
        <v>2</v>
      </c>
      <c r="F3" s="11">
        <v>125</v>
      </c>
      <c r="G3" s="16">
        <f>LEN(C3)</f>
        <v>5</v>
      </c>
      <c r="H3" s="17">
        <f>YEAR(A3)</f>
        <v>2021</v>
      </c>
      <c r="I3" t="str">
        <f>_xlfn.CONCAT(C3, "-",D3)</f>
        <v>Smith-Desk</v>
      </c>
      <c r="J3" s="36" t="s">
        <v>19</v>
      </c>
      <c r="K3" s="36">
        <f>COUNTIF(B3:B45, "North")</f>
        <v>0</v>
      </c>
      <c r="L3" s="38" t="s">
        <v>20</v>
      </c>
      <c r="M3" s="40">
        <f>AVERAGE(F3:F45)</f>
        <v>20.308604651162796</v>
      </c>
    </row>
    <row r="4" spans="1:13">
      <c r="A4" s="7">
        <v>44797</v>
      </c>
      <c r="B4" s="8" t="s">
        <v>21</v>
      </c>
      <c r="C4" s="8" t="s">
        <v>22</v>
      </c>
      <c r="D4" s="9" t="s">
        <v>18</v>
      </c>
      <c r="E4" s="8">
        <v>3</v>
      </c>
      <c r="F4" s="12">
        <v>275</v>
      </c>
      <c r="G4" s="15">
        <f>LEN(C4)</f>
        <v>7</v>
      </c>
      <c r="H4" s="14">
        <f>YEAR(A4)</f>
        <v>2022</v>
      </c>
      <c r="I4" t="str">
        <f t="shared" ref="I4:I45" si="0">_xlfn.CONCAT(C4, "-",D4)</f>
        <v>Sorvino-Desk</v>
      </c>
      <c r="J4" s="13" t="s">
        <v>23</v>
      </c>
      <c r="K4" s="13">
        <f>COUNTIF(B3:B46, "South")</f>
        <v>0</v>
      </c>
    </row>
    <row r="5" spans="1:13">
      <c r="A5" s="7">
        <v>44610</v>
      </c>
      <c r="B5" s="8" t="s">
        <v>24</v>
      </c>
      <c r="C5" s="8" t="s">
        <v>25</v>
      </c>
      <c r="D5" s="9" t="s">
        <v>26</v>
      </c>
      <c r="E5" s="8">
        <v>4</v>
      </c>
      <c r="F5" s="12">
        <v>4.99</v>
      </c>
      <c r="G5" s="15">
        <f>LEN(C5)</f>
        <v>5</v>
      </c>
      <c r="H5" s="14">
        <f>YEAR(A5)</f>
        <v>2022</v>
      </c>
      <c r="I5" t="str">
        <f t="shared" si="0"/>
        <v>Jones-Binder</v>
      </c>
      <c r="J5" s="13" t="s">
        <v>21</v>
      </c>
      <c r="K5" s="13">
        <f>COUNTIF(B3:B47, "West")</f>
        <v>6</v>
      </c>
    </row>
    <row r="6" spans="1:13">
      <c r="A6" s="7">
        <v>44729</v>
      </c>
      <c r="B6" s="8" t="s">
        <v>16</v>
      </c>
      <c r="C6" s="8" t="s">
        <v>27</v>
      </c>
      <c r="D6" s="9" t="s">
        <v>18</v>
      </c>
      <c r="E6" s="8">
        <v>5</v>
      </c>
      <c r="F6" s="12">
        <v>125</v>
      </c>
      <c r="G6" s="15">
        <f>LEN(C6)</f>
        <v>6</v>
      </c>
      <c r="H6" s="14">
        <f>YEAR(A6)</f>
        <v>2022</v>
      </c>
      <c r="I6" t="str">
        <f t="shared" si="0"/>
        <v>Kivell-Desk</v>
      </c>
      <c r="J6" s="13" t="s">
        <v>24</v>
      </c>
      <c r="K6" s="13">
        <f>COUNTIF(B3:B48, "East")</f>
        <v>13</v>
      </c>
    </row>
    <row r="7" spans="1:13">
      <c r="A7" s="7">
        <v>44814</v>
      </c>
      <c r="B7" s="8" t="s">
        <v>16</v>
      </c>
      <c r="C7" s="8" t="s">
        <v>28</v>
      </c>
      <c r="D7" s="9" t="s">
        <v>29</v>
      </c>
      <c r="E7" s="8">
        <v>7</v>
      </c>
      <c r="F7" s="12">
        <v>1.29</v>
      </c>
      <c r="G7" s="15">
        <f>LEN(C7)</f>
        <v>4</v>
      </c>
      <c r="H7" s="14">
        <f>YEAR(A7)</f>
        <v>2022</v>
      </c>
      <c r="I7" t="str">
        <f t="shared" si="0"/>
        <v>Gill-Pencil</v>
      </c>
      <c r="J7" s="13" t="s">
        <v>16</v>
      </c>
      <c r="K7" s="13">
        <f>COUNTIF(B3:B49, "Central")</f>
        <v>24</v>
      </c>
    </row>
    <row r="8" spans="1:13">
      <c r="A8" s="7">
        <v>44627</v>
      </c>
      <c r="B8" s="8" t="s">
        <v>21</v>
      </c>
      <c r="C8" s="8" t="s">
        <v>22</v>
      </c>
      <c r="D8" s="9" t="s">
        <v>26</v>
      </c>
      <c r="E8" s="8">
        <v>7</v>
      </c>
      <c r="F8" s="12">
        <v>19.989999999999998</v>
      </c>
      <c r="G8" s="15">
        <f>LEN(C8)</f>
        <v>7</v>
      </c>
      <c r="H8" s="14">
        <f>YEAR(A8)</f>
        <v>2022</v>
      </c>
      <c r="I8" t="str">
        <f t="shared" si="0"/>
        <v>Sorvino-Binder</v>
      </c>
    </row>
    <row r="9" spans="1:13">
      <c r="A9" s="7">
        <v>44882</v>
      </c>
      <c r="B9" s="8" t="s">
        <v>16</v>
      </c>
      <c r="C9" s="8" t="s">
        <v>30</v>
      </c>
      <c r="D9" s="9" t="s">
        <v>26</v>
      </c>
      <c r="E9" s="8">
        <v>11</v>
      </c>
      <c r="F9" s="12">
        <v>4.99</v>
      </c>
      <c r="G9" s="15">
        <f>LEN(C9)</f>
        <v>7</v>
      </c>
      <c r="H9" s="14">
        <f>YEAR(A9)</f>
        <v>2022</v>
      </c>
      <c r="I9" t="str">
        <f t="shared" si="0"/>
        <v>Jardine-Binder</v>
      </c>
    </row>
    <row r="10" spans="1:13">
      <c r="A10" s="7">
        <v>44865</v>
      </c>
      <c r="B10" s="8" t="s">
        <v>16</v>
      </c>
      <c r="C10" s="8" t="s">
        <v>31</v>
      </c>
      <c r="D10" s="9" t="s">
        <v>29</v>
      </c>
      <c r="E10" s="8">
        <v>14</v>
      </c>
      <c r="F10" s="12">
        <v>1.29</v>
      </c>
      <c r="G10" s="15">
        <f>LEN(C10)</f>
        <v>7</v>
      </c>
      <c r="H10" s="14">
        <f>YEAR(A10)</f>
        <v>2022</v>
      </c>
      <c r="I10" t="str">
        <f t="shared" si="0"/>
        <v>Andrews-Pencil</v>
      </c>
    </row>
    <row r="11" spans="1:13">
      <c r="A11" s="7">
        <v>44508</v>
      </c>
      <c r="B11" s="8" t="s">
        <v>24</v>
      </c>
      <c r="C11" s="8" t="s">
        <v>32</v>
      </c>
      <c r="D11" s="9" t="s">
        <v>33</v>
      </c>
      <c r="E11" s="8">
        <v>15</v>
      </c>
      <c r="F11" s="12">
        <v>19.989999999999998</v>
      </c>
      <c r="G11" s="15">
        <f>LEN(C11)</f>
        <v>6</v>
      </c>
      <c r="H11" s="14">
        <f>YEAR(A11)</f>
        <v>2021</v>
      </c>
      <c r="I11" t="str">
        <f t="shared" si="0"/>
        <v>Parent-Pen</v>
      </c>
    </row>
    <row r="12" spans="1:13">
      <c r="A12" s="7">
        <v>44457</v>
      </c>
      <c r="B12" s="8" t="s">
        <v>24</v>
      </c>
      <c r="C12" s="8" t="s">
        <v>25</v>
      </c>
      <c r="D12" s="9" t="s">
        <v>34</v>
      </c>
      <c r="E12" s="8">
        <v>16</v>
      </c>
      <c r="F12" s="12">
        <v>15.99</v>
      </c>
      <c r="G12" s="15">
        <f>LEN(C12)</f>
        <v>5</v>
      </c>
      <c r="H12" s="14">
        <f>YEAR(A12)</f>
        <v>2021</v>
      </c>
      <c r="I12" t="str">
        <f t="shared" si="0"/>
        <v>Jones-Pen Set</v>
      </c>
    </row>
    <row r="13" spans="1:13">
      <c r="A13" s="7">
        <v>44253</v>
      </c>
      <c r="B13" s="8" t="s">
        <v>16</v>
      </c>
      <c r="C13" s="8" t="s">
        <v>28</v>
      </c>
      <c r="D13" s="9" t="s">
        <v>33</v>
      </c>
      <c r="E13" s="8">
        <v>27</v>
      </c>
      <c r="F13" s="12">
        <v>19.989999999999998</v>
      </c>
      <c r="G13" s="15">
        <f>LEN(C13)</f>
        <v>4</v>
      </c>
      <c r="H13" s="14">
        <f>YEAR(A13)</f>
        <v>2021</v>
      </c>
      <c r="I13" t="str">
        <f t="shared" si="0"/>
        <v>Gill-Pen</v>
      </c>
    </row>
    <row r="14" spans="1:13">
      <c r="A14" s="7">
        <v>44916</v>
      </c>
      <c r="B14" s="8" t="s">
        <v>16</v>
      </c>
      <c r="C14" s="8" t="s">
        <v>31</v>
      </c>
      <c r="D14" s="9" t="s">
        <v>26</v>
      </c>
      <c r="E14" s="8">
        <v>28</v>
      </c>
      <c r="F14" s="12">
        <v>4.99</v>
      </c>
      <c r="G14" s="15">
        <f>LEN(C14)</f>
        <v>7</v>
      </c>
      <c r="H14" s="14">
        <f>YEAR(A14)</f>
        <v>2022</v>
      </c>
      <c r="I14" t="str">
        <f t="shared" si="0"/>
        <v>Andrews-Binder</v>
      </c>
    </row>
    <row r="15" spans="1:13">
      <c r="A15" s="7">
        <v>44474</v>
      </c>
      <c r="B15" s="8" t="s">
        <v>16</v>
      </c>
      <c r="C15" s="8" t="s">
        <v>35</v>
      </c>
      <c r="D15" s="9" t="s">
        <v>26</v>
      </c>
      <c r="E15" s="8">
        <v>28</v>
      </c>
      <c r="F15" s="12">
        <v>8.99</v>
      </c>
      <c r="G15" s="15">
        <f>LEN(C15)</f>
        <v>6</v>
      </c>
      <c r="H15" s="14">
        <f>YEAR(A15)</f>
        <v>2021</v>
      </c>
      <c r="I15" t="str">
        <f t="shared" si="0"/>
        <v>Morgan-Binder</v>
      </c>
    </row>
    <row r="16" spans="1:13">
      <c r="A16" s="7">
        <v>44389</v>
      </c>
      <c r="B16" s="8" t="s">
        <v>24</v>
      </c>
      <c r="C16" s="8" t="s">
        <v>36</v>
      </c>
      <c r="D16" s="9" t="s">
        <v>26</v>
      </c>
      <c r="E16" s="8">
        <v>29</v>
      </c>
      <c r="F16" s="12">
        <v>1.99</v>
      </c>
      <c r="G16" s="15">
        <f>LEN(C16)</f>
        <v>6</v>
      </c>
      <c r="H16" s="14">
        <f>YEAR(A16)</f>
        <v>2021</v>
      </c>
      <c r="I16" t="str">
        <f t="shared" si="0"/>
        <v>Howard-Binder</v>
      </c>
    </row>
    <row r="17" spans="1:9">
      <c r="A17" s="7">
        <v>44338</v>
      </c>
      <c r="B17" s="8" t="s">
        <v>21</v>
      </c>
      <c r="C17" s="8" t="s">
        <v>37</v>
      </c>
      <c r="D17" s="9" t="s">
        <v>29</v>
      </c>
      <c r="E17" s="8">
        <v>32</v>
      </c>
      <c r="F17" s="12">
        <v>1.99</v>
      </c>
      <c r="G17" s="15">
        <f>LEN(C17)</f>
        <v>8</v>
      </c>
      <c r="H17" s="14">
        <f>YEAR(A17)</f>
        <v>2021</v>
      </c>
      <c r="I17" t="str">
        <f t="shared" si="0"/>
        <v>Thompson-Pencil</v>
      </c>
    </row>
    <row r="18" spans="1:9">
      <c r="A18" s="7">
        <v>44423</v>
      </c>
      <c r="B18" s="8" t="s">
        <v>24</v>
      </c>
      <c r="C18" s="8" t="s">
        <v>25</v>
      </c>
      <c r="D18" s="9" t="s">
        <v>29</v>
      </c>
      <c r="E18" s="8">
        <v>35</v>
      </c>
      <c r="F18" s="12">
        <v>4.99</v>
      </c>
      <c r="G18" s="15">
        <f>LEN(C18)</f>
        <v>5</v>
      </c>
      <c r="H18" s="14">
        <f>YEAR(A18)</f>
        <v>2021</v>
      </c>
      <c r="I18" t="str">
        <f t="shared" si="0"/>
        <v>Jones-Pencil</v>
      </c>
    </row>
    <row r="19" spans="1:9">
      <c r="A19" s="7">
        <v>44236</v>
      </c>
      <c r="B19" s="8" t="s">
        <v>16</v>
      </c>
      <c r="C19" s="8" t="s">
        <v>30</v>
      </c>
      <c r="D19" s="9" t="s">
        <v>29</v>
      </c>
      <c r="E19" s="8">
        <v>36</v>
      </c>
      <c r="F19" s="12">
        <v>4.99</v>
      </c>
      <c r="G19" s="15">
        <f>LEN(C19)</f>
        <v>7</v>
      </c>
      <c r="H19" s="14">
        <f>YEAR(A19)</f>
        <v>2021</v>
      </c>
      <c r="I19" t="str">
        <f t="shared" si="0"/>
        <v>Jardine-Pencil</v>
      </c>
    </row>
    <row r="20" spans="1:9">
      <c r="A20" s="7">
        <v>44780</v>
      </c>
      <c r="B20" s="8" t="s">
        <v>16</v>
      </c>
      <c r="C20" s="8" t="s">
        <v>27</v>
      </c>
      <c r="D20" s="9" t="s">
        <v>34</v>
      </c>
      <c r="E20" s="8">
        <v>42</v>
      </c>
      <c r="F20" s="12">
        <v>23.95</v>
      </c>
      <c r="G20" s="15">
        <f>LEN(C20)</f>
        <v>6</v>
      </c>
      <c r="H20" s="14">
        <f>YEAR(A20)</f>
        <v>2022</v>
      </c>
      <c r="I20" t="str">
        <f t="shared" si="0"/>
        <v>Kivell-Pen Set</v>
      </c>
    </row>
    <row r="21" spans="1:9">
      <c r="A21" s="7">
        <v>44576</v>
      </c>
      <c r="B21" s="8" t="s">
        <v>16</v>
      </c>
      <c r="C21" s="8" t="s">
        <v>28</v>
      </c>
      <c r="D21" s="9" t="s">
        <v>26</v>
      </c>
      <c r="E21" s="8">
        <v>46</v>
      </c>
      <c r="F21" s="12">
        <v>8.99</v>
      </c>
      <c r="G21" s="15">
        <f>LEN(C21)</f>
        <v>4</v>
      </c>
      <c r="H21" s="14">
        <f>YEAR(A21)</f>
        <v>2022</v>
      </c>
      <c r="I21" t="str">
        <f t="shared" si="0"/>
        <v>Gill-Binder</v>
      </c>
    </row>
    <row r="22" spans="1:9">
      <c r="A22" s="7">
        <v>44644</v>
      </c>
      <c r="B22" s="8" t="s">
        <v>16</v>
      </c>
      <c r="C22" s="8" t="s">
        <v>30</v>
      </c>
      <c r="D22" s="9" t="s">
        <v>34</v>
      </c>
      <c r="E22" s="8">
        <v>50</v>
      </c>
      <c r="F22" s="12">
        <v>4.99</v>
      </c>
      <c r="G22" s="15">
        <f>LEN(C22)</f>
        <v>7</v>
      </c>
      <c r="H22" s="14">
        <f>YEAR(A22)</f>
        <v>2022</v>
      </c>
      <c r="I22" t="str">
        <f t="shared" si="0"/>
        <v>Jardine-Pen Set</v>
      </c>
    </row>
    <row r="23" spans="1:9">
      <c r="A23" s="7">
        <v>44219</v>
      </c>
      <c r="B23" s="8" t="s">
        <v>16</v>
      </c>
      <c r="C23" s="8" t="s">
        <v>27</v>
      </c>
      <c r="D23" s="9" t="s">
        <v>26</v>
      </c>
      <c r="E23" s="8">
        <v>50</v>
      </c>
      <c r="F23" s="12">
        <v>19.989999999999998</v>
      </c>
      <c r="G23" s="15">
        <f>LEN(C23)</f>
        <v>6</v>
      </c>
      <c r="H23" s="14">
        <f>YEAR(A23)</f>
        <v>2021</v>
      </c>
      <c r="I23" t="str">
        <f t="shared" si="0"/>
        <v>Kivell-Binder</v>
      </c>
    </row>
    <row r="24" spans="1:9">
      <c r="A24" s="7">
        <v>44695</v>
      </c>
      <c r="B24" s="8" t="s">
        <v>16</v>
      </c>
      <c r="C24" s="8" t="s">
        <v>28</v>
      </c>
      <c r="D24" s="9" t="s">
        <v>29</v>
      </c>
      <c r="E24" s="8">
        <v>53</v>
      </c>
      <c r="F24" s="12">
        <v>1.29</v>
      </c>
      <c r="G24" s="15">
        <f>LEN(C24)</f>
        <v>4</v>
      </c>
      <c r="H24" s="14">
        <f>YEAR(A24)</f>
        <v>2022</v>
      </c>
      <c r="I24" t="str">
        <f t="shared" si="0"/>
        <v>Gill-Pencil</v>
      </c>
    </row>
    <row r="25" spans="1:9">
      <c r="A25" s="7">
        <v>44763</v>
      </c>
      <c r="B25" s="8" t="s">
        <v>16</v>
      </c>
      <c r="C25" s="8" t="s">
        <v>35</v>
      </c>
      <c r="D25" s="9" t="s">
        <v>34</v>
      </c>
      <c r="E25" s="8">
        <v>55</v>
      </c>
      <c r="F25" s="12">
        <v>12.49</v>
      </c>
      <c r="G25" s="15">
        <f>LEN(C25)</f>
        <v>6</v>
      </c>
      <c r="H25" s="14">
        <f>YEAR(A25)</f>
        <v>2022</v>
      </c>
      <c r="I25" t="str">
        <f t="shared" si="0"/>
        <v>Morgan-Pen Set</v>
      </c>
    </row>
    <row r="26" spans="1:9">
      <c r="A26" s="7">
        <v>44270</v>
      </c>
      <c r="B26" s="8" t="s">
        <v>21</v>
      </c>
      <c r="C26" s="8" t="s">
        <v>22</v>
      </c>
      <c r="D26" s="9" t="s">
        <v>29</v>
      </c>
      <c r="E26" s="8">
        <v>56</v>
      </c>
      <c r="F26" s="12">
        <v>2.99</v>
      </c>
      <c r="G26" s="15">
        <f>LEN(C26)</f>
        <v>7</v>
      </c>
      <c r="H26" s="14">
        <f>YEAR(A26)</f>
        <v>2021</v>
      </c>
      <c r="I26" t="str">
        <f t="shared" si="0"/>
        <v>Sorvino-Pencil</v>
      </c>
    </row>
    <row r="27" spans="1:9">
      <c r="A27" s="7">
        <v>44848</v>
      </c>
      <c r="B27" s="8" t="s">
        <v>21</v>
      </c>
      <c r="C27" s="8" t="s">
        <v>37</v>
      </c>
      <c r="D27" s="9" t="s">
        <v>26</v>
      </c>
      <c r="E27" s="8">
        <v>57</v>
      </c>
      <c r="F27" s="12">
        <v>19.989999999999998</v>
      </c>
      <c r="G27" s="15">
        <f>LEN(C27)</f>
        <v>8</v>
      </c>
      <c r="H27" s="14">
        <f>YEAR(A27)</f>
        <v>2022</v>
      </c>
      <c r="I27" t="str">
        <f t="shared" si="0"/>
        <v>Thompson-Binder</v>
      </c>
    </row>
    <row r="28" spans="1:9">
      <c r="A28" s="7">
        <v>44355</v>
      </c>
      <c r="B28" s="8" t="s">
        <v>24</v>
      </c>
      <c r="C28" s="8" t="s">
        <v>25</v>
      </c>
      <c r="D28" s="9" t="s">
        <v>26</v>
      </c>
      <c r="E28" s="8">
        <v>60</v>
      </c>
      <c r="F28" s="12">
        <v>8.99</v>
      </c>
      <c r="G28" s="15">
        <f>LEN(C28)</f>
        <v>5</v>
      </c>
      <c r="H28" s="14">
        <f>YEAR(A28)</f>
        <v>2021</v>
      </c>
      <c r="I28" t="str">
        <f t="shared" si="0"/>
        <v>Jones-Binder</v>
      </c>
    </row>
    <row r="29" spans="1:9">
      <c r="A29" s="7">
        <v>44287</v>
      </c>
      <c r="B29" s="8" t="s">
        <v>24</v>
      </c>
      <c r="C29" s="8" t="s">
        <v>25</v>
      </c>
      <c r="D29" s="9" t="s">
        <v>26</v>
      </c>
      <c r="E29" s="8">
        <v>60</v>
      </c>
      <c r="F29" s="12">
        <v>4.99</v>
      </c>
      <c r="G29" s="15">
        <f>LEN(C29)</f>
        <v>5</v>
      </c>
      <c r="H29" s="14">
        <f>YEAR(A29)</f>
        <v>2021</v>
      </c>
      <c r="I29" t="str">
        <f t="shared" si="0"/>
        <v>Jones-Binder</v>
      </c>
    </row>
    <row r="30" spans="1:9">
      <c r="A30" s="7">
        <v>44746</v>
      </c>
      <c r="B30" s="8" t="s">
        <v>24</v>
      </c>
      <c r="C30" s="8" t="s">
        <v>25</v>
      </c>
      <c r="D30" s="9" t="s">
        <v>34</v>
      </c>
      <c r="E30" s="8">
        <v>62</v>
      </c>
      <c r="F30" s="12">
        <v>4.99</v>
      </c>
      <c r="G30" s="15">
        <f>LEN(C30)</f>
        <v>5</v>
      </c>
      <c r="H30" s="14">
        <f>YEAR(A30)</f>
        <v>2022</v>
      </c>
      <c r="I30" t="str">
        <f t="shared" si="0"/>
        <v>Jones-Pen Set</v>
      </c>
    </row>
    <row r="31" spans="1:9">
      <c r="A31" s="7">
        <v>44491</v>
      </c>
      <c r="B31" s="8" t="s">
        <v>24</v>
      </c>
      <c r="C31" s="8" t="s">
        <v>25</v>
      </c>
      <c r="D31" s="9" t="s">
        <v>33</v>
      </c>
      <c r="E31" s="8">
        <v>64</v>
      </c>
      <c r="F31" s="12">
        <v>8.99</v>
      </c>
      <c r="G31" s="15">
        <f>LEN(C31)</f>
        <v>5</v>
      </c>
      <c r="H31" s="14">
        <f>YEAR(A31)</f>
        <v>2021</v>
      </c>
      <c r="I31" t="str">
        <f t="shared" si="0"/>
        <v>Jones-Pen</v>
      </c>
    </row>
    <row r="32" spans="1:9">
      <c r="A32" s="7">
        <v>44661</v>
      </c>
      <c r="B32" s="8" t="s">
        <v>16</v>
      </c>
      <c r="C32" s="8" t="s">
        <v>31</v>
      </c>
      <c r="D32" s="9" t="s">
        <v>29</v>
      </c>
      <c r="E32" s="8">
        <v>66</v>
      </c>
      <c r="F32" s="12">
        <v>1.99</v>
      </c>
      <c r="G32" s="15">
        <f>LEN(C32)</f>
        <v>7</v>
      </c>
      <c r="H32" s="14">
        <f>YEAR(A32)</f>
        <v>2022</v>
      </c>
      <c r="I32" t="str">
        <f t="shared" si="0"/>
        <v>Andrews-Pencil</v>
      </c>
    </row>
    <row r="33" spans="1:9">
      <c r="A33" s="7">
        <v>44542</v>
      </c>
      <c r="B33" s="8" t="s">
        <v>16</v>
      </c>
      <c r="C33" s="8" t="s">
        <v>17</v>
      </c>
      <c r="D33" s="9" t="s">
        <v>29</v>
      </c>
      <c r="E33" s="8">
        <v>67</v>
      </c>
      <c r="F33" s="12">
        <v>1.29</v>
      </c>
      <c r="G33" s="15">
        <f>LEN(C33)</f>
        <v>5</v>
      </c>
      <c r="H33" s="14">
        <f>YEAR(A33)</f>
        <v>2021</v>
      </c>
      <c r="I33" t="str">
        <f t="shared" si="0"/>
        <v>Smith-Pencil</v>
      </c>
    </row>
    <row r="34" spans="1:9">
      <c r="A34" s="7">
        <v>44559</v>
      </c>
      <c r="B34" s="8" t="s">
        <v>24</v>
      </c>
      <c r="C34" s="8" t="s">
        <v>32</v>
      </c>
      <c r="D34" s="9" t="s">
        <v>34</v>
      </c>
      <c r="E34" s="8">
        <v>74</v>
      </c>
      <c r="F34" s="12">
        <v>15.99</v>
      </c>
      <c r="G34" s="15">
        <f>LEN(C34)</f>
        <v>6</v>
      </c>
      <c r="H34" s="14">
        <f>YEAR(A34)</f>
        <v>2021</v>
      </c>
      <c r="I34" t="str">
        <f t="shared" si="0"/>
        <v>Parent-Pen Set</v>
      </c>
    </row>
    <row r="35" spans="1:9">
      <c r="A35" s="7">
        <v>44304</v>
      </c>
      <c r="B35" s="8" t="s">
        <v>16</v>
      </c>
      <c r="C35" s="8" t="s">
        <v>31</v>
      </c>
      <c r="D35" s="9" t="s">
        <v>29</v>
      </c>
      <c r="E35" s="8">
        <v>75</v>
      </c>
      <c r="F35" s="12">
        <v>1.99</v>
      </c>
      <c r="G35" s="15">
        <f>LEN(C35)</f>
        <v>7</v>
      </c>
      <c r="H35" s="14">
        <f>YEAR(A35)</f>
        <v>2021</v>
      </c>
      <c r="I35" t="str">
        <f t="shared" si="0"/>
        <v>Andrews-Pencil</v>
      </c>
    </row>
    <row r="36" spans="1:9">
      <c r="A36" s="7">
        <v>44831</v>
      </c>
      <c r="B36" s="8" t="s">
        <v>21</v>
      </c>
      <c r="C36" s="8" t="s">
        <v>22</v>
      </c>
      <c r="D36" s="9" t="s">
        <v>33</v>
      </c>
      <c r="E36" s="8">
        <v>76</v>
      </c>
      <c r="F36" s="12">
        <v>1.99</v>
      </c>
      <c r="G36" s="15">
        <f>LEN(C36)</f>
        <v>7</v>
      </c>
      <c r="H36" s="14">
        <f>YEAR(A36)</f>
        <v>2022</v>
      </c>
      <c r="I36" t="str">
        <f t="shared" si="0"/>
        <v>Sorvino-Pen</v>
      </c>
    </row>
    <row r="37" spans="1:9">
      <c r="A37" s="7">
        <v>44712</v>
      </c>
      <c r="B37" s="8" t="s">
        <v>16</v>
      </c>
      <c r="C37" s="8" t="s">
        <v>28</v>
      </c>
      <c r="D37" s="9" t="s">
        <v>26</v>
      </c>
      <c r="E37" s="8">
        <v>80</v>
      </c>
      <c r="F37" s="12">
        <v>8.99</v>
      </c>
      <c r="G37" s="15">
        <f>LEN(C37)</f>
        <v>4</v>
      </c>
      <c r="H37" s="14">
        <f>YEAR(A37)</f>
        <v>2022</v>
      </c>
      <c r="I37" t="str">
        <f t="shared" si="0"/>
        <v>Gill-Binder</v>
      </c>
    </row>
    <row r="38" spans="1:9">
      <c r="A38" s="7">
        <v>44406</v>
      </c>
      <c r="B38" s="8" t="s">
        <v>24</v>
      </c>
      <c r="C38" s="8" t="s">
        <v>32</v>
      </c>
      <c r="D38" s="9" t="s">
        <v>26</v>
      </c>
      <c r="E38" s="8">
        <v>81</v>
      </c>
      <c r="F38" s="12">
        <v>19.989999999999998</v>
      </c>
      <c r="G38" s="15">
        <f>LEN(C38)</f>
        <v>6</v>
      </c>
      <c r="H38" s="14">
        <f>YEAR(A38)</f>
        <v>2021</v>
      </c>
      <c r="I38" t="str">
        <f t="shared" si="0"/>
        <v>Parent-Binder</v>
      </c>
    </row>
    <row r="39" spans="1:9">
      <c r="A39" s="7">
        <v>44593</v>
      </c>
      <c r="B39" s="8" t="s">
        <v>16</v>
      </c>
      <c r="C39" s="8" t="s">
        <v>17</v>
      </c>
      <c r="D39" s="9" t="s">
        <v>26</v>
      </c>
      <c r="E39" s="8">
        <v>87</v>
      </c>
      <c r="F39" s="12">
        <v>15</v>
      </c>
      <c r="G39" s="15">
        <f>LEN(C39)</f>
        <v>5</v>
      </c>
      <c r="H39" s="14">
        <f>YEAR(A39)</f>
        <v>2022</v>
      </c>
      <c r="I39" t="str">
        <f t="shared" si="0"/>
        <v>Smith-Binder</v>
      </c>
    </row>
    <row r="40" spans="1:9">
      <c r="A40" s="7">
        <v>44372</v>
      </c>
      <c r="B40" s="8" t="s">
        <v>16</v>
      </c>
      <c r="C40" s="8" t="s">
        <v>35</v>
      </c>
      <c r="D40" s="9" t="s">
        <v>29</v>
      </c>
      <c r="E40" s="8">
        <v>90</v>
      </c>
      <c r="F40" s="12">
        <v>4.99</v>
      </c>
      <c r="G40" s="15">
        <f>LEN(C40)</f>
        <v>6</v>
      </c>
      <c r="H40" s="14">
        <f>YEAR(A40)</f>
        <v>2021</v>
      </c>
      <c r="I40" t="str">
        <f t="shared" si="0"/>
        <v>Morgan-Pencil</v>
      </c>
    </row>
    <row r="41" spans="1:9">
      <c r="A41" s="7">
        <v>44321</v>
      </c>
      <c r="B41" s="8" t="s">
        <v>16</v>
      </c>
      <c r="C41" s="8" t="s">
        <v>30</v>
      </c>
      <c r="D41" s="9" t="s">
        <v>29</v>
      </c>
      <c r="E41" s="8">
        <v>90</v>
      </c>
      <c r="F41" s="12">
        <v>4.99</v>
      </c>
      <c r="G41" s="15">
        <f>LEN(C41)</f>
        <v>7</v>
      </c>
      <c r="H41" s="14">
        <f>YEAR(A41)</f>
        <v>2021</v>
      </c>
      <c r="I41" t="str">
        <f t="shared" si="0"/>
        <v>Jardine-Pencil</v>
      </c>
    </row>
    <row r="42" spans="1:9">
      <c r="A42" s="7">
        <v>44899</v>
      </c>
      <c r="B42" s="8" t="s">
        <v>16</v>
      </c>
      <c r="C42" s="8" t="s">
        <v>30</v>
      </c>
      <c r="D42" s="9" t="s">
        <v>26</v>
      </c>
      <c r="E42" s="8">
        <v>94</v>
      </c>
      <c r="F42" s="12">
        <v>19.989999999999998</v>
      </c>
      <c r="G42" s="15">
        <f>LEN(C42)</f>
        <v>7</v>
      </c>
      <c r="H42" s="14">
        <f>YEAR(A42)</f>
        <v>2022</v>
      </c>
      <c r="I42" t="str">
        <f t="shared" si="0"/>
        <v>Jardine-Binder</v>
      </c>
    </row>
    <row r="43" spans="1:9">
      <c r="A43" s="7">
        <v>44202</v>
      </c>
      <c r="B43" s="8" t="s">
        <v>24</v>
      </c>
      <c r="C43" s="8" t="s">
        <v>25</v>
      </c>
      <c r="D43" s="9" t="s">
        <v>29</v>
      </c>
      <c r="E43" s="8">
        <v>95</v>
      </c>
      <c r="F43" s="12">
        <v>1.99</v>
      </c>
      <c r="G43" s="15">
        <f>LEN(C43)</f>
        <v>5</v>
      </c>
      <c r="H43" s="14">
        <f>YEAR(A43)</f>
        <v>2021</v>
      </c>
      <c r="I43" t="str">
        <f t="shared" si="0"/>
        <v>Jones-Pencil</v>
      </c>
    </row>
    <row r="44" spans="1:9">
      <c r="A44" s="7">
        <v>44678</v>
      </c>
      <c r="B44" s="8" t="s">
        <v>24</v>
      </c>
      <c r="C44" s="8" t="s">
        <v>36</v>
      </c>
      <c r="D44" s="9" t="s">
        <v>33</v>
      </c>
      <c r="E44" s="8">
        <v>96</v>
      </c>
      <c r="F44" s="12">
        <v>4.99</v>
      </c>
      <c r="G44" s="15">
        <f>LEN(C44)</f>
        <v>6</v>
      </c>
      <c r="H44" s="14">
        <f>YEAR(A44)</f>
        <v>2022</v>
      </c>
      <c r="I44" t="str">
        <f t="shared" si="0"/>
        <v>Howard-Pen</v>
      </c>
    </row>
    <row r="45" spans="1:9">
      <c r="A45" s="7">
        <v>44525</v>
      </c>
      <c r="B45" s="8" t="s">
        <v>16</v>
      </c>
      <c r="C45" s="8" t="s">
        <v>27</v>
      </c>
      <c r="D45" s="9" t="s">
        <v>34</v>
      </c>
      <c r="E45" s="8">
        <v>96</v>
      </c>
      <c r="F45" s="12">
        <v>4.99</v>
      </c>
      <c r="G45" s="15">
        <f>LEN(C45)</f>
        <v>6</v>
      </c>
      <c r="H45" s="14">
        <f>YEAR(A45)</f>
        <v>2021</v>
      </c>
      <c r="I45" t="str">
        <f t="shared" si="0"/>
        <v>Kivell-Pen Set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4F23-CB0F-4801-B0DA-3E798D2324C9}">
  <dimension ref="A1:N45"/>
  <sheetViews>
    <sheetView workbookViewId="0">
      <selection activeCell="H15" sqref="H15"/>
    </sheetView>
  </sheetViews>
  <sheetFormatPr defaultRowHeight="15"/>
  <sheetData>
    <row r="1" spans="1:14">
      <c r="A1" s="56" t="s">
        <v>38</v>
      </c>
      <c r="B1" s="57"/>
      <c r="C1" s="57"/>
      <c r="D1" s="57"/>
      <c r="E1" s="57"/>
      <c r="F1" s="58"/>
      <c r="I1" s="56" t="s">
        <v>39</v>
      </c>
      <c r="J1" s="57"/>
      <c r="K1" s="57"/>
      <c r="L1" s="57"/>
      <c r="M1" s="57"/>
      <c r="N1" s="58"/>
    </row>
    <row r="2" spans="1:14">
      <c r="A2" s="27" t="s">
        <v>5</v>
      </c>
      <c r="B2" s="28" t="s">
        <v>6</v>
      </c>
      <c r="C2" s="28" t="s">
        <v>7</v>
      </c>
      <c r="D2" s="28" t="s">
        <v>8</v>
      </c>
      <c r="E2" s="28" t="s">
        <v>9</v>
      </c>
      <c r="F2" s="29" t="s">
        <v>10</v>
      </c>
      <c r="I2" s="24" t="s">
        <v>5</v>
      </c>
      <c r="J2" s="25" t="s">
        <v>6</v>
      </c>
      <c r="K2" s="25" t="s">
        <v>7</v>
      </c>
      <c r="L2" s="25" t="s">
        <v>8</v>
      </c>
      <c r="M2" s="25" t="s">
        <v>9</v>
      </c>
      <c r="N2" s="26" t="s">
        <v>10</v>
      </c>
    </row>
    <row r="3" spans="1:14">
      <c r="A3" s="7">
        <v>44746</v>
      </c>
      <c r="B3" s="8" t="s">
        <v>24</v>
      </c>
      <c r="C3" s="8" t="s">
        <v>25</v>
      </c>
      <c r="D3" s="9" t="s">
        <v>34</v>
      </c>
      <c r="E3" s="22">
        <v>62</v>
      </c>
      <c r="F3" s="23">
        <v>4.99</v>
      </c>
      <c r="I3" s="4">
        <v>44678</v>
      </c>
      <c r="J3" s="5" t="s">
        <v>24</v>
      </c>
      <c r="K3" s="5" t="s">
        <v>36</v>
      </c>
      <c r="L3" s="6" t="s">
        <v>33</v>
      </c>
      <c r="M3" s="5">
        <v>96</v>
      </c>
      <c r="N3" s="11">
        <v>4.99</v>
      </c>
    </row>
    <row r="4" spans="1:14">
      <c r="A4" s="7">
        <v>44491</v>
      </c>
      <c r="B4" s="8" t="s">
        <v>24</v>
      </c>
      <c r="C4" s="8" t="s">
        <v>25</v>
      </c>
      <c r="D4" s="9" t="s">
        <v>33</v>
      </c>
      <c r="E4" s="22">
        <v>64</v>
      </c>
      <c r="F4" s="23">
        <v>8.99</v>
      </c>
      <c r="I4" s="7">
        <v>44525</v>
      </c>
      <c r="J4" s="8" t="s">
        <v>16</v>
      </c>
      <c r="K4" s="8" t="s">
        <v>27</v>
      </c>
      <c r="L4" s="9" t="s">
        <v>34</v>
      </c>
      <c r="M4" s="8">
        <v>96</v>
      </c>
      <c r="N4" s="12">
        <v>4.99</v>
      </c>
    </row>
    <row r="5" spans="1:14">
      <c r="A5" s="7">
        <v>44661</v>
      </c>
      <c r="B5" s="8" t="s">
        <v>16</v>
      </c>
      <c r="C5" s="8" t="s">
        <v>31</v>
      </c>
      <c r="D5" s="9" t="s">
        <v>29</v>
      </c>
      <c r="E5" s="22">
        <v>66</v>
      </c>
      <c r="F5" s="23">
        <v>1.99</v>
      </c>
      <c r="I5" s="7">
        <v>44202</v>
      </c>
      <c r="J5" s="8" t="s">
        <v>24</v>
      </c>
      <c r="K5" s="8" t="s">
        <v>25</v>
      </c>
      <c r="L5" s="9" t="s">
        <v>29</v>
      </c>
      <c r="M5" s="8">
        <v>95</v>
      </c>
      <c r="N5" s="12">
        <v>1.99</v>
      </c>
    </row>
    <row r="6" spans="1:14">
      <c r="A6" s="7">
        <v>44542</v>
      </c>
      <c r="B6" s="8" t="s">
        <v>16</v>
      </c>
      <c r="C6" s="8" t="s">
        <v>17</v>
      </c>
      <c r="D6" s="9" t="s">
        <v>29</v>
      </c>
      <c r="E6" s="22">
        <v>67</v>
      </c>
      <c r="F6" s="23">
        <v>1.29</v>
      </c>
      <c r="I6" s="7">
        <v>44899</v>
      </c>
      <c r="J6" s="8" t="s">
        <v>16</v>
      </c>
      <c r="K6" s="8" t="s">
        <v>30</v>
      </c>
      <c r="L6" s="9" t="s">
        <v>26</v>
      </c>
      <c r="M6" s="8">
        <v>94</v>
      </c>
      <c r="N6" s="12">
        <v>19.989999999999998</v>
      </c>
    </row>
    <row r="7" spans="1:14">
      <c r="A7" s="7">
        <v>44559</v>
      </c>
      <c r="B7" s="8" t="s">
        <v>24</v>
      </c>
      <c r="C7" s="8" t="s">
        <v>32</v>
      </c>
      <c r="D7" s="9" t="s">
        <v>34</v>
      </c>
      <c r="E7" s="22">
        <v>74</v>
      </c>
      <c r="F7" s="23">
        <v>15.99</v>
      </c>
      <c r="I7" s="7">
        <v>44372</v>
      </c>
      <c r="J7" s="8" t="s">
        <v>16</v>
      </c>
      <c r="K7" s="8" t="s">
        <v>35</v>
      </c>
      <c r="L7" s="9" t="s">
        <v>29</v>
      </c>
      <c r="M7" s="8">
        <v>90</v>
      </c>
      <c r="N7" s="12">
        <v>4.99</v>
      </c>
    </row>
    <row r="8" spans="1:14">
      <c r="A8" s="7">
        <v>44304</v>
      </c>
      <c r="B8" s="8" t="s">
        <v>16</v>
      </c>
      <c r="C8" s="8" t="s">
        <v>31</v>
      </c>
      <c r="D8" s="9" t="s">
        <v>29</v>
      </c>
      <c r="E8" s="22">
        <v>75</v>
      </c>
      <c r="F8" s="23">
        <v>1.99</v>
      </c>
      <c r="I8" s="7">
        <v>44321</v>
      </c>
      <c r="J8" s="8" t="s">
        <v>16</v>
      </c>
      <c r="K8" s="8" t="s">
        <v>30</v>
      </c>
      <c r="L8" s="9" t="s">
        <v>29</v>
      </c>
      <c r="M8" s="8">
        <v>90</v>
      </c>
      <c r="N8" s="12">
        <v>4.99</v>
      </c>
    </row>
    <row r="9" spans="1:14">
      <c r="A9" s="7">
        <v>44831</v>
      </c>
      <c r="B9" s="8" t="s">
        <v>21</v>
      </c>
      <c r="C9" s="8" t="s">
        <v>22</v>
      </c>
      <c r="D9" s="9" t="s">
        <v>33</v>
      </c>
      <c r="E9" s="22">
        <v>76</v>
      </c>
      <c r="F9" s="23">
        <v>1.99</v>
      </c>
      <c r="I9" s="7">
        <v>44593</v>
      </c>
      <c r="J9" s="8" t="s">
        <v>16</v>
      </c>
      <c r="K9" s="8" t="s">
        <v>17</v>
      </c>
      <c r="L9" s="9" t="s">
        <v>26</v>
      </c>
      <c r="M9" s="8">
        <v>87</v>
      </c>
      <c r="N9" s="12">
        <v>15</v>
      </c>
    </row>
    <row r="10" spans="1:14">
      <c r="A10" s="7">
        <v>44712</v>
      </c>
      <c r="B10" s="8" t="s">
        <v>16</v>
      </c>
      <c r="C10" s="8" t="s">
        <v>28</v>
      </c>
      <c r="D10" s="9" t="s">
        <v>26</v>
      </c>
      <c r="E10" s="22">
        <v>80</v>
      </c>
      <c r="F10" s="23">
        <v>8.99</v>
      </c>
      <c r="I10" s="7">
        <v>44406</v>
      </c>
      <c r="J10" s="8" t="s">
        <v>24</v>
      </c>
      <c r="K10" s="8" t="s">
        <v>32</v>
      </c>
      <c r="L10" s="9" t="s">
        <v>26</v>
      </c>
      <c r="M10" s="8">
        <v>81</v>
      </c>
      <c r="N10" s="12">
        <v>19.989999999999998</v>
      </c>
    </row>
    <row r="11" spans="1:14">
      <c r="A11" s="7">
        <v>44406</v>
      </c>
      <c r="B11" s="8" t="s">
        <v>24</v>
      </c>
      <c r="C11" s="8" t="s">
        <v>32</v>
      </c>
      <c r="D11" s="9" t="s">
        <v>26</v>
      </c>
      <c r="E11" s="22">
        <v>81</v>
      </c>
      <c r="F11" s="23">
        <v>19.989999999999998</v>
      </c>
      <c r="I11" s="7">
        <v>44712</v>
      </c>
      <c r="J11" s="8" t="s">
        <v>16</v>
      </c>
      <c r="K11" s="8" t="s">
        <v>28</v>
      </c>
      <c r="L11" s="9" t="s">
        <v>26</v>
      </c>
      <c r="M11" s="8">
        <v>80</v>
      </c>
      <c r="N11" s="12">
        <v>8.99</v>
      </c>
    </row>
    <row r="12" spans="1:14">
      <c r="A12" s="7">
        <v>44593</v>
      </c>
      <c r="B12" s="8" t="s">
        <v>16</v>
      </c>
      <c r="C12" s="8" t="s">
        <v>17</v>
      </c>
      <c r="D12" s="9" t="s">
        <v>26</v>
      </c>
      <c r="E12" s="22">
        <v>87</v>
      </c>
      <c r="F12" s="23">
        <v>15</v>
      </c>
      <c r="I12" s="7">
        <v>44831</v>
      </c>
      <c r="J12" s="8" t="s">
        <v>21</v>
      </c>
      <c r="K12" s="8" t="s">
        <v>22</v>
      </c>
      <c r="L12" s="9" t="s">
        <v>33</v>
      </c>
      <c r="M12" s="8">
        <v>76</v>
      </c>
      <c r="N12" s="12">
        <v>1.99</v>
      </c>
    </row>
    <row r="13" spans="1:14">
      <c r="A13" s="7">
        <v>44372</v>
      </c>
      <c r="B13" s="8" t="s">
        <v>16</v>
      </c>
      <c r="C13" s="8" t="s">
        <v>35</v>
      </c>
      <c r="D13" s="9" t="s">
        <v>29</v>
      </c>
      <c r="E13" s="22">
        <v>90</v>
      </c>
      <c r="F13" s="23">
        <v>4.99</v>
      </c>
      <c r="I13" s="7">
        <v>44304</v>
      </c>
      <c r="J13" s="8" t="s">
        <v>16</v>
      </c>
      <c r="K13" s="8" t="s">
        <v>31</v>
      </c>
      <c r="L13" s="9" t="s">
        <v>29</v>
      </c>
      <c r="M13" s="8">
        <v>75</v>
      </c>
      <c r="N13" s="12">
        <v>1.99</v>
      </c>
    </row>
    <row r="14" spans="1:14">
      <c r="A14" s="7">
        <v>44321</v>
      </c>
      <c r="B14" s="8" t="s">
        <v>16</v>
      </c>
      <c r="C14" s="8" t="s">
        <v>30</v>
      </c>
      <c r="D14" s="9" t="s">
        <v>29</v>
      </c>
      <c r="E14" s="22">
        <v>90</v>
      </c>
      <c r="F14" s="23">
        <v>4.99</v>
      </c>
      <c r="I14" s="7">
        <v>44559</v>
      </c>
      <c r="J14" s="8" t="s">
        <v>24</v>
      </c>
      <c r="K14" s="8" t="s">
        <v>32</v>
      </c>
      <c r="L14" s="9" t="s">
        <v>34</v>
      </c>
      <c r="M14" s="8">
        <v>74</v>
      </c>
      <c r="N14" s="12">
        <v>15.99</v>
      </c>
    </row>
    <row r="15" spans="1:14">
      <c r="A15" s="7">
        <v>44899</v>
      </c>
      <c r="B15" s="8" t="s">
        <v>16</v>
      </c>
      <c r="C15" s="8" t="s">
        <v>30</v>
      </c>
      <c r="D15" s="9" t="s">
        <v>26</v>
      </c>
      <c r="E15" s="22">
        <v>94</v>
      </c>
      <c r="F15" s="23">
        <v>19.989999999999998</v>
      </c>
      <c r="I15" s="7">
        <v>44542</v>
      </c>
      <c r="J15" s="8" t="s">
        <v>16</v>
      </c>
      <c r="K15" s="8" t="s">
        <v>17</v>
      </c>
      <c r="L15" s="9" t="s">
        <v>29</v>
      </c>
      <c r="M15" s="8">
        <v>67</v>
      </c>
      <c r="N15" s="12">
        <v>1.29</v>
      </c>
    </row>
    <row r="16" spans="1:14">
      <c r="A16" s="7">
        <v>44202</v>
      </c>
      <c r="B16" s="8" t="s">
        <v>24</v>
      </c>
      <c r="C16" s="8" t="s">
        <v>25</v>
      </c>
      <c r="D16" s="9" t="s">
        <v>29</v>
      </c>
      <c r="E16" s="22">
        <v>95</v>
      </c>
      <c r="F16" s="23">
        <v>1.99</v>
      </c>
      <c r="I16" s="7">
        <v>44661</v>
      </c>
      <c r="J16" s="8" t="s">
        <v>16</v>
      </c>
      <c r="K16" s="8" t="s">
        <v>31</v>
      </c>
      <c r="L16" s="9" t="s">
        <v>29</v>
      </c>
      <c r="M16" s="8">
        <v>66</v>
      </c>
      <c r="N16" s="12">
        <v>1.99</v>
      </c>
    </row>
    <row r="17" spans="1:14">
      <c r="A17" s="7">
        <v>44678</v>
      </c>
      <c r="B17" s="8" t="s">
        <v>24</v>
      </c>
      <c r="C17" s="8" t="s">
        <v>36</v>
      </c>
      <c r="D17" s="9" t="s">
        <v>33</v>
      </c>
      <c r="E17" s="22">
        <v>96</v>
      </c>
      <c r="F17" s="23">
        <v>4.99</v>
      </c>
      <c r="I17" s="7">
        <v>44491</v>
      </c>
      <c r="J17" s="8" t="s">
        <v>24</v>
      </c>
      <c r="K17" s="8" t="s">
        <v>25</v>
      </c>
      <c r="L17" s="9" t="s">
        <v>33</v>
      </c>
      <c r="M17" s="8">
        <v>64</v>
      </c>
      <c r="N17" s="12">
        <v>8.99</v>
      </c>
    </row>
    <row r="18" spans="1:14">
      <c r="A18" s="7">
        <v>44525</v>
      </c>
      <c r="B18" s="8" t="s">
        <v>16</v>
      </c>
      <c r="C18" s="8" t="s">
        <v>27</v>
      </c>
      <c r="D18" s="9" t="s">
        <v>34</v>
      </c>
      <c r="E18" s="22">
        <v>96</v>
      </c>
      <c r="F18" s="23">
        <v>4.99</v>
      </c>
      <c r="I18" s="7">
        <v>44746</v>
      </c>
      <c r="J18" s="8" t="s">
        <v>24</v>
      </c>
      <c r="K18" s="8" t="s">
        <v>25</v>
      </c>
      <c r="L18" s="9" t="s">
        <v>34</v>
      </c>
      <c r="M18" s="8">
        <v>62</v>
      </c>
      <c r="N18" s="12">
        <v>4.99</v>
      </c>
    </row>
    <row r="19" spans="1:14">
      <c r="A19" s="7">
        <v>44338</v>
      </c>
      <c r="B19" s="8" t="s">
        <v>21</v>
      </c>
      <c r="C19" s="8" t="s">
        <v>37</v>
      </c>
      <c r="D19" s="9" t="s">
        <v>29</v>
      </c>
      <c r="E19" s="21">
        <v>32</v>
      </c>
      <c r="F19" s="23">
        <v>1.99</v>
      </c>
      <c r="I19" s="7">
        <v>44355</v>
      </c>
      <c r="J19" s="8" t="s">
        <v>24</v>
      </c>
      <c r="K19" s="8" t="s">
        <v>25</v>
      </c>
      <c r="L19" s="9" t="s">
        <v>26</v>
      </c>
      <c r="M19" s="8">
        <v>60</v>
      </c>
      <c r="N19" s="12">
        <v>8.99</v>
      </c>
    </row>
    <row r="20" spans="1:14">
      <c r="A20" s="7">
        <v>44423</v>
      </c>
      <c r="B20" s="8" t="s">
        <v>24</v>
      </c>
      <c r="C20" s="8" t="s">
        <v>25</v>
      </c>
      <c r="D20" s="9" t="s">
        <v>29</v>
      </c>
      <c r="E20" s="21">
        <v>35</v>
      </c>
      <c r="F20" s="23">
        <v>4.99</v>
      </c>
      <c r="I20" s="7">
        <v>44287</v>
      </c>
      <c r="J20" s="8" t="s">
        <v>24</v>
      </c>
      <c r="K20" s="8" t="s">
        <v>25</v>
      </c>
      <c r="L20" s="9" t="s">
        <v>26</v>
      </c>
      <c r="M20" s="8">
        <v>60</v>
      </c>
      <c r="N20" s="12">
        <v>4.99</v>
      </c>
    </row>
    <row r="21" spans="1:14">
      <c r="A21" s="7">
        <v>44236</v>
      </c>
      <c r="B21" s="8" t="s">
        <v>16</v>
      </c>
      <c r="C21" s="8" t="s">
        <v>30</v>
      </c>
      <c r="D21" s="9" t="s">
        <v>29</v>
      </c>
      <c r="E21" s="21">
        <v>36</v>
      </c>
      <c r="F21" s="23">
        <v>4.99</v>
      </c>
      <c r="I21" s="7">
        <v>44848</v>
      </c>
      <c r="J21" s="8" t="s">
        <v>21</v>
      </c>
      <c r="K21" s="8" t="s">
        <v>37</v>
      </c>
      <c r="L21" s="9" t="s">
        <v>26</v>
      </c>
      <c r="M21" s="8">
        <v>57</v>
      </c>
      <c r="N21" s="12">
        <v>19.989999999999998</v>
      </c>
    </row>
    <row r="22" spans="1:14">
      <c r="A22" s="7">
        <v>44780</v>
      </c>
      <c r="B22" s="8" t="s">
        <v>16</v>
      </c>
      <c r="C22" s="8" t="s">
        <v>27</v>
      </c>
      <c r="D22" s="9" t="s">
        <v>34</v>
      </c>
      <c r="E22" s="21">
        <v>42</v>
      </c>
      <c r="F22" s="23">
        <v>23.95</v>
      </c>
      <c r="I22" s="7">
        <v>44270</v>
      </c>
      <c r="J22" s="8" t="s">
        <v>21</v>
      </c>
      <c r="K22" s="8" t="s">
        <v>22</v>
      </c>
      <c r="L22" s="9" t="s">
        <v>29</v>
      </c>
      <c r="M22" s="8">
        <v>56</v>
      </c>
      <c r="N22" s="12">
        <v>2.99</v>
      </c>
    </row>
    <row r="23" spans="1:14">
      <c r="A23" s="7">
        <v>44576</v>
      </c>
      <c r="B23" s="8" t="s">
        <v>16</v>
      </c>
      <c r="C23" s="8" t="s">
        <v>28</v>
      </c>
      <c r="D23" s="9" t="s">
        <v>26</v>
      </c>
      <c r="E23" s="21">
        <v>46</v>
      </c>
      <c r="F23" s="23">
        <v>8.99</v>
      </c>
      <c r="I23" s="7">
        <v>44763</v>
      </c>
      <c r="J23" s="8" t="s">
        <v>16</v>
      </c>
      <c r="K23" s="8" t="s">
        <v>35</v>
      </c>
      <c r="L23" s="9" t="s">
        <v>34</v>
      </c>
      <c r="M23" s="8">
        <v>55</v>
      </c>
      <c r="N23" s="12">
        <v>12.49</v>
      </c>
    </row>
    <row r="24" spans="1:14">
      <c r="A24" s="7">
        <v>44644</v>
      </c>
      <c r="B24" s="8" t="s">
        <v>16</v>
      </c>
      <c r="C24" s="8" t="s">
        <v>30</v>
      </c>
      <c r="D24" s="9" t="s">
        <v>34</v>
      </c>
      <c r="E24" s="21">
        <v>50</v>
      </c>
      <c r="F24" s="23">
        <v>4.99</v>
      </c>
      <c r="I24" s="7">
        <v>44695</v>
      </c>
      <c r="J24" s="8" t="s">
        <v>16</v>
      </c>
      <c r="K24" s="8" t="s">
        <v>28</v>
      </c>
      <c r="L24" s="9" t="s">
        <v>29</v>
      </c>
      <c r="M24" s="8">
        <v>53</v>
      </c>
      <c r="N24" s="12">
        <v>1.29</v>
      </c>
    </row>
    <row r="25" spans="1:14">
      <c r="A25" s="7">
        <v>44219</v>
      </c>
      <c r="B25" s="8" t="s">
        <v>16</v>
      </c>
      <c r="C25" s="8" t="s">
        <v>27</v>
      </c>
      <c r="D25" s="9" t="s">
        <v>26</v>
      </c>
      <c r="E25" s="21">
        <v>50</v>
      </c>
      <c r="F25" s="23">
        <v>19.989999999999998</v>
      </c>
      <c r="I25" s="7">
        <v>44644</v>
      </c>
      <c r="J25" s="8" t="s">
        <v>16</v>
      </c>
      <c r="K25" s="8" t="s">
        <v>30</v>
      </c>
      <c r="L25" s="9" t="s">
        <v>34</v>
      </c>
      <c r="M25" s="8">
        <v>50</v>
      </c>
      <c r="N25" s="12">
        <v>4.99</v>
      </c>
    </row>
    <row r="26" spans="1:14">
      <c r="A26" s="7">
        <v>44695</v>
      </c>
      <c r="B26" s="8" t="s">
        <v>16</v>
      </c>
      <c r="C26" s="8" t="s">
        <v>28</v>
      </c>
      <c r="D26" s="9" t="s">
        <v>29</v>
      </c>
      <c r="E26" s="21">
        <v>53</v>
      </c>
      <c r="F26" s="23">
        <v>1.29</v>
      </c>
      <c r="I26" s="7">
        <v>44219</v>
      </c>
      <c r="J26" s="8" t="s">
        <v>16</v>
      </c>
      <c r="K26" s="8" t="s">
        <v>27</v>
      </c>
      <c r="L26" s="9" t="s">
        <v>26</v>
      </c>
      <c r="M26" s="8">
        <v>50</v>
      </c>
      <c r="N26" s="12">
        <v>19.989999999999998</v>
      </c>
    </row>
    <row r="27" spans="1:14">
      <c r="A27" s="7">
        <v>44763</v>
      </c>
      <c r="B27" s="8" t="s">
        <v>16</v>
      </c>
      <c r="C27" s="8" t="s">
        <v>35</v>
      </c>
      <c r="D27" s="9" t="s">
        <v>34</v>
      </c>
      <c r="E27" s="21">
        <v>55</v>
      </c>
      <c r="F27" s="23">
        <v>12.49</v>
      </c>
      <c r="I27" s="7">
        <v>44576</v>
      </c>
      <c r="J27" s="8" t="s">
        <v>16</v>
      </c>
      <c r="K27" s="8" t="s">
        <v>28</v>
      </c>
      <c r="L27" s="9" t="s">
        <v>26</v>
      </c>
      <c r="M27" s="8">
        <v>46</v>
      </c>
      <c r="N27" s="12">
        <v>8.99</v>
      </c>
    </row>
    <row r="28" spans="1:14">
      <c r="A28" s="7">
        <v>44270</v>
      </c>
      <c r="B28" s="8" t="s">
        <v>21</v>
      </c>
      <c r="C28" s="8" t="s">
        <v>22</v>
      </c>
      <c r="D28" s="9" t="s">
        <v>29</v>
      </c>
      <c r="E28" s="21">
        <v>56</v>
      </c>
      <c r="F28" s="23">
        <v>2.99</v>
      </c>
      <c r="I28" s="7">
        <v>44780</v>
      </c>
      <c r="J28" s="8" t="s">
        <v>16</v>
      </c>
      <c r="K28" s="8" t="s">
        <v>27</v>
      </c>
      <c r="L28" s="9" t="s">
        <v>34</v>
      </c>
      <c r="M28" s="8">
        <v>42</v>
      </c>
      <c r="N28" s="12">
        <v>23.95</v>
      </c>
    </row>
    <row r="29" spans="1:14">
      <c r="A29" s="7">
        <v>44848</v>
      </c>
      <c r="B29" s="8" t="s">
        <v>21</v>
      </c>
      <c r="C29" s="8" t="s">
        <v>37</v>
      </c>
      <c r="D29" s="9" t="s">
        <v>26</v>
      </c>
      <c r="E29" s="21">
        <v>57</v>
      </c>
      <c r="F29" s="23">
        <v>19.989999999999998</v>
      </c>
      <c r="I29" s="7">
        <v>44236</v>
      </c>
      <c r="J29" s="8" t="s">
        <v>16</v>
      </c>
      <c r="K29" s="8" t="s">
        <v>30</v>
      </c>
      <c r="L29" s="9" t="s">
        <v>29</v>
      </c>
      <c r="M29" s="8">
        <v>36</v>
      </c>
      <c r="N29" s="12">
        <v>4.99</v>
      </c>
    </row>
    <row r="30" spans="1:14">
      <c r="A30" s="7">
        <v>44355</v>
      </c>
      <c r="B30" s="8" t="s">
        <v>24</v>
      </c>
      <c r="C30" s="8" t="s">
        <v>25</v>
      </c>
      <c r="D30" s="9" t="s">
        <v>26</v>
      </c>
      <c r="E30" s="21">
        <v>60</v>
      </c>
      <c r="F30" s="23">
        <v>8.99</v>
      </c>
      <c r="I30" s="7">
        <v>44423</v>
      </c>
      <c r="J30" s="8" t="s">
        <v>24</v>
      </c>
      <c r="K30" s="8" t="s">
        <v>25</v>
      </c>
      <c r="L30" s="9" t="s">
        <v>29</v>
      </c>
      <c r="M30" s="8">
        <v>35</v>
      </c>
      <c r="N30" s="12">
        <v>4.99</v>
      </c>
    </row>
    <row r="31" spans="1:14">
      <c r="A31" s="7">
        <v>44287</v>
      </c>
      <c r="B31" s="8" t="s">
        <v>24</v>
      </c>
      <c r="C31" s="8" t="s">
        <v>25</v>
      </c>
      <c r="D31" s="9" t="s">
        <v>26</v>
      </c>
      <c r="E31" s="21">
        <v>60</v>
      </c>
      <c r="F31" s="23">
        <v>4.99</v>
      </c>
      <c r="I31" s="7">
        <v>44338</v>
      </c>
      <c r="J31" s="8" t="s">
        <v>21</v>
      </c>
      <c r="K31" s="8" t="s">
        <v>37</v>
      </c>
      <c r="L31" s="9" t="s">
        <v>29</v>
      </c>
      <c r="M31" s="8">
        <v>32</v>
      </c>
      <c r="N31" s="12">
        <v>1.99</v>
      </c>
    </row>
    <row r="32" spans="1:14">
      <c r="A32" s="7">
        <v>44440</v>
      </c>
      <c r="B32" s="8" t="s">
        <v>16</v>
      </c>
      <c r="C32" s="8" t="s">
        <v>17</v>
      </c>
      <c r="D32" s="9" t="s">
        <v>18</v>
      </c>
      <c r="E32" s="20">
        <v>2</v>
      </c>
      <c r="F32" s="23">
        <v>125</v>
      </c>
      <c r="I32" s="7">
        <v>44389</v>
      </c>
      <c r="J32" s="8" t="s">
        <v>24</v>
      </c>
      <c r="K32" s="8" t="s">
        <v>36</v>
      </c>
      <c r="L32" s="9" t="s">
        <v>26</v>
      </c>
      <c r="M32" s="8">
        <v>29</v>
      </c>
      <c r="N32" s="12">
        <v>1.99</v>
      </c>
    </row>
    <row r="33" spans="1:14">
      <c r="A33" s="7">
        <v>44797</v>
      </c>
      <c r="B33" s="8" t="s">
        <v>21</v>
      </c>
      <c r="C33" s="8" t="s">
        <v>22</v>
      </c>
      <c r="D33" s="9" t="s">
        <v>18</v>
      </c>
      <c r="E33" s="20">
        <v>3</v>
      </c>
      <c r="F33" s="23">
        <v>275</v>
      </c>
      <c r="I33" s="7">
        <v>44916</v>
      </c>
      <c r="J33" s="8" t="s">
        <v>16</v>
      </c>
      <c r="K33" s="8" t="s">
        <v>31</v>
      </c>
      <c r="L33" s="9" t="s">
        <v>26</v>
      </c>
      <c r="M33" s="8">
        <v>28</v>
      </c>
      <c r="N33" s="12">
        <v>4.99</v>
      </c>
    </row>
    <row r="34" spans="1:14">
      <c r="A34" s="7">
        <v>44610</v>
      </c>
      <c r="B34" s="8" t="s">
        <v>24</v>
      </c>
      <c r="C34" s="8" t="s">
        <v>25</v>
      </c>
      <c r="D34" s="9" t="s">
        <v>26</v>
      </c>
      <c r="E34" s="20">
        <v>4</v>
      </c>
      <c r="F34" s="23">
        <v>4.99</v>
      </c>
      <c r="I34" s="7">
        <v>44474</v>
      </c>
      <c r="J34" s="8" t="s">
        <v>16</v>
      </c>
      <c r="K34" s="8" t="s">
        <v>35</v>
      </c>
      <c r="L34" s="9" t="s">
        <v>26</v>
      </c>
      <c r="M34" s="8">
        <v>28</v>
      </c>
      <c r="N34" s="12">
        <v>8.99</v>
      </c>
    </row>
    <row r="35" spans="1:14">
      <c r="A35" s="7">
        <v>44729</v>
      </c>
      <c r="B35" s="8" t="s">
        <v>16</v>
      </c>
      <c r="C35" s="8" t="s">
        <v>27</v>
      </c>
      <c r="D35" s="9" t="s">
        <v>18</v>
      </c>
      <c r="E35" s="20">
        <v>5</v>
      </c>
      <c r="F35" s="23">
        <v>125</v>
      </c>
      <c r="I35" s="7">
        <v>44253</v>
      </c>
      <c r="J35" s="8" t="s">
        <v>16</v>
      </c>
      <c r="K35" s="8" t="s">
        <v>28</v>
      </c>
      <c r="L35" s="9" t="s">
        <v>33</v>
      </c>
      <c r="M35" s="8">
        <v>27</v>
      </c>
      <c r="N35" s="12">
        <v>19.989999999999998</v>
      </c>
    </row>
    <row r="36" spans="1:14">
      <c r="A36" s="7">
        <v>44814</v>
      </c>
      <c r="B36" s="8" t="s">
        <v>16</v>
      </c>
      <c r="C36" s="8" t="s">
        <v>28</v>
      </c>
      <c r="D36" s="9" t="s">
        <v>29</v>
      </c>
      <c r="E36" s="20">
        <v>7</v>
      </c>
      <c r="F36" s="23">
        <v>1.29</v>
      </c>
      <c r="I36" s="7">
        <v>44457</v>
      </c>
      <c r="J36" s="8" t="s">
        <v>24</v>
      </c>
      <c r="K36" s="8" t="s">
        <v>25</v>
      </c>
      <c r="L36" s="9" t="s">
        <v>34</v>
      </c>
      <c r="M36" s="8">
        <v>16</v>
      </c>
      <c r="N36" s="12">
        <v>15.99</v>
      </c>
    </row>
    <row r="37" spans="1:14">
      <c r="A37" s="7">
        <v>44627</v>
      </c>
      <c r="B37" s="8" t="s">
        <v>21</v>
      </c>
      <c r="C37" s="8" t="s">
        <v>22</v>
      </c>
      <c r="D37" s="9" t="s">
        <v>26</v>
      </c>
      <c r="E37" s="20">
        <v>7</v>
      </c>
      <c r="F37" s="23">
        <v>19.989999999999998</v>
      </c>
      <c r="I37" s="7">
        <v>44508</v>
      </c>
      <c r="J37" s="8" t="s">
        <v>24</v>
      </c>
      <c r="K37" s="8" t="s">
        <v>32</v>
      </c>
      <c r="L37" s="9" t="s">
        <v>33</v>
      </c>
      <c r="M37" s="8">
        <v>15</v>
      </c>
      <c r="N37" s="12">
        <v>19.989999999999998</v>
      </c>
    </row>
    <row r="38" spans="1:14">
      <c r="A38" s="7">
        <v>44882</v>
      </c>
      <c r="B38" s="8" t="s">
        <v>16</v>
      </c>
      <c r="C38" s="8" t="s">
        <v>30</v>
      </c>
      <c r="D38" s="9" t="s">
        <v>26</v>
      </c>
      <c r="E38" s="20">
        <v>11</v>
      </c>
      <c r="F38" s="23">
        <v>4.99</v>
      </c>
      <c r="I38" s="7">
        <v>44865</v>
      </c>
      <c r="J38" s="8" t="s">
        <v>16</v>
      </c>
      <c r="K38" s="8" t="s">
        <v>31</v>
      </c>
      <c r="L38" s="9" t="s">
        <v>29</v>
      </c>
      <c r="M38" s="8">
        <v>14</v>
      </c>
      <c r="N38" s="12">
        <v>1.29</v>
      </c>
    </row>
    <row r="39" spans="1:14">
      <c r="A39" s="7">
        <v>44865</v>
      </c>
      <c r="B39" s="8" t="s">
        <v>16</v>
      </c>
      <c r="C39" s="8" t="s">
        <v>31</v>
      </c>
      <c r="D39" s="9" t="s">
        <v>29</v>
      </c>
      <c r="E39" s="20">
        <v>14</v>
      </c>
      <c r="F39" s="23">
        <v>1.29</v>
      </c>
      <c r="I39" s="7">
        <v>44882</v>
      </c>
      <c r="J39" s="8" t="s">
        <v>16</v>
      </c>
      <c r="K39" s="8" t="s">
        <v>30</v>
      </c>
      <c r="L39" s="9" t="s">
        <v>26</v>
      </c>
      <c r="M39" s="8">
        <v>11</v>
      </c>
      <c r="N39" s="12">
        <v>4.99</v>
      </c>
    </row>
    <row r="40" spans="1:14">
      <c r="A40" s="7">
        <v>44508</v>
      </c>
      <c r="B40" s="8" t="s">
        <v>24</v>
      </c>
      <c r="C40" s="8" t="s">
        <v>32</v>
      </c>
      <c r="D40" s="9" t="s">
        <v>33</v>
      </c>
      <c r="E40" s="20">
        <v>15</v>
      </c>
      <c r="F40" s="23">
        <v>19.989999999999998</v>
      </c>
      <c r="I40" s="7">
        <v>44814</v>
      </c>
      <c r="J40" s="8" t="s">
        <v>16</v>
      </c>
      <c r="K40" s="8" t="s">
        <v>28</v>
      </c>
      <c r="L40" s="9" t="s">
        <v>29</v>
      </c>
      <c r="M40" s="8">
        <v>7</v>
      </c>
      <c r="N40" s="12">
        <v>1.29</v>
      </c>
    </row>
    <row r="41" spans="1:14">
      <c r="A41" s="7">
        <v>44457</v>
      </c>
      <c r="B41" s="8" t="s">
        <v>24</v>
      </c>
      <c r="C41" s="8" t="s">
        <v>25</v>
      </c>
      <c r="D41" s="9" t="s">
        <v>34</v>
      </c>
      <c r="E41" s="20">
        <v>16</v>
      </c>
      <c r="F41" s="23">
        <v>15.99</v>
      </c>
      <c r="I41" s="7">
        <v>44627</v>
      </c>
      <c r="J41" s="8" t="s">
        <v>21</v>
      </c>
      <c r="K41" s="8" t="s">
        <v>22</v>
      </c>
      <c r="L41" s="9" t="s">
        <v>26</v>
      </c>
      <c r="M41" s="8">
        <v>7</v>
      </c>
      <c r="N41" s="12">
        <v>19.989999999999998</v>
      </c>
    </row>
    <row r="42" spans="1:14">
      <c r="A42" s="7">
        <v>44253</v>
      </c>
      <c r="B42" s="8" t="s">
        <v>16</v>
      </c>
      <c r="C42" s="8" t="s">
        <v>28</v>
      </c>
      <c r="D42" s="9" t="s">
        <v>33</v>
      </c>
      <c r="E42" s="20">
        <v>27</v>
      </c>
      <c r="F42" s="23">
        <v>19.989999999999998</v>
      </c>
      <c r="I42" s="7">
        <v>44729</v>
      </c>
      <c r="J42" s="8" t="s">
        <v>16</v>
      </c>
      <c r="K42" s="8" t="s">
        <v>27</v>
      </c>
      <c r="L42" s="9" t="s">
        <v>18</v>
      </c>
      <c r="M42" s="8">
        <v>5</v>
      </c>
      <c r="N42" s="12">
        <v>125</v>
      </c>
    </row>
    <row r="43" spans="1:14">
      <c r="A43" s="7">
        <v>44916</v>
      </c>
      <c r="B43" s="8" t="s">
        <v>16</v>
      </c>
      <c r="C43" s="8" t="s">
        <v>31</v>
      </c>
      <c r="D43" s="9" t="s">
        <v>26</v>
      </c>
      <c r="E43" s="20">
        <v>28</v>
      </c>
      <c r="F43" s="23">
        <v>4.99</v>
      </c>
      <c r="I43" s="7">
        <v>44610</v>
      </c>
      <c r="J43" s="8" t="s">
        <v>24</v>
      </c>
      <c r="K43" s="8" t="s">
        <v>25</v>
      </c>
      <c r="L43" s="9" t="s">
        <v>26</v>
      </c>
      <c r="M43" s="8">
        <v>4</v>
      </c>
      <c r="N43" s="12">
        <v>4.99</v>
      </c>
    </row>
    <row r="44" spans="1:14">
      <c r="A44" s="7">
        <v>44474</v>
      </c>
      <c r="B44" s="8" t="s">
        <v>16</v>
      </c>
      <c r="C44" s="8" t="s">
        <v>35</v>
      </c>
      <c r="D44" s="9" t="s">
        <v>26</v>
      </c>
      <c r="E44" s="20">
        <v>28</v>
      </c>
      <c r="F44" s="23">
        <v>8.99</v>
      </c>
      <c r="I44" s="7">
        <v>44797</v>
      </c>
      <c r="J44" s="8" t="s">
        <v>21</v>
      </c>
      <c r="K44" s="8" t="s">
        <v>22</v>
      </c>
      <c r="L44" s="9" t="s">
        <v>18</v>
      </c>
      <c r="M44" s="8">
        <v>3</v>
      </c>
      <c r="N44" s="12">
        <v>275</v>
      </c>
    </row>
    <row r="45" spans="1:14">
      <c r="A45" s="7">
        <v>44389</v>
      </c>
      <c r="B45" s="8" t="s">
        <v>24</v>
      </c>
      <c r="C45" s="8" t="s">
        <v>36</v>
      </c>
      <c r="D45" s="9" t="s">
        <v>26</v>
      </c>
      <c r="E45" s="20">
        <v>29</v>
      </c>
      <c r="F45" s="23">
        <v>1.99</v>
      </c>
      <c r="I45" s="7">
        <v>44440</v>
      </c>
      <c r="J45" s="8" t="s">
        <v>16</v>
      </c>
      <c r="K45" s="8" t="s">
        <v>17</v>
      </c>
      <c r="L45" s="9" t="s">
        <v>18</v>
      </c>
      <c r="M45" s="8">
        <v>2</v>
      </c>
      <c r="N45" s="12">
        <v>125</v>
      </c>
    </row>
  </sheetData>
  <sortState xmlns:xlrd2="http://schemas.microsoft.com/office/spreadsheetml/2017/richdata2" ref="I3:N45">
    <sortCondition descending="1" ref="M3:M45"/>
    <sortCondition descending="1" ref="I3:I45"/>
  </sortState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B285-411D-49CD-8808-4EE7E7AD9CDB}">
  <sheetPr filterMode="1"/>
  <dimension ref="A1:F46"/>
  <sheetViews>
    <sheetView workbookViewId="0">
      <selection activeCell="J10" sqref="J10"/>
    </sheetView>
  </sheetViews>
  <sheetFormatPr defaultRowHeight="15"/>
  <sheetData>
    <row r="1" spans="1:6">
      <c r="A1" s="59" t="s">
        <v>40</v>
      </c>
      <c r="B1" s="59"/>
      <c r="C1" s="59"/>
      <c r="D1" s="59"/>
      <c r="E1" s="59"/>
      <c r="F1" s="59"/>
    </row>
    <row r="2" spans="1:6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2" t="s">
        <v>10</v>
      </c>
    </row>
    <row r="3" spans="1:6">
      <c r="A3" s="4">
        <v>44440</v>
      </c>
      <c r="B3" s="5" t="s">
        <v>16</v>
      </c>
      <c r="C3" s="5" t="s">
        <v>17</v>
      </c>
      <c r="D3" s="6" t="s">
        <v>18</v>
      </c>
      <c r="E3" s="30">
        <v>2</v>
      </c>
      <c r="F3" s="33">
        <v>125</v>
      </c>
    </row>
    <row r="4" spans="1:6" hidden="1">
      <c r="A4" s="7">
        <v>44797</v>
      </c>
      <c r="B4" s="8" t="s">
        <v>21</v>
      </c>
      <c r="C4" s="8" t="s">
        <v>22</v>
      </c>
      <c r="D4" s="9" t="s">
        <v>18</v>
      </c>
      <c r="E4" s="31">
        <v>3</v>
      </c>
      <c r="F4" s="23">
        <v>275</v>
      </c>
    </row>
    <row r="5" spans="1:6" hidden="1">
      <c r="A5" s="7">
        <v>44610</v>
      </c>
      <c r="B5" s="8" t="s">
        <v>24</v>
      </c>
      <c r="C5" s="8" t="s">
        <v>25</v>
      </c>
      <c r="D5" s="9" t="s">
        <v>26</v>
      </c>
      <c r="E5" s="31">
        <v>4</v>
      </c>
      <c r="F5" s="23">
        <v>4.99</v>
      </c>
    </row>
    <row r="6" spans="1:6">
      <c r="A6" s="7">
        <v>44729</v>
      </c>
      <c r="B6" s="8" t="s">
        <v>16</v>
      </c>
      <c r="C6" s="8" t="s">
        <v>27</v>
      </c>
      <c r="D6" s="9" t="s">
        <v>18</v>
      </c>
      <c r="E6" s="31">
        <v>5</v>
      </c>
      <c r="F6" s="23">
        <v>125</v>
      </c>
    </row>
    <row r="7" spans="1:6">
      <c r="A7" s="7">
        <v>44814</v>
      </c>
      <c r="B7" s="8" t="s">
        <v>16</v>
      </c>
      <c r="C7" s="8" t="s">
        <v>28</v>
      </c>
      <c r="D7" s="9" t="s">
        <v>29</v>
      </c>
      <c r="E7" s="31">
        <v>7</v>
      </c>
      <c r="F7" s="23">
        <v>1.29</v>
      </c>
    </row>
    <row r="8" spans="1:6" hidden="1">
      <c r="A8" s="7">
        <v>44627</v>
      </c>
      <c r="B8" s="8" t="s">
        <v>21</v>
      </c>
      <c r="C8" s="8" t="s">
        <v>22</v>
      </c>
      <c r="D8" s="9" t="s">
        <v>26</v>
      </c>
      <c r="E8" s="31">
        <v>7</v>
      </c>
      <c r="F8" s="23">
        <v>19.989999999999998</v>
      </c>
    </row>
    <row r="9" spans="1:6">
      <c r="A9" s="7">
        <v>44882</v>
      </c>
      <c r="B9" s="8" t="s">
        <v>16</v>
      </c>
      <c r="C9" s="8" t="s">
        <v>30</v>
      </c>
      <c r="D9" s="9" t="s">
        <v>26</v>
      </c>
      <c r="E9" s="31">
        <v>11</v>
      </c>
      <c r="F9" s="23">
        <v>4.99</v>
      </c>
    </row>
    <row r="10" spans="1:6">
      <c r="A10" s="7">
        <v>44865</v>
      </c>
      <c r="B10" s="8" t="s">
        <v>16</v>
      </c>
      <c r="C10" s="8" t="s">
        <v>31</v>
      </c>
      <c r="D10" s="9" t="s">
        <v>29</v>
      </c>
      <c r="E10" s="31">
        <v>14</v>
      </c>
      <c r="F10" s="23">
        <v>1.29</v>
      </c>
    </row>
    <row r="11" spans="1:6" hidden="1">
      <c r="A11" s="7">
        <v>44508</v>
      </c>
      <c r="B11" s="8" t="s">
        <v>24</v>
      </c>
      <c r="C11" s="8" t="s">
        <v>32</v>
      </c>
      <c r="D11" s="9" t="s">
        <v>33</v>
      </c>
      <c r="E11" s="31">
        <v>15</v>
      </c>
      <c r="F11" s="23">
        <v>19.989999999999998</v>
      </c>
    </row>
    <row r="12" spans="1:6" hidden="1">
      <c r="A12" s="7">
        <v>44457</v>
      </c>
      <c r="B12" s="8" t="s">
        <v>24</v>
      </c>
      <c r="C12" s="8" t="s">
        <v>25</v>
      </c>
      <c r="D12" s="9" t="s">
        <v>34</v>
      </c>
      <c r="E12" s="31">
        <v>16</v>
      </c>
      <c r="F12" s="23">
        <v>15.99</v>
      </c>
    </row>
    <row r="13" spans="1:6">
      <c r="A13" s="7">
        <v>44253</v>
      </c>
      <c r="B13" s="8" t="s">
        <v>16</v>
      </c>
      <c r="C13" s="8" t="s">
        <v>28</v>
      </c>
      <c r="D13" s="9" t="s">
        <v>33</v>
      </c>
      <c r="E13" s="31">
        <v>27</v>
      </c>
      <c r="F13" s="23">
        <v>19.989999999999998</v>
      </c>
    </row>
    <row r="14" spans="1:6">
      <c r="A14" s="7">
        <v>44916</v>
      </c>
      <c r="B14" s="8" t="s">
        <v>16</v>
      </c>
      <c r="C14" s="8" t="s">
        <v>31</v>
      </c>
      <c r="D14" s="9" t="s">
        <v>26</v>
      </c>
      <c r="E14" s="31">
        <v>28</v>
      </c>
      <c r="F14" s="23">
        <v>4.99</v>
      </c>
    </row>
    <row r="15" spans="1:6">
      <c r="A15" s="7">
        <v>44474</v>
      </c>
      <c r="B15" s="8" t="s">
        <v>16</v>
      </c>
      <c r="C15" s="8" t="s">
        <v>35</v>
      </c>
      <c r="D15" s="9" t="s">
        <v>26</v>
      </c>
      <c r="E15" s="31">
        <v>28</v>
      </c>
      <c r="F15" s="23">
        <v>8.99</v>
      </c>
    </row>
    <row r="16" spans="1:6" hidden="1">
      <c r="A16" s="7">
        <v>44389</v>
      </c>
      <c r="B16" s="8" t="s">
        <v>24</v>
      </c>
      <c r="C16" s="8" t="s">
        <v>36</v>
      </c>
      <c r="D16" s="9" t="s">
        <v>26</v>
      </c>
      <c r="E16" s="31">
        <v>29</v>
      </c>
      <c r="F16" s="23">
        <v>1.99</v>
      </c>
    </row>
    <row r="17" spans="1:6" hidden="1">
      <c r="A17" s="7">
        <v>44338</v>
      </c>
      <c r="B17" s="8" t="s">
        <v>21</v>
      </c>
      <c r="C17" s="8" t="s">
        <v>37</v>
      </c>
      <c r="D17" s="9" t="s">
        <v>29</v>
      </c>
      <c r="E17" s="31">
        <v>32</v>
      </c>
      <c r="F17" s="23">
        <v>1.99</v>
      </c>
    </row>
    <row r="18" spans="1:6" hidden="1">
      <c r="A18" s="7">
        <v>44423</v>
      </c>
      <c r="B18" s="8" t="s">
        <v>24</v>
      </c>
      <c r="C18" s="8" t="s">
        <v>25</v>
      </c>
      <c r="D18" s="9" t="s">
        <v>29</v>
      </c>
      <c r="E18" s="31">
        <v>35</v>
      </c>
      <c r="F18" s="23">
        <v>4.99</v>
      </c>
    </row>
    <row r="19" spans="1:6">
      <c r="A19" s="7">
        <v>44236</v>
      </c>
      <c r="B19" s="8" t="s">
        <v>16</v>
      </c>
      <c r="C19" s="8" t="s">
        <v>30</v>
      </c>
      <c r="D19" s="9" t="s">
        <v>29</v>
      </c>
      <c r="E19" s="31">
        <v>36</v>
      </c>
      <c r="F19" s="23">
        <v>4.99</v>
      </c>
    </row>
    <row r="20" spans="1:6">
      <c r="A20" s="7">
        <v>44780</v>
      </c>
      <c r="B20" s="8" t="s">
        <v>16</v>
      </c>
      <c r="C20" s="8" t="s">
        <v>27</v>
      </c>
      <c r="D20" s="9" t="s">
        <v>34</v>
      </c>
      <c r="E20" s="31">
        <v>42</v>
      </c>
      <c r="F20" s="23">
        <v>23.95</v>
      </c>
    </row>
    <row r="21" spans="1:6">
      <c r="A21" s="7">
        <v>44576</v>
      </c>
      <c r="B21" s="8" t="s">
        <v>16</v>
      </c>
      <c r="C21" s="8" t="s">
        <v>28</v>
      </c>
      <c r="D21" s="9" t="s">
        <v>26</v>
      </c>
      <c r="E21" s="31">
        <v>46</v>
      </c>
      <c r="F21" s="23">
        <v>8.99</v>
      </c>
    </row>
    <row r="22" spans="1:6">
      <c r="A22" s="7">
        <v>44644</v>
      </c>
      <c r="B22" s="8" t="s">
        <v>16</v>
      </c>
      <c r="C22" s="8" t="s">
        <v>30</v>
      </c>
      <c r="D22" s="9" t="s">
        <v>34</v>
      </c>
      <c r="E22" s="31">
        <v>50</v>
      </c>
      <c r="F22" s="23">
        <v>4.99</v>
      </c>
    </row>
    <row r="23" spans="1:6">
      <c r="A23" s="7">
        <v>44219</v>
      </c>
      <c r="B23" s="8" t="s">
        <v>16</v>
      </c>
      <c r="C23" s="8" t="s">
        <v>27</v>
      </c>
      <c r="D23" s="9" t="s">
        <v>26</v>
      </c>
      <c r="E23" s="31">
        <v>50</v>
      </c>
      <c r="F23" s="23">
        <v>19.989999999999998</v>
      </c>
    </row>
    <row r="24" spans="1:6">
      <c r="A24" s="7">
        <v>44695</v>
      </c>
      <c r="B24" s="8" t="s">
        <v>16</v>
      </c>
      <c r="C24" s="8" t="s">
        <v>28</v>
      </c>
      <c r="D24" s="9" t="s">
        <v>29</v>
      </c>
      <c r="E24" s="31">
        <v>53</v>
      </c>
      <c r="F24" s="23">
        <v>1.29</v>
      </c>
    </row>
    <row r="25" spans="1:6">
      <c r="A25" s="7">
        <v>44763</v>
      </c>
      <c r="B25" s="8" t="s">
        <v>16</v>
      </c>
      <c r="C25" s="8" t="s">
        <v>35</v>
      </c>
      <c r="D25" s="9" t="s">
        <v>34</v>
      </c>
      <c r="E25" s="31">
        <v>55</v>
      </c>
      <c r="F25" s="23">
        <v>12.49</v>
      </c>
    </row>
    <row r="26" spans="1:6" hidden="1">
      <c r="A26" s="7">
        <v>44270</v>
      </c>
      <c r="B26" s="8" t="s">
        <v>21</v>
      </c>
      <c r="C26" s="8" t="s">
        <v>22</v>
      </c>
      <c r="D26" s="9" t="s">
        <v>29</v>
      </c>
      <c r="E26" s="31">
        <v>56</v>
      </c>
      <c r="F26" s="23">
        <v>2.99</v>
      </c>
    </row>
    <row r="27" spans="1:6" hidden="1">
      <c r="A27" s="7">
        <v>44848</v>
      </c>
      <c r="B27" s="8" t="s">
        <v>21</v>
      </c>
      <c r="C27" s="8" t="s">
        <v>37</v>
      </c>
      <c r="D27" s="9" t="s">
        <v>26</v>
      </c>
      <c r="E27" s="31">
        <v>57</v>
      </c>
      <c r="F27" s="23">
        <v>19.989999999999998</v>
      </c>
    </row>
    <row r="28" spans="1:6" hidden="1">
      <c r="A28" s="7">
        <v>44355</v>
      </c>
      <c r="B28" s="8" t="s">
        <v>24</v>
      </c>
      <c r="C28" s="8" t="s">
        <v>25</v>
      </c>
      <c r="D28" s="9" t="s">
        <v>26</v>
      </c>
      <c r="E28" s="31">
        <v>60</v>
      </c>
      <c r="F28" s="23">
        <v>8.99</v>
      </c>
    </row>
    <row r="29" spans="1:6" hidden="1">
      <c r="A29" s="7">
        <v>44287</v>
      </c>
      <c r="B29" s="8" t="s">
        <v>24</v>
      </c>
      <c r="C29" s="8" t="s">
        <v>25</v>
      </c>
      <c r="D29" s="9" t="s">
        <v>26</v>
      </c>
      <c r="E29" s="31">
        <v>60</v>
      </c>
      <c r="F29" s="23">
        <v>4.99</v>
      </c>
    </row>
    <row r="30" spans="1:6" hidden="1">
      <c r="A30" s="7">
        <v>44746</v>
      </c>
      <c r="B30" s="8" t="s">
        <v>24</v>
      </c>
      <c r="C30" s="8" t="s">
        <v>25</v>
      </c>
      <c r="D30" s="9" t="s">
        <v>34</v>
      </c>
      <c r="E30" s="31">
        <v>62</v>
      </c>
      <c r="F30" s="23">
        <v>4.99</v>
      </c>
    </row>
    <row r="31" spans="1:6" hidden="1">
      <c r="A31" s="7">
        <v>44491</v>
      </c>
      <c r="B31" s="8" t="s">
        <v>24</v>
      </c>
      <c r="C31" s="8" t="s">
        <v>25</v>
      </c>
      <c r="D31" s="9" t="s">
        <v>33</v>
      </c>
      <c r="E31" s="31">
        <v>64</v>
      </c>
      <c r="F31" s="23">
        <v>8.99</v>
      </c>
    </row>
    <row r="32" spans="1:6">
      <c r="A32" s="7">
        <v>44661</v>
      </c>
      <c r="B32" s="8" t="s">
        <v>16</v>
      </c>
      <c r="C32" s="8" t="s">
        <v>31</v>
      </c>
      <c r="D32" s="9" t="s">
        <v>29</v>
      </c>
      <c r="E32" s="31">
        <v>66</v>
      </c>
      <c r="F32" s="23">
        <v>1.99</v>
      </c>
    </row>
    <row r="33" spans="1:6">
      <c r="A33" s="7">
        <v>44542</v>
      </c>
      <c r="B33" s="8" t="s">
        <v>16</v>
      </c>
      <c r="C33" s="8" t="s">
        <v>17</v>
      </c>
      <c r="D33" s="9" t="s">
        <v>29</v>
      </c>
      <c r="E33" s="31">
        <v>67</v>
      </c>
      <c r="F33" s="23">
        <v>1.29</v>
      </c>
    </row>
    <row r="34" spans="1:6" hidden="1">
      <c r="A34" s="7">
        <v>44559</v>
      </c>
      <c r="B34" s="8" t="s">
        <v>24</v>
      </c>
      <c r="C34" s="8" t="s">
        <v>32</v>
      </c>
      <c r="D34" s="9" t="s">
        <v>34</v>
      </c>
      <c r="E34" s="31">
        <v>74</v>
      </c>
      <c r="F34" s="23">
        <v>15.99</v>
      </c>
    </row>
    <row r="35" spans="1:6">
      <c r="A35" s="7">
        <v>44304</v>
      </c>
      <c r="B35" s="8" t="s">
        <v>16</v>
      </c>
      <c r="C35" s="8" t="s">
        <v>31</v>
      </c>
      <c r="D35" s="9" t="s">
        <v>29</v>
      </c>
      <c r="E35" s="31">
        <v>75</v>
      </c>
      <c r="F35" s="23">
        <v>1.99</v>
      </c>
    </row>
    <row r="36" spans="1:6" hidden="1">
      <c r="A36" s="7">
        <v>44831</v>
      </c>
      <c r="B36" s="8" t="s">
        <v>21</v>
      </c>
      <c r="C36" s="8" t="s">
        <v>22</v>
      </c>
      <c r="D36" s="9" t="s">
        <v>33</v>
      </c>
      <c r="E36" s="31">
        <v>76</v>
      </c>
      <c r="F36" s="23">
        <v>1.99</v>
      </c>
    </row>
    <row r="37" spans="1:6">
      <c r="A37" s="7">
        <v>44712</v>
      </c>
      <c r="B37" s="8" t="s">
        <v>16</v>
      </c>
      <c r="C37" s="8" t="s">
        <v>28</v>
      </c>
      <c r="D37" s="9" t="s">
        <v>26</v>
      </c>
      <c r="E37" s="31">
        <v>80</v>
      </c>
      <c r="F37" s="23">
        <v>8.99</v>
      </c>
    </row>
    <row r="38" spans="1:6" hidden="1">
      <c r="A38" s="7">
        <v>44406</v>
      </c>
      <c r="B38" s="8" t="s">
        <v>24</v>
      </c>
      <c r="C38" s="8" t="s">
        <v>32</v>
      </c>
      <c r="D38" s="9" t="s">
        <v>26</v>
      </c>
      <c r="E38" s="31">
        <v>81</v>
      </c>
      <c r="F38" s="23">
        <v>19.989999999999998</v>
      </c>
    </row>
    <row r="39" spans="1:6">
      <c r="A39" s="7">
        <v>44593</v>
      </c>
      <c r="B39" s="8" t="s">
        <v>16</v>
      </c>
      <c r="C39" s="8" t="s">
        <v>17</v>
      </c>
      <c r="D39" s="9" t="s">
        <v>26</v>
      </c>
      <c r="E39" s="31">
        <v>87</v>
      </c>
      <c r="F39" s="23">
        <v>15</v>
      </c>
    </row>
    <row r="40" spans="1:6">
      <c r="A40" s="7">
        <v>44372</v>
      </c>
      <c r="B40" s="8" t="s">
        <v>16</v>
      </c>
      <c r="C40" s="8" t="s">
        <v>35</v>
      </c>
      <c r="D40" s="9" t="s">
        <v>29</v>
      </c>
      <c r="E40" s="31">
        <v>90</v>
      </c>
      <c r="F40" s="23">
        <v>4.99</v>
      </c>
    </row>
    <row r="41" spans="1:6">
      <c r="A41" s="7">
        <v>44321</v>
      </c>
      <c r="B41" s="8" t="s">
        <v>16</v>
      </c>
      <c r="C41" s="8" t="s">
        <v>30</v>
      </c>
      <c r="D41" s="9" t="s">
        <v>29</v>
      </c>
      <c r="E41" s="31">
        <v>90</v>
      </c>
      <c r="F41" s="23">
        <v>4.99</v>
      </c>
    </row>
    <row r="42" spans="1:6">
      <c r="A42" s="7">
        <v>44899</v>
      </c>
      <c r="B42" s="8" t="s">
        <v>16</v>
      </c>
      <c r="C42" s="8" t="s">
        <v>30</v>
      </c>
      <c r="D42" s="9" t="s">
        <v>26</v>
      </c>
      <c r="E42" s="31">
        <v>94</v>
      </c>
      <c r="F42" s="23">
        <v>19.989999999999998</v>
      </c>
    </row>
    <row r="43" spans="1:6" hidden="1">
      <c r="A43" s="7">
        <v>44202</v>
      </c>
      <c r="B43" s="8" t="s">
        <v>24</v>
      </c>
      <c r="C43" s="8" t="s">
        <v>25</v>
      </c>
      <c r="D43" s="9" t="s">
        <v>29</v>
      </c>
      <c r="E43" s="31">
        <v>95</v>
      </c>
      <c r="F43" s="23">
        <v>1.99</v>
      </c>
    </row>
    <row r="44" spans="1:6" hidden="1">
      <c r="A44" s="7">
        <v>44678</v>
      </c>
      <c r="B44" s="8" t="s">
        <v>24</v>
      </c>
      <c r="C44" s="8" t="s">
        <v>36</v>
      </c>
      <c r="D44" s="9" t="s">
        <v>33</v>
      </c>
      <c r="E44" s="31">
        <v>96</v>
      </c>
      <c r="F44" s="23">
        <v>4.99</v>
      </c>
    </row>
    <row r="45" spans="1:6">
      <c r="A45" s="7">
        <v>44525</v>
      </c>
      <c r="B45" s="8" t="s">
        <v>16</v>
      </c>
      <c r="C45" s="8" t="s">
        <v>27</v>
      </c>
      <c r="D45" s="9" t="s">
        <v>34</v>
      </c>
      <c r="E45" s="31">
        <v>96</v>
      </c>
      <c r="F45" s="23">
        <v>4.99</v>
      </c>
    </row>
    <row r="46" spans="1:6" hidden="1"/>
  </sheetData>
  <autoFilter ref="B2:B46" xr:uid="{FEC1B285-411D-49CD-8808-4EE7E7AD9CDB}">
    <filterColumn colId="0">
      <filters>
        <filter val="Central"/>
      </filters>
    </filterColumn>
  </autoFilter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B6D0-146D-474D-9068-31E0BFBB114D}">
  <dimension ref="A1:L44"/>
  <sheetViews>
    <sheetView workbookViewId="0">
      <selection activeCell="K7" sqref="K7"/>
    </sheetView>
  </sheetViews>
  <sheetFormatPr defaultRowHeight="15"/>
  <sheetData>
    <row r="1" spans="1:12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2" t="s">
        <v>10</v>
      </c>
      <c r="H1" s="59" t="s">
        <v>41</v>
      </c>
      <c r="I1" s="59"/>
      <c r="K1" s="60" t="s">
        <v>42</v>
      </c>
      <c r="L1" s="60"/>
    </row>
    <row r="2" spans="1:12">
      <c r="A2" s="4">
        <v>44440</v>
      </c>
      <c r="B2" s="5" t="s">
        <v>16</v>
      </c>
      <c r="C2" s="5" t="s">
        <v>17</v>
      </c>
      <c r="D2" s="6" t="s">
        <v>18</v>
      </c>
      <c r="E2" s="5">
        <v>2</v>
      </c>
      <c r="F2" s="33">
        <v>125</v>
      </c>
      <c r="H2" s="43" t="s">
        <v>43</v>
      </c>
      <c r="I2" s="44" t="s">
        <v>44</v>
      </c>
      <c r="K2" s="46" t="s">
        <v>45</v>
      </c>
      <c r="L2" s="47"/>
    </row>
    <row r="3" spans="1:12">
      <c r="A3" s="7">
        <v>44797</v>
      </c>
      <c r="B3" s="8" t="s">
        <v>21</v>
      </c>
      <c r="C3" s="8" t="s">
        <v>22</v>
      </c>
      <c r="D3" s="9" t="s">
        <v>18</v>
      </c>
      <c r="E3" s="8">
        <v>3</v>
      </c>
      <c r="F3" s="23">
        <v>275</v>
      </c>
      <c r="H3" s="41">
        <v>44440</v>
      </c>
      <c r="I3" s="45">
        <f>VLOOKUP(H3, A2:F44,5,FALSE)</f>
        <v>2</v>
      </c>
      <c r="K3" s="17" t="s">
        <v>46</v>
      </c>
      <c r="L3" s="17" t="str">
        <f>HLOOKUP(K3, A1:F43,6,FALSE)</f>
        <v>Pencil</v>
      </c>
    </row>
    <row r="4" spans="1:12">
      <c r="A4" s="7">
        <v>44610</v>
      </c>
      <c r="B4" s="8" t="s">
        <v>24</v>
      </c>
      <c r="C4" s="8" t="s">
        <v>25</v>
      </c>
      <c r="D4" s="9" t="s">
        <v>26</v>
      </c>
      <c r="E4" s="8">
        <v>4</v>
      </c>
      <c r="F4" s="23">
        <v>4.99</v>
      </c>
    </row>
    <row r="5" spans="1:12">
      <c r="A5" s="7">
        <v>44729</v>
      </c>
      <c r="B5" s="8" t="s">
        <v>16</v>
      </c>
      <c r="C5" s="8" t="s">
        <v>27</v>
      </c>
      <c r="D5" s="9" t="s">
        <v>18</v>
      </c>
      <c r="E5" s="8">
        <v>5</v>
      </c>
      <c r="F5" s="23">
        <v>125</v>
      </c>
    </row>
    <row r="6" spans="1:12">
      <c r="A6" s="7">
        <v>44814</v>
      </c>
      <c r="B6" s="8" t="s">
        <v>16</v>
      </c>
      <c r="C6" s="8" t="s">
        <v>28</v>
      </c>
      <c r="D6" s="9" t="s">
        <v>29</v>
      </c>
      <c r="E6" s="8">
        <v>7</v>
      </c>
      <c r="F6" s="23">
        <v>1.29</v>
      </c>
    </row>
    <row r="7" spans="1:12">
      <c r="A7" s="7">
        <v>44627</v>
      </c>
      <c r="B7" s="8" t="s">
        <v>21</v>
      </c>
      <c r="C7" s="8" t="s">
        <v>22</v>
      </c>
      <c r="D7" s="9" t="s">
        <v>26</v>
      </c>
      <c r="E7" s="8">
        <v>7</v>
      </c>
      <c r="F7" s="23">
        <v>19.989999999999998</v>
      </c>
    </row>
    <row r="8" spans="1:12">
      <c r="A8" s="7">
        <v>44882</v>
      </c>
      <c r="B8" s="8" t="s">
        <v>16</v>
      </c>
      <c r="C8" s="8" t="s">
        <v>30</v>
      </c>
      <c r="D8" s="9" t="s">
        <v>26</v>
      </c>
      <c r="E8" s="8">
        <v>11</v>
      </c>
      <c r="F8" s="23">
        <v>4.99</v>
      </c>
    </row>
    <row r="9" spans="1:12">
      <c r="A9" s="7">
        <v>44865</v>
      </c>
      <c r="B9" s="8" t="s">
        <v>16</v>
      </c>
      <c r="C9" s="8" t="s">
        <v>31</v>
      </c>
      <c r="D9" s="9" t="s">
        <v>29</v>
      </c>
      <c r="E9" s="8">
        <v>14</v>
      </c>
      <c r="F9" s="23">
        <v>1.29</v>
      </c>
    </row>
    <row r="10" spans="1:12">
      <c r="A10" s="7">
        <v>44508</v>
      </c>
      <c r="B10" s="8" t="s">
        <v>24</v>
      </c>
      <c r="C10" s="8" t="s">
        <v>32</v>
      </c>
      <c r="D10" s="9" t="s">
        <v>33</v>
      </c>
      <c r="E10" s="8">
        <v>15</v>
      </c>
      <c r="F10" s="23">
        <v>19.989999999999998</v>
      </c>
    </row>
    <row r="11" spans="1:12">
      <c r="A11" s="7">
        <v>44457</v>
      </c>
      <c r="B11" s="8" t="s">
        <v>24</v>
      </c>
      <c r="C11" s="8" t="s">
        <v>25</v>
      </c>
      <c r="D11" s="9" t="s">
        <v>34</v>
      </c>
      <c r="E11" s="8">
        <v>16</v>
      </c>
      <c r="F11" s="23">
        <v>15.99</v>
      </c>
    </row>
    <row r="12" spans="1:12">
      <c r="A12" s="7">
        <v>44253</v>
      </c>
      <c r="B12" s="8" t="s">
        <v>16</v>
      </c>
      <c r="C12" s="8" t="s">
        <v>28</v>
      </c>
      <c r="D12" s="9" t="s">
        <v>33</v>
      </c>
      <c r="E12" s="8">
        <v>27</v>
      </c>
      <c r="F12" s="23">
        <v>19.989999999999998</v>
      </c>
    </row>
    <row r="13" spans="1:12">
      <c r="A13" s="7">
        <v>44916</v>
      </c>
      <c r="B13" s="8" t="s">
        <v>16</v>
      </c>
      <c r="C13" s="8" t="s">
        <v>31</v>
      </c>
      <c r="D13" s="9" t="s">
        <v>26</v>
      </c>
      <c r="E13" s="8">
        <v>28</v>
      </c>
      <c r="F13" s="23">
        <v>4.99</v>
      </c>
    </row>
    <row r="14" spans="1:12">
      <c r="A14" s="7">
        <v>44474</v>
      </c>
      <c r="B14" s="8" t="s">
        <v>16</v>
      </c>
      <c r="C14" s="8" t="s">
        <v>35</v>
      </c>
      <c r="D14" s="9" t="s">
        <v>26</v>
      </c>
      <c r="E14" s="8">
        <v>28</v>
      </c>
      <c r="F14" s="23">
        <v>8.99</v>
      </c>
    </row>
    <row r="15" spans="1:12">
      <c r="A15" s="7">
        <v>44389</v>
      </c>
      <c r="B15" s="8" t="s">
        <v>24</v>
      </c>
      <c r="C15" s="8" t="s">
        <v>36</v>
      </c>
      <c r="D15" s="9" t="s">
        <v>26</v>
      </c>
      <c r="E15" s="8">
        <v>29</v>
      </c>
      <c r="F15" s="23">
        <v>1.99</v>
      </c>
    </row>
    <row r="16" spans="1:12">
      <c r="A16" s="7">
        <v>44338</v>
      </c>
      <c r="B16" s="8" t="s">
        <v>21</v>
      </c>
      <c r="C16" s="8" t="s">
        <v>37</v>
      </c>
      <c r="D16" s="9" t="s">
        <v>29</v>
      </c>
      <c r="E16" s="8">
        <v>32</v>
      </c>
      <c r="F16" s="23">
        <v>1.99</v>
      </c>
    </row>
    <row r="17" spans="1:6">
      <c r="A17" s="7">
        <v>44423</v>
      </c>
      <c r="B17" s="8" t="s">
        <v>24</v>
      </c>
      <c r="C17" s="8" t="s">
        <v>25</v>
      </c>
      <c r="D17" s="9" t="s">
        <v>29</v>
      </c>
      <c r="E17" s="8">
        <v>35</v>
      </c>
      <c r="F17" s="23">
        <v>4.99</v>
      </c>
    </row>
    <row r="18" spans="1:6">
      <c r="A18" s="7">
        <v>44236</v>
      </c>
      <c r="B18" s="8" t="s">
        <v>16</v>
      </c>
      <c r="C18" s="8" t="s">
        <v>30</v>
      </c>
      <c r="D18" s="9" t="s">
        <v>29</v>
      </c>
      <c r="E18" s="8">
        <v>36</v>
      </c>
      <c r="F18" s="23">
        <v>4.99</v>
      </c>
    </row>
    <row r="19" spans="1:6">
      <c r="A19" s="7">
        <v>44780</v>
      </c>
      <c r="B19" s="8" t="s">
        <v>16</v>
      </c>
      <c r="C19" s="8" t="s">
        <v>27</v>
      </c>
      <c r="D19" s="9" t="s">
        <v>34</v>
      </c>
      <c r="E19" s="8">
        <v>42</v>
      </c>
      <c r="F19" s="23">
        <v>23.95</v>
      </c>
    </row>
    <row r="20" spans="1:6">
      <c r="A20" s="7">
        <v>44576</v>
      </c>
      <c r="B20" s="8" t="s">
        <v>16</v>
      </c>
      <c r="C20" s="8" t="s">
        <v>28</v>
      </c>
      <c r="D20" s="9" t="s">
        <v>26</v>
      </c>
      <c r="E20" s="8">
        <v>46</v>
      </c>
      <c r="F20" s="23">
        <v>8.99</v>
      </c>
    </row>
    <row r="21" spans="1:6">
      <c r="A21" s="7">
        <v>44644</v>
      </c>
      <c r="B21" s="8" t="s">
        <v>16</v>
      </c>
      <c r="C21" s="8" t="s">
        <v>30</v>
      </c>
      <c r="D21" s="9" t="s">
        <v>34</v>
      </c>
      <c r="E21" s="8">
        <v>50</v>
      </c>
      <c r="F21" s="23">
        <v>4.99</v>
      </c>
    </row>
    <row r="22" spans="1:6">
      <c r="A22" s="7">
        <v>44219</v>
      </c>
      <c r="B22" s="8" t="s">
        <v>16</v>
      </c>
      <c r="C22" s="8" t="s">
        <v>27</v>
      </c>
      <c r="D22" s="9" t="s">
        <v>26</v>
      </c>
      <c r="E22" s="8">
        <v>50</v>
      </c>
      <c r="F22" s="23">
        <v>19.989999999999998</v>
      </c>
    </row>
    <row r="23" spans="1:6">
      <c r="A23" s="7">
        <v>44695</v>
      </c>
      <c r="B23" s="8" t="s">
        <v>16</v>
      </c>
      <c r="C23" s="8" t="s">
        <v>28</v>
      </c>
      <c r="D23" s="9" t="s">
        <v>29</v>
      </c>
      <c r="E23" s="8">
        <v>53</v>
      </c>
      <c r="F23" s="23">
        <v>1.29</v>
      </c>
    </row>
    <row r="24" spans="1:6">
      <c r="A24" s="7">
        <v>44763</v>
      </c>
      <c r="B24" s="8" t="s">
        <v>16</v>
      </c>
      <c r="C24" s="8" t="s">
        <v>35</v>
      </c>
      <c r="D24" s="9" t="s">
        <v>34</v>
      </c>
      <c r="E24" s="8">
        <v>55</v>
      </c>
      <c r="F24" s="23">
        <v>12.49</v>
      </c>
    </row>
    <row r="25" spans="1:6">
      <c r="A25" s="7">
        <v>44270</v>
      </c>
      <c r="B25" s="8" t="s">
        <v>21</v>
      </c>
      <c r="C25" s="8" t="s">
        <v>22</v>
      </c>
      <c r="D25" s="9" t="s">
        <v>29</v>
      </c>
      <c r="E25" s="8">
        <v>56</v>
      </c>
      <c r="F25" s="23">
        <v>2.99</v>
      </c>
    </row>
    <row r="26" spans="1:6">
      <c r="A26" s="7">
        <v>44848</v>
      </c>
      <c r="B26" s="8" t="s">
        <v>21</v>
      </c>
      <c r="C26" s="8" t="s">
        <v>37</v>
      </c>
      <c r="D26" s="9" t="s">
        <v>26</v>
      </c>
      <c r="E26" s="8">
        <v>57</v>
      </c>
      <c r="F26" s="23">
        <v>19.989999999999998</v>
      </c>
    </row>
    <row r="27" spans="1:6">
      <c r="A27" s="7">
        <v>44355</v>
      </c>
      <c r="B27" s="8" t="s">
        <v>24</v>
      </c>
      <c r="C27" s="8" t="s">
        <v>25</v>
      </c>
      <c r="D27" s="9" t="s">
        <v>26</v>
      </c>
      <c r="E27" s="8">
        <v>60</v>
      </c>
      <c r="F27" s="23">
        <v>8.99</v>
      </c>
    </row>
    <row r="28" spans="1:6">
      <c r="A28" s="7">
        <v>44287</v>
      </c>
      <c r="B28" s="8" t="s">
        <v>24</v>
      </c>
      <c r="C28" s="8" t="s">
        <v>25</v>
      </c>
      <c r="D28" s="9" t="s">
        <v>26</v>
      </c>
      <c r="E28" s="8">
        <v>60</v>
      </c>
      <c r="F28" s="23">
        <v>4.99</v>
      </c>
    </row>
    <row r="29" spans="1:6">
      <c r="A29" s="7">
        <v>44746</v>
      </c>
      <c r="B29" s="8" t="s">
        <v>24</v>
      </c>
      <c r="C29" s="8" t="s">
        <v>25</v>
      </c>
      <c r="D29" s="9" t="s">
        <v>34</v>
      </c>
      <c r="E29" s="8">
        <v>62</v>
      </c>
      <c r="F29" s="23">
        <v>4.99</v>
      </c>
    </row>
    <row r="30" spans="1:6">
      <c r="A30" s="7">
        <v>44491</v>
      </c>
      <c r="B30" s="8" t="s">
        <v>24</v>
      </c>
      <c r="C30" s="8" t="s">
        <v>25</v>
      </c>
      <c r="D30" s="9" t="s">
        <v>33</v>
      </c>
      <c r="E30" s="8">
        <v>64</v>
      </c>
      <c r="F30" s="23">
        <v>8.99</v>
      </c>
    </row>
    <row r="31" spans="1:6">
      <c r="A31" s="7">
        <v>44661</v>
      </c>
      <c r="B31" s="8" t="s">
        <v>16</v>
      </c>
      <c r="C31" s="8" t="s">
        <v>31</v>
      </c>
      <c r="D31" s="9" t="s">
        <v>29</v>
      </c>
      <c r="E31" s="8">
        <v>66</v>
      </c>
      <c r="F31" s="23">
        <v>1.99</v>
      </c>
    </row>
    <row r="32" spans="1:6">
      <c r="A32" s="7">
        <v>44542</v>
      </c>
      <c r="B32" s="8" t="s">
        <v>16</v>
      </c>
      <c r="C32" s="8" t="s">
        <v>17</v>
      </c>
      <c r="D32" s="9" t="s">
        <v>29</v>
      </c>
      <c r="E32" s="8">
        <v>67</v>
      </c>
      <c r="F32" s="23">
        <v>1.29</v>
      </c>
    </row>
    <row r="33" spans="1:6">
      <c r="A33" s="7">
        <v>44559</v>
      </c>
      <c r="B33" s="8" t="s">
        <v>24</v>
      </c>
      <c r="C33" s="8" t="s">
        <v>32</v>
      </c>
      <c r="D33" s="9" t="s">
        <v>34</v>
      </c>
      <c r="E33" s="8">
        <v>74</v>
      </c>
      <c r="F33" s="23">
        <v>15.99</v>
      </c>
    </row>
    <row r="34" spans="1:6">
      <c r="A34" s="7">
        <v>44304</v>
      </c>
      <c r="B34" s="8" t="s">
        <v>16</v>
      </c>
      <c r="C34" s="8" t="s">
        <v>31</v>
      </c>
      <c r="D34" s="9" t="s">
        <v>29</v>
      </c>
      <c r="E34" s="8">
        <v>75</v>
      </c>
      <c r="F34" s="23">
        <v>1.99</v>
      </c>
    </row>
    <row r="35" spans="1:6">
      <c r="A35" s="7">
        <v>44831</v>
      </c>
      <c r="B35" s="8" t="s">
        <v>21</v>
      </c>
      <c r="C35" s="8" t="s">
        <v>22</v>
      </c>
      <c r="D35" s="9" t="s">
        <v>33</v>
      </c>
      <c r="E35" s="8">
        <v>76</v>
      </c>
      <c r="F35" s="23">
        <v>1.99</v>
      </c>
    </row>
    <row r="36" spans="1:6">
      <c r="A36" s="7">
        <v>44712</v>
      </c>
      <c r="B36" s="8" t="s">
        <v>16</v>
      </c>
      <c r="C36" s="8" t="s">
        <v>28</v>
      </c>
      <c r="D36" s="9" t="s">
        <v>26</v>
      </c>
      <c r="E36" s="8">
        <v>80</v>
      </c>
      <c r="F36" s="23">
        <v>8.99</v>
      </c>
    </row>
    <row r="37" spans="1:6">
      <c r="A37" s="7">
        <v>44406</v>
      </c>
      <c r="B37" s="8" t="s">
        <v>24</v>
      </c>
      <c r="C37" s="8" t="s">
        <v>32</v>
      </c>
      <c r="D37" s="9" t="s">
        <v>26</v>
      </c>
      <c r="E37" s="8">
        <v>81</v>
      </c>
      <c r="F37" s="23">
        <v>19.989999999999998</v>
      </c>
    </row>
    <row r="38" spans="1:6">
      <c r="A38" s="7">
        <v>44593</v>
      </c>
      <c r="B38" s="8" t="s">
        <v>16</v>
      </c>
      <c r="C38" s="8" t="s">
        <v>17</v>
      </c>
      <c r="D38" s="9" t="s">
        <v>26</v>
      </c>
      <c r="E38" s="8">
        <v>87</v>
      </c>
      <c r="F38" s="23">
        <v>15</v>
      </c>
    </row>
    <row r="39" spans="1:6">
      <c r="A39" s="7">
        <v>44372</v>
      </c>
      <c r="B39" s="8" t="s">
        <v>16</v>
      </c>
      <c r="C39" s="8" t="s">
        <v>35</v>
      </c>
      <c r="D39" s="9" t="s">
        <v>29</v>
      </c>
      <c r="E39" s="8">
        <v>90</v>
      </c>
      <c r="F39" s="23">
        <v>4.99</v>
      </c>
    </row>
    <row r="40" spans="1:6">
      <c r="A40" s="7">
        <v>44321</v>
      </c>
      <c r="B40" s="8" t="s">
        <v>16</v>
      </c>
      <c r="C40" s="8" t="s">
        <v>30</v>
      </c>
      <c r="D40" s="9" t="s">
        <v>29</v>
      </c>
      <c r="E40" s="8">
        <v>90</v>
      </c>
      <c r="F40" s="23">
        <v>4.99</v>
      </c>
    </row>
    <row r="41" spans="1:6">
      <c r="A41" s="7">
        <v>44899</v>
      </c>
      <c r="B41" s="8" t="s">
        <v>16</v>
      </c>
      <c r="C41" s="8" t="s">
        <v>30</v>
      </c>
      <c r="D41" s="9" t="s">
        <v>26</v>
      </c>
      <c r="E41" s="8">
        <v>94</v>
      </c>
      <c r="F41" s="23">
        <v>19.989999999999998</v>
      </c>
    </row>
    <row r="42" spans="1:6">
      <c r="A42" s="7">
        <v>44202</v>
      </c>
      <c r="B42" s="8" t="s">
        <v>24</v>
      </c>
      <c r="C42" s="8" t="s">
        <v>25</v>
      </c>
      <c r="D42" s="9" t="s">
        <v>29</v>
      </c>
      <c r="E42" s="8">
        <v>95</v>
      </c>
      <c r="F42" s="23">
        <v>1.99</v>
      </c>
    </row>
    <row r="43" spans="1:6">
      <c r="A43" s="7">
        <v>44678</v>
      </c>
      <c r="B43" s="8" t="s">
        <v>24</v>
      </c>
      <c r="C43" s="8" t="s">
        <v>36</v>
      </c>
      <c r="D43" s="9" t="s">
        <v>33</v>
      </c>
      <c r="E43" s="8">
        <v>96</v>
      </c>
      <c r="F43" s="23">
        <v>4.99</v>
      </c>
    </row>
    <row r="44" spans="1:6">
      <c r="A44" s="7">
        <v>44525</v>
      </c>
      <c r="B44" s="8" t="s">
        <v>16</v>
      </c>
      <c r="C44" s="8" t="s">
        <v>27</v>
      </c>
      <c r="D44" s="9" t="s">
        <v>34</v>
      </c>
      <c r="E44" s="8">
        <v>96</v>
      </c>
      <c r="F44" s="23">
        <v>4.99</v>
      </c>
    </row>
  </sheetData>
  <mergeCells count="2">
    <mergeCell ref="H1:I1"/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4835-C7BF-4559-98D8-FEA4F907C35B}">
  <dimension ref="A1:G44"/>
  <sheetViews>
    <sheetView topLeftCell="A34" workbookViewId="0">
      <selection sqref="A1:D44"/>
    </sheetView>
  </sheetViews>
  <sheetFormatPr defaultRowHeight="15"/>
  <cols>
    <col min="7" max="7" width="18.140625" customWidth="1"/>
  </cols>
  <sheetData>
    <row r="1" spans="1:7">
      <c r="A1" s="48" t="s">
        <v>5</v>
      </c>
      <c r="B1" s="49" t="s">
        <v>6</v>
      </c>
      <c r="C1" s="49" t="s">
        <v>7</v>
      </c>
      <c r="D1" s="49" t="s">
        <v>8</v>
      </c>
      <c r="E1" s="49" t="s">
        <v>9</v>
      </c>
      <c r="F1" s="50" t="s">
        <v>10</v>
      </c>
      <c r="G1" s="50" t="s">
        <v>10</v>
      </c>
    </row>
    <row r="2" spans="1:7">
      <c r="A2" s="4">
        <v>44440</v>
      </c>
      <c r="B2" s="5" t="s">
        <v>16</v>
      </c>
      <c r="C2" s="5" t="s">
        <v>17</v>
      </c>
      <c r="D2" s="6" t="s">
        <v>18</v>
      </c>
      <c r="E2" s="5">
        <v>2</v>
      </c>
      <c r="F2" s="33">
        <v>125</v>
      </c>
      <c r="G2" s="33">
        <v>125</v>
      </c>
    </row>
    <row r="3" spans="1:7">
      <c r="A3" s="7">
        <v>44797</v>
      </c>
      <c r="B3" s="8" t="s">
        <v>21</v>
      </c>
      <c r="C3" s="8" t="s">
        <v>22</v>
      </c>
      <c r="D3" s="9" t="s">
        <v>18</v>
      </c>
      <c r="E3" s="8">
        <v>3</v>
      </c>
      <c r="F3" s="23">
        <v>275</v>
      </c>
      <c r="G3" s="23">
        <v>275</v>
      </c>
    </row>
    <row r="4" spans="1:7">
      <c r="A4" s="7">
        <v>44610</v>
      </c>
      <c r="B4" s="8" t="s">
        <v>24</v>
      </c>
      <c r="C4" s="8" t="s">
        <v>25</v>
      </c>
      <c r="D4" s="9" t="s">
        <v>26</v>
      </c>
      <c r="E4" s="8">
        <v>4</v>
      </c>
      <c r="F4" s="23">
        <v>4.99</v>
      </c>
      <c r="G4" s="23">
        <v>4.99</v>
      </c>
    </row>
    <row r="5" spans="1:7">
      <c r="A5" s="7">
        <v>44729</v>
      </c>
      <c r="B5" s="8" t="s">
        <v>16</v>
      </c>
      <c r="C5" s="8" t="s">
        <v>27</v>
      </c>
      <c r="D5" s="9" t="s">
        <v>18</v>
      </c>
      <c r="E5" s="8">
        <v>5</v>
      </c>
      <c r="F5" s="23">
        <v>125</v>
      </c>
      <c r="G5" s="23">
        <v>125</v>
      </c>
    </row>
    <row r="6" spans="1:7">
      <c r="A6" s="7">
        <v>44814</v>
      </c>
      <c r="B6" s="8" t="s">
        <v>16</v>
      </c>
      <c r="C6" s="8" t="s">
        <v>28</v>
      </c>
      <c r="D6" s="9" t="s">
        <v>29</v>
      </c>
      <c r="E6" s="8">
        <v>7</v>
      </c>
      <c r="F6" s="23">
        <v>1.29</v>
      </c>
      <c r="G6" s="23">
        <v>1.29</v>
      </c>
    </row>
    <row r="7" spans="1:7">
      <c r="A7" s="7">
        <v>44627</v>
      </c>
      <c r="B7" s="8" t="s">
        <v>21</v>
      </c>
      <c r="C7" s="8" t="s">
        <v>22</v>
      </c>
      <c r="D7" s="9" t="s">
        <v>26</v>
      </c>
      <c r="E7" s="8">
        <v>7</v>
      </c>
      <c r="F7" s="23">
        <v>19.989999999999998</v>
      </c>
      <c r="G7" s="23">
        <v>19.989999999999998</v>
      </c>
    </row>
    <row r="8" spans="1:7">
      <c r="A8" s="7">
        <v>44882</v>
      </c>
      <c r="B8" s="8" t="s">
        <v>16</v>
      </c>
      <c r="C8" s="8" t="s">
        <v>30</v>
      </c>
      <c r="D8" s="9" t="s">
        <v>26</v>
      </c>
      <c r="E8" s="8">
        <v>11</v>
      </c>
      <c r="F8" s="23">
        <v>4.99</v>
      </c>
      <c r="G8" s="23">
        <v>4.99</v>
      </c>
    </row>
    <row r="9" spans="1:7">
      <c r="A9" s="7">
        <v>44865</v>
      </c>
      <c r="B9" s="8" t="s">
        <v>16</v>
      </c>
      <c r="C9" s="8" t="s">
        <v>31</v>
      </c>
      <c r="D9" s="9" t="s">
        <v>29</v>
      </c>
      <c r="E9" s="8">
        <v>14</v>
      </c>
      <c r="F9" s="23">
        <v>1.29</v>
      </c>
      <c r="G9" s="23">
        <v>1.29</v>
      </c>
    </row>
    <row r="10" spans="1:7">
      <c r="A10" s="7">
        <v>44508</v>
      </c>
      <c r="B10" s="8" t="s">
        <v>24</v>
      </c>
      <c r="C10" s="8" t="s">
        <v>32</v>
      </c>
      <c r="D10" s="9" t="s">
        <v>33</v>
      </c>
      <c r="E10" s="8">
        <v>15</v>
      </c>
      <c r="F10" s="23">
        <v>19.989999999999998</v>
      </c>
      <c r="G10" s="23">
        <v>19.989999999999998</v>
      </c>
    </row>
    <row r="11" spans="1:7">
      <c r="A11" s="7">
        <v>44457</v>
      </c>
      <c r="B11" s="8" t="s">
        <v>24</v>
      </c>
      <c r="C11" s="8" t="s">
        <v>25</v>
      </c>
      <c r="D11" s="9" t="s">
        <v>34</v>
      </c>
      <c r="E11" s="8">
        <v>16</v>
      </c>
      <c r="F11" s="23">
        <v>15.99</v>
      </c>
      <c r="G11" s="23">
        <v>15.99</v>
      </c>
    </row>
    <row r="12" spans="1:7">
      <c r="A12" s="7">
        <v>44253</v>
      </c>
      <c r="B12" s="8" t="s">
        <v>16</v>
      </c>
      <c r="C12" s="8" t="s">
        <v>28</v>
      </c>
      <c r="D12" s="9" t="s">
        <v>33</v>
      </c>
      <c r="E12" s="8">
        <v>27</v>
      </c>
      <c r="F12" s="23">
        <v>19.989999999999998</v>
      </c>
      <c r="G12" s="23">
        <v>19.989999999999998</v>
      </c>
    </row>
    <row r="13" spans="1:7">
      <c r="A13" s="7">
        <v>44916</v>
      </c>
      <c r="B13" s="8" t="s">
        <v>16</v>
      </c>
      <c r="C13" s="8" t="s">
        <v>31</v>
      </c>
      <c r="D13" s="9" t="s">
        <v>26</v>
      </c>
      <c r="E13" s="8">
        <v>28</v>
      </c>
      <c r="F13" s="23">
        <v>4.99</v>
      </c>
      <c r="G13" s="23">
        <v>4.99</v>
      </c>
    </row>
    <row r="14" spans="1:7">
      <c r="A14" s="7">
        <v>44474</v>
      </c>
      <c r="B14" s="8" t="s">
        <v>16</v>
      </c>
      <c r="C14" s="8" t="s">
        <v>35</v>
      </c>
      <c r="D14" s="9" t="s">
        <v>26</v>
      </c>
      <c r="E14" s="8">
        <v>28</v>
      </c>
      <c r="F14" s="23">
        <v>8.99</v>
      </c>
      <c r="G14" s="23">
        <v>8.99</v>
      </c>
    </row>
    <row r="15" spans="1:7">
      <c r="A15" s="7">
        <v>44389</v>
      </c>
      <c r="B15" s="8" t="s">
        <v>24</v>
      </c>
      <c r="C15" s="8" t="s">
        <v>36</v>
      </c>
      <c r="D15" s="9" t="s">
        <v>26</v>
      </c>
      <c r="E15" s="8">
        <v>29</v>
      </c>
      <c r="F15" s="23">
        <v>1.99</v>
      </c>
      <c r="G15" s="23">
        <v>1.99</v>
      </c>
    </row>
    <row r="16" spans="1:7">
      <c r="A16" s="7">
        <v>44338</v>
      </c>
      <c r="B16" s="8" t="s">
        <v>21</v>
      </c>
      <c r="C16" s="8" t="s">
        <v>37</v>
      </c>
      <c r="D16" s="9" t="s">
        <v>29</v>
      </c>
      <c r="E16" s="8">
        <v>32</v>
      </c>
      <c r="F16" s="23">
        <v>1.99</v>
      </c>
      <c r="G16" s="23">
        <v>1.99</v>
      </c>
    </row>
    <row r="17" spans="1:7">
      <c r="A17" s="7">
        <v>44423</v>
      </c>
      <c r="B17" s="8" t="s">
        <v>24</v>
      </c>
      <c r="C17" s="8" t="s">
        <v>25</v>
      </c>
      <c r="D17" s="9" t="s">
        <v>29</v>
      </c>
      <c r="E17" s="8">
        <v>35</v>
      </c>
      <c r="F17" s="23">
        <v>4.99</v>
      </c>
      <c r="G17" s="23">
        <v>4.99</v>
      </c>
    </row>
    <row r="18" spans="1:7">
      <c r="A18" s="7">
        <v>44236</v>
      </c>
      <c r="B18" s="8" t="s">
        <v>16</v>
      </c>
      <c r="C18" s="8" t="s">
        <v>30</v>
      </c>
      <c r="D18" s="9" t="s">
        <v>29</v>
      </c>
      <c r="E18" s="8">
        <v>36</v>
      </c>
      <c r="F18" s="23">
        <v>4.99</v>
      </c>
      <c r="G18" s="23">
        <v>4.99</v>
      </c>
    </row>
    <row r="19" spans="1:7">
      <c r="A19" s="7">
        <v>44780</v>
      </c>
      <c r="B19" s="8" t="s">
        <v>16</v>
      </c>
      <c r="C19" s="8" t="s">
        <v>27</v>
      </c>
      <c r="D19" s="9" t="s">
        <v>34</v>
      </c>
      <c r="E19" s="8">
        <v>42</v>
      </c>
      <c r="F19" s="23">
        <v>23.95</v>
      </c>
      <c r="G19" s="23">
        <v>23.95</v>
      </c>
    </row>
    <row r="20" spans="1:7">
      <c r="A20" s="7">
        <v>44576</v>
      </c>
      <c r="B20" s="8" t="s">
        <v>16</v>
      </c>
      <c r="C20" s="8" t="s">
        <v>28</v>
      </c>
      <c r="D20" s="9" t="s">
        <v>26</v>
      </c>
      <c r="E20" s="8">
        <v>46</v>
      </c>
      <c r="F20" s="23">
        <v>8.99</v>
      </c>
      <c r="G20" s="23">
        <v>8.99</v>
      </c>
    </row>
    <row r="21" spans="1:7">
      <c r="A21" s="7">
        <v>44644</v>
      </c>
      <c r="B21" s="8" t="s">
        <v>16</v>
      </c>
      <c r="C21" s="8" t="s">
        <v>30</v>
      </c>
      <c r="D21" s="9" t="s">
        <v>34</v>
      </c>
      <c r="E21" s="8">
        <v>50</v>
      </c>
      <c r="F21" s="23">
        <v>4.99</v>
      </c>
      <c r="G21" s="23">
        <v>4.99</v>
      </c>
    </row>
    <row r="22" spans="1:7">
      <c r="A22" s="7">
        <v>44219</v>
      </c>
      <c r="B22" s="8" t="s">
        <v>16</v>
      </c>
      <c r="C22" s="8" t="s">
        <v>27</v>
      </c>
      <c r="D22" s="9" t="s">
        <v>26</v>
      </c>
      <c r="E22" s="8">
        <v>50</v>
      </c>
      <c r="F22" s="23">
        <v>19.989999999999998</v>
      </c>
      <c r="G22" s="23">
        <v>19.989999999999998</v>
      </c>
    </row>
    <row r="23" spans="1:7">
      <c r="A23" s="7">
        <v>44695</v>
      </c>
      <c r="B23" s="8" t="s">
        <v>16</v>
      </c>
      <c r="C23" s="8" t="s">
        <v>28</v>
      </c>
      <c r="D23" s="9" t="s">
        <v>29</v>
      </c>
      <c r="E23" s="8">
        <v>53</v>
      </c>
      <c r="F23" s="23">
        <v>1.29</v>
      </c>
      <c r="G23" s="23">
        <v>1.29</v>
      </c>
    </row>
    <row r="24" spans="1:7">
      <c r="A24" s="7">
        <v>44763</v>
      </c>
      <c r="B24" s="8" t="s">
        <v>16</v>
      </c>
      <c r="C24" s="8" t="s">
        <v>35</v>
      </c>
      <c r="D24" s="9" t="s">
        <v>34</v>
      </c>
      <c r="E24" s="8">
        <v>55</v>
      </c>
      <c r="F24" s="23">
        <v>12.49</v>
      </c>
      <c r="G24" s="23">
        <v>12.49</v>
      </c>
    </row>
    <row r="25" spans="1:7">
      <c r="A25" s="7">
        <v>44270</v>
      </c>
      <c r="B25" s="8" t="s">
        <v>21</v>
      </c>
      <c r="C25" s="8" t="s">
        <v>22</v>
      </c>
      <c r="D25" s="9" t="s">
        <v>29</v>
      </c>
      <c r="E25" s="8">
        <v>56</v>
      </c>
      <c r="F25" s="23">
        <v>2.99</v>
      </c>
      <c r="G25" s="23">
        <v>2.99</v>
      </c>
    </row>
    <row r="26" spans="1:7">
      <c r="A26" s="7">
        <v>44848</v>
      </c>
      <c r="B26" s="8" t="s">
        <v>21</v>
      </c>
      <c r="C26" s="8" t="s">
        <v>37</v>
      </c>
      <c r="D26" s="9" t="s">
        <v>26</v>
      </c>
      <c r="E26" s="8">
        <v>57</v>
      </c>
      <c r="F26" s="23">
        <v>19.989999999999998</v>
      </c>
      <c r="G26" s="23">
        <v>19.989999999999998</v>
      </c>
    </row>
    <row r="27" spans="1:7">
      <c r="A27" s="7">
        <v>44355</v>
      </c>
      <c r="B27" s="8" t="s">
        <v>24</v>
      </c>
      <c r="C27" s="8" t="s">
        <v>25</v>
      </c>
      <c r="D27" s="9" t="s">
        <v>26</v>
      </c>
      <c r="E27" s="8">
        <v>60</v>
      </c>
      <c r="F27" s="23">
        <v>8.99</v>
      </c>
      <c r="G27" s="23">
        <v>8.99</v>
      </c>
    </row>
    <row r="28" spans="1:7">
      <c r="A28" s="7">
        <v>44287</v>
      </c>
      <c r="B28" s="8" t="s">
        <v>24</v>
      </c>
      <c r="C28" s="8" t="s">
        <v>25</v>
      </c>
      <c r="D28" s="9" t="s">
        <v>26</v>
      </c>
      <c r="E28" s="8">
        <v>60</v>
      </c>
      <c r="F28" s="23">
        <v>4.99</v>
      </c>
      <c r="G28" s="23">
        <v>4.99</v>
      </c>
    </row>
    <row r="29" spans="1:7">
      <c r="A29" s="7">
        <v>44746</v>
      </c>
      <c r="B29" s="8" t="s">
        <v>24</v>
      </c>
      <c r="C29" s="8" t="s">
        <v>25</v>
      </c>
      <c r="D29" s="9" t="s">
        <v>34</v>
      </c>
      <c r="E29" s="8">
        <v>62</v>
      </c>
      <c r="F29" s="23">
        <v>4.99</v>
      </c>
      <c r="G29" s="23">
        <v>4.99</v>
      </c>
    </row>
    <row r="30" spans="1:7">
      <c r="A30" s="7">
        <v>44491</v>
      </c>
      <c r="B30" s="8" t="s">
        <v>24</v>
      </c>
      <c r="C30" s="8" t="s">
        <v>25</v>
      </c>
      <c r="D30" s="9" t="s">
        <v>33</v>
      </c>
      <c r="E30" s="8">
        <v>64</v>
      </c>
      <c r="F30" s="23">
        <v>8.99</v>
      </c>
      <c r="G30" s="23">
        <v>8.99</v>
      </c>
    </row>
    <row r="31" spans="1:7">
      <c r="A31" s="7">
        <v>44661</v>
      </c>
      <c r="B31" s="8" t="s">
        <v>16</v>
      </c>
      <c r="C31" s="8" t="s">
        <v>31</v>
      </c>
      <c r="D31" s="9" t="s">
        <v>29</v>
      </c>
      <c r="E31" s="8">
        <v>66</v>
      </c>
      <c r="F31" s="23">
        <v>1.99</v>
      </c>
      <c r="G31" s="23">
        <v>1.99</v>
      </c>
    </row>
    <row r="32" spans="1:7">
      <c r="A32" s="7">
        <v>44542</v>
      </c>
      <c r="B32" s="8" t="s">
        <v>16</v>
      </c>
      <c r="C32" s="8" t="s">
        <v>17</v>
      </c>
      <c r="D32" s="9" t="s">
        <v>29</v>
      </c>
      <c r="E32" s="8">
        <v>67</v>
      </c>
      <c r="F32" s="23">
        <v>1.29</v>
      </c>
      <c r="G32" s="23">
        <v>1.29</v>
      </c>
    </row>
    <row r="33" spans="1:7">
      <c r="A33" s="7">
        <v>44559</v>
      </c>
      <c r="B33" s="8" t="s">
        <v>24</v>
      </c>
      <c r="C33" s="8" t="s">
        <v>32</v>
      </c>
      <c r="D33" s="9" t="s">
        <v>34</v>
      </c>
      <c r="E33" s="8">
        <v>74</v>
      </c>
      <c r="F33" s="23">
        <v>15.99</v>
      </c>
      <c r="G33" s="23">
        <v>15.99</v>
      </c>
    </row>
    <row r="34" spans="1:7">
      <c r="A34" s="7">
        <v>44304</v>
      </c>
      <c r="B34" s="8" t="s">
        <v>16</v>
      </c>
      <c r="C34" s="8" t="s">
        <v>31</v>
      </c>
      <c r="D34" s="9" t="s">
        <v>29</v>
      </c>
      <c r="E34" s="8">
        <v>75</v>
      </c>
      <c r="F34" s="23">
        <v>1.99</v>
      </c>
      <c r="G34" s="23">
        <v>1.99</v>
      </c>
    </row>
    <row r="35" spans="1:7">
      <c r="A35" s="7">
        <v>44831</v>
      </c>
      <c r="B35" s="8" t="s">
        <v>21</v>
      </c>
      <c r="C35" s="8" t="s">
        <v>22</v>
      </c>
      <c r="D35" s="9" t="s">
        <v>33</v>
      </c>
      <c r="E35" s="8">
        <v>76</v>
      </c>
      <c r="F35" s="23">
        <v>1.99</v>
      </c>
      <c r="G35" s="23">
        <v>1.99</v>
      </c>
    </row>
    <row r="36" spans="1:7">
      <c r="A36" s="7">
        <v>44712</v>
      </c>
      <c r="B36" s="8" t="s">
        <v>16</v>
      </c>
      <c r="C36" s="8" t="s">
        <v>28</v>
      </c>
      <c r="D36" s="9" t="s">
        <v>26</v>
      </c>
      <c r="E36" s="8">
        <v>80</v>
      </c>
      <c r="F36" s="23">
        <v>8.99</v>
      </c>
      <c r="G36" s="23">
        <v>8.99</v>
      </c>
    </row>
    <row r="37" spans="1:7">
      <c r="A37" s="7">
        <v>44406</v>
      </c>
      <c r="B37" s="8" t="s">
        <v>24</v>
      </c>
      <c r="C37" s="8" t="s">
        <v>32</v>
      </c>
      <c r="D37" s="9" t="s">
        <v>26</v>
      </c>
      <c r="E37" s="8">
        <v>81</v>
      </c>
      <c r="F37" s="23">
        <v>19.989999999999998</v>
      </c>
      <c r="G37" s="23">
        <v>19.989999999999998</v>
      </c>
    </row>
    <row r="38" spans="1:7">
      <c r="A38" s="7">
        <v>44593</v>
      </c>
      <c r="B38" s="8" t="s">
        <v>16</v>
      </c>
      <c r="C38" s="8" t="s">
        <v>17</v>
      </c>
      <c r="D38" s="9" t="s">
        <v>26</v>
      </c>
      <c r="E38" s="8">
        <v>87</v>
      </c>
      <c r="F38" s="23">
        <v>15</v>
      </c>
      <c r="G38" s="23">
        <v>15</v>
      </c>
    </row>
    <row r="39" spans="1:7">
      <c r="A39" s="7">
        <v>44372</v>
      </c>
      <c r="B39" s="8" t="s">
        <v>16</v>
      </c>
      <c r="C39" s="8" t="s">
        <v>35</v>
      </c>
      <c r="D39" s="9" t="s">
        <v>29</v>
      </c>
      <c r="E39" s="8">
        <v>90</v>
      </c>
      <c r="F39" s="23">
        <v>4.99</v>
      </c>
      <c r="G39" s="23">
        <v>4.99</v>
      </c>
    </row>
    <row r="40" spans="1:7">
      <c r="A40" s="7">
        <v>44321</v>
      </c>
      <c r="B40" s="8" t="s">
        <v>16</v>
      </c>
      <c r="C40" s="8" t="s">
        <v>30</v>
      </c>
      <c r="D40" s="9" t="s">
        <v>29</v>
      </c>
      <c r="E40" s="8">
        <v>90</v>
      </c>
      <c r="F40" s="23">
        <v>4.99</v>
      </c>
      <c r="G40" s="23">
        <v>4.99</v>
      </c>
    </row>
    <row r="41" spans="1:7">
      <c r="A41" s="7">
        <v>44899</v>
      </c>
      <c r="B41" s="8" t="s">
        <v>16</v>
      </c>
      <c r="C41" s="8" t="s">
        <v>30</v>
      </c>
      <c r="D41" s="9" t="s">
        <v>26</v>
      </c>
      <c r="E41" s="8">
        <v>94</v>
      </c>
      <c r="F41" s="23">
        <v>19.989999999999998</v>
      </c>
      <c r="G41" s="23">
        <v>19.989999999999998</v>
      </c>
    </row>
    <row r="42" spans="1:7">
      <c r="A42" s="7">
        <v>44202</v>
      </c>
      <c r="B42" s="8" t="s">
        <v>24</v>
      </c>
      <c r="C42" s="8" t="s">
        <v>25</v>
      </c>
      <c r="D42" s="9" t="s">
        <v>29</v>
      </c>
      <c r="E42" s="8">
        <v>95</v>
      </c>
      <c r="F42" s="23">
        <v>1.99</v>
      </c>
      <c r="G42" s="23">
        <v>1.99</v>
      </c>
    </row>
    <row r="43" spans="1:7">
      <c r="A43" s="7">
        <v>44678</v>
      </c>
      <c r="B43" s="8" t="s">
        <v>24</v>
      </c>
      <c r="C43" s="8" t="s">
        <v>36</v>
      </c>
      <c r="D43" s="9" t="s">
        <v>33</v>
      </c>
      <c r="E43" s="8">
        <v>96</v>
      </c>
      <c r="F43" s="23">
        <v>4.99</v>
      </c>
      <c r="G43" s="23">
        <v>4.99</v>
      </c>
    </row>
    <row r="44" spans="1:7">
      <c r="A44" s="7">
        <v>44525</v>
      </c>
      <c r="B44" s="8" t="s">
        <v>16</v>
      </c>
      <c r="C44" s="8" t="s">
        <v>27</v>
      </c>
      <c r="D44" s="9" t="s">
        <v>34</v>
      </c>
      <c r="E44" s="8">
        <v>96</v>
      </c>
      <c r="F44" s="23">
        <v>4.99</v>
      </c>
      <c r="G44" s="23">
        <v>4.99</v>
      </c>
    </row>
  </sheetData>
  <conditionalFormatting sqref="E1:E1048576">
    <cfRule type="cellIs" dxfId="4" priority="15" operator="greaterThan">
      <formula>50</formula>
    </cfRule>
  </conditionalFormatting>
  <conditionalFormatting sqref="E1:E1048576">
    <cfRule type="cellIs" dxfId="3" priority="9" operator="equal">
      <formula>50</formula>
    </cfRule>
  </conditionalFormatting>
  <conditionalFormatting sqref="F1:F1048576">
    <cfRule type="top10" dxfId="2" priority="8" rank="10"/>
  </conditionalFormatting>
  <conditionalFormatting sqref="F1:F1048576">
    <cfRule type="top10" dxfId="1" priority="7" bottom="1" rank="10"/>
  </conditionalFormatting>
  <conditionalFormatting sqref="E1:E44">
    <cfRule type="cellIs" dxfId="0" priority="6" operator="lessThan">
      <formula>50</formula>
    </cfRule>
  </conditionalFormatting>
  <conditionalFormatting sqref="G1:G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{6BCF9426-4619-4F5C-B244-6C80E9D6400C}</x14:id>
        </ext>
      </extLst>
    </cfRule>
  </conditionalFormatting>
  <conditionalFormatting sqref="G1:G104857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CF9426-4619-4F5C-B244-6C80E9D6400C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B55A-BF6B-4786-B30E-A8F759744D5B}">
  <dimension ref="A1:H7"/>
  <sheetViews>
    <sheetView workbookViewId="0">
      <selection activeCell="E11" sqref="E11"/>
    </sheetView>
  </sheetViews>
  <sheetFormatPr defaultRowHeight="15"/>
  <cols>
    <col min="4" max="4" width="11.140625" bestFit="1" customWidth="1"/>
  </cols>
  <sheetData>
    <row r="1" spans="1:8">
      <c r="A1" s="53" t="s">
        <v>7</v>
      </c>
      <c r="B1" s="54" t="s">
        <v>47</v>
      </c>
      <c r="C1" s="54" t="s">
        <v>48</v>
      </c>
      <c r="D1" s="55" t="s">
        <v>43</v>
      </c>
      <c r="H1" t="s">
        <v>48</v>
      </c>
    </row>
    <row r="2" spans="1:8">
      <c r="A2" s="45" t="s">
        <v>49</v>
      </c>
      <c r="B2" s="45">
        <v>20</v>
      </c>
      <c r="C2" s="45" t="s">
        <v>50</v>
      </c>
      <c r="D2" s="52">
        <v>44907</v>
      </c>
      <c r="H2" t="s">
        <v>51</v>
      </c>
    </row>
    <row r="3" spans="1:8">
      <c r="A3" s="42" t="s">
        <v>52</v>
      </c>
      <c r="B3" s="42">
        <v>11</v>
      </c>
      <c r="C3" s="42" t="s">
        <v>53</v>
      </c>
      <c r="D3" s="51">
        <v>44622</v>
      </c>
      <c r="H3" t="s">
        <v>54</v>
      </c>
    </row>
    <row r="4" spans="1:8">
      <c r="A4" s="42" t="s">
        <v>55</v>
      </c>
      <c r="B4" s="42">
        <v>16</v>
      </c>
      <c r="C4" s="42" t="s">
        <v>53</v>
      </c>
      <c r="D4" s="51">
        <v>44745</v>
      </c>
      <c r="H4" t="s">
        <v>50</v>
      </c>
    </row>
    <row r="5" spans="1:8">
      <c r="A5" s="42" t="s">
        <v>56</v>
      </c>
      <c r="B5" s="42">
        <v>15</v>
      </c>
      <c r="C5" s="42" t="s">
        <v>54</v>
      </c>
      <c r="D5" s="51">
        <v>44661</v>
      </c>
      <c r="H5" t="s">
        <v>53</v>
      </c>
    </row>
    <row r="6" spans="1:8">
      <c r="A6" s="42" t="s">
        <v>57</v>
      </c>
      <c r="B6" s="42">
        <v>17</v>
      </c>
      <c r="C6" s="42" t="s">
        <v>51</v>
      </c>
      <c r="D6" s="51">
        <v>44844</v>
      </c>
    </row>
    <row r="7" spans="1:8">
      <c r="A7" s="42" t="s">
        <v>58</v>
      </c>
      <c r="B7" s="42">
        <v>18</v>
      </c>
      <c r="C7" s="42" t="s">
        <v>53</v>
      </c>
      <c r="D7" s="51">
        <v>44918</v>
      </c>
    </row>
  </sheetData>
  <dataValidations count="4">
    <dataValidation type="textLength" allowBlank="1" showInputMessage="1" showErrorMessage="1" sqref="A1:A1048576" xr:uid="{485CBED1-6866-48DD-9FF3-C9BDF1BCD54E}">
      <formula1>2</formula1>
      <formula2>15</formula2>
    </dataValidation>
    <dataValidation type="whole" allowBlank="1" showInputMessage="1" showErrorMessage="1" sqref="B1:B1048576" xr:uid="{2390F80A-7E56-4BCC-85F8-736A2D518760}">
      <formula1>11</formula1>
      <formula2>20</formula2>
    </dataValidation>
    <dataValidation type="list" allowBlank="1" showInputMessage="1" showErrorMessage="1" sqref="C1:C1048576" xr:uid="{10171893-96DC-4A53-93DA-3E32375BE72A}">
      <formula1>$H$2:$H$5</formula1>
    </dataValidation>
    <dataValidation type="date" allowBlank="1" showInputMessage="1" showErrorMessage="1" sqref="D1:D1048576" xr:uid="{F89FD6E4-F4C0-41CF-BA88-F454630D34C4}">
      <formula1>44562</formula1>
      <formula2>44926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D01D-9976-4736-9C76-866189F3E0C7}">
  <dimension ref="A1:R44"/>
  <sheetViews>
    <sheetView tabSelected="1" topLeftCell="D1" workbookViewId="0">
      <selection activeCell="L17" sqref="L17"/>
    </sheetView>
  </sheetViews>
  <sheetFormatPr defaultRowHeight="15"/>
  <cols>
    <col min="11" max="11" width="12.5703125" customWidth="1"/>
    <col min="12" max="12" width="8.5703125" bestFit="1" customWidth="1"/>
    <col min="13" max="13" width="5.42578125" bestFit="1" customWidth="1"/>
    <col min="14" max="14" width="4.5703125" bestFit="1" customWidth="1"/>
    <col min="15" max="15" width="7.85546875" bestFit="1" customWidth="1"/>
    <col min="16" max="16" width="6.42578125" bestFit="1" customWidth="1"/>
    <col min="17" max="17" width="7.42578125" bestFit="1" customWidth="1"/>
    <col min="18" max="18" width="11.7109375" bestFit="1" customWidth="1"/>
  </cols>
  <sheetData>
    <row r="1" spans="1:18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2" t="s">
        <v>10</v>
      </c>
      <c r="K1" s="61" t="s">
        <v>5</v>
      </c>
      <c r="L1" t="s">
        <v>59</v>
      </c>
    </row>
    <row r="2" spans="1:18">
      <c r="A2" s="62">
        <v>44440</v>
      </c>
      <c r="B2" s="5" t="s">
        <v>16</v>
      </c>
      <c r="C2" s="5" t="s">
        <v>17</v>
      </c>
      <c r="D2" s="6" t="s">
        <v>18</v>
      </c>
      <c r="E2" s="5">
        <v>2</v>
      </c>
      <c r="F2" s="63">
        <v>125</v>
      </c>
    </row>
    <row r="3" spans="1:18">
      <c r="A3" s="64">
        <v>44797</v>
      </c>
      <c r="B3" s="8" t="s">
        <v>21</v>
      </c>
      <c r="C3" s="8" t="s">
        <v>22</v>
      </c>
      <c r="D3" s="9" t="s">
        <v>18</v>
      </c>
      <c r="E3" s="8">
        <v>3</v>
      </c>
      <c r="F3" s="65">
        <v>275</v>
      </c>
      <c r="K3" s="61" t="s">
        <v>60</v>
      </c>
      <c r="L3" s="61" t="s">
        <v>8</v>
      </c>
    </row>
    <row r="4" spans="1:18">
      <c r="A4" s="64">
        <v>44610</v>
      </c>
      <c r="B4" s="8" t="s">
        <v>24</v>
      </c>
      <c r="C4" s="8" t="s">
        <v>25</v>
      </c>
      <c r="D4" s="9" t="s">
        <v>26</v>
      </c>
      <c r="E4" s="8">
        <v>4</v>
      </c>
      <c r="F4" s="65">
        <v>4.99</v>
      </c>
      <c r="K4" s="61" t="s">
        <v>6</v>
      </c>
      <c r="L4" t="s">
        <v>26</v>
      </c>
      <c r="M4" t="s">
        <v>18</v>
      </c>
      <c r="N4" t="s">
        <v>33</v>
      </c>
      <c r="O4" t="s">
        <v>34</v>
      </c>
      <c r="P4" t="s">
        <v>29</v>
      </c>
      <c r="Q4" t="s">
        <v>61</v>
      </c>
      <c r="R4" t="s">
        <v>62</v>
      </c>
    </row>
    <row r="5" spans="1:18">
      <c r="A5" s="64">
        <v>44729</v>
      </c>
      <c r="B5" s="8" t="s">
        <v>16</v>
      </c>
      <c r="C5" s="8" t="s">
        <v>27</v>
      </c>
      <c r="D5" s="9" t="s">
        <v>18</v>
      </c>
      <c r="E5" s="8">
        <v>5</v>
      </c>
      <c r="F5" s="65">
        <v>125</v>
      </c>
      <c r="K5" t="s">
        <v>16</v>
      </c>
      <c r="L5" s="70">
        <v>424</v>
      </c>
      <c r="M5" s="70">
        <v>7</v>
      </c>
      <c r="N5" s="70">
        <v>27</v>
      </c>
      <c r="O5" s="70">
        <v>243</v>
      </c>
      <c r="P5" s="70">
        <v>498</v>
      </c>
      <c r="Q5" s="70"/>
      <c r="R5" s="70">
        <v>1199</v>
      </c>
    </row>
    <row r="6" spans="1:18">
      <c r="A6" s="64">
        <v>44814</v>
      </c>
      <c r="B6" s="8" t="s">
        <v>16</v>
      </c>
      <c r="C6" s="8" t="s">
        <v>28</v>
      </c>
      <c r="D6" s="9" t="s">
        <v>29</v>
      </c>
      <c r="E6" s="8">
        <v>7</v>
      </c>
      <c r="F6" s="65">
        <v>1.29</v>
      </c>
      <c r="K6" t="s">
        <v>24</v>
      </c>
      <c r="L6" s="70">
        <v>234</v>
      </c>
      <c r="M6" s="70"/>
      <c r="N6" s="70">
        <v>175</v>
      </c>
      <c r="O6" s="70">
        <v>152</v>
      </c>
      <c r="P6" s="70">
        <v>130</v>
      </c>
      <c r="Q6" s="70"/>
      <c r="R6" s="70">
        <v>691</v>
      </c>
    </row>
    <row r="7" spans="1:18">
      <c r="A7" s="64">
        <v>44627</v>
      </c>
      <c r="B7" s="8" t="s">
        <v>21</v>
      </c>
      <c r="C7" s="8" t="s">
        <v>22</v>
      </c>
      <c r="D7" s="9" t="s">
        <v>26</v>
      </c>
      <c r="E7" s="8">
        <v>7</v>
      </c>
      <c r="F7" s="65">
        <v>19.989999999999998</v>
      </c>
      <c r="K7" t="s">
        <v>21</v>
      </c>
      <c r="L7" s="70">
        <v>64</v>
      </c>
      <c r="M7" s="70">
        <v>3</v>
      </c>
      <c r="N7" s="70">
        <v>76</v>
      </c>
      <c r="O7" s="70"/>
      <c r="P7" s="70">
        <v>88</v>
      </c>
      <c r="Q7" s="70"/>
      <c r="R7" s="70">
        <v>231</v>
      </c>
    </row>
    <row r="8" spans="1:18">
      <c r="A8" s="64">
        <v>44882</v>
      </c>
      <c r="B8" s="8" t="s">
        <v>16</v>
      </c>
      <c r="C8" s="8" t="s">
        <v>30</v>
      </c>
      <c r="D8" s="9" t="s">
        <v>26</v>
      </c>
      <c r="E8" s="8">
        <v>11</v>
      </c>
      <c r="F8" s="65">
        <v>4.99</v>
      </c>
      <c r="K8" t="s">
        <v>61</v>
      </c>
      <c r="L8" s="70"/>
      <c r="M8" s="70"/>
      <c r="N8" s="70"/>
      <c r="O8" s="70"/>
      <c r="P8" s="70"/>
      <c r="Q8" s="70"/>
      <c r="R8" s="70"/>
    </row>
    <row r="9" spans="1:18">
      <c r="A9" s="64">
        <v>44865</v>
      </c>
      <c r="B9" s="8" t="s">
        <v>16</v>
      </c>
      <c r="C9" s="8" t="s">
        <v>31</v>
      </c>
      <c r="D9" s="9" t="s">
        <v>29</v>
      </c>
      <c r="E9" s="8">
        <v>14</v>
      </c>
      <c r="F9" s="65">
        <v>1.29</v>
      </c>
      <c r="K9" t="s">
        <v>62</v>
      </c>
      <c r="L9" s="70">
        <v>722</v>
      </c>
      <c r="M9" s="70">
        <v>10</v>
      </c>
      <c r="N9" s="70">
        <v>278</v>
      </c>
      <c r="O9" s="70">
        <v>395</v>
      </c>
      <c r="P9" s="70">
        <v>716</v>
      </c>
      <c r="Q9" s="70"/>
      <c r="R9" s="70">
        <v>2121</v>
      </c>
    </row>
    <row r="10" spans="1:18">
      <c r="A10" s="64">
        <v>44508</v>
      </c>
      <c r="B10" s="8" t="s">
        <v>24</v>
      </c>
      <c r="C10" s="8" t="s">
        <v>32</v>
      </c>
      <c r="D10" s="9" t="s">
        <v>33</v>
      </c>
      <c r="E10" s="8">
        <v>15</v>
      </c>
      <c r="F10" s="65">
        <v>19.989999999999998</v>
      </c>
    </row>
    <row r="11" spans="1:18">
      <c r="A11" s="64">
        <v>44457</v>
      </c>
      <c r="B11" s="8" t="s">
        <v>24</v>
      </c>
      <c r="C11" s="8" t="s">
        <v>25</v>
      </c>
      <c r="D11" s="9" t="s">
        <v>34</v>
      </c>
      <c r="E11" s="8">
        <v>16</v>
      </c>
      <c r="F11" s="65">
        <v>15.99</v>
      </c>
    </row>
    <row r="12" spans="1:18">
      <c r="A12" s="64">
        <v>44253</v>
      </c>
      <c r="B12" s="8" t="s">
        <v>16</v>
      </c>
      <c r="C12" s="8" t="s">
        <v>28</v>
      </c>
      <c r="D12" s="9" t="s">
        <v>33</v>
      </c>
      <c r="E12" s="8">
        <v>27</v>
      </c>
      <c r="F12" s="65">
        <v>19.989999999999998</v>
      </c>
    </row>
    <row r="13" spans="1:18">
      <c r="A13" s="64">
        <v>44916</v>
      </c>
      <c r="B13" s="8" t="s">
        <v>16</v>
      </c>
      <c r="C13" s="8" t="s">
        <v>31</v>
      </c>
      <c r="D13" s="9" t="s">
        <v>26</v>
      </c>
      <c r="E13" s="8">
        <v>28</v>
      </c>
      <c r="F13" s="65">
        <v>4.99</v>
      </c>
    </row>
    <row r="14" spans="1:18">
      <c r="A14" s="64">
        <v>44474</v>
      </c>
      <c r="B14" s="8" t="s">
        <v>16</v>
      </c>
      <c r="C14" s="8" t="s">
        <v>35</v>
      </c>
      <c r="D14" s="9" t="s">
        <v>26</v>
      </c>
      <c r="E14" s="8">
        <v>28</v>
      </c>
      <c r="F14" s="65">
        <v>8.99</v>
      </c>
    </row>
    <row r="15" spans="1:18">
      <c r="A15" s="64">
        <v>44389</v>
      </c>
      <c r="B15" s="8" t="s">
        <v>24</v>
      </c>
      <c r="C15" s="8" t="s">
        <v>36</v>
      </c>
      <c r="D15" s="9" t="s">
        <v>26</v>
      </c>
      <c r="E15" s="8">
        <v>29</v>
      </c>
      <c r="F15" s="65">
        <v>1.99</v>
      </c>
    </row>
    <row r="16" spans="1:18">
      <c r="A16" s="64">
        <v>44338</v>
      </c>
      <c r="B16" s="8" t="s">
        <v>21</v>
      </c>
      <c r="C16" s="8" t="s">
        <v>37</v>
      </c>
      <c r="D16" s="9" t="s">
        <v>29</v>
      </c>
      <c r="E16" s="8">
        <v>32</v>
      </c>
      <c r="F16" s="65">
        <v>1.99</v>
      </c>
    </row>
    <row r="17" spans="1:6">
      <c r="A17" s="64">
        <v>44423</v>
      </c>
      <c r="B17" s="8" t="s">
        <v>24</v>
      </c>
      <c r="C17" s="8" t="s">
        <v>25</v>
      </c>
      <c r="D17" s="9" t="s">
        <v>29</v>
      </c>
      <c r="E17" s="8">
        <v>35</v>
      </c>
      <c r="F17" s="65">
        <v>4.99</v>
      </c>
    </row>
    <row r="18" spans="1:6">
      <c r="A18" s="64">
        <v>44236</v>
      </c>
      <c r="B18" s="8" t="s">
        <v>16</v>
      </c>
      <c r="C18" s="8" t="s">
        <v>30</v>
      </c>
      <c r="D18" s="9" t="s">
        <v>29</v>
      </c>
      <c r="E18" s="8">
        <v>36</v>
      </c>
      <c r="F18" s="65">
        <v>4.99</v>
      </c>
    </row>
    <row r="19" spans="1:6">
      <c r="A19" s="64">
        <v>44780</v>
      </c>
      <c r="B19" s="8" t="s">
        <v>16</v>
      </c>
      <c r="C19" s="8" t="s">
        <v>27</v>
      </c>
      <c r="D19" s="9" t="s">
        <v>34</v>
      </c>
      <c r="E19" s="8">
        <v>42</v>
      </c>
      <c r="F19" s="65">
        <v>23.95</v>
      </c>
    </row>
    <row r="20" spans="1:6">
      <c r="A20" s="64">
        <v>44576</v>
      </c>
      <c r="B20" s="8" t="s">
        <v>16</v>
      </c>
      <c r="C20" s="8" t="s">
        <v>28</v>
      </c>
      <c r="D20" s="9" t="s">
        <v>26</v>
      </c>
      <c r="E20" s="8">
        <v>46</v>
      </c>
      <c r="F20" s="65">
        <v>8.99</v>
      </c>
    </row>
    <row r="21" spans="1:6">
      <c r="A21" s="64">
        <v>44644</v>
      </c>
      <c r="B21" s="8" t="s">
        <v>16</v>
      </c>
      <c r="C21" s="8" t="s">
        <v>30</v>
      </c>
      <c r="D21" s="9" t="s">
        <v>34</v>
      </c>
      <c r="E21" s="8">
        <v>50</v>
      </c>
      <c r="F21" s="65">
        <v>4.99</v>
      </c>
    </row>
    <row r="22" spans="1:6">
      <c r="A22" s="64">
        <v>44219</v>
      </c>
      <c r="B22" s="8" t="s">
        <v>16</v>
      </c>
      <c r="C22" s="8" t="s">
        <v>27</v>
      </c>
      <c r="D22" s="9" t="s">
        <v>26</v>
      </c>
      <c r="E22" s="8">
        <v>50</v>
      </c>
      <c r="F22" s="65">
        <v>19.989999999999998</v>
      </c>
    </row>
    <row r="23" spans="1:6">
      <c r="A23" s="64">
        <v>44695</v>
      </c>
      <c r="B23" s="8" t="s">
        <v>16</v>
      </c>
      <c r="C23" s="8" t="s">
        <v>28</v>
      </c>
      <c r="D23" s="9" t="s">
        <v>29</v>
      </c>
      <c r="E23" s="8">
        <v>53</v>
      </c>
      <c r="F23" s="65">
        <v>1.29</v>
      </c>
    </row>
    <row r="24" spans="1:6">
      <c r="A24" s="64">
        <v>44763</v>
      </c>
      <c r="B24" s="8" t="s">
        <v>16</v>
      </c>
      <c r="C24" s="8" t="s">
        <v>35</v>
      </c>
      <c r="D24" s="9" t="s">
        <v>34</v>
      </c>
      <c r="E24" s="8">
        <v>55</v>
      </c>
      <c r="F24" s="65">
        <v>12.49</v>
      </c>
    </row>
    <row r="25" spans="1:6">
      <c r="A25" s="64">
        <v>44270</v>
      </c>
      <c r="B25" s="8" t="s">
        <v>21</v>
      </c>
      <c r="C25" s="8" t="s">
        <v>22</v>
      </c>
      <c r="D25" s="9" t="s">
        <v>29</v>
      </c>
      <c r="E25" s="8">
        <v>56</v>
      </c>
      <c r="F25" s="65">
        <v>2.99</v>
      </c>
    </row>
    <row r="26" spans="1:6">
      <c r="A26" s="64">
        <v>44848</v>
      </c>
      <c r="B26" s="8" t="s">
        <v>21</v>
      </c>
      <c r="C26" s="8" t="s">
        <v>37</v>
      </c>
      <c r="D26" s="9" t="s">
        <v>26</v>
      </c>
      <c r="E26" s="8">
        <v>57</v>
      </c>
      <c r="F26" s="65">
        <v>19.989999999999998</v>
      </c>
    </row>
    <row r="27" spans="1:6">
      <c r="A27" s="64">
        <v>44355</v>
      </c>
      <c r="B27" s="8" t="s">
        <v>24</v>
      </c>
      <c r="C27" s="8" t="s">
        <v>25</v>
      </c>
      <c r="D27" s="9" t="s">
        <v>26</v>
      </c>
      <c r="E27" s="8">
        <v>60</v>
      </c>
      <c r="F27" s="65">
        <v>8.99</v>
      </c>
    </row>
    <row r="28" spans="1:6">
      <c r="A28" s="64">
        <v>44287</v>
      </c>
      <c r="B28" s="8" t="s">
        <v>24</v>
      </c>
      <c r="C28" s="8" t="s">
        <v>25</v>
      </c>
      <c r="D28" s="9" t="s">
        <v>26</v>
      </c>
      <c r="E28" s="8">
        <v>60</v>
      </c>
      <c r="F28" s="65">
        <v>4.99</v>
      </c>
    </row>
    <row r="29" spans="1:6">
      <c r="A29" s="64">
        <v>44746</v>
      </c>
      <c r="B29" s="8" t="s">
        <v>24</v>
      </c>
      <c r="C29" s="8" t="s">
        <v>25</v>
      </c>
      <c r="D29" s="9" t="s">
        <v>34</v>
      </c>
      <c r="E29" s="8">
        <v>62</v>
      </c>
      <c r="F29" s="65">
        <v>4.99</v>
      </c>
    </row>
    <row r="30" spans="1:6">
      <c r="A30" s="64">
        <v>44491</v>
      </c>
      <c r="B30" s="8" t="s">
        <v>24</v>
      </c>
      <c r="C30" s="8" t="s">
        <v>25</v>
      </c>
      <c r="D30" s="9" t="s">
        <v>33</v>
      </c>
      <c r="E30" s="8">
        <v>64</v>
      </c>
      <c r="F30" s="65">
        <v>8.99</v>
      </c>
    </row>
    <row r="31" spans="1:6">
      <c r="A31" s="64">
        <v>44661</v>
      </c>
      <c r="B31" s="8" t="s">
        <v>16</v>
      </c>
      <c r="C31" s="8" t="s">
        <v>31</v>
      </c>
      <c r="D31" s="9" t="s">
        <v>29</v>
      </c>
      <c r="E31" s="8">
        <v>66</v>
      </c>
      <c r="F31" s="65">
        <v>1.99</v>
      </c>
    </row>
    <row r="32" spans="1:6">
      <c r="A32" s="64">
        <v>44542</v>
      </c>
      <c r="B32" s="8" t="s">
        <v>16</v>
      </c>
      <c r="C32" s="8" t="s">
        <v>17</v>
      </c>
      <c r="D32" s="9" t="s">
        <v>29</v>
      </c>
      <c r="E32" s="8">
        <v>67</v>
      </c>
      <c r="F32" s="65">
        <v>1.29</v>
      </c>
    </row>
    <row r="33" spans="1:6">
      <c r="A33" s="64">
        <v>44559</v>
      </c>
      <c r="B33" s="8" t="s">
        <v>24</v>
      </c>
      <c r="C33" s="8" t="s">
        <v>32</v>
      </c>
      <c r="D33" s="9" t="s">
        <v>34</v>
      </c>
      <c r="E33" s="8">
        <v>74</v>
      </c>
      <c r="F33" s="65">
        <v>15.99</v>
      </c>
    </row>
    <row r="34" spans="1:6">
      <c r="A34" s="64">
        <v>44304</v>
      </c>
      <c r="B34" s="8" t="s">
        <v>16</v>
      </c>
      <c r="C34" s="8" t="s">
        <v>31</v>
      </c>
      <c r="D34" s="9" t="s">
        <v>29</v>
      </c>
      <c r="E34" s="8">
        <v>75</v>
      </c>
      <c r="F34" s="65">
        <v>1.99</v>
      </c>
    </row>
    <row r="35" spans="1:6">
      <c r="A35" s="64">
        <v>44831</v>
      </c>
      <c r="B35" s="8" t="s">
        <v>21</v>
      </c>
      <c r="C35" s="8" t="s">
        <v>22</v>
      </c>
      <c r="D35" s="9" t="s">
        <v>33</v>
      </c>
      <c r="E35" s="8">
        <v>76</v>
      </c>
      <c r="F35" s="65">
        <v>1.99</v>
      </c>
    </row>
    <row r="36" spans="1:6">
      <c r="A36" s="64">
        <v>44712</v>
      </c>
      <c r="B36" s="8" t="s">
        <v>16</v>
      </c>
      <c r="C36" s="8" t="s">
        <v>28</v>
      </c>
      <c r="D36" s="9" t="s">
        <v>26</v>
      </c>
      <c r="E36" s="8">
        <v>80</v>
      </c>
      <c r="F36" s="65">
        <v>8.99</v>
      </c>
    </row>
    <row r="37" spans="1:6">
      <c r="A37" s="64">
        <v>44406</v>
      </c>
      <c r="B37" s="8" t="s">
        <v>24</v>
      </c>
      <c r="C37" s="8" t="s">
        <v>32</v>
      </c>
      <c r="D37" s="9" t="s">
        <v>26</v>
      </c>
      <c r="E37" s="8">
        <v>81</v>
      </c>
      <c r="F37" s="65">
        <v>19.989999999999998</v>
      </c>
    </row>
    <row r="38" spans="1:6">
      <c r="A38" s="64">
        <v>44593</v>
      </c>
      <c r="B38" s="8" t="s">
        <v>16</v>
      </c>
      <c r="C38" s="8" t="s">
        <v>17</v>
      </c>
      <c r="D38" s="9" t="s">
        <v>26</v>
      </c>
      <c r="E38" s="8">
        <v>87</v>
      </c>
      <c r="F38" s="65">
        <v>15</v>
      </c>
    </row>
    <row r="39" spans="1:6">
      <c r="A39" s="64">
        <v>44372</v>
      </c>
      <c r="B39" s="8" t="s">
        <v>16</v>
      </c>
      <c r="C39" s="8" t="s">
        <v>35</v>
      </c>
      <c r="D39" s="9" t="s">
        <v>29</v>
      </c>
      <c r="E39" s="8">
        <v>90</v>
      </c>
      <c r="F39" s="65">
        <v>4.99</v>
      </c>
    </row>
    <row r="40" spans="1:6">
      <c r="A40" s="64">
        <v>44321</v>
      </c>
      <c r="B40" s="8" t="s">
        <v>16</v>
      </c>
      <c r="C40" s="8" t="s">
        <v>30</v>
      </c>
      <c r="D40" s="9" t="s">
        <v>29</v>
      </c>
      <c r="E40" s="8">
        <v>90</v>
      </c>
      <c r="F40" s="65">
        <v>4.99</v>
      </c>
    </row>
    <row r="41" spans="1:6">
      <c r="A41" s="64">
        <v>44899</v>
      </c>
      <c r="B41" s="8" t="s">
        <v>16</v>
      </c>
      <c r="C41" s="8" t="s">
        <v>30</v>
      </c>
      <c r="D41" s="9" t="s">
        <v>26</v>
      </c>
      <c r="E41" s="8">
        <v>94</v>
      </c>
      <c r="F41" s="65">
        <v>19.989999999999998</v>
      </c>
    </row>
    <row r="42" spans="1:6">
      <c r="A42" s="64">
        <v>44202</v>
      </c>
      <c r="B42" s="8" t="s">
        <v>24</v>
      </c>
      <c r="C42" s="8" t="s">
        <v>25</v>
      </c>
      <c r="D42" s="9" t="s">
        <v>29</v>
      </c>
      <c r="E42" s="8">
        <v>95</v>
      </c>
      <c r="F42" s="65">
        <v>1.99</v>
      </c>
    </row>
    <row r="43" spans="1:6">
      <c r="A43" s="64">
        <v>44678</v>
      </c>
      <c r="B43" s="8" t="s">
        <v>24</v>
      </c>
      <c r="C43" s="8" t="s">
        <v>36</v>
      </c>
      <c r="D43" s="9" t="s">
        <v>33</v>
      </c>
      <c r="E43" s="8">
        <v>96</v>
      </c>
      <c r="F43" s="65">
        <v>4.99</v>
      </c>
    </row>
    <row r="44" spans="1:6">
      <c r="A44" s="66">
        <v>44525</v>
      </c>
      <c r="B44" s="67" t="s">
        <v>16</v>
      </c>
      <c r="C44" s="67" t="s">
        <v>27</v>
      </c>
      <c r="D44" s="68" t="s">
        <v>34</v>
      </c>
      <c r="E44" s="67">
        <v>96</v>
      </c>
      <c r="F44" s="69">
        <v>4.99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/>
  <cp:revision/>
  <dcterms:created xsi:type="dcterms:W3CDTF">2004-05-01T18:16:56Z</dcterms:created>
  <dcterms:modified xsi:type="dcterms:W3CDTF">2022-05-23T17:01:11Z</dcterms:modified>
  <cp:category>Excel</cp:category>
  <cp:contentStatus/>
</cp:coreProperties>
</file>