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90" windowHeight="9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<sst xmlns="http://schemas.openxmlformats.org/spreadsheetml/2006/main" count="14" uniqueCount="14">
  <si>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m</t>
  </si>
  <si>
    <t>R</t>
  </si>
  <si>
    <t>h</t>
  </si>
  <si>
    <t>Porosity</t>
  </si>
  <si>
    <t>volume</t>
  </si>
  <si>
    <t>density</t>
  </si>
  <si>
    <t>50度</t>
  </si>
  <si>
    <t>60度</t>
  </si>
  <si>
    <t>70度</t>
  </si>
  <si>
    <t>常温</t>
  </si>
  <si>
    <t>水</t>
  </si>
  <si>
    <t>乙醇</t>
  </si>
  <si>
    <t>盐酸</t>
  </si>
  <si>
    <t>正交实验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</si>
</sst>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6" fillId="10" borderId="3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6" fillId="14" borderId="3" applyNumberFormat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2" fillId="16" borderId="6" applyNumberFormat="false" applyAlignment="false" applyProtection="false">
      <alignment vertical="center"/>
    </xf>
    <xf numFmtId="0" fontId="11" fillId="14" borderId="5" applyNumberFormat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topLeftCell="A15" workbookViewId="0">
      <selection activeCell="G36" sqref="G36"/>
    </sheetView>
  </sheetViews>
  <sheetFormatPr defaultColWidth="8.8" defaultRowHeight="16.5"/>
  <cols>
    <col min="5" max="5" width="12.5"/>
    <col min="7" max="7" width="12.5"/>
    <col min="11" max="11" width="12.5"/>
  </cols>
  <sheetData>
    <row r="1" spans="1:11">
      <c r="A1" t="s">
        <v>0</v>
      </c>
      <c r="B1" t="s">
        <v>1</v>
      </c>
      <c r="C1" t="s">
        <v>2</v>
      </c>
      <c r="K1" t="s">
        <v>3</v>
      </c>
    </row>
    <row r="2" spans="1:11">
      <c r="A2">
        <v>0.1591</v>
      </c>
      <c r="B2">
        <v>1.076</v>
      </c>
      <c r="C2">
        <v>1.192</v>
      </c>
      <c r="D2" t="s">
        <v>4</v>
      </c>
      <c r="E2">
        <f>3.14*(B2/2)*(B2/2)*C2</f>
        <v>1.08335415872</v>
      </c>
      <c r="F2" t="s">
        <v>5</v>
      </c>
      <c r="G2">
        <f>A2/E2</f>
        <v>0.14685871533274</v>
      </c>
      <c r="I2" t="s">
        <v>6</v>
      </c>
      <c r="K2">
        <f>1-G2/2.2</f>
        <v>0.933246038485118</v>
      </c>
    </row>
    <row r="3" spans="1:11">
      <c r="A3">
        <v>0.1274</v>
      </c>
      <c r="B3">
        <v>1.138</v>
      </c>
      <c r="C3">
        <v>1.093</v>
      </c>
      <c r="E3">
        <f t="shared" ref="E3:E21" si="0">3.14*(B3/2)*(B3/2)*C3</f>
        <v>1.11115422722</v>
      </c>
      <c r="G3">
        <f t="shared" ref="G3:G21" si="1">A3/E3</f>
        <v>0.114655550848906</v>
      </c>
      <c r="K3">
        <f t="shared" ref="K3:K31" si="2">1-G3/2.2</f>
        <v>0.947883840523224</v>
      </c>
    </row>
    <row r="4" spans="1:11">
      <c r="A4">
        <v>0.2183</v>
      </c>
      <c r="B4">
        <v>1.14</v>
      </c>
      <c r="C4">
        <v>1.589</v>
      </c>
      <c r="E4">
        <f t="shared" si="0"/>
        <v>1.621075554</v>
      </c>
      <c r="G4">
        <f t="shared" si="1"/>
        <v>0.134663680209935</v>
      </c>
      <c r="K4">
        <f t="shared" si="2"/>
        <v>0.938789236268211</v>
      </c>
    </row>
    <row r="5" spans="1:11">
      <c r="A5">
        <v>0.1561</v>
      </c>
      <c r="B5">
        <v>1.118</v>
      </c>
      <c r="C5">
        <v>1.06</v>
      </c>
      <c r="E5">
        <f t="shared" si="0"/>
        <v>1.0400617604</v>
      </c>
      <c r="G5">
        <f t="shared" si="1"/>
        <v>0.150087240915352</v>
      </c>
      <c r="K5">
        <f t="shared" si="2"/>
        <v>0.931778526856658</v>
      </c>
    </row>
    <row r="6" spans="1:11">
      <c r="A6">
        <v>0.3046</v>
      </c>
      <c r="B6">
        <v>1.184</v>
      </c>
      <c r="C6">
        <v>2.436</v>
      </c>
      <c r="E6">
        <f t="shared" si="0"/>
        <v>2.68071315456</v>
      </c>
      <c r="G6">
        <f t="shared" si="1"/>
        <v>0.113626480133416</v>
      </c>
      <c r="I6" t="s">
        <v>7</v>
      </c>
      <c r="K6">
        <f t="shared" si="2"/>
        <v>0.948351599939356</v>
      </c>
    </row>
    <row r="7" spans="1:11">
      <c r="A7">
        <v>0.2406</v>
      </c>
      <c r="B7">
        <v>1.12</v>
      </c>
      <c r="C7">
        <v>1.677</v>
      </c>
      <c r="E7">
        <f t="shared" si="0"/>
        <v>1.651348608</v>
      </c>
      <c r="G7">
        <f t="shared" si="1"/>
        <v>0.145699096383651</v>
      </c>
      <c r="K7">
        <f t="shared" si="2"/>
        <v>0.933773138007431</v>
      </c>
    </row>
    <row r="8" spans="1:11">
      <c r="A8">
        <v>0.2448</v>
      </c>
      <c r="B8">
        <v>1.168</v>
      </c>
      <c r="C8">
        <v>1.651</v>
      </c>
      <c r="E8">
        <f t="shared" si="0"/>
        <v>1.76808205184</v>
      </c>
      <c r="G8">
        <f t="shared" si="1"/>
        <v>0.138455112841196</v>
      </c>
      <c r="K8">
        <f t="shared" si="2"/>
        <v>0.937065857799457</v>
      </c>
    </row>
    <row r="9" spans="1:11">
      <c r="A9">
        <v>0.1876</v>
      </c>
      <c r="B9">
        <v>1.214</v>
      </c>
      <c r="C9">
        <v>1.553</v>
      </c>
      <c r="E9">
        <f t="shared" si="0"/>
        <v>1.79671207258</v>
      </c>
      <c r="G9">
        <f t="shared" si="1"/>
        <v>0.104412945659465</v>
      </c>
      <c r="K9">
        <f t="shared" si="2"/>
        <v>0.952539570154789</v>
      </c>
    </row>
    <row r="10" spans="1:11">
      <c r="A10">
        <v>0.2166</v>
      </c>
      <c r="B10">
        <v>1.168</v>
      </c>
      <c r="C10">
        <v>1.787</v>
      </c>
      <c r="E10">
        <f t="shared" si="0"/>
        <v>1.91372660608</v>
      </c>
      <c r="G10">
        <f t="shared" si="1"/>
        <v>0.113182311053131</v>
      </c>
      <c r="K10">
        <f t="shared" si="2"/>
        <v>0.948553494975849</v>
      </c>
    </row>
    <row r="11" spans="1:11">
      <c r="A11">
        <v>0.2285</v>
      </c>
      <c r="B11">
        <v>1.166</v>
      </c>
      <c r="C11">
        <v>1.78</v>
      </c>
      <c r="E11">
        <f t="shared" si="0"/>
        <v>1.8997075988</v>
      </c>
      <c r="G11">
        <f t="shared" si="1"/>
        <v>0.120281668686454</v>
      </c>
      <c r="K11">
        <f t="shared" si="2"/>
        <v>0.94532651423343</v>
      </c>
    </row>
    <row r="12" spans="1:11">
      <c r="A12">
        <v>0.3698</v>
      </c>
      <c r="B12">
        <v>1.173</v>
      </c>
      <c r="C12">
        <v>3.203</v>
      </c>
      <c r="E12">
        <f t="shared" si="0"/>
        <v>3.459573960795</v>
      </c>
      <c r="G12">
        <f t="shared" si="1"/>
        <v>0.106891774591523</v>
      </c>
      <c r="I12" t="s">
        <v>8</v>
      </c>
      <c r="K12">
        <f t="shared" si="2"/>
        <v>0.951412829731126</v>
      </c>
    </row>
    <row r="13" spans="1:11">
      <c r="A13">
        <v>0.199</v>
      </c>
      <c r="B13">
        <v>1.076</v>
      </c>
      <c r="C13">
        <v>1.587</v>
      </c>
      <c r="E13">
        <f t="shared" si="0"/>
        <v>1.44235155192</v>
      </c>
      <c r="G13">
        <f t="shared" si="1"/>
        <v>0.137969137784127</v>
      </c>
      <c r="K13">
        <f t="shared" si="2"/>
        <v>0.937286755552669</v>
      </c>
    </row>
    <row r="14" spans="1:11">
      <c r="A14">
        <v>0.229</v>
      </c>
      <c r="B14">
        <v>1.093</v>
      </c>
      <c r="C14">
        <v>1.961</v>
      </c>
      <c r="E14">
        <f t="shared" si="0"/>
        <v>1.839024750865</v>
      </c>
      <c r="G14">
        <f t="shared" si="1"/>
        <v>0.124522522001016</v>
      </c>
      <c r="K14">
        <f t="shared" si="2"/>
        <v>0.943398853635902</v>
      </c>
    </row>
    <row r="15" spans="1:11">
      <c r="A15">
        <v>0.2195</v>
      </c>
      <c r="B15">
        <v>1.14</v>
      </c>
      <c r="C15">
        <v>1.767</v>
      </c>
      <c r="E15">
        <f t="shared" si="0"/>
        <v>1.802668662</v>
      </c>
      <c r="G15">
        <f t="shared" si="1"/>
        <v>0.12176391847655</v>
      </c>
      <c r="K15">
        <f t="shared" si="2"/>
        <v>0.944652764328841</v>
      </c>
    </row>
    <row r="16" spans="1:11">
      <c r="A16">
        <v>0.2189</v>
      </c>
      <c r="B16">
        <v>1.136</v>
      </c>
      <c r="C16">
        <v>1.726</v>
      </c>
      <c r="E16">
        <f t="shared" si="0"/>
        <v>1.74850593536</v>
      </c>
      <c r="G16">
        <f t="shared" si="1"/>
        <v>0.125192597619024</v>
      </c>
      <c r="K16">
        <f t="shared" si="2"/>
        <v>0.943094273809534</v>
      </c>
    </row>
    <row r="17" spans="1:11">
      <c r="A17">
        <v>0.2066</v>
      </c>
      <c r="B17">
        <v>1.133</v>
      </c>
      <c r="C17">
        <v>1.773</v>
      </c>
      <c r="E17">
        <f t="shared" si="0"/>
        <v>1.786644768645</v>
      </c>
      <c r="G17">
        <f t="shared" si="1"/>
        <v>0.115635745631006</v>
      </c>
      <c r="K17">
        <f t="shared" si="2"/>
        <v>0.947438297440452</v>
      </c>
    </row>
    <row r="18" spans="1:11">
      <c r="A18">
        <v>0.2032</v>
      </c>
      <c r="B18">
        <v>1.217</v>
      </c>
      <c r="C18">
        <v>1.579</v>
      </c>
      <c r="E18">
        <f t="shared" si="0"/>
        <v>1.835832031835</v>
      </c>
      <c r="G18">
        <f t="shared" si="1"/>
        <v>0.110685507430052</v>
      </c>
      <c r="K18">
        <f t="shared" si="2"/>
        <v>0.949688405713613</v>
      </c>
    </row>
    <row r="19" spans="1:11">
      <c r="A19">
        <v>0.1745</v>
      </c>
      <c r="B19">
        <v>1.175</v>
      </c>
      <c r="C19">
        <v>1.39</v>
      </c>
      <c r="E19">
        <f t="shared" si="0"/>
        <v>1.50646896875</v>
      </c>
      <c r="G19">
        <f t="shared" si="1"/>
        <v>0.115833783250638</v>
      </c>
      <c r="K19">
        <f t="shared" si="2"/>
        <v>0.947348280340619</v>
      </c>
    </row>
    <row r="20" spans="1:11">
      <c r="A20">
        <v>0.2175</v>
      </c>
      <c r="B20">
        <v>1.076</v>
      </c>
      <c r="C20">
        <v>1.192</v>
      </c>
      <c r="E20">
        <f t="shared" si="0"/>
        <v>1.08335415872</v>
      </c>
      <c r="G20">
        <f t="shared" si="1"/>
        <v>0.200765371369396</v>
      </c>
      <c r="I20" t="s">
        <v>9</v>
      </c>
      <c r="K20">
        <f t="shared" si="2"/>
        <v>0.908743013013911</v>
      </c>
    </row>
    <row r="21" spans="1:11">
      <c r="A21">
        <v>0.3027</v>
      </c>
      <c r="B21">
        <v>1.065</v>
      </c>
      <c r="C21">
        <v>1.404</v>
      </c>
      <c r="E21">
        <f t="shared" si="0"/>
        <v>1.2500747415</v>
      </c>
      <c r="G21">
        <f t="shared" si="1"/>
        <v>0.242145521344413</v>
      </c>
      <c r="K21">
        <f t="shared" si="2"/>
        <v>0.889933853934358</v>
      </c>
    </row>
    <row r="22" spans="11:11">
      <c r="K22">
        <f t="shared" si="2"/>
        <v>1</v>
      </c>
    </row>
    <row r="23" spans="1:11">
      <c r="A23">
        <v>0.0925</v>
      </c>
      <c r="B23">
        <v>1.228</v>
      </c>
      <c r="C23">
        <v>0.643</v>
      </c>
      <c r="E23">
        <f>3.14*(B23/2)*(B23/2)*C23</f>
        <v>0.76116246392</v>
      </c>
      <c r="G23">
        <f>A23/E23</f>
        <v>0.12152464734483</v>
      </c>
      <c r="I23" t="s">
        <v>10</v>
      </c>
      <c r="K23">
        <f t="shared" si="2"/>
        <v>0.944761523934168</v>
      </c>
    </row>
    <row r="24" spans="1:11">
      <c r="A24">
        <v>0.1291</v>
      </c>
      <c r="B24">
        <v>0.704</v>
      </c>
      <c r="C24">
        <v>1.209</v>
      </c>
      <c r="E24">
        <f>3.14*(B24/2)*(B24/2)*C24</f>
        <v>0.47037179904</v>
      </c>
      <c r="G24">
        <f>A24/E24</f>
        <v>0.274463733292441</v>
      </c>
      <c r="K24">
        <f t="shared" si="2"/>
        <v>0.875243757594345</v>
      </c>
    </row>
    <row r="25" spans="11:11">
      <c r="K25">
        <f t="shared" si="2"/>
        <v>1</v>
      </c>
    </row>
    <row r="26" spans="1:11">
      <c r="A26">
        <v>0.1661</v>
      </c>
      <c r="B26">
        <v>1.228</v>
      </c>
      <c r="C26">
        <v>0.885</v>
      </c>
      <c r="E26">
        <f>3.14*(B26/2)*(B26/2)*C26</f>
        <v>1.0476341844</v>
      </c>
      <c r="G26">
        <f>A26/E26</f>
        <v>0.158547709184508</v>
      </c>
      <c r="I26" t="s">
        <v>11</v>
      </c>
      <c r="K26">
        <f t="shared" si="2"/>
        <v>0.927932859461587</v>
      </c>
    </row>
    <row r="27" spans="1:11">
      <c r="A27">
        <v>0.1457</v>
      </c>
      <c r="B27">
        <v>1.192</v>
      </c>
      <c r="C27">
        <v>0.86</v>
      </c>
      <c r="E27">
        <f>3.14*(B27/2)*(B27/2)*C27</f>
        <v>0.9592252864</v>
      </c>
      <c r="G27">
        <f>A27/E27</f>
        <v>0.151893410302825</v>
      </c>
      <c r="K27">
        <f t="shared" si="2"/>
        <v>0.930957540771443</v>
      </c>
    </row>
    <row r="28" spans="1:11">
      <c r="A28">
        <v>0.1515</v>
      </c>
      <c r="B28">
        <v>1.179</v>
      </c>
      <c r="C28">
        <v>0.887</v>
      </c>
      <c r="E28">
        <f>3.14*(B28/2)*(B28/2)*C28</f>
        <v>0.967878598095</v>
      </c>
      <c r="G28">
        <f>A28/E28</f>
        <v>0.156527895438731</v>
      </c>
      <c r="K28">
        <f t="shared" si="2"/>
        <v>0.928850956618758</v>
      </c>
    </row>
    <row r="29" spans="1:11">
      <c r="A29">
        <v>0.119</v>
      </c>
      <c r="B29">
        <v>1.148</v>
      </c>
      <c r="C29">
        <v>0.864</v>
      </c>
      <c r="E29">
        <f>3.14*(B29/2)*(B29/2)*C29</f>
        <v>0.89385520896</v>
      </c>
      <c r="G29">
        <f>A29/E29</f>
        <v>0.133131181434246</v>
      </c>
      <c r="K29">
        <f t="shared" si="2"/>
        <v>0.939485826620797</v>
      </c>
    </row>
    <row r="30" spans="11:11">
      <c r="K30">
        <f t="shared" si="2"/>
        <v>1</v>
      </c>
    </row>
    <row r="31" spans="1:11">
      <c r="A31">
        <v>0.13</v>
      </c>
      <c r="B31">
        <v>1.174</v>
      </c>
      <c r="C31">
        <v>0.933</v>
      </c>
      <c r="E31">
        <f>3.14*(B31/2)*(B31/2)*C31</f>
        <v>1.00945623378</v>
      </c>
      <c r="G31">
        <f>A31/E31</f>
        <v>0.128782205359417</v>
      </c>
      <c r="I31" t="s">
        <v>12</v>
      </c>
      <c r="K31">
        <f t="shared" si="2"/>
        <v>0.941462633927538</v>
      </c>
    </row>
    <row r="33" spans="9:9">
      <c r="I33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vijaywang</dc:creator>
  <cp:lastModifiedBy>vijaywang</cp:lastModifiedBy>
  <dcterms:created xsi:type="dcterms:W3CDTF">2021-05-11T01:56:00Z</dcterms:created>
  <dcterms:modified xsi:type="dcterms:W3CDTF">2021-05-26T21:55:28Z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