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xr:revisionPtr revIDLastSave="3254" documentId="11_0B1D56BE9CDCCE836B02CE7A5FB0D4A9BBFD1C62" xr6:coauthVersionLast="47" xr6:coauthVersionMax="47" xr10:uidLastSave="{9A63C303-44C1-47EC-B3CB-C1F327AEE0CD}"/>
  <bookViews>
    <workbookView xWindow="240" yWindow="105" windowWidth="14805" windowHeight="8010" firstSheet="7" xr2:uid="{00000000-000D-0000-FFFF-FFFF00000000}"/>
  </bookViews>
  <sheets>
    <sheet name="Summary" sheetId="10" r:id="rId1"/>
    <sheet name="Login_SignUp_Test_Report" sheetId="1" r:id="rId2"/>
    <sheet name="User_guide_Test_Report" sheetId="9" r:id="rId3"/>
    <sheet name="Location_Test_Report" sheetId="3" r:id="rId4"/>
    <sheet name="Home_Test_Report" sheetId="2" r:id="rId5"/>
    <sheet name="Employees_Test_Report" sheetId="6" r:id="rId6"/>
    <sheet name="MobileApp_Test_Report" sheetId="11" r:id="rId7"/>
    <sheet name="Geofence_Test_Report" sheetId="12" r:id="rId8"/>
  </sheets>
  <definedNames>
    <definedName name="_xlnm._FilterDatabase" localSheetId="1" hidden="1">Login_SignUp_Test_Report!$A$2:$J$35</definedName>
    <definedName name="_xlnm._FilterDatabase" localSheetId="2" hidden="1">User_guide_Test_Report!$A$2:$I$2</definedName>
    <definedName name="_xlnm._FilterDatabase" localSheetId="4" hidden="1">Home_Test_Report!$A$2:$J$2</definedName>
    <definedName name="_xlnm._FilterDatabase" localSheetId="3" hidden="1">Location_Test_Report!$A$2:$H$2</definedName>
    <definedName name="_xlnm._FilterDatabase" localSheetId="6" hidden="1">MobileApp_Test_Report!$A$2:$H$2</definedName>
    <definedName name="_xlnm._FilterDatabase" localSheetId="7" hidden="1">Geofence_Test_Report!$A$2:$H$2</definedName>
    <definedName name="_xlnm._FilterDatabase" localSheetId="5" hidden="1">Employees_Test_Report!$A$2:$J$2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0" l="1"/>
  <c r="G10" i="10"/>
  <c r="F10" i="10"/>
  <c r="E10" i="10"/>
  <c r="I10" i="10"/>
  <c r="I9" i="10"/>
  <c r="H9" i="10"/>
  <c r="G9" i="10"/>
  <c r="F9" i="10"/>
  <c r="E9" i="10"/>
  <c r="E8" i="10"/>
  <c r="G6" i="10"/>
  <c r="E6" i="10"/>
  <c r="E4" i="10"/>
  <c r="E7" i="10"/>
  <c r="I8" i="10"/>
  <c r="I7" i="10"/>
  <c r="I6" i="10"/>
  <c r="I5" i="10"/>
  <c r="I4" i="10"/>
  <c r="H8" i="10"/>
  <c r="H7" i="10"/>
  <c r="H6" i="10"/>
  <c r="H5" i="10"/>
  <c r="H4" i="10"/>
  <c r="G8" i="10"/>
  <c r="G7" i="10"/>
  <c r="G5" i="10"/>
  <c r="G4" i="10"/>
  <c r="F8" i="10"/>
  <c r="F7" i="10"/>
  <c r="F6" i="10"/>
  <c r="F5" i="10"/>
  <c r="F4" i="10"/>
  <c r="E5" i="10"/>
  <c r="I13" i="10"/>
  <c r="H13" i="10"/>
  <c r="G13" i="10"/>
  <c r="F13" i="10"/>
  <c r="E13" i="10"/>
</calcChain>
</file>

<file path=xl/sharedStrings.xml><?xml version="1.0" encoding="utf-8"?>
<sst xmlns="http://schemas.openxmlformats.org/spreadsheetml/2006/main" count="865" uniqueCount="535">
  <si>
    <t xml:space="preserve"> Summary </t>
  </si>
  <si>
    <t>Atndnz- Test Report</t>
  </si>
  <si>
    <t xml:space="preserve">User Story ID </t>
  </si>
  <si>
    <t>Total number of 
test cases</t>
  </si>
  <si>
    <t>Pass</t>
  </si>
  <si>
    <t>Fail</t>
  </si>
  <si>
    <t>Not run</t>
  </si>
  <si>
    <t>Not 
implemented</t>
  </si>
  <si>
    <t>Reference document</t>
  </si>
  <si>
    <t>Remark</t>
  </si>
  <si>
    <t>Login_SignUp_Test_Report</t>
  </si>
  <si>
    <t>N/A</t>
  </si>
  <si>
    <t>User_guide_Test_Report</t>
  </si>
  <si>
    <t>Home_Test_Report</t>
  </si>
  <si>
    <t>Location_Test_Report</t>
  </si>
  <si>
    <t>Employees_Test_Report</t>
  </si>
  <si>
    <t>MobileApp_Test_Report</t>
  </si>
  <si>
    <t>Geofence_Test_Report</t>
  </si>
  <si>
    <t>Total Count</t>
  </si>
  <si>
    <t>Login / SignUp</t>
  </si>
  <si>
    <t>S.No.</t>
  </si>
  <si>
    <t>Bug Link</t>
  </si>
  <si>
    <t>Summary</t>
  </si>
  <si>
    <t>Test steps</t>
  </si>
  <si>
    <t>Expected Results</t>
  </si>
  <si>
    <t>Run 1 Reported Date &amp; 
version number</t>
  </si>
  <si>
    <t>Run 2 Reported Date &amp; 
version number</t>
  </si>
  <si>
    <t>Run 3 Reported Date &amp; 
version number</t>
  </si>
  <si>
    <t>Status</t>
  </si>
  <si>
    <t>Actual Results</t>
  </si>
  <si>
    <t>LS_1</t>
  </si>
  <si>
    <t>Check response when the server is down and user launches the 'Atndnz' application</t>
  </si>
  <si>
    <t>1. Navigate to the 'Atndnz' application URL without running the server.</t>
  </si>
  <si>
    <t>1. 505 error should be displayed.</t>
  </si>
  <si>
    <t>Not Run</t>
  </si>
  <si>
    <t> </t>
  </si>
  <si>
    <t>LS_2</t>
  </si>
  <si>
    <t>Check response when the server is up and running and the user tries to access the 'Atndnz' application</t>
  </si>
  <si>
    <t>1. Run the Server and then Navigate to the 'Atndnz' application URL</t>
  </si>
  <si>
    <t>1. The user should be able to launch the 'Atndnz' application without crashing.
2. The landing page should be displayed with 'Atndnz' logo with a version number along with text 'Welcome to Attendance Management System', caption 'Make your presence felt', 'Email' &amp; 'Password' fields, 'Login' button, 'Forgot Password' button and 'Register' button.</t>
  </si>
  <si>
    <t>LS_3</t>
  </si>
  <si>
    <t>Check response when a user enters an unregistered email and password and clicks the 'Login' button</t>
  </si>
  <si>
    <t>1. Navigate to the 'Atndnz' application URL
2. Enter an unregisterd email and password.
3. Click the 'Login' button.</t>
  </si>
  <si>
    <t>Toastify error message, "User is not registered yet", should be displayed</t>
  </si>
  <si>
    <t>LS_4</t>
  </si>
  <si>
    <t>Check response when the user enters the registered email &amp; password and tries to login for the first time.</t>
  </si>
  <si>
    <t>1. Navigate to the 'Atndnz' application URL
2. Enter registered email and password in the respective fields.
3. Click the 'Login' button.</t>
  </si>
  <si>
    <t>1. The user should be able to login successfully and should be navigated to the home page.
2. Home page should contain a static header section which should contain the following: 
   i. 'Atndnz' logo with the current version number at the left corner.
   ii.  A center-aligned long date-time 
(eg. Tuesday, 10 September 2024 12:58:43 PM) 
   iii. The Company name and the email address using which the user has currently registered and logged into. 
   iv. The profile icon/button.</t>
  </si>
  <si>
    <t>LS_5</t>
  </si>
  <si>
    <t>Check response when the user selects the pre-saved credentials (Email and password saved by the browser) and clicks the 'Login' button.</t>
  </si>
  <si>
    <t>1. Navigate to the 'Atndnz' application URL
2. Click the 'Email' field and select the suggested registered credentials.
3. Click the 'Login' button</t>
  </si>
  <si>
    <t xml:space="preserve">The user should be able to successfully login to the application and should be navigated to the 'home' page. 
 </t>
  </si>
  <si>
    <t>LS_6</t>
  </si>
  <si>
    <t>Check response when the user selected the pre-saved credentials and enters an invalid password.</t>
  </si>
  <si>
    <t>1. Navigate to the 'Atndnz' application URL
2. Click the 'Email' field and select the suggested (pre-saved) registered credentials.
3. Click the 'password' field and enter an incorrect password.</t>
  </si>
  <si>
    <t>1. The error message, "Please specify valid password.", should be displayed.</t>
  </si>
  <si>
    <t>LS_7</t>
  </si>
  <si>
    <t>Check response when the user clicks the 'Forgot Password?' button.</t>
  </si>
  <si>
    <t>1. Navigate to the 'Atndnz' application URL
2. Click the 'Forgot Password?' button.</t>
  </si>
  <si>
    <t>1. User should be directed to the 'Forgot Password' page where 'Email' field should be available along with a text "Please enter your registered email address here".
2. The 'Send OTP' and 'Cancel' button should be available.</t>
  </si>
  <si>
    <t>LS_8</t>
  </si>
  <si>
    <t>Check response in the 'Forgot Password?' page when the user enters invalid email address and clicks 'Send OTP' button.</t>
  </si>
  <si>
    <t>1. Navigate to the 'Atndnz' application URL
2. Click the 'Forgot Password?' button.
3. Enter invalid email address and click 'Send OTP' button.</t>
  </si>
  <si>
    <t>1. The toastify error message, "Company not registered yet", should be displayed.</t>
  </si>
  <si>
    <t>LS_9</t>
  </si>
  <si>
    <t>Check response in the 'Forgot Password?' page when the user enters a valid email address and clicks 'Send OTP' button.</t>
  </si>
  <si>
    <t>1. Navigate to the 'Atndnz' application URL
2. Click the 'Forgot Password?' button.
3. Enter a valid email address and click 'Send OTP' button.</t>
  </si>
  <si>
    <t>1. The 'Send OTP' button should be changed to disabled button, 'Sending OTP', for couple of seconds.
2. The message, "OTP successfully sent", should be displayed.</t>
  </si>
  <si>
    <t>LS_10</t>
  </si>
  <si>
    <t>Check response when the mouse is hovered over the over the disabled 'Sending OTP' button.</t>
  </si>
  <si>
    <t xml:space="preserve">1. Navigate to the 'Atndnz' application URL
2. Click the 'Forgot Password?' button.
3. Enter a valid email address and click 'Send OTP' button.
4. Hover the mouse pointer over the disabled 'Sending OTP' button. </t>
  </si>
  <si>
    <t>The mouse pointer should not appear as a clickable pointer icon.</t>
  </si>
  <si>
    <t xml:space="preserve">The mouse pointer appears as a clickable pointer icon. (As reported for Dev version 1.3.1) </t>
  </si>
  <si>
    <t>LS_11</t>
  </si>
  <si>
    <t>Check response in the 'Forgot Password?' page when the user clicks 'Cancel' button.</t>
  </si>
  <si>
    <t>1. Navigate to the 'Atndnz' application URL
2. Click the 'Forgot Password?' button.
3. Click 'Cancel' button.</t>
  </si>
  <si>
    <t>The user should be directed to the Landing Page/Login Page</t>
  </si>
  <si>
    <t>LS_12</t>
  </si>
  <si>
    <t>Check response when the user clicks the 'Register' button.</t>
  </si>
  <si>
    <t>1. Navigate to the 'Atndnz' application URL
2. Click the 'Register' button.</t>
  </si>
  <si>
    <t>The user should be directed to the 'Register' page containing the following elements:
   i. The 'Email' field should be available below the text, "Provide your email address below"
   ii. The 'Send OTP' and 'Cancel' buttons should be available.</t>
  </si>
  <si>
    <t>LS_13</t>
  </si>
  <si>
    <t xml:space="preserve">Check response in the 'Register' page when the user leaves the 'Email' field empty and clicks the 'Send OTP' button. </t>
  </si>
  <si>
    <t xml:space="preserve">1. Navigate to the 'Atndnz' application URL
2. Click the 'Register' button.
3. Leave the 'Email' field empty and click the 'Send OTP' button. </t>
  </si>
  <si>
    <t>1. The toastify error message, "Please specify email", should be displayed.</t>
  </si>
  <si>
    <t xml:space="preserve">The error message, "Please specify email", is displayed in a dialogue box under the 'Email' field. (As reported for Dev version 1.3.1)   </t>
  </si>
  <si>
    <t>LS_14</t>
  </si>
  <si>
    <t xml:space="preserve">Check response in the 'Register' page when the user enters an invalid email address in the 'Email' field and clicks the 'Send OTP' button. </t>
  </si>
  <si>
    <t xml:space="preserve">1. Navigate to the 'Atndnz' application URL
2. Click the 'Register' button.
3. Enter a random invalid email address in the 'Email' field and click the 'Send OTP' button. </t>
  </si>
  <si>
    <t>1. The toastify error message, "Please specify valid email", should be displayed.</t>
  </si>
  <si>
    <t xml:space="preserve">The application accepts random invalid email address (eg. dasda@ddd.com) and the taostify message "OTP is sent successfully" is displayed. (As reported for Dev version 1.3.1) </t>
  </si>
  <si>
    <t>LS_15</t>
  </si>
  <si>
    <t>Check response in the 'Register' page when the user enters an invalid email format in the 'Email' field and clicks the 'Send OTP' button.</t>
  </si>
  <si>
    <t xml:space="preserve">1. Navigate to the 'Atndnz' application URL
2. Click the 'Register' button.
3. Enter an invalid email format in the 'Email' field and click the 'Send OTP' button. </t>
  </si>
  <si>
    <t>1. The toastify error message, "Email provided doesn't match the valid email format", should be displayed.</t>
  </si>
  <si>
    <t xml:space="preserve">The error message, "Email provided doesn't match the valid email format", is displayed in a dialogue box under the 'Email' field. (As reported for Dev version 1.3.1) </t>
  </si>
  <si>
    <t>LS_16</t>
  </si>
  <si>
    <t>Check response in the 'Register' page when the user enters valid email address in the 'Email' field and clicks the 'Send OTP' button.</t>
  </si>
  <si>
    <t xml:space="preserve">1. Navigate to the 'Atndnz' application URL
2. Click the 'Register' button.
3. Enter a valid email address in the 'Email' field and click the 'Send OTP' button. </t>
  </si>
  <si>
    <t>1. The toastify message, "OTP has been sent to your email", should be displayed.
2. The text "Enter your verification code" should be displayed.
3. The 'OTP' field should be available with a countdown timer displayed below it.
4. The user should get an email with the OTP.</t>
  </si>
  <si>
    <t>LS_17</t>
  </si>
  <si>
    <t>Check response in the 'Register' page when the user enters valid email address, which was already registered before, in the 'Email' field and clicks the 'Send OTP' button.</t>
  </si>
  <si>
    <t xml:space="preserve">1. Navigate to the 'Atndnz' application URL
2. Click the 'Register' button.
3. Enter an email address, which was already registered, in the 'Email' field and click the 'Send OTP' button. </t>
  </si>
  <si>
    <t>1. The toastify error message, "Company already registered", should be displayed.</t>
  </si>
  <si>
    <t>LS_18</t>
  </si>
  <si>
    <t>Verify that the OTP field is no longer available 10 mins after the OTP has been sent.</t>
  </si>
  <si>
    <t>1. Navigate to the 'Atndnz' application URL
2. Click the 'Register' button.
3. Enter a valid email address in the 'Email' field and click the 'Send OTP' button. 
4. Wait for 10 mins after the OTP is successfully sent.</t>
  </si>
  <si>
    <t xml:space="preserve">1. The 'OTP' field should not be available in the 'Register' page after exceeding the 10 mins countdown. </t>
  </si>
  <si>
    <t>LS_19</t>
  </si>
  <si>
    <t>Verify if the 'Email' field is editable 10 mins after the OTP has been sent.</t>
  </si>
  <si>
    <r>
      <t>The 'Email' field should be editable (</t>
    </r>
    <r>
      <rPr>
        <strike/>
        <sz val="11"/>
        <color rgb="FFFF0000"/>
        <rFont val="Century"/>
      </rPr>
      <t>Debatable-to be discussed</t>
    </r>
    <r>
      <rPr>
        <strike/>
        <sz val="11"/>
        <color rgb="FF000000"/>
        <rFont val="Century"/>
      </rPr>
      <t>).</t>
    </r>
  </si>
  <si>
    <t>Invalid</t>
  </si>
  <si>
    <t>LS_20</t>
  </si>
  <si>
    <t>Verify that the previously displayed text "Enter your verification code" is no longer displayed after 10 mins count-down of OTP verification.</t>
  </si>
  <si>
    <t>1. Navigate to the 'Atndnz' application URL
2. Click the 'Register' button.
3. Enter a valid email address in the 'Email' field and click the 'Send OTP' button. 
4. Wait for the 10 mins count-down to finish after the OTP is successfully sent.</t>
  </si>
  <si>
    <t>The previously displayed text, "Enter your verification code", should not be displayed after the 10 mins count-down of OTP verification.</t>
  </si>
  <si>
    <t xml:space="preserve">The previously displayed text, "Enter your verification code", is displayed even after exceeding the 10 mins count-down of OTP verification. (As reported for Dev version 1.3.1) </t>
  </si>
  <si>
    <t>LS_21</t>
  </si>
  <si>
    <t>Verify that the 'Resend' button is available 10 mins after the OTP has been sent.</t>
  </si>
  <si>
    <t>The 'Resend' button should be available.</t>
  </si>
  <si>
    <t>LS_22</t>
  </si>
  <si>
    <t>Verify that the 'Cancel' button is available after the 10 mins countdown for OTP verification.</t>
  </si>
  <si>
    <t>The 'Cancel' button should be available after the 10 mins countdown for OTP verification along with a 'Resend' button.</t>
  </si>
  <si>
    <t xml:space="preserve">The 'Cancel' button is not available but 'Resend' button is available after the 10 mins countdown for OTP verification. (As reported for Dev version 1.3.1) </t>
  </si>
  <si>
    <t>LS_23</t>
  </si>
  <si>
    <t xml:space="preserve">Check response in the 'Register' page when the user leaves the 'OTP' field empty and clicks the 'Verify' button. </t>
  </si>
  <si>
    <t>1. Navigate to the 'Atndnz' application URL
2. Click the 'Register' button.
3. Enter a valid email address in the 'Email' field and click the 'Send OTP' button. 
4. Leave the 'OTP' field empty.
5. Click the 'Verify button.</t>
  </si>
  <si>
    <t>1. The toastify error message, "Please specify the verification code", should be displayed.</t>
  </si>
  <si>
    <t xml:space="preserve">The error message, "Please specify OTP", is displayed in a dialogue box below the 'OTP' field. (As reported for Dev version 1.3.1) </t>
  </si>
  <si>
    <t>LS_24</t>
  </si>
  <si>
    <t xml:space="preserve">Check response in the 'Register' page when the user enters an invalid OTP in the 'OTP' field and clicks the 'Verify' button. </t>
  </si>
  <si>
    <t>1. Navigate to the 'Atndnz' application URL
2. Click the 'Register' button.
3. Enter a valid email address in the 'Email' field and click the 'Send OTP' button. 
4. Enter invalid OTP in the 'OTP' field.
5. Click the 'Verify button.</t>
  </si>
  <si>
    <t>1. The toastify error message, "Your code doesn't match our records. Please try again.", should be displayed.</t>
  </si>
  <si>
    <t>LS_25</t>
  </si>
  <si>
    <t>Check response in the 'Register' page when the user enter a valid OTP in the 'OTP' field and clicks the 'Verify' button</t>
  </si>
  <si>
    <t>1. Navigate to the 'Atndnz' application URL
2. Click the 'Register' button.
3. Enter a valid email address in the 'Email' field and click the 'Send OTP' button. 
4. Enter a valid OTP in the 'OTP' field.
5. Click the 'Verify button.</t>
  </si>
  <si>
    <t>1. The toastify message, "OTP verified Successfully" should be displayed.
2. The text, "Register and create an account for your organization" should be displayed.
3. The user should get the 'Company name', 'Password' and 'Confirm Password' fields along with the 'Register' and 'Cancel' buttons.</t>
  </si>
  <si>
    <t>LS_26</t>
  </si>
  <si>
    <t>Check response in the 'Register' page when the user leaves the 'Company name' field empty and clicks the 'Register' button.</t>
  </si>
  <si>
    <t>1. Navigate to the 'Atndnz' application URL
2. Click the 'Register' button.
3. Enter a valid email address in the 'Email' field and click the 'Send OTP' button. 
4. Enter a valid OTP in the 'OTP' field.
5. Click the 'Verify button.
6. Leave the 'Company Name' field empty and click 'Register' button.</t>
  </si>
  <si>
    <t>1. The toastify error message, "Please specify Company Name", should be displayed.</t>
  </si>
  <si>
    <t xml:space="preserve">The error message, "Please specify Company Name", is displayed in a dialogue box below the 'Company name' field. (As reported for Dev version 1.3.1) </t>
  </si>
  <si>
    <t>LS_27</t>
  </si>
  <si>
    <t>Check response when the mouse is hovered over the over the disabled 'Registering' button.</t>
  </si>
  <si>
    <t>1. Navigate to the 'Atndnz' application URL
2. Click the 'Register' button.
3. Enter a valid email address in the 'Email' field and click the 'Send OTP' button. 
4. Enter a valid OTP in the 'OTP' field.
5. Click the 'Verify button.
6. Leave the 'Company Name' field empty and click 'Register' button.
7. Hover the mouse pointer over the disabled 'Registering' button.</t>
  </si>
  <si>
    <t>The mouse pointer should not appear as a clickable icon.</t>
  </si>
  <si>
    <t xml:space="preserve">The mouse pointer appears as a clickable icon. (As reported for Dev version 1.3.1) </t>
  </si>
  <si>
    <t>LS_28</t>
  </si>
  <si>
    <t>Check response in the 'Register' page when the user leaves the 'Password' field empty and clicks the 'Register' button.</t>
  </si>
  <si>
    <t>1. Navigate to the 'Atndnz' application URL
2. Click the 'Register' button.
3. Enter a valid email address in the 'Email' field and click the 'Send OTP' button. 
4. Enter a valid OTP in the 'OTP' field.
5. Click the 'Verify button.
6. Enter the Company Name.
7. Leave the 'Password' field empty and click 'Register' button.</t>
  </si>
  <si>
    <t>1. The toastify error message, "Please specify Password", should be displayed.</t>
  </si>
  <si>
    <t xml:space="preserve">The error message, "Please specify Password", is displayed in a dialogue box below the 'Password' field. (As reported for Dev version 1.3.1) </t>
  </si>
  <si>
    <t>LS_29</t>
  </si>
  <si>
    <t>Check response in the 'Register' page when the user leaves the 'Confirm Password' field empty and clicks the 'Register' button.</t>
  </si>
  <si>
    <t>1. Navigate to the 'Atndnz' application URL
2. Click the 'Register' button.
3. Enter a valid email address in the 'Email' field and click the 'Send OTP' button. 
4. Enter a valid OTP in the 'OTP' field.
5. Click the 'Verify button.
6. Enter the Company Name.
7. Leave the 'Confirm Password' field empty and click 'Register' button.</t>
  </si>
  <si>
    <t>1. The toastify error message, "Please confirm your password", should be displayed.</t>
  </si>
  <si>
    <t xml:space="preserve">The error message, "Please confirm your password", is displayed in a dialogue box below the 'Confirm Password' field. (As reported for Dev version 1.3.1) </t>
  </si>
  <si>
    <t>LS_30</t>
  </si>
  <si>
    <t>Check response in the 'Register' page when the values in 'Password' and the 'Confirm Password' fields doesn't match and the user clicks the 'Register' button.</t>
  </si>
  <si>
    <t>1. Navigate to the 'Atndnz' application URL
2. Click the 'Register' button.
3. Enter a valid email address in the 'Email' field and click the 'Send OTP' button. 
4. Enter a valid OTP in the 'OTP' field.
5. Click the 'Verify button.
6. Enter the values for 'Company Name', 'Password' fields. 
7. Enter a value for 'Confirm Password' field different than the value entered in the 'Password' field and click 'Register' button.</t>
  </si>
  <si>
    <t>1. The toastify error message, "Password and Confirm Password do not match", should be displayed.</t>
  </si>
  <si>
    <t>LS__31</t>
  </si>
  <si>
    <t>Check response in the 'Register' page when the user enters valid values in the 'Company Name', 'Password' &amp; 'Confirm Password' fields and clicks the 'Register' button.</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</si>
  <si>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t>
  </si>
  <si>
    <t>1. The toastify message, "Company registered successfully", should be displayed.
2. The user should be directed to the landing page / login page.</t>
  </si>
  <si>
    <t>LS_32</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</si>
  <si>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t>
  </si>
  <si>
    <t>1. The user should be directed to the 'User-guide'  page.</t>
  </si>
  <si>
    <t>LS_33</t>
  </si>
  <si>
    <t>For an account already setup, as per the user guide, check response when the user enters the registered email &amp; password and tries to login.</t>
  </si>
  <si>
    <t>1. The user should be directed to the 'Home'  page.</t>
  </si>
  <si>
    <t>User-Guide</t>
  </si>
  <si>
    <t>Run 1 Reported date &amp;
version number</t>
  </si>
  <si>
    <t>Run 2 Reported date &amp;
version number</t>
  </si>
  <si>
    <t>Run 3 Reported date &amp;
version number</t>
  </si>
  <si>
    <t>UG_1</t>
  </si>
  <si>
    <t>Check response when the user is directed to the 'User-guide' page.</t>
  </si>
  <si>
    <t>1. The user-guide page should have information for the three steps for setting up an account on Atndnz:
    i. Add location
    ii. Download QR code
    iii. Add employee
2. The instruction text, "Please ensure your device location is turned on for optimal functionality." should be displayed along with the 'Start' button.
3. The static header should display Atndnz logo with version number, Company name &amp; admin email and the profile icon/button should be available.</t>
  </si>
  <si>
    <t>9/18/2024
version B.1.0.2</t>
  </si>
  <si>
    <t>UG_2</t>
  </si>
  <si>
    <t>Check response when the user clicks the 'Start' button in the 'instructions' page of the User-guide.</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</si>
  <si>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t>
  </si>
  <si>
    <t>The user should be directed to the location setup page of the User-guide.</t>
  </si>
  <si>
    <t>UG_3</t>
  </si>
  <si>
    <t xml:space="preserve">Verify that there are no, defaultly set, locations or search bars to search for these default locations. </t>
  </si>
  <si>
    <t>No, defaultly set, locations and/or search bars to search for these default locations should be existing in the location setup page of the user-guide.</t>
  </si>
  <si>
    <t>10/7/2024
version 1.3.1</t>
  </si>
  <si>
    <t>10/15/2024
version 1.3.3</t>
  </si>
  <si>
    <t>Search bar to search for pre-saved locations exists in the location setup page of the user-guide even when no locations are available.</t>
  </si>
  <si>
    <t>UG_4</t>
  </si>
  <si>
    <t>Check response when the user didn't fill all the field in the location setup page of the user-guide and clicks the back button of the browser.</t>
  </si>
  <si>
    <t xml:space="preserve">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Navigate to the previous page using the back button of the browser. </t>
  </si>
  <si>
    <t>The user should not be able to skip the location setup, QR setup and employees setup steps and go to the 'home' page. Also the user should be directed to the page showing the three steps of setup.</t>
  </si>
  <si>
    <t>The user skips the location setup, QR setup and employees setup steps and is directed to the 'home' page.</t>
  </si>
  <si>
    <t>UG_5</t>
  </si>
  <si>
    <t>Verify that Google map integration with the provision to zoom in, zoom out and to view full screen along with the search bar is available in the location setup page of the user-guide.</t>
  </si>
  <si>
    <t>Google map integration along with the search bar should be available in the location setup page of the user-guide.</t>
  </si>
  <si>
    <t>UG_6</t>
  </si>
  <si>
    <t>Verify that 'Name', 'Abbreviation', 'City', 'Zip', 'State', 'Country' and 'Address' fields are available in the location setup page of the user-guide.</t>
  </si>
  <si>
    <t>The 'Name', 'Abbreviation', 'City', 'Zip', 'State', 'Country' and 'Address' fields should be available in the location setup page of the user-guide</t>
  </si>
  <si>
    <t>UG_7</t>
  </si>
  <si>
    <t>Verify that a slider along with a field to enter the value of the geofencing radius is available in the location setup page of the user-guide.</t>
  </si>
  <si>
    <t>A slider along with a field to enter the value of the geofencing radius should be available in the location setup page of the user-guide.</t>
  </si>
  <si>
    <t>UG_8</t>
  </si>
  <si>
    <t>Verify that a table with columns Gate Name, Gate Type and Actions, with two entires, one for Entry Gate type, one for Exit gate type with the Gate Name as G1 for both entries, also the actions column containing 'Delete' and 'Edit' button for each entries, is available, as soon as the user is directed to the location setup page in the user-guide.</t>
  </si>
  <si>
    <t>The table with columns Gate Name, Gate Type and Actions, with two entires, one for Entry Gate type, one for Exit gate type with the Gate Name as G1 for both entries, also the actions column containing 'Delete' and 'Edit' button for each entries, should be available, as soon as the user is directed to the location setup page in the user-guide.</t>
  </si>
  <si>
    <t>UG_9</t>
  </si>
  <si>
    <r>
      <rPr>
        <sz val="11"/>
        <color rgb="FF000000"/>
        <rFont val="Century"/>
      </rPr>
      <t xml:space="preserve">Verify that 'Add gate', 'Add Location', 'Cancel' and 'Next' buttons, is available, as soon as the user is directed to the location setup page in the user-guide. </t>
    </r>
    <r>
      <rPr>
        <b/>
        <sz val="11"/>
        <color rgb="FFFF0000"/>
        <rFont val="Century"/>
      </rPr>
      <t>(Suggestion: Would it be better to have the name of the button as 'Save'/'Save Location' instead of 'Add Location'? The next page where it displays that the previous location is already saved, has a button named 'Add Location' which has a different meaning.)</t>
    </r>
  </si>
  <si>
    <t>The 'Add gate', 'Add Location' and 'Cancel' and 'Next' buttons, should be available, as soon as the user is directed to the location setup page in the user-guide.</t>
  </si>
  <si>
    <t>UG_10</t>
  </si>
  <si>
    <t>Verify the slider and the field for geofencing defaults the geofencing radius value to 50 meters</t>
  </si>
  <si>
    <t>The slider and the field for geofencing should default the geofencing radius value to 50 meters.</t>
  </si>
  <si>
    <t>UG_11</t>
  </si>
  <si>
    <t>Verify that editing the geofencing radius value to less than 50 or more than 500 or leaving the geofencing field empty gives an error message "Geofence radius should be between 50 and 500 metres".</t>
  </si>
  <si>
    <t xml:space="preserve">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Edit the Geofencing value to be empty, less than 50 or more than 500. </t>
  </si>
  <si>
    <t>Editing the geofencing radius value to less than 50 or more than 500 or leaving the geofencing field empty should display an error message "Geofence radius should be between 50 and 500 metres".</t>
  </si>
  <si>
    <t>UG_12</t>
  </si>
  <si>
    <t>Verify that the location searched in the search bar above the map populates the list of suggestions for all possible locations with the specified location name.</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</si>
  <si>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t>
  </si>
  <si>
    <t>The location searched in the search bar above the map should populate the list of suggestions for all possible locations with the specified location name.</t>
  </si>
  <si>
    <t>UG_13</t>
  </si>
  <si>
    <t>Check response after typing the location name in the search bar above the map and hitting the enter key.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</si>
  <si>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hit enter.</t>
  </si>
  <si>
    <t xml:space="preserve">The first location from the list of suggested locations populated while typing the location name should get selected. </t>
  </si>
  <si>
    <t xml:space="preserve">After typing the location name and hitting enter key doesn't give any response. </t>
  </si>
  <si>
    <t>UG_14</t>
  </si>
  <si>
    <t>Check response when user selects a location from the map, leaves the 'Location name' field empty and clicks the 'Add location' button.</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</si>
  <si>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Click the 'Add Location' button</t>
  </si>
  <si>
    <t>The toastify error message, "Please fill all the fields" and an error message "Please specify location name" should be displayed.</t>
  </si>
  <si>
    <t>UG_15</t>
  </si>
  <si>
    <t>Check response when user selects a location from the map, leaves the 'City' field empty.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</si>
  <si>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'City' field to be empty.</t>
  </si>
  <si>
    <t>The error message "Please specify City" should be displayed.</t>
  </si>
  <si>
    <t>UG_16</t>
  </si>
  <si>
    <t>Check response when user selects a location from the map, leaves the 'PIN/ZIP code' field empty.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</si>
  <si>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'PIN/ZIP code' field to be empty.</t>
  </si>
  <si>
    <t>The error message "Please specify PIN/ZIP code" should be displayed.</t>
  </si>
  <si>
    <t>UG_17</t>
  </si>
  <si>
    <t>Check response when user selects a location from the map, leaves the 'address' field empty.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</si>
  <si>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'address' field to be empty.</t>
  </si>
  <si>
    <t>The error message "Please specify address" should be displayed.</t>
  </si>
  <si>
    <t>UG_18</t>
  </si>
  <si>
    <t>Check response when user selects a location from the map, leaves the 'State' field empty.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</si>
  <si>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'State' field to be empty.</t>
  </si>
  <si>
    <t>The error message "Please specify State" should be displayed.</t>
  </si>
  <si>
    <t>UG_19</t>
  </si>
  <si>
    <t>Check response when user selects a location from the map, leaves the 'Country' field empty.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</si>
  <si>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'Country' field to be empty.</t>
  </si>
  <si>
    <t>The error message "Please specify Country" should be displayed.</t>
  </si>
  <si>
    <t>UG_20</t>
  </si>
  <si>
    <t>Verify that the 'City', 'PIN/ZIP code', 'State', 'Country', 'Address', 'Latitude' and 'Longitude' gets autofilled as soon as the user selects a location on the Map.</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</si>
  <si>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t>
  </si>
  <si>
    <t>The 'City', 'PIN/ZIP code', 'State', 'Country', 'Address',  'Latitude' and 'Longitude' should be autofilled as soon as the user selects a location on the Map.</t>
  </si>
  <si>
    <t>UG_21</t>
  </si>
  <si>
    <t>Check response when the user enters a pincode/zip code value as anything other than digits and clicks the 'Add Location' button.</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</si>
  <si>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Type a particular pincode or location name in the search bar above the map and select one of the suggested locations.
11. Edit the pincode field and enter value other than digits.
12. Click the 'Add Location' button.</t>
  </si>
  <si>
    <t>The pincode/zip code field should not accept any values other than digits.</t>
  </si>
  <si>
    <t xml:space="preserve">The user is able to add the location information with the pincode/zip code value other than digits. (As reported for dev version 1.3.1) </t>
  </si>
  <si>
    <t>UG_22</t>
  </si>
  <si>
    <t>Check response when the user clicks the 'Add New gate' button.</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</si>
  <si>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Click the 'Add New Gate' button.</t>
  </si>
  <si>
    <t>The user should get a new entry in the gate information table with a field to enter the Gate Name, a drop down to select from the options, entry gate or exit gate, The action columns should have the button icons for save and cancel.</t>
  </si>
  <si>
    <t>UG_23</t>
  </si>
  <si>
    <t>Check response when the user clicks the 'Delete' button in the Actions column for previously saved Gate information.</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</si>
  <si>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Click the 'delete' button in the actions column for the previously saved gate information.</t>
  </si>
  <si>
    <t>The user should be prompted with a modal asking 'Are you sure you want to delete this gate?' with 'Yes' and 'No' buttons and the page in the background should be disabled and not be editable.</t>
  </si>
  <si>
    <t>UG_24</t>
  </si>
  <si>
    <t>Check response when the user tries to enter a new gate information with the Gate name and Gate type same as previously saved entry.</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</si>
  <si>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Click the 'Add New Gate' button.
11. Enter the Gate name and Gate type same as one of the previously saved entries click the save button icon.</t>
  </si>
  <si>
    <r>
      <rPr>
        <sz val="11"/>
        <color rgb="FF000000"/>
        <rFont val="Century"/>
      </rPr>
      <t>The user should get a toastify error message, "Gate with same name and type is present already". (</t>
    </r>
    <r>
      <rPr>
        <b/>
        <sz val="11"/>
        <color rgb="FFFF0000"/>
        <rFont val="Century"/>
      </rPr>
      <t>Suggestion: For consistancy we can probabily have the error message as "Gate with same name and type already exists"</t>
    </r>
    <r>
      <rPr>
        <sz val="11"/>
        <color rgb="FF000000"/>
        <rFont val="Century"/>
      </rPr>
      <t>).</t>
    </r>
  </si>
  <si>
    <t>Location</t>
  </si>
  <si>
    <t>Run 1 reported date &amp; 
Version number</t>
  </si>
  <si>
    <t>Run 2 reported date &amp; 
Version number</t>
  </si>
  <si>
    <t>LOC_1</t>
  </si>
  <si>
    <t>Check response when the user clicks the 'Location' button in the Left menu.</t>
  </si>
  <si>
    <t>1. Navigate to the 'Atndnz' application URL
2. Click the 'Register' button.
3. Enter a valid email address in the 'Email' field and click the 'Send OTP' button. 
4. Enter a valid OTP in the 'OTP' field.
5. Click the 'Verify button.
6. Enter valid values for 'Company Name', 'Password', 'Confirm Password' fields and click 'Register' button.
7. In the Login page, enter the registered email and password in the respective fields.
8. Click the 'Login' button.
9. Click the 'Start' button.
10. Enter valid values for 'Location setup' click 'Add Location' and click 'Next'.
11. Enter valid values in the 'Employee setup' page, click 'Add' button and then click 'next' button.
12 Click the 'Location' button from the left menu.</t>
  </si>
  <si>
    <t>The user should be directed to the 'Location' page with the previously added location information, 'Add location' button a location search bar, a delete button for every location previously saved and a provision to edit the previously saved location information.</t>
  </si>
  <si>
    <t>LOC_2</t>
  </si>
  <si>
    <r>
      <rPr>
        <sz val="11"/>
        <color rgb="FF000000"/>
        <rFont val="Century"/>
      </rPr>
      <t>The user should be prompted with a message in a Modal saying, "You have not saved any of the information and all the unsaved changes will be lost if proceeded. Would you like to proceed?" (</t>
    </r>
    <r>
      <rPr>
        <b/>
        <sz val="11"/>
        <color rgb="FF000000"/>
        <rFont val="Century"/>
      </rPr>
      <t>Can suggest a better statement</t>
    </r>
    <r>
      <rPr>
        <sz val="11"/>
        <color rgb="FF000000"/>
        <rFont val="Century"/>
      </rPr>
      <t xml:space="preserve">) should be displayed along with 'Yes' and 'No' buttons. </t>
    </r>
  </si>
  <si>
    <t>Not Implemented</t>
  </si>
  <si>
    <t>LOC_3</t>
  </si>
  <si>
    <t>Verify that Google map integration with the provision to zoom in, zoom out and to view full screen along with the search bar is available editing a pre-saved location in the 'Location' page.</t>
  </si>
  <si>
    <t>LOC_4</t>
  </si>
  <si>
    <t>LOC_5</t>
  </si>
  <si>
    <t>LOC_6</t>
  </si>
  <si>
    <t>LOC_7</t>
  </si>
  <si>
    <t>LOC_8</t>
  </si>
  <si>
    <t>LOC_9</t>
  </si>
  <si>
    <t>LOC_10</t>
  </si>
  <si>
    <t>LOC_11</t>
  </si>
  <si>
    <r>
      <rPr>
        <sz val="11"/>
        <color rgb="FF000000"/>
        <rFont val="Century"/>
      </rPr>
      <t>The first location from the list of suggested locations populated while typing the location name should get selected. (</t>
    </r>
    <r>
      <rPr>
        <b/>
        <sz val="11"/>
        <color rgb="FFFF0000"/>
        <rFont val="Century"/>
      </rPr>
      <t>Need to discuss with the team if its valid or not</t>
    </r>
    <r>
      <rPr>
        <sz val="11"/>
        <color rgb="FF000000"/>
        <rFont val="Century"/>
      </rPr>
      <t>)</t>
    </r>
  </si>
  <si>
    <t>8/30/2024
version B.1.0.1</t>
  </si>
  <si>
    <t>LOC_12</t>
  </si>
  <si>
    <t>LOC_13</t>
  </si>
  <si>
    <t>LOC_14</t>
  </si>
  <si>
    <t>LOC_15</t>
  </si>
  <si>
    <t>LOC_16</t>
  </si>
  <si>
    <t>LOC_17</t>
  </si>
  <si>
    <t>LOC_18</t>
  </si>
  <si>
    <t>LOC_19</t>
  </si>
  <si>
    <t xml:space="preserve">The user is able to add the location information with the pincode/zip code value other than digits. (As reported </t>
  </si>
  <si>
    <t>LOC_20</t>
  </si>
  <si>
    <t>LOC_21</t>
  </si>
  <si>
    <t>LOC_22</t>
  </si>
  <si>
    <t>Home (Dashboard)</t>
  </si>
  <si>
    <t>Run 3 reported date &amp; 
Version number</t>
  </si>
  <si>
    <t>HOM_1</t>
  </si>
  <si>
    <t>Check response when user is in the 'Home' page.</t>
  </si>
  <si>
    <t>1. Navigate to the 'Atndnz' web application URL.
2. Register and login to the web application.
3. Follow the three steps (at least complete the Location setup) in the user-guide page and click 'Continue' if all three steps are completed or click 'Skip and Continue' button if only the location setup is completed.</t>
  </si>
  <si>
    <t>1. A static header bar containing Atndnz logo, current live date and time (HH:MM:SS), the company's name and the admin's email address and the profile icon (with logout button) should be available. Also a static menu with home (highlighted as currently in home page), 'Location', 'Employees' and and expandable 'Reports' button should be available.
2. Current day's attendance log should be displayed in a table with columns such as, 'Employee ID', 'Location Name', 
'Entry Gate', 'Exit Gate', 'Entry time' and 'Working hours'. 
3. Above this table, 'Today's log' and 'As of {Last updated time (HH:MM am/pm)}' and a refresh button should be available.
4. A scrollable list of the locations already added should be available along with the total number of employees (Employee Count), 'Employees In' and 'Employees Out' for the respective locations. 
5. A hourly bar chart for the count of employees in/out for each/all location(s), listed in a drop-down, should be available. 
6. Last 7 days attendance count trend chart (Line graph) for each/all location(s) listed in a drop-down, should be available with proper indication of total employee count, employees in and employess out. 
7. A refresh button should be available to refresh the charts.</t>
  </si>
  <si>
    <t>HOM_2</t>
  </si>
  <si>
    <t>Ensure that in the 'Home' page, the options to view the 'Employee IN' and 'Employee OUT' or the total Employee count for a given location are inuitive enough.</t>
  </si>
  <si>
    <t>There should be proper indication to view the Employee IN/OUT and the total Employee count for a given location.</t>
  </si>
  <si>
    <t>8/29/2024
version B.1.0.1</t>
  </si>
  <si>
    <t>There is no indication that clicking the 'Employee IN' or 'Employee OUT' twice deselects it and displays the total Employee count.</t>
  </si>
  <si>
    <t>HOM_3</t>
  </si>
  <si>
    <t>Ensure that the search-bar functions as expected.</t>
  </si>
  <si>
    <t>1. Navigate to the 'Atndnz' web application URL.
2. Register and login to the web application.
3. Follow the three steps (at least complete the Location setup) in the user-guide page and click 'Continue' if all three steps are completed or click 'Skip and Continue' button if only the location setup is completed.
4. In the 'Home' page, type a desired value in the search button and click the search icon.</t>
  </si>
  <si>
    <t>After entering the desired value in the search-bar and clicking the search button, the results display the searched value.</t>
  </si>
  <si>
    <t>9/2/2024
version B.1.0.2</t>
  </si>
  <si>
    <t xml:space="preserve">After entering the desired value in the search bar and clicking the search button, the results display the entire list rather than just the searched value. </t>
  </si>
  <si>
    <t>HOM_4</t>
  </si>
  <si>
    <t>Verify that the drop-down button, when clicked, displays the list of locations added.</t>
  </si>
  <si>
    <t>1. Navigate to the 'Atndnz' web application URL.
2. Register and login to the web application.
3. Follow the three steps (at least complete the Location setup) in the user-guide page and click 'Continue' if all three steps are completed or click 'Skip and Continue' button if only the location setup is completed.
4. In the 'Home' page, click the drop down for locations above the bar chart or above the 7 days attendance trend chart.</t>
  </si>
  <si>
    <t>Location selected from the dropdown displays no results.</t>
  </si>
  <si>
    <t>HOM_5</t>
  </si>
  <si>
    <t>Ensure that when the 'Employee IN'/'Employee OUT' button for a particular employee is clicked, it doesn't display the list of employees in the other locations.</t>
  </si>
  <si>
    <t>1. Navigate to the 'Atndnz' web application URL.
2. Register and login to the web application.
3. Follow the three steps (at least complete the Location setup) in the user-guide page and click 'Continue' if all three steps are completed or click 'Skip and Continue' button if only the location setup is completed.
4. In the 'Home' page, click the 'Employee IN'/'Employee OUT' button for a particular employee.</t>
  </si>
  <si>
    <t>When the 'Employee IN'/'Employee OUT' for a particular location is clicked, it shouldn't display the list of employees in other locations.</t>
  </si>
  <si>
    <t>When the 'Employee IN'/'Employee OUT' for a particular location is clicked, it still gives the list of employees in other locations.</t>
  </si>
  <si>
    <t>HOM_6</t>
  </si>
  <si>
    <t>Ensure that the text alignment for the values in the table are consistant.</t>
  </si>
  <si>
    <t>1. Navigate to the 'Atndnz' web application URL.
2. Register and login to the web application.
3. Follow the three steps (at least complete the Location setup) in the user-guide page and click 'Continue' if all three steps are completed or click 'Skip and Continue' button if only the location setup is completed.
4. In the 'Home' page, click the text alignment in the table..</t>
  </si>
  <si>
    <t>The values being searched for should be aligned in the table consists.</t>
  </si>
  <si>
    <t>9/4/2024
version B.1.0.2</t>
  </si>
  <si>
    <t>Text alignment for the values in the table should be consistant.</t>
  </si>
  <si>
    <t>Employees</t>
  </si>
  <si>
    <t>EMP_1</t>
  </si>
  <si>
    <t>Verify if the name of the 'Employees' button is correctly displayed.</t>
  </si>
  <si>
    <t xml:space="preserve">1. Register and login to Atndnz web application.
2. Add the location information in the user-guide page and click the 'Next' button.
3. View/download the QR code (optional). 
4. Add valid employee details and click submit 
OR 
4. Click the 'Skip and continue' button.
5. Check the name of the 'Employees' button in the menu. </t>
  </si>
  <si>
    <t xml:space="preserve">The name of the button should be 'Employees'. </t>
  </si>
  <si>
    <t>The name of the button is 'Employee'. (from first run)</t>
  </si>
  <si>
    <t>EMP_2</t>
  </si>
  <si>
    <t>Verify if the text alignment for the contents in the table are consistant.</t>
  </si>
  <si>
    <t xml:space="preserve">1. Register and login to Atndnz web application.
2. Add the location information in the user-guide page and click the 'Next' button.
3. View/download the QR code (optional). 
4. Add valid employee details and click submit 
5. Click the 'Employees' button. </t>
  </si>
  <si>
    <t>The table contents should be aligned consistantly.</t>
  </si>
  <si>
    <t>The table content alignment is not consistant.(from first run)</t>
  </si>
  <si>
    <t>EMP_3</t>
  </si>
  <si>
    <t xml:space="preserve">Verify if a table with employee details, a provision to add more employees, a provision to export the table contents as csv and a provision to import a csv to add more employee details to the table are available in the 'Employees' page. </t>
  </si>
  <si>
    <t>The page should display the table with employee details, a provision to add more employees, a provision to export the table contents as csv and a provision to import a csv to add more employee details to the table</t>
  </si>
  <si>
    <t>The page continuously loads with a spinner component and no contents are displayed. (from first run)</t>
  </si>
  <si>
    <t>EMP_4</t>
  </si>
  <si>
    <t>Verify if the search functionality displays the results while searching for the employee detail existing in the table.</t>
  </si>
  <si>
    <t>1. Register and login to Atndnz web application.
2. Add the location information in the user-guide page and click the 'Next' button.
3. View/download the QR code (optional). 
4. Add valid employee details and click submit 
5. Click the 'Employees' button. 
6. Search for an employee detail exisiting in the table in the search bar.</t>
  </si>
  <si>
    <t>The search results should be displayed in the table.</t>
  </si>
  <si>
    <t>The search functionality doesn't display the results while searching for them. (from first run)</t>
  </si>
  <si>
    <t>EMP_5</t>
  </si>
  <si>
    <t>Verify if the search results are reverted to displaying the whole list of employee details when the searched value is deleted from the search bar.</t>
  </si>
  <si>
    <t>1. Register and login to Atndnz web application.
2. Add the location information in the user-guide page and click the 'Next' button.
3. View/download the QR code (optional). 
4. Add valid employee details and click submit 
5. Click the 'Employees' button. 
6. Search for an employee detail exisiting in the table in the search bar.
7. Delete the typed value from the search bar.</t>
  </si>
  <si>
    <t>The list of all the employee details in the table should be displayed</t>
  </si>
  <si>
    <t>The search filterd search results are not reverted and the table doesn't go back to showing list of all the employees when the search bar is empty.</t>
  </si>
  <si>
    <t>EMP_6</t>
  </si>
  <si>
    <t>Verify if tooltips are implemented for the buttons in the 'Actions' column.</t>
  </si>
  <si>
    <t>1. Register and login to Atndnz web application.
2. Add the location information in the user-guide page and click the 'Next' button.
3. View/download the QR code (optional). 
4. Add valid employee details and click submit 
5. Click the 'Employees' button. 
6. Hover the mouse over the buttons under the 'Actions' column for any given employee detail.</t>
  </si>
  <si>
    <t>Tooltips should be available for the buttons.</t>
  </si>
  <si>
    <t>Tooltips are not implemented for the buttons.</t>
  </si>
  <si>
    <t>EMP_7</t>
  </si>
  <si>
    <t>Ensure that the message in the modal to confirm the deactivation of an employee in the employee page is correctly displayed.</t>
  </si>
  <si>
    <t xml:space="preserve">1. Login into the admin 
2. Navigate to the employee page 
3. Select any employee and click on the delete icon button 
4. Check the message in the modal.
</t>
  </si>
  <si>
    <t>The message in the modal should be "Do you wish to to de-activate this employee?"</t>
  </si>
  <si>
    <t xml:space="preserve">The message in the modal is  "Are you sure to delete? "
</t>
  </si>
  <si>
    <t>EMP_8</t>
  </si>
  <si>
    <t>Check response in the employee page, when the user clicks the search button (or if the curser is in the search bar and the user clicks the Enter key) without entering any information.</t>
  </si>
  <si>
    <t>1. Login into the admin 
2. Navigate to the employee page
3. Go to the search bar, hover over it, and
4. Click on it without entering any information</t>
  </si>
  <si>
    <t>The page should not be refreshing.</t>
  </si>
  <si>
    <t>The page refreshes everytime the user clicks the search button (or when the curser is in the search bar and the user clicks the Enter key).</t>
  </si>
  <si>
    <t>EMP_9</t>
  </si>
  <si>
    <t>Verify if the import functionality is able to import a valid employee details file which is in csv format.</t>
  </si>
  <si>
    <t>1. Register to the atndnz web application
2. Login to the atndnz web application app.
3. Add the Location and click 'Next' button.
4. View or download the QR code.
5. In the employees addition step of the user-guide, refer the table format and create a csv file with the column titles and atleast one employee detail as per the table format (ignore the 'Actions' column). Also note that the 'Location name' or 'Location abbreviation' in the csv file should only include the location name or location abbreviation saved before.
6. Beside the placeholder "Add csv to import", click the 'Browse File' button and select the created csv file.
7. Click the 'Import' button.</t>
  </si>
  <si>
    <t>The application should be able to import the csv file with valid employee details and format.</t>
  </si>
  <si>
    <t xml:space="preserve">The application is unable to import the csv file with valid employee details and format. </t>
  </si>
  <si>
    <t>EMP_10</t>
  </si>
  <si>
    <t xml:space="preserve">Check response when the user tries to import an invalid csv file. </t>
  </si>
  <si>
    <t>1. Register to the atndnz web application
2. Login to the atndnz web application app.
3. Add the Location and click 'Next' button.
4. View or download the QR code.
5. In the employees addition step of the user-guide, create random csv file.
6. Beside the placeholder "Add csv to import", click the 'Browse File' button and select the created csv file.
7. Click the 'Import' button.</t>
  </si>
  <si>
    <t xml:space="preserve">The application should not successfully import the invalid csv file and an error toastify message, "Please select a valid csv file" should be displayed. </t>
  </si>
  <si>
    <t>A modal with error message pops up, however a success toastify message, "csv file uploaded successfully" is displayed.</t>
  </si>
  <si>
    <t>EMP_11</t>
  </si>
  <si>
    <t>Verify that the error toast message while importing a pdf or docx, etc. (new message suggested in the description) doesn't appear multiple times when 'import' button is clicked multiple times.</t>
  </si>
  <si>
    <t>1. Register and login to Atndnz web application.
2. In the user guide page, click 'Start', add the location details and click 'Next'.
3. View or download the QR code (optional).
4. Click 'next' button.
5. Enter the Employee details and click 'Add employee' button (optional).
6. If employee added, click the 'Continue' button or if employee not added, click the 'Skip and continue' button.
7. Click the 'Employee' button from the menu.
8. Click the 'Browse' button, select a .pdf or .docx file and click 'import' multiple times.</t>
  </si>
  <si>
    <t>1. The toast message, "Only CSV files are accepted. Please upload a valid CSV file." should be displayed only once and not multiple times.
2. A modal for displaying the brief error message, "Invalid file format" (or similar), should pop up with 'view details' (when clicked shows the detailed error) and 'close' buttons.</t>
  </si>
  <si>
    <t>The toast message, "Failed to add CSV" is displayed multiple times.</t>
  </si>
  <si>
    <t>EMP_12</t>
  </si>
  <si>
    <t xml:space="preserve">Verify that when a csv file with a long name is being imported, the placeholder for the file name doesn't widen and the buttons and other component alignments are not affected. </t>
  </si>
  <si>
    <t>1. Register and login to Atndnz web application.
2. In the user guide page, click 'Start', add the location details and click 'Next'.
3. View or download the QR code (optional).
4. Click 'next' button.
5. Enter the Employee details and click 'Add employee' button (optional).
6. If employee added, click the 'Continue' button or if employee not added, click the 'Skip and continue' button.
7. Click the 'Employee' button from the menu.
8. Click the 'Browse' button, select a csv (or non-csv) file with a long name.</t>
  </si>
  <si>
    <t>The placeholder for the file name should not widen and the file name should be partially displayed in the placeholder.</t>
  </si>
  <si>
    <t>The placeholder for the file name widens and the whole file name is displayed which changes the alignments/placements of buttons and other components.</t>
  </si>
  <si>
    <t>EMP_13</t>
  </si>
  <si>
    <t>Verify that a sql file is not imported, the toast message "csv uploaded successfully" is displayed.</t>
  </si>
  <si>
    <t>1. Register and login to Atndnz web application.
2. In the user guide page, click 'Start', add the location details and click 'Next'.
3. View or download the QR code (optional).
4. Click 'next' button.
5. Enter the Employee details and click 'Add employee' button (optional).
6. If employee added, click the 'Continue' button or if employee not added, click the 'Skip and continue' button.
7. Click the 'Employee' button from the menu.
8. Click the 'Browse' button, select a .sql file and click 'import'.</t>
  </si>
  <si>
    <t>1. The toast message, "Only CSV files are accepted. Please upload a valid CSV file." should be displayed only once and not multiple times.
2. A modal for displaying the brief error message, "Invalid file format" (or similar), should pop up with 'view details' (when clicked shows the detailed error) and 'close' buttons. The modal background (page other than the modal) should be disabled.</t>
  </si>
  <si>
    <t>1. The toast message, "csv uploaded successfully" is displayed.
2. A modal with a title 'CSV report' and subtitle 'updated details' followed by the details of the error is displayed.</t>
  </si>
  <si>
    <t>EMP_14</t>
  </si>
  <si>
    <t>Ensure that there are no discrepancies in the drop-down for locations in the 'Employees' page.</t>
  </si>
  <si>
    <t>1. Login to the atndnz web application, if already registered).
2. If newly registered, in the user-guide, setup the location and gate information and click 'next'. 
OR
if the account registration with 3 step setup is already done, in the menu, click 'Employees' button.
3. Click 'Add employee' and fill the name, email, and employee Id.
4. Select the 'All locations' option in the locations drop-down (leave it as it is if 'All locations' is selected by default).
5. Click 'Add'.</t>
  </si>
  <si>
    <t>The 'All locations' option should not be available in the locations drop-down.</t>
  </si>
  <si>
    <t>The 'All locations' option is available in the locations drop-down and when clicked, displays 'Internal server error' toast message.</t>
  </si>
  <si>
    <t>Mobile App</t>
  </si>
  <si>
    <t>MOB_1</t>
  </si>
  <si>
    <t>Verify that after logging out of the mobile app, the message for granting location permission is not displayed.</t>
  </si>
  <si>
    <t xml:space="preserve">1. Open the mobile app.
2. Choose the 'While using the app' option for the device location access message prompt.
3. Select 'Ok' for the Background location permission prompt and choose the option 'Allow all the time'.
4. Allow the camera access permission, select 'While using the app'.
5. Login to the app. 
6. Logout of the app. </t>
  </si>
  <si>
    <t>After logging out of the mobile app, the message for granting location permission should not be displayed.</t>
  </si>
  <si>
    <t>After logging out of the mobile app, the message for granting location permission is displayed.</t>
  </si>
  <si>
    <t>MOB_2</t>
  </si>
  <si>
    <t>Verify that the entry/exit times displayed are the device's current timezone time</t>
  </si>
  <si>
    <t xml:space="preserve">1. Login to the mobile app with the credentials used to register to the web application. 
2. Select the 'Scan QR code' button and scan the entry QR code.
3. Check the login time displayed in the mobile app and click 'Go to dashboard' button.
4. Select the 'Scan OR code' button and scan the entry QR code.
5. Check the logout time displayed. </t>
  </si>
  <si>
    <t xml:space="preserve">1. The entry and exit times should be the device's current timezone time. 
</t>
  </si>
  <si>
    <t xml:space="preserve">1. The entry and exit times displayed are the device's current time (system time). 
</t>
  </si>
  <si>
    <t>MOB_3</t>
  </si>
  <si>
    <t xml:space="preserve">Verify that the mobile app is responsive for various devices. </t>
  </si>
  <si>
    <t>1. Open the mobile app in two different devices with different font sizes/ resolutions.</t>
  </si>
  <si>
    <t>The mobile app should be responsive</t>
  </si>
  <si>
    <t>The mobile app is not responsive as per the device resolutions and the app components overlap.</t>
  </si>
  <si>
    <t>MOB_4</t>
  </si>
  <si>
    <t>Verify that when the server is down and in the mobile app, when 'Start field work' button is pressed, the error message is displayed accurately.</t>
  </si>
  <si>
    <t xml:space="preserve">1. Login to the mobile app with the credentials used to register to the web application. 
2. Make sure the server is down.
3. In the hamburger menu, click the 'field work' and 'click the 'Start field work' button. </t>
  </si>
  <si>
    <t>When the server is down and in the mobile app, when 'Start field work' button is pressed, the error message should be displayed accurately.</t>
  </si>
  <si>
    <t>When the server is down and in the mobile app, when 'Start field work' button is pressed, the error message displayed has a typo</t>
  </si>
  <si>
    <t>MOB_5</t>
  </si>
  <si>
    <t>Verify that exit notification is displayed everytime the user exits Geofence limit without scanning exit.</t>
  </si>
  <si>
    <t xml:space="preserve">1. Login to the mobile app with the credentials used to register to the web application. 
2. Select the 'Scan QR code' button and scan the entry QR code.
3. Check the login time displayed in the mobile app and click 'Go to dashboard' button.
4. Select the 'Scan OR code' button and scan the entry QR code. Or click the rmote work button and click Start work.
5. </t>
  </si>
  <si>
    <t>Employee should get the notification "exit not detected" message as "It looks like you left the office without recording your exit time. Please remember to scan your attendance before leaving the office</t>
  </si>
  <si>
    <t>Exit notification not displayed when user exits Geofence limit without marking exit</t>
  </si>
  <si>
    <t>MOB_6</t>
  </si>
  <si>
    <t>Verify that the DB entry marked for GEOFENCE_ENTRY_ALERT_WITHOUT_EXIT_SCANNED when user scans entry using QR code for the first entry</t>
  </si>
  <si>
    <t xml:space="preserve">1. Register and setup the location, Gate information and employees.
2. For one of the added employees, login to the mobile app.
3. Click 'Scan QR code' button and mark entry for the first time.
4. Access the database and check for the alert 'GEOFENCE_ENTRY_ALERT_WITHOUT_EXIT_SCANNED' in the geofence_alert_log. </t>
  </si>
  <si>
    <t>When the employee scans at Office Gate 1, the geofencing alert "GEOFENCE_ENTRY_ALERT_WITHOUT_EXIT_SCANNED" should not be recorded in the geofence_alert_log.</t>
  </si>
  <si>
    <t xml:space="preserve">
DB entry marked for GEOFENCE_ENTRY_ALERT_WITHOUT_EXIT_SCANNED when user scans entry using QR code for the first entry</t>
  </si>
  <si>
    <t>MOB_7</t>
  </si>
  <si>
    <t>Verify that the for iOS mobile app, a functional back button is available in the QR code scanning (camera) or forgot password page.</t>
  </si>
  <si>
    <t>1. Login to the iOS app. 
2. Click the 'Scan QR code' button.
3. Check for the back button in the page and click to verify if functional or not.</t>
  </si>
  <si>
    <t>A back button should be available which when clicked should bring the user back to the home page.</t>
  </si>
  <si>
    <t>For iOS mobile app, the back button or some description ("swipe right to go back" or something similar) not available in the QR code scanning (camera) page.</t>
  </si>
  <si>
    <t>MOB_8</t>
  </si>
  <si>
    <t>Login button enabled even after clicking multiple times.</t>
  </si>
  <si>
    <t>1. Navigate to the Atndnz web app.
2. Leaving the 'Email' and/or 'Password' field blank, click the 'Login' button multiple times.</t>
  </si>
  <si>
    <t>An error toast message for empty email or password should be displayed and the login button should be disabled until the toast message vanishes.</t>
  </si>
  <si>
    <t>Login button is enabled even when the toast message is displayed and mutiple toast messages appear.</t>
  </si>
  <si>
    <t>MOB_9</t>
  </si>
  <si>
    <t>Heartbeat not captured when the employee scans exit at Office Gate 2.</t>
  </si>
  <si>
    <t>1. Login to the mobile app.
2. Click 'Scan QR code' button and scan entry using the entry QR code.
3. Click 'Dashboard' page.
4. Click 'Scan QR code' button' and scan exit using the exit QR code.</t>
  </si>
  <si>
    <t>Heartbeat to be captured when the employee scans exit at Office Gate 2.</t>
  </si>
  <si>
    <t>MOB_10</t>
  </si>
  <si>
    <t>Heartbeat status is not captured in the mobile app status in db</t>
  </si>
  <si>
    <t xml:space="preserve">1. Employee approaches Gate 1 and logs in
2. Scan the Gate 1 QR code and leave for sometime
3. Click on the logout and check the heartbeat is stopped /closed status in the mobile app status </t>
  </si>
  <si>
    <t xml:space="preserve">Heartbeat status should be captured in the mobile app status in db
</t>
  </si>
  <si>
    <t>MOB_11</t>
  </si>
  <si>
    <t>In production -mobile app-"Leave Request" section, the placeholder for the "From Date"&amp; "To Date field incorrectly displays "Selecte" instead of "Select."</t>
  </si>
  <si>
    <t>1. Launch the app.
2. Enter the email id and password.
3. Click on the login
4. Click on the "Leave Request" button.
5. Check the placeholder for the "From Date"  and "To date".</t>
  </si>
  <si>
    <t>The placeholder should read "Select" instead of "Selecte".</t>
  </si>
  <si>
    <t>MOB_12</t>
  </si>
  <si>
    <t>Prod - For iOS, 'Leave Request' screen (as viewed on iPhones) doesn't have a functional dropdown/scrollable menu for session 1/session 2 and also for leave type.</t>
  </si>
  <si>
    <t>1. Launch the app.
2. Enter valid email id and password.
3. Click on the login
4. Click on the "Leave Request" button.
5. Check the session1/session2 options for start/end date.</t>
  </si>
  <si>
    <t>The session1/session2 dropdown/scrollable list should be functional.</t>
  </si>
  <si>
    <t>Prod - For iOS, leave application screen (as viewed on iPhones) doesn't have a functional dropdown/scrollable menu for session 1/session 2 and also for leave type.</t>
  </si>
  <si>
    <t>MOB_13</t>
  </si>
  <si>
    <t>Verify if the text Session I and Session II is changed to Morning and Afternoon in the Leave Request option</t>
  </si>
  <si>
    <t>1. Launch the app.
2. Enter valid email id and password.
3. Click on the login
4. Click on the "Leave Request" button.
5. Check if the session1/session2 is changed to Morning/Afternoon options for start/end date.</t>
  </si>
  <si>
    <t>The text as Session I and Session II to be changed as Morning and Afternoon</t>
  </si>
  <si>
    <t>MOB_14</t>
  </si>
  <si>
    <t>User not redirected to app after clicking on Geofencing exit alert notification</t>
  </si>
  <si>
    <t xml:space="preserve">1.Employee approaches Gate 1 and logs in.
2.Employee does not log out at the end of the day.
3.Left office away from the geofencing .
4. Check for the notification for exit message in apk .
5. Click on the notification and check for redirection to the app and message is displayed </t>
  </si>
  <si>
    <t xml:space="preserve">Employee should be redirected to the app and message should displayed for 45 sec </t>
  </si>
  <si>
    <t>MOB_15</t>
  </si>
  <si>
    <t>Incorrect error message displayed while user tries to logout</t>
  </si>
  <si>
    <t>1. Employee approaches Gate 1 and logs in.
2. Employee does not log out using QR code scanner.
3. Employee by mistake try to logout using the End work option.</t>
  </si>
  <si>
    <t>Employee should get the alter message as "You should use proper QR CODE to logout from this device"</t>
  </si>
  <si>
    <t>MOB_16</t>
  </si>
  <si>
    <t>Heartbeat-mobile_app_state_log not captured every 15 minutes if the mobile app is killed in the background</t>
  </si>
  <si>
    <t>mobile_app_state_log should be captured every 15 minutes if the mobile app is killed in the background</t>
  </si>
  <si>
    <t>MOB_17</t>
  </si>
  <si>
    <t>Heartbeat not captured when the employee scans and exits the geofencing area</t>
  </si>
  <si>
    <t>Heartbeat to be captured when the employee scans and exits the geofencing area</t>
  </si>
  <si>
    <t>MOB_18</t>
  </si>
  <si>
    <t>Prod - After logging out of the mobile app, the message for granting location permission is displayed.</t>
  </si>
  <si>
    <t xml:space="preserve">The location error message should not be shown in the mobile device while logging out. </t>
  </si>
  <si>
    <t>MOB_19</t>
  </si>
  <si>
    <t>Prod - The entry and exit times displayed in the mobile app is the system time and not the current time-zone's time.</t>
  </si>
  <si>
    <t xml:space="preserve">The entry and exit times should be the device's current timezone time. </t>
  </si>
  <si>
    <t>MOB_20</t>
  </si>
  <si>
    <t>Prod - The mobile app is not responsive for various devices. For a device with bigger font size the app components overlap.</t>
  </si>
  <si>
    <t>MOB_21</t>
  </si>
  <si>
    <t>In the mobile app, while logging in, when the device-saved-credential is selected, the 'Please specify valid Email' message is displayed</t>
  </si>
  <si>
    <t>MOB_22</t>
  </si>
  <si>
    <t>Prod - In the mobile app, in the leave request page, the number-of-leaves-value field seems as if its a typable field. Need some kind of indication/field highlight for the user to know that this is a non-typable field.</t>
  </si>
  <si>
    <t>MOB_23</t>
  </si>
  <si>
    <t>UAT - For iOS app, in the leave request page, the number of leaves is marked incorrectly (for android it works fine)</t>
  </si>
  <si>
    <t>MOB_24</t>
  </si>
  <si>
    <t>The notification permission pop-up should be provided to the user soon after newly installing and opening the Atndnz app and not just before sending the geofence exit notification.</t>
  </si>
  <si>
    <t>MOB_25</t>
  </si>
  <si>
    <t>For field work feature, the type of checkout needs to be recorded, eg. to know if its a manual/forced checkout or if its an auto-checkout.</t>
  </si>
  <si>
    <t>MOB_26</t>
  </si>
  <si>
    <t>The 'start' and 'end' field-work-banner, in the field work page, could be more descriptive from the user's point of view.</t>
  </si>
  <si>
    <t>MOB_27</t>
  </si>
  <si>
    <t>For iOS app, the statement in the QR code scanning screen is on the extreme top of the screen. Could be a bit lower for a better look and feel of the app.</t>
  </si>
  <si>
    <t>MOB_28</t>
  </si>
  <si>
    <t>When remote work is selected it shows options as ‘remote start’ and ‘remote end’ instead of ‘Start Remote work’ and ‘End Remote work’</t>
  </si>
  <si>
    <t>MOB_29</t>
  </si>
  <si>
    <t>There is inconsistency in the auto-checkout functionality of the field work feature.</t>
  </si>
  <si>
    <t>MOB_30</t>
  </si>
  <si>
    <t>UAT - The Successful Login and successful logout banners appearing on mobile app dashboard (for scan entry/exit or remote work start/end) when touched and dragged, remains on the app until the app is killed.</t>
  </si>
  <si>
    <t>MOB_31</t>
  </si>
  <si>
    <t>UAT/Prod - In the mobile app, the pop-up message to allow the device's background location has a missing space.</t>
  </si>
  <si>
    <t>Geofence</t>
  </si>
  <si>
    <t>GEO_1</t>
  </si>
  <si>
    <t>Verify that the geofence entry/exit feature works in the device connected to internet via wifi hotspot.</t>
  </si>
  <si>
    <t>1. Open the mobile app in the device connected to internet via wifi (hotspot).
2. Choose the 'While using the app' option for the device location access message prompt.
3. Select 'Ok' for the Background location permission prompt and choose the option 'Allow all the time'.
4. Allow the camera access permission, select 'While using the app'.
5. Login to the app. 
6. Select 'Scan QR code' and scan the entry QR code. 
7. Walk with the device 50 meters (radius as set in the web application) away from the given location and check the device's notification and come back to the office location.
8. Click the 'Report' button in the web application's menu and select 'Geofence report'.</t>
  </si>
  <si>
    <t xml:space="preserve">1. The user should get the geofence exit notification in the device connected to internet via wifi (hotspot). 
2. The geofence report should display the user's geofence entry and exit details. </t>
  </si>
  <si>
    <t xml:space="preserve">1. The user doesn't get the geofence exit notification in the device connected to internet via wifi (hotspot).
2. The geofence report doesn't display the user's geofence entry and exit details. </t>
  </si>
  <si>
    <t>GEO_2</t>
  </si>
  <si>
    <t>Verify that the geofence exit notification is fully displayed in the mobile device.</t>
  </si>
  <si>
    <t>1. Open the mobile app in the device connected to carrier internet.
2. Choose the 'While using the app' option for the device location access message prompt.
3. Select 'Ok' for the Background location permission prompt and choose the option 'Allow all the time'.
4. Allow the camera access permission, select 'While using the app'.
5. Login to the app. 
6. Select 'Scan QR code' and scan the entry QR code. 
7. Walk with the device 50 meters (radius as set in the web application) away from the given location and check the device's notification.</t>
  </si>
  <si>
    <t>The user should get the geofence exit notification fully displayed in the device connected to carrier internet.</t>
  </si>
  <si>
    <t xml:space="preserve">The user doesn't get the fully displayed geofence exit notification in the device connected to carrier internet.
</t>
  </si>
  <si>
    <t>GEO_3</t>
  </si>
  <si>
    <t>Verify that the geofence exit alert is recorded in the geofence report</t>
  </si>
  <si>
    <t>1. Register and Login to the web application. 
2. Follow the 3 steps of setup. 
3. Click the 'Report' button in the web application's menu and select 'Geofence report'.</t>
  </si>
  <si>
    <t xml:space="preserve"> Geofence exit alert is recorded in the geofence report page.</t>
  </si>
  <si>
    <t>Prod - Geofence exit alert not recorded in the geofence report page.</t>
  </si>
  <si>
    <t>GEO_4</t>
  </si>
  <si>
    <t>Verify that the geofence entry/exit feature works in iOS connected to internet via wifi hotspot.</t>
  </si>
  <si>
    <t>Prod - For iOS, Geofence exit notification is not received when the mobile is connected to internet via wifi-hotpot and entry/exit detail in the Geofence alert report not updated.</t>
  </si>
  <si>
    <t>GEO_5</t>
  </si>
  <si>
    <t>Verify that the entry times are recorded for all the employees for Geofence exit and/or geofence entry alerts, in the geofence report.</t>
  </si>
  <si>
    <t>the entry times should be recorded for all the employees for Geofence exit and/or geofence entry, in the geofence report.</t>
  </si>
  <si>
    <t>UAT - In the geofence report, entry times are not recorded for few employees for Geofence exit and/or geofence entry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</si>
</sst>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rgb="FF000000"/>
      <name val="Century"/>
    </font>
    <font>
      <sz val="12"/>
      <color rgb="FF000000"/>
      <name val="Inherit"/>
      <charset val="1"/>
    </font>
    <font>
      <b/>
      <i/>
      <sz val="20"/>
      <color theme="3" tint="0.749992370372631"/>
      <name val="Century"/>
    </font>
    <font>
      <sz val="11"/>
      <color theme="1"/>
      <name val="Century"/>
    </font>
    <font>
      <sz val="11"/>
      <color rgb="FF000000"/>
      <name val="Century"/>
      <charset val="1"/>
    </font>
    <font>
      <b/>
      <sz val="11"/>
      <color rgb="FFFF0000"/>
      <name val="Century"/>
    </font>
    <font>
      <b/>
      <sz val="11"/>
      <color rgb="FF000000"/>
      <name val="Century"/>
    </font>
    <font>
      <b/>
      <i/>
      <sz val="18"/>
      <color rgb="FF8CADAE"/>
      <name val="Palatino Linotype"/>
    </font>
    <font>
      <b/>
      <i/>
      <sz val="16"/>
      <color rgb="FF8CADAE"/>
      <name val="Palatino Linotype"/>
      <family val="1"/>
    </font>
    <font>
      <b/>
      <i/>
      <sz val="14"/>
      <color rgb="FF8CADAE"/>
      <name val="Palatino Linotype"/>
      <family val="1"/>
    </font>
    <font>
      <b/>
      <sz val="11"/>
      <color theme="1"/>
      <name val="Palatino Linotype"/>
      <family val="1"/>
    </font>
    <font>
      <b/>
      <sz val="12"/>
      <color theme="1"/>
      <name val="Palatino Linotype"/>
      <family val="1"/>
    </font>
    <font>
      <sz val="12"/>
      <color theme="1"/>
      <name val="Palatino Linotype"/>
      <family val="1"/>
    </font>
    <font>
      <sz val="11"/>
      <color theme="1"/>
      <name val="Palatino Linotype"/>
      <family val="1"/>
    </font>
    <font>
      <sz val="11"/>
      <color rgb="FF000000"/>
      <name val="Palatino Linotype"/>
      <family val="1"/>
    </font>
    <font>
      <u/>
      <sz val="11"/>
      <color theme="10"/>
      <name val="Aptos Narrow"/>
      <family val="2"/>
      <scheme val="minor"/>
    </font>
    <font>
      <strike/>
      <sz val="11"/>
      <color rgb="FF000000"/>
      <name val="Century"/>
    </font>
    <font>
      <strike/>
      <sz val="11"/>
      <color rgb="FFFF0000"/>
      <name val="Century"/>
    </font>
    <font>
      <strike/>
      <sz val="11"/>
      <color theme="1"/>
      <name val="Aptos Narrow"/>
      <family val="2"/>
      <scheme val="minor"/>
    </font>
  </fonts>
  <fills count="11">
    <fill>
      <patternFill patternType="none"/>
    </fill>
    <fill>
      <patternFill patternType="gray125"/>
    </fill>
    <fill>
      <patternFill patternType="solid">
        <fgColor rgb="FF92D050"/>
        <bgColor rgb="FF000000"/>
      </patternFill>
    </fill>
    <fill>
      <patternFill patternType="solid">
        <fgColor rgb="FFBDD7EE"/>
        <bgColor rgb="FF000000"/>
      </patternFill>
    </fill>
    <fill>
      <patternFill patternType="solid">
        <fgColor rgb="FFFFFFFF"/>
        <bgColor rgb="FF000000"/>
      </patternFill>
    </fill>
    <fill>
      <patternFill patternType="solid">
        <fgColor rgb="FFFFFFFF"/>
        <bgColor rgb="FFFFFFFF"/>
      </patternFill>
    </fill>
    <fill>
      <patternFill patternType="solid">
        <fgColor theme="9" tint="0.59999389629810485"/>
        <bgColor indexed="64"/>
      </patternFill>
    </fill>
    <fill>
      <patternFill patternType="solid">
        <fgColor rgb="FFE3A191"/>
        <bgColor rgb="FFE3A191"/>
      </patternFill>
    </fill>
    <fill>
      <patternFill patternType="solid">
        <fgColor theme="0" tint="-0.14999847407452621"/>
        <bgColor indexed="64"/>
      </patternFill>
    </fill>
    <fill>
      <patternFill patternType="solid">
        <fgColor rgb="FFFFEB9C"/>
        <bgColor rgb="FF000000"/>
      </patternFill>
    </fill>
    <fill>
      <patternFill patternType="solid">
        <fgColor theme="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88">
    <xf numFmtId="0" fontId="0" fillId="0" borderId="0" xfId="0"/>
    <xf numFmtId="0" fontId="2" fillId="4" borderId="1" xfId="0" applyFont="1" applyFill="1" applyBorder="1" applyAlignment="1">
      <alignment vertical="top" wrapText="1"/>
    </xf>
    <xf numFmtId="0" fontId="2" fillId="4" borderId="6" xfId="0" applyFont="1" applyFill="1" applyBorder="1" applyAlignment="1">
      <alignment vertical="top" wrapText="1"/>
    </xf>
    <xf numFmtId="0" fontId="1" fillId="0" borderId="1" xfId="0" applyFont="1" applyBorder="1" applyAlignment="1">
      <alignment vertical="top" wrapText="1"/>
    </xf>
    <xf numFmtId="0" fontId="0" fillId="0" borderId="0" xfId="0" applyAlignment="1">
      <alignment vertical="top" wrapText="1"/>
    </xf>
    <xf numFmtId="0" fontId="1" fillId="2" borderId="1" xfId="0" applyFont="1" applyFill="1" applyBorder="1" applyAlignment="1">
      <alignment vertical="top" wrapText="1"/>
    </xf>
    <xf numFmtId="0" fontId="1" fillId="0" borderId="6" xfId="0" applyFont="1" applyBorder="1" applyAlignment="1">
      <alignment vertical="top" wrapText="1"/>
    </xf>
    <xf numFmtId="14" fontId="2" fillId="4" borderId="1" xfId="0" applyNumberFormat="1" applyFont="1" applyFill="1" applyBorder="1" applyAlignment="1">
      <alignment horizontal="center" vertical="center" wrapText="1"/>
    </xf>
    <xf numFmtId="0" fontId="1" fillId="0" borderId="8" xfId="0" applyFont="1" applyBorder="1" applyAlignment="1">
      <alignment vertical="top" wrapText="1"/>
    </xf>
    <xf numFmtId="0" fontId="5" fillId="0" borderId="1" xfId="0" applyFont="1" applyBorder="1" applyAlignment="1">
      <alignment vertical="top" wrapText="1"/>
    </xf>
    <xf numFmtId="0" fontId="0" fillId="0" borderId="6" xfId="0" applyBorder="1" applyAlignment="1">
      <alignment vertical="top" wrapText="1"/>
    </xf>
    <xf numFmtId="0" fontId="1" fillId="0" borderId="9" xfId="0" applyFont="1" applyBorder="1" applyAlignment="1">
      <alignment vertical="top" wrapText="1"/>
    </xf>
    <xf numFmtId="0" fontId="0" fillId="0" borderId="0" xfId="0" applyAlignment="1">
      <alignment vertical="center" wrapText="1"/>
    </xf>
    <xf numFmtId="0" fontId="0" fillId="0" borderId="0" xfId="0" applyAlignment="1">
      <alignment horizontal="center" vertical="center" wrapText="1"/>
    </xf>
    <xf numFmtId="0" fontId="11" fillId="0" borderId="5"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1" xfId="0" applyFont="1" applyBorder="1" applyAlignment="1">
      <alignment horizontal="right" vertical="top" wrapText="1"/>
    </xf>
    <xf numFmtId="0" fontId="13" fillId="0" borderId="1" xfId="0" applyFont="1" applyBorder="1" applyAlignment="1">
      <alignment vertical="top" wrapText="1"/>
    </xf>
    <xf numFmtId="0" fontId="13" fillId="0" borderId="6" xfId="0" applyFont="1" applyBorder="1" applyAlignment="1">
      <alignment vertical="top" wrapText="1"/>
    </xf>
    <xf numFmtId="0" fontId="13" fillId="0" borderId="19" xfId="0" applyFont="1" applyBorder="1" applyAlignment="1">
      <alignment vertical="top" wrapText="1"/>
    </xf>
    <xf numFmtId="0" fontId="13" fillId="0" borderId="7" xfId="0" applyFont="1" applyBorder="1" applyAlignment="1">
      <alignment vertical="top" wrapText="1"/>
    </xf>
    <xf numFmtId="0" fontId="14" fillId="0" borderId="8" xfId="0" applyFont="1" applyBorder="1" applyAlignment="1">
      <alignment horizontal="right" vertical="top"/>
    </xf>
    <xf numFmtId="0" fontId="13" fillId="6" borderId="8" xfId="0" applyFont="1" applyFill="1" applyBorder="1" applyAlignment="1">
      <alignment horizontal="right" vertical="top"/>
    </xf>
    <xf numFmtId="0" fontId="14" fillId="7" borderId="8" xfId="0" applyFont="1" applyFill="1" applyBorder="1" applyAlignment="1">
      <alignment horizontal="right" vertical="top"/>
    </xf>
    <xf numFmtId="0" fontId="14" fillId="8" borderId="8" xfId="0" applyFont="1" applyFill="1" applyBorder="1" applyAlignment="1">
      <alignment horizontal="right" vertical="top"/>
    </xf>
    <xf numFmtId="0" fontId="15" fillId="9" borderId="9" xfId="0" applyFont="1" applyFill="1" applyBorder="1" applyAlignment="1">
      <alignment horizontal="right" vertical="top" wrapText="1"/>
    </xf>
    <xf numFmtId="0" fontId="14" fillId="10" borderId="20" xfId="0" applyFont="1" applyFill="1" applyBorder="1" applyAlignment="1">
      <alignment horizontal="center" vertical="top"/>
    </xf>
    <xf numFmtId="0" fontId="0" fillId="0" borderId="9" xfId="0" applyBorder="1"/>
    <xf numFmtId="0" fontId="1" fillId="0" borderId="5" xfId="0" applyFont="1" applyBorder="1" applyAlignment="1">
      <alignment horizontal="right" vertical="top" wrapText="1"/>
    </xf>
    <xf numFmtId="0" fontId="0" fillId="0" borderId="0" xfId="0" applyAlignment="1">
      <alignment horizontal="right" vertical="top" wrapText="1"/>
    </xf>
    <xf numFmtId="0" fontId="1" fillId="0" borderId="7" xfId="0" applyFont="1" applyBorder="1" applyAlignment="1">
      <alignment horizontal="right" vertical="top" wrapText="1"/>
    </xf>
    <xf numFmtId="0" fontId="0" fillId="0" borderId="0" xfId="0" applyAlignment="1">
      <alignment horizontal="right"/>
    </xf>
    <xf numFmtId="0" fontId="0" fillId="0" borderId="0" xfId="0" applyAlignment="1">
      <alignment horizontal="center"/>
    </xf>
    <xf numFmtId="0" fontId="1" fillId="0" borderId="21" xfId="0" applyFont="1" applyBorder="1" applyAlignment="1">
      <alignment horizontal="right" vertical="top" wrapText="1"/>
    </xf>
    <xf numFmtId="0" fontId="1" fillId="0" borderId="20" xfId="0" applyFont="1" applyBorder="1" applyAlignment="1">
      <alignment horizontal="right" vertical="top" wrapText="1"/>
    </xf>
    <xf numFmtId="0" fontId="16" fillId="0" borderId="21" xfId="1" applyBorder="1" applyAlignment="1">
      <alignment horizontal="right" vertical="top" wrapText="1"/>
    </xf>
    <xf numFmtId="0" fontId="1" fillId="0" borderId="10" xfId="0" applyFont="1" applyBorder="1" applyAlignment="1">
      <alignment horizontal="righ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17" fillId="0" borderId="5" xfId="0" applyFont="1" applyBorder="1" applyAlignment="1">
      <alignment horizontal="right" vertical="top" wrapText="1"/>
    </xf>
    <xf numFmtId="0" fontId="17" fillId="0" borderId="21" xfId="0" applyFont="1" applyBorder="1" applyAlignment="1">
      <alignment horizontal="right" vertical="top" wrapText="1"/>
    </xf>
    <xf numFmtId="0" fontId="17" fillId="0" borderId="1" xfId="0" applyFont="1" applyBorder="1" applyAlignment="1">
      <alignment vertical="top" wrapText="1"/>
    </xf>
    <xf numFmtId="0" fontId="17" fillId="0" borderId="6" xfId="0" applyFont="1" applyBorder="1" applyAlignment="1">
      <alignment vertical="top" wrapText="1"/>
    </xf>
    <xf numFmtId="0" fontId="19" fillId="0" borderId="0" xfId="0" applyFont="1" applyAlignment="1">
      <alignment vertical="top" wrapText="1"/>
    </xf>
    <xf numFmtId="0" fontId="16" fillId="0" borderId="22" xfId="1" applyBorder="1" applyAlignment="1">
      <alignment horizontal="right" vertical="top" wrapText="1"/>
    </xf>
    <xf numFmtId="14" fontId="1" fillId="0" borderId="1" xfId="0" applyNumberFormat="1" applyFont="1" applyBorder="1" applyAlignment="1">
      <alignment vertical="top" wrapText="1"/>
    </xf>
    <xf numFmtId="14" fontId="1" fillId="0" borderId="8" xfId="0" applyNumberFormat="1" applyFont="1" applyBorder="1" applyAlignment="1">
      <alignment vertical="top" wrapText="1"/>
    </xf>
    <xf numFmtId="0" fontId="1" fillId="2" borderId="8" xfId="0" applyFont="1" applyFill="1" applyBorder="1" applyAlignment="1">
      <alignment vertical="top" wrapText="1"/>
    </xf>
    <xf numFmtId="14" fontId="1" fillId="0" borderId="17" xfId="0" applyNumberFormat="1" applyFont="1" applyBorder="1" applyAlignment="1">
      <alignment vertical="top" wrapText="1"/>
    </xf>
    <xf numFmtId="0" fontId="0" fillId="0" borderId="0" xfId="0" applyAlignment="1">
      <alignment wrapText="1"/>
    </xf>
    <xf numFmtId="0" fontId="0" fillId="0" borderId="0" xfId="0" applyAlignment="1">
      <alignment horizontal="right" wrapText="1"/>
    </xf>
    <xf numFmtId="0" fontId="2" fillId="4" borderId="5" xfId="0" applyFont="1" applyFill="1" applyBorder="1" applyAlignment="1">
      <alignment horizontal="right" vertical="top" wrapText="1"/>
    </xf>
    <xf numFmtId="0" fontId="13" fillId="0" borderId="5" xfId="0" applyFont="1" applyBorder="1" applyAlignment="1">
      <alignment horizontal="left" vertical="top" wrapText="1"/>
    </xf>
    <xf numFmtId="0" fontId="4" fillId="0" borderId="5" xfId="0" applyFont="1" applyBorder="1" applyAlignment="1">
      <alignment horizontal="right" vertical="top" wrapText="1"/>
    </xf>
    <xf numFmtId="0" fontId="4" fillId="0" borderId="7" xfId="0" applyFont="1" applyBorder="1" applyAlignment="1">
      <alignment horizontal="right" vertical="top" wrapText="1"/>
    </xf>
    <xf numFmtId="14" fontId="1" fillId="0" borderId="1" xfId="0" applyNumberFormat="1" applyFont="1" applyBorder="1" applyAlignment="1">
      <alignment vertical="center" wrapText="1"/>
    </xf>
    <xf numFmtId="14" fontId="1" fillId="0" borderId="8" xfId="0" applyNumberFormat="1" applyFont="1" applyBorder="1" applyAlignment="1">
      <alignment vertical="center" wrapText="1"/>
    </xf>
    <xf numFmtId="14" fontId="1" fillId="0" borderId="1" xfId="0" applyNumberFormat="1" applyFont="1" applyBorder="1" applyAlignment="1">
      <alignment horizontal="left" vertical="center" wrapText="1"/>
    </xf>
    <xf numFmtId="0" fontId="1" fillId="0" borderId="1" xfId="0" applyFont="1" applyBorder="1" applyAlignment="1">
      <alignment vertical="center" wrapText="1"/>
    </xf>
    <xf numFmtId="0" fontId="2" fillId="4" borderId="7" xfId="0" applyFont="1" applyFill="1" applyBorder="1" applyAlignment="1">
      <alignment horizontal="right" vertical="top" wrapText="1"/>
    </xf>
    <xf numFmtId="14" fontId="2" fillId="4" borderId="8" xfId="0" applyNumberFormat="1" applyFont="1" applyFill="1" applyBorder="1" applyAlignment="1">
      <alignment horizontal="center" vertical="center" wrapText="1"/>
    </xf>
    <xf numFmtId="0" fontId="2" fillId="4" borderId="9" xfId="0" applyFont="1" applyFill="1" applyBorder="1" applyAlignment="1">
      <alignment vertical="top" wrapText="1"/>
    </xf>
    <xf numFmtId="0" fontId="4" fillId="0" borderId="0" xfId="0" applyFont="1" applyAlignment="1">
      <alignment horizontal="center" vertical="center" wrapText="1"/>
    </xf>
    <xf numFmtId="0" fontId="7" fillId="3" borderId="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6" xfId="0" applyFont="1" applyFill="1" applyBorder="1" applyAlignment="1">
      <alignment horizontal="center" vertical="center" wrapText="1"/>
    </xf>
    <xf numFmtId="14" fontId="0" fillId="0" borderId="0" xfId="0" applyNumberFormat="1" applyAlignment="1">
      <alignment wrapText="1"/>
    </xf>
    <xf numFmtId="0" fontId="0" fillId="0" borderId="1" xfId="0" applyBorder="1"/>
    <xf numFmtId="0" fontId="2" fillId="4" borderId="8" xfId="0" applyFont="1" applyFill="1" applyBorder="1" applyAlignment="1">
      <alignment vertical="top" wrapText="1"/>
    </xf>
    <xf numFmtId="0" fontId="0" fillId="0" borderId="8" xfId="0" applyBorder="1"/>
    <xf numFmtId="0" fontId="8" fillId="5" borderId="11"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top" wrapText="1"/>
    </xf>
    <xf numFmtId="0" fontId="3" fillId="0" borderId="24" xfId="0" applyFont="1" applyBorder="1" applyAlignment="1">
      <alignment horizontal="center" vertical="top" wrapText="1"/>
    </xf>
    <xf numFmtId="0" fontId="3" fillId="0" borderId="25" xfId="0" applyFont="1" applyBorder="1" applyAlignment="1">
      <alignment horizontal="center" vertical="top" wrapText="1"/>
    </xf>
  </cellXfs>
  <cellStyles count="2">
    <cellStyle name="Hyperlink" xfId="1" builtinId="8"/>
    <cellStyle name="Normal" xfId="0" builtinId="0"/>
  </cellStyles>
  <dxfs count="75">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patternType="solid">
          <bgColor them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rgb="FF9C0006"/>
      </font>
      <fill>
        <patternFill patternType="solid">
          <bgColor theme="0"/>
        </patternFill>
      </fill>
    </dxf>
    <dxf>
      <font>
        <color theme="1"/>
      </font>
      <fill>
        <patternFill patternType="solid">
          <bgColor theme="2"/>
        </patternFill>
      </fill>
    </dxf>
    <dxf>
      <font>
        <color theme="1"/>
      </font>
      <fill>
        <patternFill>
          <bgColor rgb="FFFFEB9C"/>
        </patternFill>
      </fill>
    </dxf>
    <dxf>
      <fill>
        <patternFill>
          <bgColor rgb="FFFFC7CE"/>
        </patternFill>
      </fill>
    </dxf>
    <dxf>
      <font>
        <color theme="1"/>
      </font>
      <fill>
        <patternFill patternType="solid">
          <bgColor rgb="FFC6EFCE"/>
        </patternFill>
      </fill>
    </dxf>
    <dxf>
      <font>
        <color theme="1"/>
      </font>
      <fill>
        <patternFill patternType="solid">
          <bgColor theme="2" tint="-9.9978637043366805E-2"/>
        </patternFill>
      </fill>
    </dxf>
    <dxf>
      <font>
        <color theme="1"/>
      </font>
      <fill>
        <patternFill>
          <bgColor rgb="FFFFEB9C"/>
        </patternFill>
      </fill>
    </dxf>
    <dxf>
      <fill>
        <patternFill>
          <bgColor rgb="FFFFC7CE"/>
        </patternFill>
      </fill>
    </dxf>
    <dxf>
      <font>
        <color theme="1"/>
      </font>
      <fill>
        <patternFill patternType="solid">
          <bgColor rgb="FFC6EFCE"/>
        </patternFill>
      </fill>
    </dxf>
  </dxfs>
  <tableStyles count="0" defaultTableStyle="TableStyleMedium2" defaultPivotStyle="PivotStyleMedium9"/>
  <colors>
    <mruColors>
      <color rgb="FFFFDCA1"/>
      <color rgb="FFA6FFFE"/>
      <color rgb="FFBD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sequoia-at/ams-admin/issues/204" TargetMode="External"/><Relationship Id="rId3" Type="http://schemas.openxmlformats.org/officeDocument/2006/relationships/hyperlink" Target="https://github.com/sequoia-at/ams-admin/issues/92" TargetMode="External"/><Relationship Id="rId7" Type="http://schemas.openxmlformats.org/officeDocument/2006/relationships/hyperlink" Target="https://github.com/sequoia-at/ams-admin/issues/185" TargetMode="External"/><Relationship Id="rId2" Type="http://schemas.openxmlformats.org/officeDocument/2006/relationships/hyperlink" Target="https://github.com/sequoia-at/ams-admin/issues/91" TargetMode="External"/><Relationship Id="rId1" Type="http://schemas.openxmlformats.org/officeDocument/2006/relationships/hyperlink" Target="https://github.com/sequoia-at/ams-admin/issues/90" TargetMode="External"/><Relationship Id="rId6" Type="http://schemas.openxmlformats.org/officeDocument/2006/relationships/hyperlink" Target="https://github.com/sequoia-at/ams-admin/issues/180" TargetMode="External"/><Relationship Id="rId11" Type="http://schemas.openxmlformats.org/officeDocument/2006/relationships/hyperlink" Target="https://github.com/sequoia-at/ams-admin/issues/207" TargetMode="External"/><Relationship Id="rId5" Type="http://schemas.openxmlformats.org/officeDocument/2006/relationships/hyperlink" Target="https://github.com/sequoia-at/ams-admin/issues/179" TargetMode="External"/><Relationship Id="rId10" Type="http://schemas.openxmlformats.org/officeDocument/2006/relationships/hyperlink" Target="https://github.com/sequoia-at/ams-admin/issues/206" TargetMode="External"/><Relationship Id="rId4" Type="http://schemas.openxmlformats.org/officeDocument/2006/relationships/hyperlink" Target="https://github.com/sequoia-at/ams-admin/issues/178" TargetMode="External"/><Relationship Id="rId9" Type="http://schemas.openxmlformats.org/officeDocument/2006/relationships/hyperlink" Target="https://github.com/sequoia-at/ams-admin/issues/205"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hub.com/sequoia-at/ams-admin/issues/290" TargetMode="External"/><Relationship Id="rId18" Type="http://schemas.openxmlformats.org/officeDocument/2006/relationships/hyperlink" Target="https://github.com/sequoia-at/ams-admin/issues/315" TargetMode="External"/><Relationship Id="rId26" Type="http://schemas.openxmlformats.org/officeDocument/2006/relationships/hyperlink" Target="https://github.com/sequoia-at/ams-admin/issues/290" TargetMode="External"/><Relationship Id="rId3" Type="http://schemas.openxmlformats.org/officeDocument/2006/relationships/hyperlink" Target="https://github.com/sequoia-at/ams-admin/issues/167" TargetMode="External"/><Relationship Id="rId21" Type="http://schemas.openxmlformats.org/officeDocument/2006/relationships/hyperlink" Target="https://github.com/sequoia-at/ams-admin/issues/315" TargetMode="External"/><Relationship Id="rId34" Type="http://schemas.openxmlformats.org/officeDocument/2006/relationships/hyperlink" Target="https://github.com/sequoia-at/ams-admin/issues/172" TargetMode="External"/><Relationship Id="rId7" Type="http://schemas.openxmlformats.org/officeDocument/2006/relationships/hyperlink" Target="https://github.com/sequoia-at/ams-admin/issues/242" TargetMode="External"/><Relationship Id="rId12" Type="http://schemas.openxmlformats.org/officeDocument/2006/relationships/hyperlink" Target="https://github.com/sequoia-at/ams-admin/issues/289" TargetMode="External"/><Relationship Id="rId17" Type="http://schemas.openxmlformats.org/officeDocument/2006/relationships/hyperlink" Target="https://github.com/sequoia-at/ams-admin/issues/304" TargetMode="External"/><Relationship Id="rId25" Type="http://schemas.openxmlformats.org/officeDocument/2006/relationships/hyperlink" Target="https://github.com/sequoia-at/ams-admin/issues/291" TargetMode="External"/><Relationship Id="rId33" Type="http://schemas.openxmlformats.org/officeDocument/2006/relationships/hyperlink" Target="https://github.com/sequoia-at/ams-admin/issues/240" TargetMode="External"/><Relationship Id="rId2" Type="http://schemas.openxmlformats.org/officeDocument/2006/relationships/hyperlink" Target="https://github.com/sequoia-at/ams-admin/issues/158" TargetMode="External"/><Relationship Id="rId16" Type="http://schemas.openxmlformats.org/officeDocument/2006/relationships/hyperlink" Target="https://github.com/sequoia-at/ams-admin/issues/303" TargetMode="External"/><Relationship Id="rId20" Type="http://schemas.openxmlformats.org/officeDocument/2006/relationships/hyperlink" Target="https://github.com/sequoia-at/ams-admin/issues/318" TargetMode="External"/><Relationship Id="rId29" Type="http://schemas.openxmlformats.org/officeDocument/2006/relationships/hyperlink" Target="https://github.com/sequoia-at/ams-admin/issues/280" TargetMode="External"/><Relationship Id="rId1" Type="http://schemas.openxmlformats.org/officeDocument/2006/relationships/hyperlink" Target="https://github.com/sequoia-at/ams-admin/issues/299" TargetMode="External"/><Relationship Id="rId6" Type="http://schemas.openxmlformats.org/officeDocument/2006/relationships/hyperlink" Target="https://github.com/sequoia-at/ams-admin/issues/240" TargetMode="External"/><Relationship Id="rId11" Type="http://schemas.openxmlformats.org/officeDocument/2006/relationships/hyperlink" Target="https://github.com/sequoia-at/ams-admin/issues/288" TargetMode="External"/><Relationship Id="rId24" Type="http://schemas.openxmlformats.org/officeDocument/2006/relationships/hyperlink" Target="https://github.com/sequoia-at/ams-admin/issues/293" TargetMode="External"/><Relationship Id="rId32" Type="http://schemas.openxmlformats.org/officeDocument/2006/relationships/hyperlink" Target="https://github.com/sequoia-at/ams-admin/issues/242" TargetMode="External"/><Relationship Id="rId5" Type="http://schemas.openxmlformats.org/officeDocument/2006/relationships/hyperlink" Target="https://github.com/sequoia-at/ams-admin/issues/172" TargetMode="External"/><Relationship Id="rId15" Type="http://schemas.openxmlformats.org/officeDocument/2006/relationships/hyperlink" Target="https://github.com/sequoia-at/ams-admin/issues/293" TargetMode="External"/><Relationship Id="rId23" Type="http://schemas.openxmlformats.org/officeDocument/2006/relationships/hyperlink" Target="https://github.com/sequoia-at/ams-admin/issues/303" TargetMode="External"/><Relationship Id="rId28" Type="http://schemas.openxmlformats.org/officeDocument/2006/relationships/hyperlink" Target="https://github.com/sequoia-at/ams-admin/issues/288" TargetMode="External"/><Relationship Id="rId36" Type="http://schemas.openxmlformats.org/officeDocument/2006/relationships/hyperlink" Target="https://github.com/sequoia-at/ams-admin/issues/167" TargetMode="External"/><Relationship Id="rId10" Type="http://schemas.openxmlformats.org/officeDocument/2006/relationships/hyperlink" Target="https://github.com/sequoia-at/ams-admin/issues/280" TargetMode="External"/><Relationship Id="rId19" Type="http://schemas.openxmlformats.org/officeDocument/2006/relationships/hyperlink" Target="https://github.com/sequoia-at/ams-admin/issues/318" TargetMode="External"/><Relationship Id="rId31" Type="http://schemas.openxmlformats.org/officeDocument/2006/relationships/hyperlink" Target="https://github.com/sequoia-at/ams-admin/issues/243" TargetMode="External"/><Relationship Id="rId4" Type="http://schemas.openxmlformats.org/officeDocument/2006/relationships/hyperlink" Target="https://github.com/sequoia-at/ams-admin/issues/170" TargetMode="External"/><Relationship Id="rId9" Type="http://schemas.openxmlformats.org/officeDocument/2006/relationships/hyperlink" Target="https://github.com/sequoia-at/ams-admin/issues/263" TargetMode="External"/><Relationship Id="rId14" Type="http://schemas.openxmlformats.org/officeDocument/2006/relationships/hyperlink" Target="https://github.com/sequoia-at/ams-admin/issues/291" TargetMode="External"/><Relationship Id="rId22" Type="http://schemas.openxmlformats.org/officeDocument/2006/relationships/hyperlink" Target="https://github.com/sequoia-at/ams-admin/issues/304" TargetMode="External"/><Relationship Id="rId27" Type="http://schemas.openxmlformats.org/officeDocument/2006/relationships/hyperlink" Target="https://github.com/sequoia-at/ams-admin/issues/289" TargetMode="External"/><Relationship Id="rId30" Type="http://schemas.openxmlformats.org/officeDocument/2006/relationships/hyperlink" Target="https://github.com/sequoia-at/ams-admin/issues/263" TargetMode="External"/><Relationship Id="rId35" Type="http://schemas.openxmlformats.org/officeDocument/2006/relationships/hyperlink" Target="https://github.com/sequoia-at/ams-admin/issues/170" TargetMode="External"/><Relationship Id="rId8" Type="http://schemas.openxmlformats.org/officeDocument/2006/relationships/hyperlink" Target="https://github.com/sequoia-at/ams-admin/issues/2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263B-6633-469D-9F05-9A8267D12444}">
  <dimension ref="D1:K13"/>
  <sheetViews>
    <sheetView tabSelected="1" workbookViewId="0">
      <selection activeCell="K16" sqref="K16"/>
    </sheetView>
  </sheetViews>
  <sheetFormatPr defaultRowHeight="15"/>
  <cols>
    <col min="4" max="4" width="59.28515625" customWidth="1"/>
    <col min="5" max="5" width="17.5703125" customWidth="1"/>
    <col min="8" max="8" width="9.140625" customWidth="1"/>
    <col min="9" max="9" width="17" customWidth="1"/>
    <col min="10" max="10" width="27.28515625" customWidth="1"/>
    <col min="11" max="11" width="23.140625" customWidth="1"/>
  </cols>
  <sheetData>
    <row r="1" spans="4:11" ht="25.5">
      <c r="D1" s="71" t="s">
        <v>0</v>
      </c>
      <c r="E1" s="72"/>
      <c r="F1" s="72"/>
      <c r="G1" s="72"/>
      <c r="H1" s="72"/>
      <c r="I1" s="72"/>
      <c r="J1" s="72"/>
      <c r="K1" s="73"/>
    </row>
    <row r="2" spans="4:11" ht="22.5">
      <c r="D2" s="74" t="s">
        <v>1</v>
      </c>
      <c r="E2" s="75"/>
      <c r="F2" s="75"/>
      <c r="G2" s="75"/>
      <c r="H2" s="75"/>
      <c r="I2" s="75"/>
      <c r="J2" s="75"/>
      <c r="K2" s="76"/>
    </row>
    <row r="3" spans="4:11" ht="53.25">
      <c r="D3" s="14" t="s">
        <v>2</v>
      </c>
      <c r="E3" s="15" t="s">
        <v>3</v>
      </c>
      <c r="F3" s="15" t="s">
        <v>4</v>
      </c>
      <c r="G3" s="15" t="s">
        <v>5</v>
      </c>
      <c r="H3" s="15" t="s">
        <v>6</v>
      </c>
      <c r="I3" s="15" t="s">
        <v>7</v>
      </c>
      <c r="J3" s="15" t="s">
        <v>8</v>
      </c>
      <c r="K3" s="16" t="s">
        <v>9</v>
      </c>
    </row>
    <row r="4" spans="4:11" ht="18">
      <c r="D4" s="53" t="s">
        <v>10</v>
      </c>
      <c r="E4" s="17">
        <f>COUNTIF(Login_SignUp_Test_Report!$A:$A,"LS_*")</f>
        <v>33</v>
      </c>
      <c r="F4" s="17">
        <f>COUNTIF(Login_SignUp_Test_Report!$I:$I,"Pass")</f>
        <v>31</v>
      </c>
      <c r="G4" s="17">
        <f>COUNTIF(Login_SignUp_Test_Report!$I:$I,"Fail")</f>
        <v>1</v>
      </c>
      <c r="H4" s="17">
        <f>COUNTIF(Login_SignUp_Test_Report!$I:$I,"Not run")</f>
        <v>1</v>
      </c>
      <c r="I4" s="17">
        <f>COUNTIF(Login_SignUp_Test_Report!$I:$I,"Not implemented")</f>
        <v>0</v>
      </c>
      <c r="J4" s="18" t="s">
        <v>11</v>
      </c>
      <c r="K4" s="19"/>
    </row>
    <row r="5" spans="4:11" ht="18">
      <c r="D5" s="53" t="s">
        <v>12</v>
      </c>
      <c r="E5" s="17">
        <f>COUNTIF(User_guide_Test_Report!$A:$A,"UG_*")</f>
        <v>24</v>
      </c>
      <c r="F5" s="17">
        <f>COUNTIF(User_guide_Test_Report!$H:$H,"Pass")</f>
        <v>23</v>
      </c>
      <c r="G5" s="17">
        <f>COUNTIF(User_guide_Test_Report!$H:$H,"Fail")</f>
        <v>1</v>
      </c>
      <c r="H5" s="17">
        <f>COUNTIF(User_guide_Test_Report!$H:$H,"Not run")</f>
        <v>0</v>
      </c>
      <c r="I5" s="17">
        <f>COUNTIF(User_guide_Test_Report!$H:$H,"Not implemented")</f>
        <v>0</v>
      </c>
      <c r="J5" s="18" t="s">
        <v>11</v>
      </c>
      <c r="K5" s="19"/>
    </row>
    <row r="6" spans="4:11" ht="18">
      <c r="D6" s="53" t="s">
        <v>13</v>
      </c>
      <c r="E6" s="17">
        <f>COUNTIF(Home_Test_Report!$A:$A,"HOM_*")</f>
        <v>6</v>
      </c>
      <c r="F6" s="17">
        <f>COUNTIF(Home_Test_Report!$H:$H,"Pass")</f>
        <v>5</v>
      </c>
      <c r="G6" s="17">
        <f>COUNTIF(Home_Test_Report!$H:$H,"Fail")</f>
        <v>1</v>
      </c>
      <c r="H6" s="17">
        <f>COUNTIF(Home_Test_Report!$H:$H,"Not run")</f>
        <v>0</v>
      </c>
      <c r="I6" s="17">
        <f>COUNTIF(Home_Test_Report!$H:$H,"Not implemented")</f>
        <v>0</v>
      </c>
      <c r="J6" s="18" t="s">
        <v>11</v>
      </c>
      <c r="K6" s="19"/>
    </row>
    <row r="7" spans="4:11" ht="18">
      <c r="D7" s="53" t="s">
        <v>14</v>
      </c>
      <c r="E7" s="17">
        <f>COUNTIF(Location_Test_Report!$A:$A,"LOC_*")</f>
        <v>22</v>
      </c>
      <c r="F7" s="17">
        <f>COUNTIF(Location_Test_Report!$G:$G,"Pass")</f>
        <v>20</v>
      </c>
      <c r="G7" s="17">
        <f>COUNTIF(Location_Test_Report!$G:$G,"Fail")</f>
        <v>1</v>
      </c>
      <c r="H7" s="17">
        <f>COUNTIF(Location_Test_Report!$G:$G,"Not run")</f>
        <v>0</v>
      </c>
      <c r="I7" s="17">
        <f>COUNTIF(Location_Test_Report!$G:$G,"Not implemented")</f>
        <v>1</v>
      </c>
      <c r="J7" s="18" t="s">
        <v>11</v>
      </c>
      <c r="K7" s="19"/>
    </row>
    <row r="8" spans="4:11" ht="18">
      <c r="D8" s="53" t="s">
        <v>15</v>
      </c>
      <c r="E8" s="17">
        <f>COUNTIF(Employees_Test_Report!$A:$A,"EMP_*")</f>
        <v>14</v>
      </c>
      <c r="F8" s="17">
        <f>COUNTIF(Employees_Test_Report!$H:$H,"Pass")</f>
        <v>5</v>
      </c>
      <c r="G8" s="17">
        <f>COUNTIF(Employees_Test_Report!$H:$H,"Fail")</f>
        <v>9</v>
      </c>
      <c r="H8" s="17">
        <f>COUNTIF(Employees_Test_Report!$H:$H,"Not run")</f>
        <v>0</v>
      </c>
      <c r="I8" s="17">
        <f>COUNTIF(Employees_Test_Report!$H:$H,"Not implemented")</f>
        <v>0</v>
      </c>
      <c r="J8" s="18" t="s">
        <v>11</v>
      </c>
      <c r="K8" s="19"/>
    </row>
    <row r="9" spans="4:11" ht="18">
      <c r="D9" s="53" t="s">
        <v>16</v>
      </c>
      <c r="E9" s="17">
        <f>COUNTIF(MobileApp_Test_Report!$A:$A,"MOB_*")</f>
        <v>31</v>
      </c>
      <c r="F9" s="17">
        <f>COUNTIF(MobileApp_Test_Report!$G:$G,"Pass")</f>
        <v>2</v>
      </c>
      <c r="G9" s="17">
        <f>COUNTIF(MobileApp_Test_Report!$G:$G,"Fail")</f>
        <v>29</v>
      </c>
      <c r="H9" s="17">
        <f>COUNTIF(MobileApp_Test_Report!$G:$G,"Not run")</f>
        <v>0</v>
      </c>
      <c r="I9" s="17">
        <f>COUNTIF(MobileApp_Test_Report!$G:$G,"Not implemented")</f>
        <v>0</v>
      </c>
      <c r="J9" s="18" t="s">
        <v>11</v>
      </c>
      <c r="K9" s="19"/>
    </row>
    <row r="10" spans="4:11" ht="18">
      <c r="D10" s="53" t="s">
        <v>17</v>
      </c>
      <c r="E10" s="17">
        <f>COUNTIF(Geofence_Test_Report!$A:$A,"GEO_*")</f>
        <v>5</v>
      </c>
      <c r="F10" s="17">
        <f>COUNTIF(Geofence_Test_Report!$G:$G,"Pass")</f>
        <v>0</v>
      </c>
      <c r="G10" s="17">
        <f>COUNTIF(Geofence_Test_Report!$G:$G,"Fail")</f>
        <v>5</v>
      </c>
      <c r="H10" s="17">
        <f>COUNTIF(Geofence_Test_Report!$G:$G,"Not run")</f>
        <v>0</v>
      </c>
      <c r="I10" s="17">
        <f>COUNTIF(MobileApp_Test_Report!$G:$G,"Not implemented")</f>
        <v>0</v>
      </c>
      <c r="J10" s="18" t="s">
        <v>11</v>
      </c>
      <c r="K10" s="19"/>
    </row>
    <row r="11" spans="4:11" ht="18">
      <c r="D11" s="53"/>
      <c r="E11" s="17"/>
      <c r="F11" s="17"/>
      <c r="G11" s="17"/>
      <c r="H11" s="17"/>
      <c r="I11" s="17"/>
      <c r="J11" s="18"/>
      <c r="K11" s="20"/>
    </row>
    <row r="12" spans="4:11" ht="18">
      <c r="D12" s="53"/>
      <c r="E12" s="17"/>
      <c r="F12" s="17"/>
      <c r="G12" s="17"/>
      <c r="H12" s="17"/>
      <c r="I12" s="17"/>
      <c r="J12" s="18"/>
      <c r="K12" s="20"/>
    </row>
    <row r="13" spans="4:11" ht="18">
      <c r="D13" s="21" t="s">
        <v>18</v>
      </c>
      <c r="E13" s="22">
        <f>SUM(E4:E12)</f>
        <v>135</v>
      </c>
      <c r="F13" s="23">
        <f>SUM(F4:F11)</f>
        <v>86</v>
      </c>
      <c r="G13" s="24">
        <f>SUM(G4:G11)</f>
        <v>47</v>
      </c>
      <c r="H13" s="25">
        <f>SUM(H4:H11)</f>
        <v>1</v>
      </c>
      <c r="I13" s="26">
        <f>SUM(I4:I11)</f>
        <v>1</v>
      </c>
      <c r="J13" s="27"/>
      <c r="K13" s="28"/>
    </row>
  </sheetData>
  <mergeCells count="2">
    <mergeCell ref="D1:K1"/>
    <mergeCell ref="D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
  <sheetViews>
    <sheetView workbookViewId="0">
      <pane xSplit="1" ySplit="2" topLeftCell="B3" activePane="bottomRight" state="frozen"/>
      <selection pane="bottomRight" activeCell="C14" sqref="C14"/>
      <selection pane="bottomLeft"/>
      <selection pane="topRight"/>
    </sheetView>
  </sheetViews>
  <sheetFormatPr defaultRowHeight="15"/>
  <cols>
    <col min="1" max="1" width="7" style="30" bestFit="1" customWidth="1"/>
    <col min="2" max="2" width="7.5703125" style="30" customWidth="1"/>
    <col min="3" max="5" width="55.28515625" style="4" customWidth="1"/>
    <col min="6" max="8" width="26.5703125" style="4" customWidth="1"/>
    <col min="9" max="9" width="15.28515625" style="4" customWidth="1"/>
    <col min="10" max="10" width="38.28515625" style="4" customWidth="1"/>
    <col min="11" max="16384" width="9.140625" style="4"/>
  </cols>
  <sheetData>
    <row r="1" spans="1:12" ht="26.25" customHeight="1">
      <c r="A1" s="77" t="s">
        <v>19</v>
      </c>
      <c r="B1" s="78"/>
      <c r="C1" s="78"/>
      <c r="D1" s="78"/>
      <c r="E1" s="78"/>
      <c r="F1" s="78"/>
      <c r="G1" s="78"/>
      <c r="H1" s="78"/>
      <c r="I1" s="78"/>
      <c r="J1" s="78"/>
      <c r="K1" s="12"/>
      <c r="L1" s="12"/>
    </row>
    <row r="2" spans="1:12" s="13" customFormat="1" ht="28.5">
      <c r="A2" s="64" t="s">
        <v>20</v>
      </c>
      <c r="B2" s="65" t="s">
        <v>21</v>
      </c>
      <c r="C2" s="65" t="s">
        <v>22</v>
      </c>
      <c r="D2" s="65" t="s">
        <v>23</v>
      </c>
      <c r="E2" s="65" t="s">
        <v>24</v>
      </c>
      <c r="F2" s="65" t="s">
        <v>25</v>
      </c>
      <c r="G2" s="65" t="s">
        <v>26</v>
      </c>
      <c r="H2" s="65" t="s">
        <v>27</v>
      </c>
      <c r="I2" s="66" t="s">
        <v>28</v>
      </c>
      <c r="J2" s="66" t="s">
        <v>29</v>
      </c>
      <c r="K2" s="63"/>
      <c r="L2" s="63"/>
    </row>
    <row r="3" spans="1:12" ht="39" customHeight="1">
      <c r="A3" s="29" t="s">
        <v>30</v>
      </c>
      <c r="B3" s="34"/>
      <c r="C3" s="3" t="s">
        <v>31</v>
      </c>
      <c r="D3" s="3" t="s">
        <v>32</v>
      </c>
      <c r="E3" s="3" t="s">
        <v>33</v>
      </c>
      <c r="F3" s="46">
        <v>45553</v>
      </c>
      <c r="G3" s="46"/>
      <c r="H3" s="46"/>
      <c r="I3" s="5" t="s">
        <v>34</v>
      </c>
      <c r="J3" s="6" t="s">
        <v>35</v>
      </c>
    </row>
    <row r="4" spans="1:12" ht="126.75" customHeight="1">
      <c r="A4" s="29" t="s">
        <v>36</v>
      </c>
      <c r="B4" s="34"/>
      <c r="C4" s="3" t="s">
        <v>37</v>
      </c>
      <c r="D4" s="3" t="s">
        <v>38</v>
      </c>
      <c r="E4" s="3" t="s">
        <v>39</v>
      </c>
      <c r="F4" s="46">
        <v>45553</v>
      </c>
      <c r="G4" s="46"/>
      <c r="H4" s="46"/>
      <c r="I4" s="5" t="s">
        <v>4</v>
      </c>
      <c r="J4" s="6"/>
    </row>
    <row r="5" spans="1:12" ht="78" customHeight="1">
      <c r="A5" s="29" t="s">
        <v>40</v>
      </c>
      <c r="B5" s="34"/>
      <c r="C5" s="3" t="s">
        <v>41</v>
      </c>
      <c r="D5" s="3" t="s">
        <v>42</v>
      </c>
      <c r="E5" s="3" t="s">
        <v>43</v>
      </c>
      <c r="F5" s="46">
        <v>45553</v>
      </c>
      <c r="G5" s="46"/>
      <c r="H5" s="46"/>
      <c r="I5" s="5" t="s">
        <v>4</v>
      </c>
      <c r="J5" s="6" t="s">
        <v>35</v>
      </c>
    </row>
    <row r="6" spans="1:12" ht="186" customHeight="1">
      <c r="A6" s="29" t="s">
        <v>44</v>
      </c>
      <c r="B6" s="34"/>
      <c r="C6" s="3" t="s">
        <v>45</v>
      </c>
      <c r="D6" s="3" t="s">
        <v>46</v>
      </c>
      <c r="E6" s="3" t="s">
        <v>47</v>
      </c>
      <c r="F6" s="46">
        <v>45553</v>
      </c>
      <c r="G6" s="46"/>
      <c r="H6" s="46"/>
      <c r="I6" s="5" t="s">
        <v>4</v>
      </c>
      <c r="J6" s="6" t="s">
        <v>35</v>
      </c>
    </row>
    <row r="7" spans="1:12" ht="93.75" customHeight="1">
      <c r="A7" s="29" t="s">
        <v>48</v>
      </c>
      <c r="B7" s="34"/>
      <c r="C7" s="3" t="s">
        <v>49</v>
      </c>
      <c r="D7" s="3" t="s">
        <v>50</v>
      </c>
      <c r="E7" s="3" t="s">
        <v>51</v>
      </c>
      <c r="F7" s="46">
        <v>45553</v>
      </c>
      <c r="G7" s="46"/>
      <c r="H7" s="46"/>
      <c r="I7" s="5" t="s">
        <v>4</v>
      </c>
      <c r="J7" s="6" t="s">
        <v>35</v>
      </c>
    </row>
    <row r="8" spans="1:12" ht="104.25" customHeight="1">
      <c r="A8" s="29" t="s">
        <v>52</v>
      </c>
      <c r="B8" s="34"/>
      <c r="C8" s="3" t="s">
        <v>53</v>
      </c>
      <c r="D8" s="3" t="s">
        <v>54</v>
      </c>
      <c r="E8" s="3" t="s">
        <v>55</v>
      </c>
      <c r="F8" s="46">
        <v>45553</v>
      </c>
      <c r="G8" s="46"/>
      <c r="H8" s="46"/>
      <c r="I8" s="5" t="s">
        <v>4</v>
      </c>
      <c r="J8" s="6" t="s">
        <v>35</v>
      </c>
    </row>
    <row r="9" spans="1:12" ht="93" customHeight="1">
      <c r="A9" s="29" t="s">
        <v>56</v>
      </c>
      <c r="B9" s="34"/>
      <c r="C9" s="3" t="s">
        <v>57</v>
      </c>
      <c r="D9" s="3" t="s">
        <v>58</v>
      </c>
      <c r="E9" s="3" t="s">
        <v>59</v>
      </c>
      <c r="F9" s="46">
        <v>45553</v>
      </c>
      <c r="G9" s="46"/>
      <c r="H9" s="46"/>
      <c r="I9" s="5" t="s">
        <v>4</v>
      </c>
      <c r="J9" s="6" t="s">
        <v>35</v>
      </c>
    </row>
    <row r="10" spans="1:12" ht="83.25" customHeight="1">
      <c r="A10" s="29" t="s">
        <v>60</v>
      </c>
      <c r="B10" s="34"/>
      <c r="C10" s="3" t="s">
        <v>61</v>
      </c>
      <c r="D10" s="3" t="s">
        <v>62</v>
      </c>
      <c r="E10" s="3" t="s">
        <v>63</v>
      </c>
      <c r="F10" s="46">
        <v>45553</v>
      </c>
      <c r="G10" s="46"/>
      <c r="H10" s="46"/>
      <c r="I10" s="5" t="s">
        <v>4</v>
      </c>
      <c r="J10" s="6" t="s">
        <v>35</v>
      </c>
    </row>
    <row r="11" spans="1:12" ht="81.75" customHeight="1">
      <c r="A11" s="29" t="s">
        <v>64</v>
      </c>
      <c r="B11" s="34"/>
      <c r="C11" s="3" t="s">
        <v>65</v>
      </c>
      <c r="D11" s="3" t="s">
        <v>66</v>
      </c>
      <c r="E11" s="3" t="s">
        <v>67</v>
      </c>
      <c r="F11" s="46">
        <v>45553</v>
      </c>
      <c r="G11" s="46"/>
      <c r="H11" s="46"/>
      <c r="I11" s="5" t="s">
        <v>4</v>
      </c>
      <c r="J11" s="6" t="s">
        <v>35</v>
      </c>
    </row>
    <row r="12" spans="1:12" ht="91.5" customHeight="1">
      <c r="A12" s="29" t="s">
        <v>68</v>
      </c>
      <c r="B12" s="36">
        <v>92</v>
      </c>
      <c r="C12" s="3" t="s">
        <v>69</v>
      </c>
      <c r="D12" s="3" t="s">
        <v>70</v>
      </c>
      <c r="E12" s="3" t="s">
        <v>71</v>
      </c>
      <c r="F12" s="46">
        <v>45553</v>
      </c>
      <c r="G12" s="46">
        <v>45572</v>
      </c>
      <c r="H12" s="46">
        <v>45580</v>
      </c>
      <c r="I12" s="5" t="s">
        <v>4</v>
      </c>
      <c r="J12" s="6" t="s">
        <v>72</v>
      </c>
    </row>
    <row r="13" spans="1:12" ht="64.5" customHeight="1">
      <c r="A13" s="29" t="s">
        <v>73</v>
      </c>
      <c r="B13" s="34"/>
      <c r="C13" s="3" t="s">
        <v>74</v>
      </c>
      <c r="D13" s="3" t="s">
        <v>75</v>
      </c>
      <c r="E13" s="3" t="s">
        <v>76</v>
      </c>
      <c r="F13" s="46">
        <v>45553</v>
      </c>
      <c r="G13" s="46"/>
      <c r="H13" s="46"/>
      <c r="I13" s="5" t="s">
        <v>4</v>
      </c>
      <c r="J13" s="6"/>
    </row>
    <row r="14" spans="1:12" ht="99" customHeight="1">
      <c r="A14" s="29" t="s">
        <v>77</v>
      </c>
      <c r="B14" s="34"/>
      <c r="C14" s="3" t="s">
        <v>78</v>
      </c>
      <c r="D14" s="3" t="s">
        <v>79</v>
      </c>
      <c r="E14" s="3" t="s">
        <v>80</v>
      </c>
      <c r="F14" s="46">
        <v>45553</v>
      </c>
      <c r="G14" s="46"/>
      <c r="H14" s="46"/>
      <c r="I14" s="5" t="s">
        <v>4</v>
      </c>
      <c r="J14" s="6"/>
    </row>
    <row r="15" spans="1:12" ht="78.75" customHeight="1">
      <c r="A15" s="29" t="s">
        <v>81</v>
      </c>
      <c r="B15" s="36">
        <v>178</v>
      </c>
      <c r="C15" s="3" t="s">
        <v>82</v>
      </c>
      <c r="D15" s="3" t="s">
        <v>83</v>
      </c>
      <c r="E15" s="3" t="s">
        <v>84</v>
      </c>
      <c r="F15" s="46">
        <v>45553</v>
      </c>
      <c r="G15" s="46">
        <v>45572</v>
      </c>
      <c r="H15" s="46">
        <v>45580</v>
      </c>
      <c r="I15" s="5" t="s">
        <v>4</v>
      </c>
      <c r="J15" s="6" t="s">
        <v>85</v>
      </c>
    </row>
    <row r="16" spans="1:12" ht="102.75" customHeight="1">
      <c r="A16" s="29" t="s">
        <v>86</v>
      </c>
      <c r="B16" s="36">
        <v>179</v>
      </c>
      <c r="C16" s="3" t="s">
        <v>87</v>
      </c>
      <c r="D16" s="3" t="s">
        <v>88</v>
      </c>
      <c r="E16" s="3" t="s">
        <v>89</v>
      </c>
      <c r="F16" s="46">
        <v>45553</v>
      </c>
      <c r="G16" s="46">
        <v>45572</v>
      </c>
      <c r="H16" s="46">
        <v>45580</v>
      </c>
      <c r="I16" s="5" t="s">
        <v>4</v>
      </c>
      <c r="J16" s="6" t="s">
        <v>90</v>
      </c>
    </row>
    <row r="17" spans="1:11" ht="101.25" customHeight="1">
      <c r="A17" s="29" t="s">
        <v>91</v>
      </c>
      <c r="B17" s="36">
        <v>180</v>
      </c>
      <c r="C17" s="3" t="s">
        <v>92</v>
      </c>
      <c r="D17" s="3" t="s">
        <v>93</v>
      </c>
      <c r="E17" s="3" t="s">
        <v>94</v>
      </c>
      <c r="F17" s="46">
        <v>45553</v>
      </c>
      <c r="G17" s="46">
        <v>45572</v>
      </c>
      <c r="H17" s="46">
        <v>45580</v>
      </c>
      <c r="I17" s="5" t="s">
        <v>4</v>
      </c>
      <c r="J17" s="6" t="s">
        <v>95</v>
      </c>
    </row>
    <row r="18" spans="1:11" ht="108" customHeight="1">
      <c r="A18" s="29" t="s">
        <v>96</v>
      </c>
      <c r="B18" s="34"/>
      <c r="C18" s="3" t="s">
        <v>97</v>
      </c>
      <c r="D18" s="3" t="s">
        <v>98</v>
      </c>
      <c r="E18" s="3" t="s">
        <v>99</v>
      </c>
      <c r="F18" s="46">
        <v>45553</v>
      </c>
      <c r="G18" s="46"/>
      <c r="H18" s="46"/>
      <c r="I18" s="5" t="s">
        <v>4</v>
      </c>
      <c r="J18" s="6"/>
    </row>
    <row r="19" spans="1:11" ht="108" customHeight="1">
      <c r="A19" s="29" t="s">
        <v>100</v>
      </c>
      <c r="B19" s="34"/>
      <c r="C19" s="3" t="s">
        <v>101</v>
      </c>
      <c r="D19" s="3" t="s">
        <v>102</v>
      </c>
      <c r="E19" s="3" t="s">
        <v>103</v>
      </c>
      <c r="F19" s="46">
        <v>45553</v>
      </c>
      <c r="G19" s="46"/>
      <c r="H19" s="46"/>
      <c r="I19" s="5" t="s">
        <v>4</v>
      </c>
      <c r="J19" s="6"/>
    </row>
    <row r="20" spans="1:11" ht="151.5" customHeight="1">
      <c r="A20" s="29" t="s">
        <v>104</v>
      </c>
      <c r="B20" s="34"/>
      <c r="C20" s="3" t="s">
        <v>105</v>
      </c>
      <c r="D20" s="3" t="s">
        <v>106</v>
      </c>
      <c r="E20" s="3" t="s">
        <v>107</v>
      </c>
      <c r="F20" s="46">
        <v>45553</v>
      </c>
      <c r="G20" s="46"/>
      <c r="H20" s="46"/>
      <c r="I20" s="5" t="s">
        <v>4</v>
      </c>
      <c r="J20" s="6"/>
    </row>
    <row r="21" spans="1:11" s="44" customFormat="1" ht="113.25" customHeight="1">
      <c r="A21" s="40" t="s">
        <v>108</v>
      </c>
      <c r="B21" s="41"/>
      <c r="C21" s="42" t="s">
        <v>109</v>
      </c>
      <c r="D21" s="42" t="s">
        <v>106</v>
      </c>
      <c r="E21" s="42" t="s">
        <v>110</v>
      </c>
      <c r="F21" s="46">
        <v>45553</v>
      </c>
      <c r="G21" s="46"/>
      <c r="H21" s="46"/>
      <c r="I21" s="42" t="s">
        <v>5</v>
      </c>
      <c r="J21" s="43"/>
      <c r="K21" s="4" t="s">
        <v>111</v>
      </c>
    </row>
    <row r="22" spans="1:11" ht="151.5" customHeight="1">
      <c r="A22" s="29" t="s">
        <v>112</v>
      </c>
      <c r="B22" s="36">
        <v>90</v>
      </c>
      <c r="C22" s="3" t="s">
        <v>113</v>
      </c>
      <c r="D22" s="3" t="s">
        <v>114</v>
      </c>
      <c r="E22" s="9" t="s">
        <v>115</v>
      </c>
      <c r="F22" s="46">
        <v>45553</v>
      </c>
      <c r="G22" s="46">
        <v>45572</v>
      </c>
      <c r="H22" s="46">
        <v>45580</v>
      </c>
      <c r="I22" s="3" t="s">
        <v>4</v>
      </c>
      <c r="J22" s="6" t="s">
        <v>116</v>
      </c>
    </row>
    <row r="23" spans="1:11" ht="151.5" customHeight="1">
      <c r="A23" s="29" t="s">
        <v>117</v>
      </c>
      <c r="B23" s="34"/>
      <c r="C23" s="3" t="s">
        <v>118</v>
      </c>
      <c r="D23" s="3" t="s">
        <v>114</v>
      </c>
      <c r="E23" s="9" t="s">
        <v>119</v>
      </c>
      <c r="F23" s="46">
        <v>45553</v>
      </c>
      <c r="G23" s="46"/>
      <c r="H23" s="46"/>
      <c r="I23" s="3" t="s">
        <v>4</v>
      </c>
      <c r="J23" s="6"/>
    </row>
    <row r="24" spans="1:11" ht="151.5" customHeight="1">
      <c r="A24" s="29" t="s">
        <v>120</v>
      </c>
      <c r="B24" s="36">
        <v>91</v>
      </c>
      <c r="C24" s="3" t="s">
        <v>121</v>
      </c>
      <c r="D24" s="3" t="s">
        <v>114</v>
      </c>
      <c r="E24" s="9" t="s">
        <v>122</v>
      </c>
      <c r="F24" s="46">
        <v>45553</v>
      </c>
      <c r="G24" s="46">
        <v>45572</v>
      </c>
      <c r="H24" s="46">
        <v>45580</v>
      </c>
      <c r="I24" s="3" t="s">
        <v>4</v>
      </c>
      <c r="J24" s="6" t="s">
        <v>123</v>
      </c>
    </row>
    <row r="25" spans="1:11" ht="144.75" customHeight="1">
      <c r="A25" s="29" t="s">
        <v>124</v>
      </c>
      <c r="B25" s="36">
        <v>185</v>
      </c>
      <c r="C25" s="3" t="s">
        <v>125</v>
      </c>
      <c r="D25" s="3" t="s">
        <v>126</v>
      </c>
      <c r="E25" s="3" t="s">
        <v>127</v>
      </c>
      <c r="F25" s="46">
        <v>45553</v>
      </c>
      <c r="G25" s="46">
        <v>45572</v>
      </c>
      <c r="H25" s="46">
        <v>45580</v>
      </c>
      <c r="I25" s="3" t="s">
        <v>4</v>
      </c>
      <c r="J25" s="6" t="s">
        <v>128</v>
      </c>
    </row>
    <row r="26" spans="1:11" ht="123" customHeight="1">
      <c r="A26" s="29" t="s">
        <v>129</v>
      </c>
      <c r="B26" s="34"/>
      <c r="C26" s="3" t="s">
        <v>130</v>
      </c>
      <c r="D26" s="3" t="s">
        <v>131</v>
      </c>
      <c r="E26" s="3" t="s">
        <v>132</v>
      </c>
      <c r="F26" s="46">
        <v>45553</v>
      </c>
      <c r="G26" s="46"/>
      <c r="H26" s="46"/>
      <c r="I26" s="5" t="s">
        <v>4</v>
      </c>
      <c r="J26" s="10"/>
    </row>
    <row r="27" spans="1:11" ht="130.5" customHeight="1">
      <c r="A27" s="29" t="s">
        <v>133</v>
      </c>
      <c r="B27" s="34"/>
      <c r="C27" s="3" t="s">
        <v>134</v>
      </c>
      <c r="D27" s="3" t="s">
        <v>135</v>
      </c>
      <c r="E27" s="3" t="s">
        <v>136</v>
      </c>
      <c r="F27" s="46">
        <v>45553</v>
      </c>
      <c r="G27" s="46"/>
      <c r="H27" s="46"/>
      <c r="I27" s="5" t="s">
        <v>4</v>
      </c>
      <c r="J27" s="6"/>
    </row>
    <row r="28" spans="1:11" ht="150" customHeight="1">
      <c r="A28" s="29" t="s">
        <v>137</v>
      </c>
      <c r="B28" s="36">
        <v>204</v>
      </c>
      <c r="C28" s="3" t="s">
        <v>138</v>
      </c>
      <c r="D28" s="3" t="s">
        <v>139</v>
      </c>
      <c r="E28" s="3" t="s">
        <v>140</v>
      </c>
      <c r="F28" s="46">
        <v>45553</v>
      </c>
      <c r="G28" s="46">
        <v>45572</v>
      </c>
      <c r="H28" s="46">
        <v>45580</v>
      </c>
      <c r="I28" s="5" t="s">
        <v>4</v>
      </c>
      <c r="J28" s="39" t="s">
        <v>141</v>
      </c>
    </row>
    <row r="29" spans="1:11" ht="166.5" customHeight="1">
      <c r="A29" s="37" t="s">
        <v>142</v>
      </c>
      <c r="B29" s="45">
        <v>205</v>
      </c>
      <c r="C29" s="38" t="s">
        <v>143</v>
      </c>
      <c r="D29" s="3" t="s">
        <v>144</v>
      </c>
      <c r="E29" s="3" t="s">
        <v>145</v>
      </c>
      <c r="F29" s="46">
        <v>45553</v>
      </c>
      <c r="G29" s="46">
        <v>45572</v>
      </c>
      <c r="H29" s="46">
        <v>45580</v>
      </c>
      <c r="I29" s="5" t="s">
        <v>4</v>
      </c>
      <c r="J29" s="6" t="s">
        <v>146</v>
      </c>
    </row>
    <row r="30" spans="1:11" ht="170.25" customHeight="1">
      <c r="A30" s="37" t="s">
        <v>147</v>
      </c>
      <c r="B30" s="45">
        <v>206</v>
      </c>
      <c r="C30" s="38" t="s">
        <v>148</v>
      </c>
      <c r="D30" s="38" t="s">
        <v>149</v>
      </c>
      <c r="E30" s="38" t="s">
        <v>150</v>
      </c>
      <c r="F30" s="46">
        <v>45553</v>
      </c>
      <c r="G30" s="49">
        <v>45572</v>
      </c>
      <c r="H30" s="49">
        <v>45580</v>
      </c>
      <c r="I30" s="5" t="s">
        <v>4</v>
      </c>
      <c r="J30" s="39" t="s">
        <v>151</v>
      </c>
    </row>
    <row r="31" spans="1:11" ht="167.25" customHeight="1">
      <c r="A31" s="29" t="s">
        <v>152</v>
      </c>
      <c r="B31" s="36">
        <v>207</v>
      </c>
      <c r="C31" s="3" t="s">
        <v>153</v>
      </c>
      <c r="D31" s="3" t="s">
        <v>154</v>
      </c>
      <c r="E31" s="3" t="s">
        <v>155</v>
      </c>
      <c r="F31" s="46">
        <v>45553</v>
      </c>
      <c r="G31" s="46">
        <v>45572</v>
      </c>
      <c r="H31" s="46">
        <v>45580</v>
      </c>
      <c r="I31" s="5" t="s">
        <v>4</v>
      </c>
      <c r="J31" s="6" t="s">
        <v>156</v>
      </c>
    </row>
    <row r="32" spans="1:11" ht="227.25" customHeight="1">
      <c r="A32" s="29" t="s">
        <v>157</v>
      </c>
      <c r="B32" s="34"/>
      <c r="C32" s="3" t="s">
        <v>158</v>
      </c>
      <c r="D32" s="3" t="s">
        <v>159</v>
      </c>
      <c r="E32" s="3" t="s">
        <v>160</v>
      </c>
      <c r="F32" s="46">
        <v>45553</v>
      </c>
      <c r="G32" s="46"/>
      <c r="H32" s="46"/>
      <c r="I32" s="5" t="s">
        <v>4</v>
      </c>
      <c r="J32" s="6"/>
    </row>
    <row r="33" spans="1:10" ht="179.25" customHeight="1">
      <c r="A33" s="29" t="s">
        <v>161</v>
      </c>
      <c r="B33" s="34"/>
      <c r="C33" s="3" t="s">
        <v>162</v>
      </c>
      <c r="D33" s="3" t="s">
        <v>163</v>
      </c>
      <c r="E33" s="3" t="s">
        <v>164</v>
      </c>
      <c r="F33" s="46">
        <v>45553</v>
      </c>
      <c r="G33" s="46"/>
      <c r="H33" s="46"/>
      <c r="I33" s="5" t="s">
        <v>4</v>
      </c>
      <c r="J33" s="6"/>
    </row>
    <row r="34" spans="1:10" ht="240.75" customHeight="1">
      <c r="A34" s="29" t="s">
        <v>165</v>
      </c>
      <c r="B34" s="34"/>
      <c r="C34" s="3" t="s">
        <v>45</v>
      </c>
      <c r="D34" s="3" t="s">
        <v>166</v>
      </c>
      <c r="E34" s="3" t="s">
        <v>167</v>
      </c>
      <c r="F34" s="46">
        <v>45553</v>
      </c>
      <c r="G34" s="46"/>
      <c r="H34" s="46"/>
      <c r="I34" s="3" t="s">
        <v>4</v>
      </c>
      <c r="J34" s="6"/>
    </row>
    <row r="35" spans="1:10" ht="213.75">
      <c r="A35" s="31" t="s">
        <v>168</v>
      </c>
      <c r="B35" s="35"/>
      <c r="C35" s="8" t="s">
        <v>169</v>
      </c>
      <c r="D35" s="8" t="s">
        <v>166</v>
      </c>
      <c r="E35" s="8" t="s">
        <v>170</v>
      </c>
      <c r="F35" s="47">
        <v>45553</v>
      </c>
      <c r="G35" s="47"/>
      <c r="H35" s="47"/>
      <c r="I35" s="8" t="s">
        <v>4</v>
      </c>
      <c r="J35" s="11"/>
    </row>
  </sheetData>
  <autoFilter ref="A2:J35" xr:uid="{00000000-0001-0000-0000-000000000000}"/>
  <mergeCells count="1">
    <mergeCell ref="A1:J1"/>
  </mergeCells>
  <conditionalFormatting sqref="I3:I1048576">
    <cfRule type="containsText" dxfId="74" priority="25" operator="containsText" text="Pass">
      <formula>NOT(ISERROR(SEARCH("Pass",I3)))</formula>
    </cfRule>
  </conditionalFormatting>
  <conditionalFormatting sqref="I3:I1048576">
    <cfRule type="containsText" dxfId="73" priority="21" operator="containsText" text="Fail">
      <formula>NOT(ISERROR(SEARCH("Fail",I3)))</formula>
    </cfRule>
  </conditionalFormatting>
  <conditionalFormatting sqref="I3:I1048576">
    <cfRule type="containsText" dxfId="72" priority="20" operator="containsText" text="Not Implemented">
      <formula>NOT(ISERROR(SEARCH("Not Implemented",I3)))</formula>
    </cfRule>
  </conditionalFormatting>
  <conditionalFormatting sqref="I3:I1048576">
    <cfRule type="containsText" dxfId="71" priority="19" operator="containsText" text="Not Run">
      <formula>NOT(ISERROR(SEARCH("Not Run",I3)))</formula>
    </cfRule>
  </conditionalFormatting>
  <conditionalFormatting sqref="J26">
    <cfRule type="containsText" dxfId="70" priority="17" operator="containsText" text="Pass">
      <formula>NOT(ISERROR(SEARCH("Pass",J26)))</formula>
    </cfRule>
  </conditionalFormatting>
  <conditionalFormatting sqref="J26">
    <cfRule type="containsText" dxfId="69" priority="16" operator="containsText" text="Fail">
      <formula>NOT(ISERROR(SEARCH("Fail",J26)))</formula>
    </cfRule>
  </conditionalFormatting>
  <conditionalFormatting sqref="J26">
    <cfRule type="containsText" dxfId="68" priority="15" operator="containsText" text="Not Implemented">
      <formula>NOT(ISERROR(SEARCH("Not Implemented",J26)))</formula>
    </cfRule>
  </conditionalFormatting>
  <conditionalFormatting sqref="J26">
    <cfRule type="containsText" dxfId="67" priority="14" operator="containsText" text="Not Run">
      <formula>NOT(ISERROR(SEARCH("Not Run",J26)))</formula>
    </cfRule>
  </conditionalFormatting>
  <conditionalFormatting sqref="I3:I1048576">
    <cfRule type="containsBlanks" dxfId="66" priority="13">
      <formula>LEN(TRIM(I3))=0</formula>
    </cfRule>
  </conditionalFormatting>
  <conditionalFormatting sqref="H2">
    <cfRule type="containsText" dxfId="65" priority="4" operator="containsText" text="Pass">
      <formula>NOT(ISERROR(SEARCH("Pass",H2)))</formula>
    </cfRule>
  </conditionalFormatting>
  <conditionalFormatting sqref="H2">
    <cfRule type="containsText" dxfId="64" priority="3" operator="containsText" text="Fail">
      <formula>NOT(ISERROR(SEARCH("Fail",H2)))</formula>
    </cfRule>
  </conditionalFormatting>
  <conditionalFormatting sqref="H2">
    <cfRule type="containsText" dxfId="63" priority="2" operator="containsText" text="Not Implemented">
      <formula>NOT(ISERROR(SEARCH("Not Implemented",H2)))</formula>
    </cfRule>
  </conditionalFormatting>
  <conditionalFormatting sqref="H2">
    <cfRule type="containsText" dxfId="62" priority="1" operator="containsText" text="Not Run">
      <formula>NOT(ISERROR(SEARCH("Not Run",H2)))</formula>
    </cfRule>
  </conditionalFormatting>
  <hyperlinks>
    <hyperlink ref="B22" r:id="rId1" display="90" xr:uid="{3F14640A-9ED6-470D-B816-FB84D51508DF}"/>
    <hyperlink ref="B24" r:id="rId2" display="91" xr:uid="{3693BC96-561C-417D-B76D-B46CC36FF21C}"/>
    <hyperlink ref="B12" r:id="rId3" display="92" xr:uid="{254EBB9A-CE33-42A3-9E5C-CA8E516E6EF3}"/>
    <hyperlink ref="B15" r:id="rId4" display="178" xr:uid="{1DA60D60-3D31-4B3A-A33F-64BF0395CC4B}"/>
    <hyperlink ref="B16" r:id="rId5" display="179" xr:uid="{B2DB1E58-204C-4F4E-A91A-D49AE2392AAD}"/>
    <hyperlink ref="B17" r:id="rId6" display="180" xr:uid="{6E75BF1F-6828-49AD-9ADF-0B7FE65097E7}"/>
    <hyperlink ref="B25" r:id="rId7" display="185" xr:uid="{4A764C5C-749F-464E-A1D3-A79039FF8297}"/>
    <hyperlink ref="B28" r:id="rId8" display="204" xr:uid="{F9BC4FAB-C476-4676-9575-1F1769BE2924}"/>
    <hyperlink ref="B29" r:id="rId9" display="205" xr:uid="{E723A4B4-CCC4-46C2-AAE6-983B34EEF649}"/>
    <hyperlink ref="B30" r:id="rId10" display="206" xr:uid="{A240BA91-3E36-4F69-8609-A937897AEA19}"/>
    <hyperlink ref="B31" r:id="rId11" display="207" xr:uid="{8A71E88C-0899-44AE-97EF-B612968DA5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4400-BD16-4F06-8775-D68BC74F5253}">
  <dimension ref="A1:J26"/>
  <sheetViews>
    <sheetView workbookViewId="0"/>
  </sheetViews>
  <sheetFormatPr defaultRowHeight="15"/>
  <cols>
    <col min="1" max="1" width="9.42578125" style="30" bestFit="1" customWidth="1"/>
    <col min="2" max="4" width="55.85546875" style="4" customWidth="1"/>
    <col min="5" max="7" width="26" style="12" customWidth="1"/>
    <col min="8" max="8" width="15.28515625" style="4" customWidth="1"/>
    <col min="9" max="9" width="38.28515625" style="4" customWidth="1"/>
    <col min="10" max="16384" width="9.140625" style="4"/>
  </cols>
  <sheetData>
    <row r="1" spans="1:10" s="12" customFormat="1" ht="25.5">
      <c r="A1" s="79" t="s">
        <v>171</v>
      </c>
      <c r="B1" s="80"/>
      <c r="C1" s="80"/>
      <c r="D1" s="80"/>
      <c r="E1" s="80"/>
      <c r="F1" s="80"/>
      <c r="G1" s="80"/>
      <c r="H1" s="80"/>
      <c r="I1" s="81"/>
      <c r="J1" s="4"/>
    </row>
    <row r="2" spans="1:10" s="63" customFormat="1" ht="48.75" customHeight="1">
      <c r="A2" s="64" t="s">
        <v>20</v>
      </c>
      <c r="B2" s="65" t="s">
        <v>22</v>
      </c>
      <c r="C2" s="65" t="s">
        <v>23</v>
      </c>
      <c r="D2" s="65" t="s">
        <v>24</v>
      </c>
      <c r="E2" s="65" t="s">
        <v>172</v>
      </c>
      <c r="F2" s="65" t="s">
        <v>173</v>
      </c>
      <c r="G2" s="65" t="s">
        <v>174</v>
      </c>
      <c r="H2" s="65" t="s">
        <v>28</v>
      </c>
      <c r="I2" s="66" t="s">
        <v>29</v>
      </c>
    </row>
    <row r="3" spans="1:10" ht="213.75">
      <c r="A3" s="29" t="s">
        <v>175</v>
      </c>
      <c r="B3" s="3" t="s">
        <v>176</v>
      </c>
      <c r="C3" s="3" t="s">
        <v>166</v>
      </c>
      <c r="D3" s="3" t="s">
        <v>177</v>
      </c>
      <c r="E3" s="56" t="s">
        <v>178</v>
      </c>
      <c r="F3" s="56"/>
      <c r="G3" s="56"/>
      <c r="H3" s="5" t="s">
        <v>4</v>
      </c>
      <c r="I3" s="6"/>
    </row>
    <row r="4" spans="1:10" ht="210.75" customHeight="1">
      <c r="A4" s="29" t="s">
        <v>179</v>
      </c>
      <c r="B4" s="3" t="s">
        <v>180</v>
      </c>
      <c r="C4" s="3" t="s">
        <v>181</v>
      </c>
      <c r="D4" s="3" t="s">
        <v>182</v>
      </c>
      <c r="E4" s="56" t="s">
        <v>178</v>
      </c>
      <c r="F4" s="56"/>
      <c r="G4" s="56"/>
      <c r="H4" s="5" t="s">
        <v>4</v>
      </c>
      <c r="I4" s="6"/>
    </row>
    <row r="5" spans="1:10" ht="215.25" customHeight="1">
      <c r="A5" s="29" t="s">
        <v>183</v>
      </c>
      <c r="B5" s="3" t="s">
        <v>184</v>
      </c>
      <c r="C5" s="3" t="s">
        <v>181</v>
      </c>
      <c r="D5" s="3" t="s">
        <v>185</v>
      </c>
      <c r="E5" s="56" t="s">
        <v>178</v>
      </c>
      <c r="F5" s="56" t="s">
        <v>186</v>
      </c>
      <c r="G5" s="56" t="s">
        <v>187</v>
      </c>
      <c r="H5" s="5" t="s">
        <v>4</v>
      </c>
      <c r="I5" s="6" t="s">
        <v>188</v>
      </c>
    </row>
    <row r="6" spans="1:10" ht="248.25" customHeight="1">
      <c r="A6" s="29" t="s">
        <v>189</v>
      </c>
      <c r="B6" s="3" t="s">
        <v>190</v>
      </c>
      <c r="C6" s="3" t="s">
        <v>191</v>
      </c>
      <c r="D6" s="3" t="s">
        <v>192</v>
      </c>
      <c r="E6" s="56" t="s">
        <v>178</v>
      </c>
      <c r="F6" s="56" t="s">
        <v>186</v>
      </c>
      <c r="G6" s="56" t="s">
        <v>187</v>
      </c>
      <c r="H6" s="5" t="s">
        <v>4</v>
      </c>
      <c r="I6" s="6" t="s">
        <v>193</v>
      </c>
    </row>
    <row r="7" spans="1:10" ht="215.25" customHeight="1">
      <c r="A7" s="29" t="s">
        <v>194</v>
      </c>
      <c r="B7" s="3" t="s">
        <v>195</v>
      </c>
      <c r="C7" s="3" t="s">
        <v>181</v>
      </c>
      <c r="D7" s="3" t="s">
        <v>196</v>
      </c>
      <c r="E7" s="56" t="s">
        <v>178</v>
      </c>
      <c r="F7" s="56"/>
      <c r="G7" s="56"/>
      <c r="H7" s="5" t="s">
        <v>4</v>
      </c>
      <c r="I7" s="6"/>
    </row>
    <row r="8" spans="1:10" ht="217.5" customHeight="1">
      <c r="A8" s="29" t="s">
        <v>197</v>
      </c>
      <c r="B8" s="3" t="s">
        <v>198</v>
      </c>
      <c r="C8" s="3" t="s">
        <v>181</v>
      </c>
      <c r="D8" s="3" t="s">
        <v>199</v>
      </c>
      <c r="E8" s="56" t="s">
        <v>178</v>
      </c>
      <c r="F8" s="56"/>
      <c r="G8" s="56"/>
      <c r="H8" s="5" t="s">
        <v>4</v>
      </c>
      <c r="I8" s="6"/>
    </row>
    <row r="9" spans="1:10" ht="222" customHeight="1">
      <c r="A9" s="29" t="s">
        <v>200</v>
      </c>
      <c r="B9" s="3" t="s">
        <v>201</v>
      </c>
      <c r="C9" s="3" t="s">
        <v>181</v>
      </c>
      <c r="D9" s="3" t="s">
        <v>202</v>
      </c>
      <c r="E9" s="56" t="s">
        <v>178</v>
      </c>
      <c r="F9" s="56"/>
      <c r="G9" s="56"/>
      <c r="H9" s="5" t="s">
        <v>4</v>
      </c>
      <c r="I9" s="6"/>
    </row>
    <row r="10" spans="1:10" ht="222" customHeight="1">
      <c r="A10" s="29" t="s">
        <v>203</v>
      </c>
      <c r="B10" s="3" t="s">
        <v>204</v>
      </c>
      <c r="C10" s="3" t="s">
        <v>181</v>
      </c>
      <c r="D10" s="3" t="s">
        <v>205</v>
      </c>
      <c r="E10" s="56" t="s">
        <v>178</v>
      </c>
      <c r="F10" s="56"/>
      <c r="G10" s="56"/>
      <c r="H10" s="5" t="s">
        <v>4</v>
      </c>
      <c r="I10" s="6"/>
    </row>
    <row r="11" spans="1:10" ht="222" customHeight="1">
      <c r="A11" s="29" t="s">
        <v>206</v>
      </c>
      <c r="B11" s="3" t="s">
        <v>207</v>
      </c>
      <c r="C11" s="3" t="s">
        <v>181</v>
      </c>
      <c r="D11" s="3" t="s">
        <v>208</v>
      </c>
      <c r="E11" s="56" t="s">
        <v>178</v>
      </c>
      <c r="F11" s="56"/>
      <c r="G11" s="56"/>
      <c r="H11" s="5" t="s">
        <v>4</v>
      </c>
      <c r="I11" s="6"/>
    </row>
    <row r="12" spans="1:10" ht="217.5" customHeight="1">
      <c r="A12" s="29" t="s">
        <v>209</v>
      </c>
      <c r="B12" s="3" t="s">
        <v>210</v>
      </c>
      <c r="C12" s="3" t="s">
        <v>181</v>
      </c>
      <c r="D12" s="3" t="s">
        <v>211</v>
      </c>
      <c r="E12" s="56" t="s">
        <v>178</v>
      </c>
      <c r="F12" s="56"/>
      <c r="G12" s="56"/>
      <c r="H12" s="5" t="s">
        <v>4</v>
      </c>
      <c r="I12" s="6"/>
    </row>
    <row r="13" spans="1:10" ht="242.25" customHeight="1">
      <c r="A13" s="29" t="s">
        <v>212</v>
      </c>
      <c r="B13" s="3" t="s">
        <v>213</v>
      </c>
      <c r="C13" s="3" t="s">
        <v>214</v>
      </c>
      <c r="D13" s="3" t="s">
        <v>215</v>
      </c>
      <c r="E13" s="56" t="s">
        <v>178</v>
      </c>
      <c r="F13" s="56"/>
      <c r="G13" s="56"/>
      <c r="H13" s="5" t="s">
        <v>4</v>
      </c>
      <c r="I13" s="6"/>
    </row>
    <row r="14" spans="1:10" ht="256.5">
      <c r="A14" s="29" t="s">
        <v>216</v>
      </c>
      <c r="B14" s="3" t="s">
        <v>217</v>
      </c>
      <c r="C14" s="3" t="s">
        <v>218</v>
      </c>
      <c r="D14" s="3" t="s">
        <v>219</v>
      </c>
      <c r="E14" s="56" t="s">
        <v>178</v>
      </c>
      <c r="F14" s="56"/>
      <c r="G14" s="56"/>
      <c r="H14" s="5" t="s">
        <v>4</v>
      </c>
      <c r="I14" s="6"/>
    </row>
    <row r="15" spans="1:10" ht="270.75">
      <c r="A15" s="29" t="s">
        <v>220</v>
      </c>
      <c r="B15" s="3" t="s">
        <v>221</v>
      </c>
      <c r="C15" s="3" t="s">
        <v>222</v>
      </c>
      <c r="D15" s="3" t="s">
        <v>223</v>
      </c>
      <c r="E15" s="56" t="s">
        <v>178</v>
      </c>
      <c r="F15" s="56" t="s">
        <v>186</v>
      </c>
      <c r="G15" s="56"/>
      <c r="H15" s="5" t="s">
        <v>5</v>
      </c>
      <c r="I15" s="6" t="s">
        <v>224</v>
      </c>
    </row>
    <row r="16" spans="1:10" ht="285">
      <c r="A16" s="29" t="s">
        <v>225</v>
      </c>
      <c r="B16" s="3" t="s">
        <v>226</v>
      </c>
      <c r="C16" s="3" t="s">
        <v>227</v>
      </c>
      <c r="D16" s="3" t="s">
        <v>228</v>
      </c>
      <c r="E16" s="56" t="s">
        <v>178</v>
      </c>
      <c r="F16" s="56"/>
      <c r="G16" s="56"/>
      <c r="H16" s="5" t="s">
        <v>4</v>
      </c>
      <c r="I16" s="6"/>
    </row>
    <row r="17" spans="1:9" ht="285">
      <c r="A17" s="29" t="s">
        <v>229</v>
      </c>
      <c r="B17" s="3" t="s">
        <v>230</v>
      </c>
      <c r="C17" s="3" t="s">
        <v>231</v>
      </c>
      <c r="D17" s="3" t="s">
        <v>232</v>
      </c>
      <c r="E17" s="56" t="s">
        <v>178</v>
      </c>
      <c r="F17" s="56"/>
      <c r="G17" s="56"/>
      <c r="H17" s="5" t="s">
        <v>4</v>
      </c>
      <c r="I17" s="6"/>
    </row>
    <row r="18" spans="1:9" ht="292.5" customHeight="1">
      <c r="A18" s="29" t="s">
        <v>233</v>
      </c>
      <c r="B18" s="3" t="s">
        <v>234</v>
      </c>
      <c r="C18" s="3" t="s">
        <v>235</v>
      </c>
      <c r="D18" s="3" t="s">
        <v>236</v>
      </c>
      <c r="E18" s="56" t="s">
        <v>178</v>
      </c>
      <c r="F18" s="56"/>
      <c r="G18" s="56"/>
      <c r="H18" s="5" t="s">
        <v>4</v>
      </c>
      <c r="I18" s="6"/>
    </row>
    <row r="19" spans="1:9" ht="285">
      <c r="A19" s="29" t="s">
        <v>237</v>
      </c>
      <c r="B19" s="3" t="s">
        <v>238</v>
      </c>
      <c r="C19" s="3" t="s">
        <v>239</v>
      </c>
      <c r="D19" s="3" t="s">
        <v>240</v>
      </c>
      <c r="E19" s="56" t="s">
        <v>178</v>
      </c>
      <c r="F19" s="56"/>
      <c r="G19" s="56"/>
      <c r="H19" s="5" t="s">
        <v>4</v>
      </c>
      <c r="I19" s="6"/>
    </row>
    <row r="20" spans="1:9" ht="285">
      <c r="A20" s="29" t="s">
        <v>241</v>
      </c>
      <c r="B20" s="3" t="s">
        <v>242</v>
      </c>
      <c r="C20" s="3" t="s">
        <v>243</v>
      </c>
      <c r="D20" s="3" t="s">
        <v>244</v>
      </c>
      <c r="E20" s="56" t="s">
        <v>178</v>
      </c>
      <c r="F20" s="56"/>
      <c r="G20" s="56"/>
      <c r="H20" s="3" t="s">
        <v>4</v>
      </c>
      <c r="I20" s="6"/>
    </row>
    <row r="21" spans="1:9" ht="285">
      <c r="A21" s="29" t="s">
        <v>245</v>
      </c>
      <c r="B21" s="3" t="s">
        <v>246</v>
      </c>
      <c r="C21" s="3" t="s">
        <v>247</v>
      </c>
      <c r="D21" s="9" t="s">
        <v>248</v>
      </c>
      <c r="E21" s="56" t="s">
        <v>178</v>
      </c>
      <c r="F21" s="56"/>
      <c r="G21" s="56"/>
      <c r="H21" s="3" t="s">
        <v>4</v>
      </c>
      <c r="I21" s="6"/>
    </row>
    <row r="22" spans="1:9" ht="284.25" customHeight="1">
      <c r="A22" s="29" t="s">
        <v>249</v>
      </c>
      <c r="B22" s="3" t="s">
        <v>250</v>
      </c>
      <c r="C22" s="3" t="s">
        <v>251</v>
      </c>
      <c r="D22" s="9" t="s">
        <v>252</v>
      </c>
      <c r="E22" s="56" t="s">
        <v>178</v>
      </c>
      <c r="F22" s="56"/>
      <c r="G22" s="56"/>
      <c r="H22" s="3" t="s">
        <v>4</v>
      </c>
      <c r="I22" s="6"/>
    </row>
    <row r="23" spans="1:9" ht="321" customHeight="1">
      <c r="A23" s="29" t="s">
        <v>253</v>
      </c>
      <c r="B23" s="3" t="s">
        <v>254</v>
      </c>
      <c r="C23" s="3" t="s">
        <v>255</v>
      </c>
      <c r="D23" s="9" t="s">
        <v>256</v>
      </c>
      <c r="E23" s="56" t="s">
        <v>178</v>
      </c>
      <c r="F23" s="56" t="s">
        <v>186</v>
      </c>
      <c r="G23" s="56" t="s">
        <v>187</v>
      </c>
      <c r="H23" s="3" t="s">
        <v>4</v>
      </c>
      <c r="I23" s="6" t="s">
        <v>257</v>
      </c>
    </row>
    <row r="24" spans="1:9" ht="242.25">
      <c r="A24" s="29" t="s">
        <v>258</v>
      </c>
      <c r="B24" s="3" t="s">
        <v>259</v>
      </c>
      <c r="C24" s="3" t="s">
        <v>260</v>
      </c>
      <c r="D24" s="3" t="s">
        <v>261</v>
      </c>
      <c r="E24" s="56" t="s">
        <v>178</v>
      </c>
      <c r="F24" s="56"/>
      <c r="G24" s="56"/>
      <c r="H24" s="3" t="s">
        <v>4</v>
      </c>
      <c r="I24" s="6"/>
    </row>
    <row r="25" spans="1:9" ht="270.75">
      <c r="A25" s="29" t="s">
        <v>262</v>
      </c>
      <c r="B25" s="3" t="s">
        <v>263</v>
      </c>
      <c r="C25" s="3" t="s">
        <v>264</v>
      </c>
      <c r="D25" s="3" t="s">
        <v>265</v>
      </c>
      <c r="E25" s="56" t="s">
        <v>178</v>
      </c>
      <c r="F25" s="56"/>
      <c r="G25" s="56"/>
      <c r="H25" s="5" t="s">
        <v>4</v>
      </c>
      <c r="I25" s="10"/>
    </row>
    <row r="26" spans="1:9" ht="285">
      <c r="A26" s="31" t="s">
        <v>266</v>
      </c>
      <c r="B26" s="8" t="s">
        <v>267</v>
      </c>
      <c r="C26" s="8" t="s">
        <v>268</v>
      </c>
      <c r="D26" s="8" t="s">
        <v>269</v>
      </c>
      <c r="E26" s="57" t="s">
        <v>178</v>
      </c>
      <c r="F26" s="57"/>
      <c r="G26" s="57"/>
      <c r="H26" s="48" t="s">
        <v>4</v>
      </c>
      <c r="I26" s="11"/>
    </row>
  </sheetData>
  <autoFilter ref="A2:I2" xr:uid="{DBBA4400-BD16-4F06-8775-D68BC74F5253}"/>
  <mergeCells count="1">
    <mergeCell ref="A1:I1"/>
  </mergeCells>
  <conditionalFormatting sqref="H2:H26">
    <cfRule type="containsText" dxfId="61" priority="8" operator="containsText" text="Pass">
      <formula>NOT(ISERROR(SEARCH("Pass",H2)))</formula>
    </cfRule>
  </conditionalFormatting>
  <conditionalFormatting sqref="H2:H26">
    <cfRule type="containsText" dxfId="60" priority="7" operator="containsText" text="Fail">
      <formula>NOT(ISERROR(SEARCH("Fail",H2)))</formula>
    </cfRule>
  </conditionalFormatting>
  <conditionalFormatting sqref="H2:H26">
    <cfRule type="containsText" dxfId="59" priority="6" operator="containsText" text="Not Implemented">
      <formula>NOT(ISERROR(SEARCH("Not Implemented",H2)))</formula>
    </cfRule>
  </conditionalFormatting>
  <conditionalFormatting sqref="H2:H26">
    <cfRule type="containsText" dxfId="58" priority="5" operator="containsText" text="Not Run">
      <formula>NOT(ISERROR(SEARCH("Not Run",H2)))</formula>
    </cfRule>
  </conditionalFormatting>
  <conditionalFormatting sqref="I25">
    <cfRule type="containsText" dxfId="57" priority="4" operator="containsText" text="Pass">
      <formula>NOT(ISERROR(SEARCH("Pass",I25)))</formula>
    </cfRule>
  </conditionalFormatting>
  <conditionalFormatting sqref="I25">
    <cfRule type="containsText" dxfId="56" priority="3" operator="containsText" text="Fail">
      <formula>NOT(ISERROR(SEARCH("Fail",I25)))</formula>
    </cfRule>
  </conditionalFormatting>
  <conditionalFormatting sqref="I25">
    <cfRule type="containsText" dxfId="55" priority="2" operator="containsText" text="Not Implemented">
      <formula>NOT(ISERROR(SEARCH("Not Implemented",I25)))</formula>
    </cfRule>
  </conditionalFormatting>
  <conditionalFormatting sqref="I25">
    <cfRule type="containsText" dxfId="54" priority="1" operator="containsText" text="Not Run">
      <formula>NOT(ISERROR(SEARCH("Not Run",I25)))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A7BC7-00A1-450E-9798-D4BFBE38D6A0}">
  <dimension ref="A1:J24"/>
  <sheetViews>
    <sheetView topLeftCell="B1" workbookViewId="0">
      <selection activeCell="E1" sqref="E1:F1048576"/>
    </sheetView>
  </sheetViews>
  <sheetFormatPr defaultRowHeight="15"/>
  <cols>
    <col min="1" max="1" width="10" style="32" customWidth="1"/>
    <col min="2" max="4" width="57.28515625" customWidth="1"/>
    <col min="5" max="6" width="23.140625" customWidth="1"/>
    <col min="7" max="7" width="15.28515625" customWidth="1"/>
    <col min="8" max="8" width="38.28515625" customWidth="1"/>
  </cols>
  <sheetData>
    <row r="1" spans="1:10" ht="25.5">
      <c r="A1" s="82" t="s">
        <v>270</v>
      </c>
      <c r="B1" s="83"/>
      <c r="C1" s="83"/>
      <c r="D1" s="83"/>
      <c r="E1" s="83"/>
      <c r="F1" s="83"/>
      <c r="G1" s="83"/>
      <c r="H1" s="84"/>
    </row>
    <row r="2" spans="1:10" s="33" customFormat="1" ht="42.75">
      <c r="A2" s="64" t="s">
        <v>20</v>
      </c>
      <c r="B2" s="65" t="s">
        <v>22</v>
      </c>
      <c r="C2" s="65" t="s">
        <v>23</v>
      </c>
      <c r="D2" s="65" t="s">
        <v>24</v>
      </c>
      <c r="E2" s="65" t="s">
        <v>271</v>
      </c>
      <c r="F2" s="65" t="s">
        <v>272</v>
      </c>
      <c r="G2" s="65" t="s">
        <v>28</v>
      </c>
      <c r="H2" s="65" t="s">
        <v>29</v>
      </c>
      <c r="I2" s="66"/>
      <c r="J2" s="63"/>
    </row>
    <row r="3" spans="1:10" ht="271.5" customHeight="1">
      <c r="A3" s="29" t="s">
        <v>273</v>
      </c>
      <c r="B3" s="3" t="s">
        <v>274</v>
      </c>
      <c r="C3" s="3" t="s">
        <v>275</v>
      </c>
      <c r="D3" s="3" t="s">
        <v>276</v>
      </c>
      <c r="E3" s="3"/>
      <c r="F3" s="3"/>
      <c r="G3" s="5" t="s">
        <v>4</v>
      </c>
      <c r="H3" s="6"/>
    </row>
    <row r="4" spans="1:10" ht="199.5">
      <c r="A4" s="29" t="s">
        <v>277</v>
      </c>
      <c r="B4" s="3" t="s">
        <v>190</v>
      </c>
      <c r="C4" s="3" t="s">
        <v>191</v>
      </c>
      <c r="D4" s="3" t="s">
        <v>278</v>
      </c>
      <c r="E4" s="3"/>
      <c r="F4" s="3"/>
      <c r="G4" s="5" t="s">
        <v>279</v>
      </c>
      <c r="H4" s="6"/>
    </row>
    <row r="5" spans="1:10" ht="171">
      <c r="A5" s="29" t="s">
        <v>280</v>
      </c>
      <c r="B5" s="3" t="s">
        <v>281</v>
      </c>
      <c r="C5" s="3" t="s">
        <v>181</v>
      </c>
      <c r="D5" s="3" t="s">
        <v>196</v>
      </c>
      <c r="E5" s="3"/>
      <c r="F5" s="3"/>
      <c r="G5" s="5" t="s">
        <v>4</v>
      </c>
      <c r="H5" s="6"/>
    </row>
    <row r="6" spans="1:10" ht="171">
      <c r="A6" s="29" t="s">
        <v>282</v>
      </c>
      <c r="B6" s="3" t="s">
        <v>198</v>
      </c>
      <c r="C6" s="3" t="s">
        <v>181</v>
      </c>
      <c r="D6" s="3" t="s">
        <v>199</v>
      </c>
      <c r="E6" s="3"/>
      <c r="F6" s="3"/>
      <c r="G6" s="5" t="s">
        <v>4</v>
      </c>
      <c r="H6" s="6"/>
    </row>
    <row r="7" spans="1:10" ht="171">
      <c r="A7" s="29" t="s">
        <v>283</v>
      </c>
      <c r="B7" s="3" t="s">
        <v>201</v>
      </c>
      <c r="C7" s="3" t="s">
        <v>181</v>
      </c>
      <c r="D7" s="3" t="s">
        <v>202</v>
      </c>
      <c r="E7" s="3"/>
      <c r="F7" s="3"/>
      <c r="G7" s="5" t="s">
        <v>4</v>
      </c>
      <c r="H7" s="6"/>
    </row>
    <row r="8" spans="1:10" ht="171">
      <c r="A8" s="29" t="s">
        <v>284</v>
      </c>
      <c r="B8" s="3" t="s">
        <v>204</v>
      </c>
      <c r="C8" s="3" t="s">
        <v>181</v>
      </c>
      <c r="D8" s="3" t="s">
        <v>205</v>
      </c>
      <c r="E8" s="3"/>
      <c r="F8" s="3"/>
      <c r="G8" s="5" t="s">
        <v>4</v>
      </c>
      <c r="H8" s="6"/>
    </row>
    <row r="9" spans="1:10" ht="171">
      <c r="A9" s="29" t="s">
        <v>285</v>
      </c>
      <c r="B9" s="3" t="s">
        <v>207</v>
      </c>
      <c r="C9" s="3" t="s">
        <v>181</v>
      </c>
      <c r="D9" s="3" t="s">
        <v>208</v>
      </c>
      <c r="E9" s="3"/>
      <c r="F9" s="3"/>
      <c r="G9" s="5" t="s">
        <v>4</v>
      </c>
      <c r="H9" s="6"/>
    </row>
    <row r="10" spans="1:10" ht="171">
      <c r="A10" s="29" t="s">
        <v>286</v>
      </c>
      <c r="B10" s="3" t="s">
        <v>210</v>
      </c>
      <c r="C10" s="3" t="s">
        <v>181</v>
      </c>
      <c r="D10" s="3" t="s">
        <v>211</v>
      </c>
      <c r="E10" s="3"/>
      <c r="F10" s="3"/>
      <c r="G10" s="5" t="s">
        <v>4</v>
      </c>
      <c r="H10" s="6"/>
    </row>
    <row r="11" spans="1:10" ht="199.5">
      <c r="A11" s="29" t="s">
        <v>287</v>
      </c>
      <c r="B11" s="3" t="s">
        <v>213</v>
      </c>
      <c r="C11" s="3" t="s">
        <v>214</v>
      </c>
      <c r="D11" s="3" t="s">
        <v>215</v>
      </c>
      <c r="E11" s="3"/>
      <c r="F11" s="3"/>
      <c r="G11" s="5" t="s">
        <v>4</v>
      </c>
      <c r="H11" s="6"/>
    </row>
    <row r="12" spans="1:10" ht="199.5">
      <c r="A12" s="29" t="s">
        <v>288</v>
      </c>
      <c r="B12" s="3" t="s">
        <v>217</v>
      </c>
      <c r="C12" s="3" t="s">
        <v>218</v>
      </c>
      <c r="D12" s="3" t="s">
        <v>219</v>
      </c>
      <c r="E12" s="3"/>
      <c r="F12" s="3"/>
      <c r="G12" s="5" t="s">
        <v>4</v>
      </c>
      <c r="H12" s="6"/>
    </row>
    <row r="13" spans="1:10" ht="199.5">
      <c r="A13" s="29" t="s">
        <v>289</v>
      </c>
      <c r="B13" s="3" t="s">
        <v>221</v>
      </c>
      <c r="C13" s="3" t="s">
        <v>222</v>
      </c>
      <c r="D13" s="3" t="s">
        <v>290</v>
      </c>
      <c r="E13" s="59" t="s">
        <v>291</v>
      </c>
      <c r="F13" s="3"/>
      <c r="G13" s="5" t="s">
        <v>5</v>
      </c>
      <c r="H13" s="6" t="s">
        <v>224</v>
      </c>
    </row>
    <row r="14" spans="1:10" ht="228">
      <c r="A14" s="29" t="s">
        <v>292</v>
      </c>
      <c r="B14" s="3" t="s">
        <v>226</v>
      </c>
      <c r="C14" s="3" t="s">
        <v>227</v>
      </c>
      <c r="D14" s="3" t="s">
        <v>228</v>
      </c>
      <c r="E14" s="3"/>
      <c r="F14" s="3"/>
      <c r="G14" s="5" t="s">
        <v>4</v>
      </c>
      <c r="H14" s="6"/>
    </row>
    <row r="15" spans="1:10" ht="228">
      <c r="A15" s="29" t="s">
        <v>293</v>
      </c>
      <c r="B15" s="3" t="s">
        <v>230</v>
      </c>
      <c r="C15" s="3" t="s">
        <v>231</v>
      </c>
      <c r="D15" s="3" t="s">
        <v>232</v>
      </c>
      <c r="E15" s="3"/>
      <c r="F15" s="3"/>
      <c r="G15" s="5" t="s">
        <v>4</v>
      </c>
      <c r="H15" s="6"/>
    </row>
    <row r="16" spans="1:10" ht="228">
      <c r="A16" s="29" t="s">
        <v>294</v>
      </c>
      <c r="B16" s="3" t="s">
        <v>234</v>
      </c>
      <c r="C16" s="3" t="s">
        <v>235</v>
      </c>
      <c r="D16" s="3" t="s">
        <v>236</v>
      </c>
      <c r="E16" s="3"/>
      <c r="F16" s="3"/>
      <c r="G16" s="5" t="s">
        <v>4</v>
      </c>
      <c r="H16" s="6"/>
    </row>
    <row r="17" spans="1:8" ht="228">
      <c r="A17" s="29" t="s">
        <v>295</v>
      </c>
      <c r="B17" s="3" t="s">
        <v>238</v>
      </c>
      <c r="C17" s="3" t="s">
        <v>239</v>
      </c>
      <c r="D17" s="3" t="s">
        <v>240</v>
      </c>
      <c r="E17" s="3"/>
      <c r="F17" s="3"/>
      <c r="G17" s="5" t="s">
        <v>4</v>
      </c>
      <c r="H17" s="6"/>
    </row>
    <row r="18" spans="1:8" ht="228">
      <c r="A18" s="29" t="s">
        <v>296</v>
      </c>
      <c r="B18" s="3" t="s">
        <v>242</v>
      </c>
      <c r="C18" s="3" t="s">
        <v>243</v>
      </c>
      <c r="D18" s="3" t="s">
        <v>244</v>
      </c>
      <c r="E18" s="3"/>
      <c r="F18" s="3"/>
      <c r="G18" s="5" t="s">
        <v>4</v>
      </c>
      <c r="H18" s="6"/>
    </row>
    <row r="19" spans="1:8" ht="228">
      <c r="A19" s="29" t="s">
        <v>297</v>
      </c>
      <c r="B19" s="3" t="s">
        <v>246</v>
      </c>
      <c r="C19" s="3" t="s">
        <v>247</v>
      </c>
      <c r="D19" s="3" t="s">
        <v>248</v>
      </c>
      <c r="E19" s="3"/>
      <c r="F19" s="3"/>
      <c r="G19" s="5" t="s">
        <v>4</v>
      </c>
      <c r="H19" s="6"/>
    </row>
    <row r="20" spans="1:8" ht="213.75">
      <c r="A20" s="29" t="s">
        <v>298</v>
      </c>
      <c r="B20" s="3" t="s">
        <v>250</v>
      </c>
      <c r="C20" s="3" t="s">
        <v>251</v>
      </c>
      <c r="D20" s="3" t="s">
        <v>252</v>
      </c>
      <c r="E20" s="3"/>
      <c r="F20" s="3"/>
      <c r="G20" s="5" t="s">
        <v>4</v>
      </c>
      <c r="H20" s="6"/>
    </row>
    <row r="21" spans="1:8" ht="256.5">
      <c r="A21" s="29" t="s">
        <v>299</v>
      </c>
      <c r="B21" s="3" t="s">
        <v>254</v>
      </c>
      <c r="C21" s="3" t="s">
        <v>255</v>
      </c>
      <c r="D21" s="3" t="s">
        <v>256</v>
      </c>
      <c r="E21" s="58" t="s">
        <v>186</v>
      </c>
      <c r="F21" s="58" t="s">
        <v>187</v>
      </c>
      <c r="G21" s="5" t="s">
        <v>4</v>
      </c>
      <c r="H21" s="6" t="s">
        <v>300</v>
      </c>
    </row>
    <row r="22" spans="1:8" ht="185.25">
      <c r="A22" s="29" t="s">
        <v>301</v>
      </c>
      <c r="B22" s="3" t="s">
        <v>259</v>
      </c>
      <c r="C22" s="3" t="s">
        <v>260</v>
      </c>
      <c r="D22" s="3" t="s">
        <v>261</v>
      </c>
      <c r="E22" s="3"/>
      <c r="F22" s="3"/>
      <c r="G22" s="5" t="s">
        <v>4</v>
      </c>
      <c r="H22" s="6"/>
    </row>
    <row r="23" spans="1:8" ht="199.5">
      <c r="A23" s="29" t="s">
        <v>302</v>
      </c>
      <c r="B23" s="3" t="s">
        <v>263</v>
      </c>
      <c r="C23" s="3" t="s">
        <v>264</v>
      </c>
      <c r="D23" s="3" t="s">
        <v>265</v>
      </c>
      <c r="E23" s="3"/>
      <c r="F23" s="3"/>
      <c r="G23" s="5" t="s">
        <v>4</v>
      </c>
      <c r="H23" s="6"/>
    </row>
    <row r="24" spans="1:8" ht="213.75">
      <c r="A24" s="31" t="s">
        <v>303</v>
      </c>
      <c r="B24" s="8" t="s">
        <v>267</v>
      </c>
      <c r="C24" s="8" t="s">
        <v>268</v>
      </c>
      <c r="D24" s="8" t="s">
        <v>269</v>
      </c>
      <c r="E24" s="8"/>
      <c r="F24" s="8"/>
      <c r="G24" s="48" t="s">
        <v>4</v>
      </c>
      <c r="H24" s="11"/>
    </row>
  </sheetData>
  <autoFilter ref="A2:H2" xr:uid="{398A7BC7-00A1-450E-9798-D4BFBE38D6A0}"/>
  <mergeCells count="1">
    <mergeCell ref="A1:H1"/>
  </mergeCells>
  <conditionalFormatting sqref="G1 G3:G24">
    <cfRule type="containsText" dxfId="53" priority="12" operator="containsText" text="Pass">
      <formula>NOT(ISERROR(SEARCH("Pass",G1)))</formula>
    </cfRule>
  </conditionalFormatting>
  <conditionalFormatting sqref="G1 G3:G24">
    <cfRule type="containsText" dxfId="52" priority="11" operator="containsText" text="Fail">
      <formula>NOT(ISERROR(SEARCH("Fail",G1)))</formula>
    </cfRule>
  </conditionalFormatting>
  <conditionalFormatting sqref="G1 G3:G24">
    <cfRule type="containsText" dxfId="51" priority="10" operator="containsText" text="Not Implemented">
      <formula>NOT(ISERROR(SEARCH("Not Implemented",G1)))</formula>
    </cfRule>
  </conditionalFormatting>
  <conditionalFormatting sqref="G1">
    <cfRule type="containsText" dxfId="50" priority="9" operator="containsText" text="Not Run">
      <formula>NOT(ISERROR(SEARCH("Not Run",G1)))</formula>
    </cfRule>
  </conditionalFormatting>
  <conditionalFormatting sqref="G3:G24">
    <cfRule type="containsText" dxfId="49" priority="5" operator="containsText" text="Not Run">
      <formula>NOT(ISERROR(SEARCH("Not Run",G3)))</formula>
    </cfRule>
  </conditionalFormatting>
  <conditionalFormatting sqref="H2">
    <cfRule type="containsText" dxfId="48" priority="4" operator="containsText" text="Pass">
      <formula>NOT(ISERROR(SEARCH("Pass",H2)))</formula>
    </cfRule>
  </conditionalFormatting>
  <conditionalFormatting sqref="H2">
    <cfRule type="containsText" dxfId="47" priority="3" operator="containsText" text="Fail">
      <formula>NOT(ISERROR(SEARCH("Fail",H2)))</formula>
    </cfRule>
  </conditionalFormatting>
  <conditionalFormatting sqref="H2">
    <cfRule type="containsText" dxfId="46" priority="2" operator="containsText" text="Not Implemented">
      <formula>NOT(ISERROR(SEARCH("Not Implemented",H2)))</formula>
    </cfRule>
  </conditionalFormatting>
  <conditionalFormatting sqref="H2">
    <cfRule type="containsText" dxfId="45" priority="1" operator="containsText" text="Not Run">
      <formula>NOT(ISERROR(SEARCH("Not Run",H2)))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6B7D-B935-4E86-ACAB-A62B804406D0}">
  <dimension ref="A1:J8"/>
  <sheetViews>
    <sheetView workbookViewId="0">
      <selection activeCell="F4" sqref="F4"/>
    </sheetView>
  </sheetViews>
  <sheetFormatPr defaultRowHeight="15"/>
  <cols>
    <col min="1" max="1" width="10.42578125" style="30" customWidth="1"/>
    <col min="2" max="4" width="56.5703125" style="4" customWidth="1"/>
    <col min="5" max="6" width="24.28515625" style="12" customWidth="1"/>
    <col min="7" max="7" width="24.28515625" style="4" customWidth="1"/>
    <col min="8" max="8" width="15.28515625" style="4" customWidth="1"/>
    <col min="9" max="9" width="38.28515625" style="4" customWidth="1"/>
    <col min="10" max="16384" width="9.140625" style="4"/>
  </cols>
  <sheetData>
    <row r="1" spans="1:10" ht="25.5">
      <c r="A1" s="85" t="s">
        <v>304</v>
      </c>
      <c r="B1" s="86"/>
      <c r="C1" s="86"/>
      <c r="D1" s="86"/>
      <c r="E1" s="86"/>
      <c r="F1" s="86"/>
      <c r="G1" s="86"/>
      <c r="H1" s="86"/>
      <c r="I1" s="87"/>
    </row>
    <row r="2" spans="1:10" s="12" customFormat="1" ht="41.25" customHeight="1">
      <c r="A2" s="64" t="s">
        <v>20</v>
      </c>
      <c r="B2" s="65" t="s">
        <v>22</v>
      </c>
      <c r="C2" s="65" t="s">
        <v>23</v>
      </c>
      <c r="D2" s="65" t="s">
        <v>24</v>
      </c>
      <c r="E2" s="65" t="s">
        <v>271</v>
      </c>
      <c r="F2" s="65" t="s">
        <v>272</v>
      </c>
      <c r="G2" s="65" t="s">
        <v>305</v>
      </c>
      <c r="H2" s="65" t="s">
        <v>28</v>
      </c>
      <c r="I2" s="66" t="s">
        <v>29</v>
      </c>
      <c r="J2" s="63"/>
    </row>
    <row r="3" spans="1:10" ht="378" customHeight="1">
      <c r="A3" s="54" t="s">
        <v>306</v>
      </c>
      <c r="B3" s="3" t="s">
        <v>307</v>
      </c>
      <c r="C3" s="3" t="s">
        <v>308</v>
      </c>
      <c r="D3" s="3" t="s">
        <v>309</v>
      </c>
      <c r="E3" s="58"/>
      <c r="F3" s="56"/>
      <c r="G3" s="46"/>
      <c r="H3" s="5" t="s">
        <v>4</v>
      </c>
      <c r="I3" s="6"/>
    </row>
    <row r="4" spans="1:10" ht="161.25" customHeight="1">
      <c r="A4" s="54" t="s">
        <v>310</v>
      </c>
      <c r="B4" s="3" t="s">
        <v>311</v>
      </c>
      <c r="C4" s="3" t="s">
        <v>308</v>
      </c>
      <c r="D4" s="3" t="s">
        <v>312</v>
      </c>
      <c r="E4" s="56" t="s">
        <v>313</v>
      </c>
      <c r="F4" s="56"/>
      <c r="G4" s="46"/>
      <c r="H4" s="5" t="s">
        <v>5</v>
      </c>
      <c r="I4" s="6" t="s">
        <v>314</v>
      </c>
    </row>
    <row r="5" spans="1:10" ht="206.25" customHeight="1">
      <c r="A5" s="54" t="s">
        <v>315</v>
      </c>
      <c r="B5" s="3" t="s">
        <v>316</v>
      </c>
      <c r="C5" s="3" t="s">
        <v>317</v>
      </c>
      <c r="D5" s="3" t="s">
        <v>318</v>
      </c>
      <c r="E5" s="56" t="s">
        <v>313</v>
      </c>
      <c r="F5" s="56" t="s">
        <v>319</v>
      </c>
      <c r="G5" s="46"/>
      <c r="H5" s="5" t="s">
        <v>4</v>
      </c>
      <c r="I5" s="6" t="s">
        <v>320</v>
      </c>
    </row>
    <row r="6" spans="1:10" ht="231" customHeight="1">
      <c r="A6" s="54" t="s">
        <v>321</v>
      </c>
      <c r="B6" s="3" t="s">
        <v>322</v>
      </c>
      <c r="C6" s="3" t="s">
        <v>323</v>
      </c>
      <c r="D6" s="3" t="s">
        <v>324</v>
      </c>
      <c r="E6" s="56" t="s">
        <v>291</v>
      </c>
      <c r="F6" s="56" t="s">
        <v>319</v>
      </c>
      <c r="G6" s="46"/>
      <c r="H6" s="5" t="s">
        <v>4</v>
      </c>
      <c r="I6" s="6" t="s">
        <v>324</v>
      </c>
    </row>
    <row r="7" spans="1:10" ht="205.5" customHeight="1">
      <c r="A7" s="54" t="s">
        <v>325</v>
      </c>
      <c r="B7" s="3" t="s">
        <v>326</v>
      </c>
      <c r="C7" s="3" t="s">
        <v>327</v>
      </c>
      <c r="D7" s="3" t="s">
        <v>328</v>
      </c>
      <c r="E7" s="56" t="s">
        <v>291</v>
      </c>
      <c r="F7" s="56" t="s">
        <v>319</v>
      </c>
      <c r="G7" s="46"/>
      <c r="H7" s="5" t="s">
        <v>4</v>
      </c>
      <c r="I7" s="6" t="s">
        <v>329</v>
      </c>
    </row>
    <row r="8" spans="1:10" ht="232.5" customHeight="1">
      <c r="A8" s="55" t="s">
        <v>330</v>
      </c>
      <c r="B8" s="8" t="s">
        <v>331</v>
      </c>
      <c r="C8" s="8" t="s">
        <v>332</v>
      </c>
      <c r="D8" s="8" t="s">
        <v>333</v>
      </c>
      <c r="E8" s="57" t="s">
        <v>291</v>
      </c>
      <c r="F8" s="57" t="s">
        <v>334</v>
      </c>
      <c r="G8" s="47"/>
      <c r="H8" s="48" t="s">
        <v>4</v>
      </c>
      <c r="I8" s="11" t="s">
        <v>335</v>
      </c>
    </row>
  </sheetData>
  <autoFilter ref="A2:J2" xr:uid="{72336B7D-B935-4E86-ACAB-A62B804406D0}"/>
  <mergeCells count="1">
    <mergeCell ref="A1:I1"/>
  </mergeCells>
  <conditionalFormatting sqref="H3:H8">
    <cfRule type="containsText" dxfId="44" priority="8" operator="containsText" text="Pass">
      <formula>NOT(ISERROR(SEARCH("Pass",H3)))</formula>
    </cfRule>
  </conditionalFormatting>
  <conditionalFormatting sqref="H3:H8">
    <cfRule type="containsText" dxfId="43" priority="7" operator="containsText" text="Fail">
      <formula>NOT(ISERROR(SEARCH("Fail",H3)))</formula>
    </cfRule>
  </conditionalFormatting>
  <conditionalFormatting sqref="H3:H8">
    <cfRule type="containsText" dxfId="42" priority="6" operator="containsText" text="Not Implemented">
      <formula>NOT(ISERROR(SEARCH("Not Implemented",H3)))</formula>
    </cfRule>
  </conditionalFormatting>
  <conditionalFormatting sqref="H3:H8">
    <cfRule type="containsText" dxfId="41" priority="5" operator="containsText" text="Not Run">
      <formula>NOT(ISERROR(SEARCH("Not Run",H3)))</formula>
    </cfRule>
  </conditionalFormatting>
  <conditionalFormatting sqref="H2">
    <cfRule type="containsText" dxfId="40" priority="4" operator="containsText" text="Pass">
      <formula>NOT(ISERROR(SEARCH("Pass",H2)))</formula>
    </cfRule>
  </conditionalFormatting>
  <conditionalFormatting sqref="H2">
    <cfRule type="containsText" dxfId="39" priority="3" operator="containsText" text="Fail">
      <formula>NOT(ISERROR(SEARCH("Fail",H2)))</formula>
    </cfRule>
  </conditionalFormatting>
  <conditionalFormatting sqref="H2">
    <cfRule type="containsText" dxfId="38" priority="2" operator="containsText" text="Not Implemented">
      <formula>NOT(ISERROR(SEARCH("Not Implemented",H2)))</formula>
    </cfRule>
  </conditionalFormatting>
  <conditionalFormatting sqref="H2">
    <cfRule type="containsText" dxfId="37" priority="1" operator="containsText" text="Not Run">
      <formula>NOT(ISERROR(SEARCH("Not Run",H2)))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C47A-33E4-4DB0-9130-6C32D2EB5806}">
  <dimension ref="A1:J16"/>
  <sheetViews>
    <sheetView topLeftCell="E1" workbookViewId="0">
      <selection sqref="A1:I1"/>
    </sheetView>
  </sheetViews>
  <sheetFormatPr defaultRowHeight="15"/>
  <cols>
    <col min="1" max="1" width="9.42578125" style="51" customWidth="1"/>
    <col min="2" max="4" width="57.140625" style="50" customWidth="1"/>
    <col min="5" max="7" width="23.42578125" style="50" customWidth="1"/>
    <col min="8" max="8" width="15.28515625" style="50" customWidth="1"/>
    <col min="9" max="9" width="38.28515625" style="50" customWidth="1"/>
    <col min="10" max="16384" width="9.140625" style="50"/>
  </cols>
  <sheetData>
    <row r="1" spans="1:10" ht="25.5">
      <c r="A1" s="82" t="s">
        <v>336</v>
      </c>
      <c r="B1" s="83"/>
      <c r="C1" s="83"/>
      <c r="D1" s="83"/>
      <c r="E1" s="83"/>
      <c r="F1" s="83"/>
      <c r="G1" s="83"/>
      <c r="H1" s="83"/>
      <c r="I1" s="84"/>
    </row>
    <row r="2" spans="1:10" ht="42.75">
      <c r="A2" s="64" t="s">
        <v>20</v>
      </c>
      <c r="B2" s="65" t="s">
        <v>22</v>
      </c>
      <c r="C2" s="65" t="s">
        <v>23</v>
      </c>
      <c r="D2" s="65" t="s">
        <v>24</v>
      </c>
      <c r="E2" s="65" t="s">
        <v>271</v>
      </c>
      <c r="F2" s="65" t="s">
        <v>272</v>
      </c>
      <c r="G2" s="65" t="s">
        <v>305</v>
      </c>
      <c r="H2" s="65" t="s">
        <v>28</v>
      </c>
      <c r="I2" s="66" t="s">
        <v>29</v>
      </c>
      <c r="J2" s="63"/>
    </row>
    <row r="3" spans="1:10" ht="171">
      <c r="A3" s="52" t="s">
        <v>337</v>
      </c>
      <c r="B3" s="3" t="s">
        <v>338</v>
      </c>
      <c r="C3" s="3" t="s">
        <v>339</v>
      </c>
      <c r="D3" s="3" t="s">
        <v>340</v>
      </c>
      <c r="E3" s="7">
        <v>45533</v>
      </c>
      <c r="F3" s="7">
        <v>45573</v>
      </c>
      <c r="G3" s="7"/>
      <c r="H3" s="5" t="s">
        <v>4</v>
      </c>
      <c r="I3" s="2" t="s">
        <v>341</v>
      </c>
    </row>
    <row r="4" spans="1:10" ht="128.25">
      <c r="A4" s="52" t="s">
        <v>342</v>
      </c>
      <c r="B4" s="3" t="s">
        <v>343</v>
      </c>
      <c r="C4" s="3" t="s">
        <v>344</v>
      </c>
      <c r="D4" s="3" t="s">
        <v>345</v>
      </c>
      <c r="E4" s="7">
        <v>45534</v>
      </c>
      <c r="F4" s="7">
        <v>45573</v>
      </c>
      <c r="G4" s="7"/>
      <c r="H4" s="5" t="s">
        <v>4</v>
      </c>
      <c r="I4" s="2" t="s">
        <v>346</v>
      </c>
    </row>
    <row r="5" spans="1:10" ht="128.25">
      <c r="A5" s="52" t="s">
        <v>347</v>
      </c>
      <c r="B5" s="3" t="s">
        <v>348</v>
      </c>
      <c r="C5" s="3" t="s">
        <v>344</v>
      </c>
      <c r="D5" s="3" t="s">
        <v>349</v>
      </c>
      <c r="E5" s="7">
        <v>45540</v>
      </c>
      <c r="F5" s="7">
        <v>45573</v>
      </c>
      <c r="G5" s="7"/>
      <c r="H5" s="5" t="s">
        <v>4</v>
      </c>
      <c r="I5" s="2" t="s">
        <v>350</v>
      </c>
    </row>
    <row r="6" spans="1:10" ht="156.75">
      <c r="A6" s="52" t="s">
        <v>351</v>
      </c>
      <c r="B6" s="3" t="s">
        <v>352</v>
      </c>
      <c r="C6" s="3" t="s">
        <v>353</v>
      </c>
      <c r="D6" s="3" t="s">
        <v>354</v>
      </c>
      <c r="E6" s="7">
        <v>45541</v>
      </c>
      <c r="F6" s="7">
        <v>45573</v>
      </c>
      <c r="G6" s="7"/>
      <c r="H6" s="5" t="s">
        <v>4</v>
      </c>
      <c r="I6" s="2" t="s">
        <v>355</v>
      </c>
    </row>
    <row r="7" spans="1:10" ht="185.25">
      <c r="A7" s="52" t="s">
        <v>356</v>
      </c>
      <c r="B7" s="3" t="s">
        <v>357</v>
      </c>
      <c r="C7" s="3" t="s">
        <v>358</v>
      </c>
      <c r="D7" s="3" t="s">
        <v>359</v>
      </c>
      <c r="E7" s="7">
        <v>45541</v>
      </c>
      <c r="F7" s="7">
        <v>45573</v>
      </c>
      <c r="G7" s="7"/>
      <c r="H7" s="5" t="s">
        <v>5</v>
      </c>
      <c r="I7" s="2" t="s">
        <v>360</v>
      </c>
    </row>
    <row r="8" spans="1:10" ht="171">
      <c r="A8" s="52" t="s">
        <v>361</v>
      </c>
      <c r="B8" s="3" t="s">
        <v>362</v>
      </c>
      <c r="C8" s="3" t="s">
        <v>363</v>
      </c>
      <c r="D8" s="3" t="s">
        <v>364</v>
      </c>
      <c r="E8" s="7">
        <v>45541</v>
      </c>
      <c r="F8" s="7">
        <v>45573</v>
      </c>
      <c r="G8" s="7"/>
      <c r="H8" s="5" t="s">
        <v>5</v>
      </c>
      <c r="I8" s="2" t="s">
        <v>365</v>
      </c>
    </row>
    <row r="9" spans="1:10" ht="88.5">
      <c r="A9" s="52" t="s">
        <v>366</v>
      </c>
      <c r="B9" s="3" t="s">
        <v>367</v>
      </c>
      <c r="C9" s="3" t="s">
        <v>368</v>
      </c>
      <c r="D9" s="3" t="s">
        <v>369</v>
      </c>
      <c r="E9" s="7">
        <v>45572</v>
      </c>
      <c r="F9" s="7"/>
      <c r="G9" s="7"/>
      <c r="H9" s="5" t="s">
        <v>5</v>
      </c>
      <c r="I9" s="2" t="s">
        <v>370</v>
      </c>
    </row>
    <row r="10" spans="1:10" ht="71.25">
      <c r="A10" s="52" t="s">
        <v>371</v>
      </c>
      <c r="B10" s="3" t="s">
        <v>372</v>
      </c>
      <c r="C10" s="3" t="s">
        <v>373</v>
      </c>
      <c r="D10" s="3" t="s">
        <v>374</v>
      </c>
      <c r="E10" s="7">
        <v>45572</v>
      </c>
      <c r="F10" s="7"/>
      <c r="G10" s="7"/>
      <c r="H10" s="5" t="s">
        <v>5</v>
      </c>
      <c r="I10" s="2" t="s">
        <v>375</v>
      </c>
    </row>
    <row r="11" spans="1:10" ht="270.75">
      <c r="A11" s="52" t="s">
        <v>376</v>
      </c>
      <c r="B11" s="3" t="s">
        <v>377</v>
      </c>
      <c r="C11" s="3" t="s">
        <v>378</v>
      </c>
      <c r="D11" s="3" t="s">
        <v>379</v>
      </c>
      <c r="E11" s="7">
        <v>45573</v>
      </c>
      <c r="F11" s="7"/>
      <c r="G11" s="7"/>
      <c r="H11" s="5" t="s">
        <v>5</v>
      </c>
      <c r="I11" s="2" t="s">
        <v>380</v>
      </c>
    </row>
    <row r="12" spans="1:10" ht="171">
      <c r="A12" s="52" t="s">
        <v>381</v>
      </c>
      <c r="B12" s="3" t="s">
        <v>382</v>
      </c>
      <c r="C12" s="3" t="s">
        <v>383</v>
      </c>
      <c r="D12" s="3" t="s">
        <v>384</v>
      </c>
      <c r="E12" s="7">
        <v>45573</v>
      </c>
      <c r="F12" s="7"/>
      <c r="G12" s="7"/>
      <c r="H12" s="5" t="s">
        <v>5</v>
      </c>
      <c r="I12" s="2" t="s">
        <v>385</v>
      </c>
    </row>
    <row r="13" spans="1:10" ht="242.25">
      <c r="A13" s="52" t="s">
        <v>386</v>
      </c>
      <c r="B13" s="3" t="s">
        <v>387</v>
      </c>
      <c r="C13" s="3" t="s">
        <v>388</v>
      </c>
      <c r="D13" s="3" t="s">
        <v>389</v>
      </c>
      <c r="E13" s="7">
        <v>45575</v>
      </c>
      <c r="F13" s="7"/>
      <c r="G13" s="7"/>
      <c r="H13" s="5" t="s">
        <v>5</v>
      </c>
      <c r="I13" s="2" t="s">
        <v>390</v>
      </c>
    </row>
    <row r="14" spans="1:10" ht="228">
      <c r="A14" s="52" t="s">
        <v>391</v>
      </c>
      <c r="B14" s="3" t="s">
        <v>392</v>
      </c>
      <c r="C14" s="3" t="s">
        <v>393</v>
      </c>
      <c r="D14" s="3" t="s">
        <v>394</v>
      </c>
      <c r="E14" s="7">
        <v>45575</v>
      </c>
      <c r="F14" s="7"/>
      <c r="G14" s="7"/>
      <c r="H14" s="5" t="s">
        <v>5</v>
      </c>
      <c r="I14" s="2" t="s">
        <v>395</v>
      </c>
    </row>
    <row r="15" spans="1:10" ht="228">
      <c r="A15" s="52" t="s">
        <v>396</v>
      </c>
      <c r="B15" s="3" t="s">
        <v>397</v>
      </c>
      <c r="C15" s="3" t="s">
        <v>398</v>
      </c>
      <c r="D15" s="3" t="s">
        <v>399</v>
      </c>
      <c r="E15" s="7">
        <v>45575</v>
      </c>
      <c r="F15" s="7"/>
      <c r="G15" s="7"/>
      <c r="H15" s="5" t="s">
        <v>5</v>
      </c>
      <c r="I15" s="2" t="s">
        <v>400</v>
      </c>
    </row>
    <row r="16" spans="1:10" s="4" customFormat="1" ht="213.75">
      <c r="A16" s="60" t="s">
        <v>401</v>
      </c>
      <c r="B16" s="3" t="s">
        <v>402</v>
      </c>
      <c r="C16" s="3" t="s">
        <v>403</v>
      </c>
      <c r="D16" s="3" t="s">
        <v>404</v>
      </c>
      <c r="E16" s="61">
        <v>45586</v>
      </c>
      <c r="F16" s="61">
        <v>45587</v>
      </c>
      <c r="G16" s="61"/>
      <c r="H16" s="48" t="s">
        <v>4</v>
      </c>
      <c r="I16" s="62" t="s">
        <v>405</v>
      </c>
    </row>
  </sheetData>
  <autoFilter ref="A2:J2" xr:uid="{6287C47A-33E4-4DB0-9130-6C32D2EB5806}"/>
  <mergeCells count="1">
    <mergeCell ref="A1:I1"/>
  </mergeCells>
  <conditionalFormatting sqref="H3:H16">
    <cfRule type="containsText" dxfId="36" priority="9" operator="containsText" text="Pass">
      <formula>NOT(ISERROR(SEARCH("Pass",H3)))</formula>
    </cfRule>
  </conditionalFormatting>
  <conditionalFormatting sqref="H3:H16">
    <cfRule type="containsText" dxfId="35" priority="8" operator="containsText" text="Fail">
      <formula>NOT(ISERROR(SEARCH("Fail",H3)))</formula>
    </cfRule>
  </conditionalFormatting>
  <conditionalFormatting sqref="H3:H16">
    <cfRule type="containsText" dxfId="34" priority="7" operator="containsText" text="Not Implemented">
      <formula>NOT(ISERROR(SEARCH("Not Implemented",H3)))</formula>
    </cfRule>
  </conditionalFormatting>
  <conditionalFormatting sqref="H3:H16">
    <cfRule type="containsText" dxfId="33" priority="6" operator="containsText" text="Not Run">
      <formula>NOT(ISERROR(SEARCH("Not Run",H3)))</formula>
    </cfRule>
  </conditionalFormatting>
  <conditionalFormatting sqref="H3:H16">
    <cfRule type="containsBlanks" dxfId="32" priority="5">
      <formula>LEN(TRIM(H3))=0</formula>
    </cfRule>
  </conditionalFormatting>
  <conditionalFormatting sqref="H2">
    <cfRule type="containsText" dxfId="31" priority="4" operator="containsText" text="Pass">
      <formula>NOT(ISERROR(SEARCH("Pass",H2)))</formula>
    </cfRule>
  </conditionalFormatting>
  <conditionalFormatting sqref="H2">
    <cfRule type="containsText" dxfId="30" priority="3" operator="containsText" text="Fail">
      <formula>NOT(ISERROR(SEARCH("Fail",H2)))</formula>
    </cfRule>
  </conditionalFormatting>
  <conditionalFormatting sqref="H2">
    <cfRule type="containsText" dxfId="29" priority="2" operator="containsText" text="Not Implemented">
      <formula>NOT(ISERROR(SEARCH("Not Implemented",H2)))</formula>
    </cfRule>
  </conditionalFormatting>
  <conditionalFormatting sqref="H2">
    <cfRule type="containsText" dxfId="28" priority="1" operator="containsText" text="Not Run">
      <formula>NOT(ISERROR(SEARCH("Not Run",H2)))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9E4F-E364-44FF-BD78-C8D175999BF5}">
  <dimension ref="A1:H33"/>
  <sheetViews>
    <sheetView workbookViewId="0">
      <selection activeCell="C4" sqref="C4"/>
    </sheetView>
  </sheetViews>
  <sheetFormatPr defaultRowHeight="15"/>
  <cols>
    <col min="1" max="1" width="11.5703125" style="50" customWidth="1"/>
    <col min="2" max="4" width="57.28515625" style="50" customWidth="1"/>
    <col min="5" max="6" width="23.42578125" style="50" customWidth="1"/>
    <col min="7" max="7" width="15.28515625" style="50" customWidth="1"/>
    <col min="8" max="8" width="38.28515625" style="50" customWidth="1"/>
    <col min="9" max="16384" width="9.140625" style="50"/>
  </cols>
  <sheetData>
    <row r="1" spans="1:8" ht="25.5">
      <c r="A1" s="79" t="s">
        <v>406</v>
      </c>
      <c r="B1" s="80"/>
      <c r="C1" s="80"/>
      <c r="D1" s="80"/>
      <c r="E1" s="80"/>
      <c r="F1" s="80"/>
      <c r="G1" s="80"/>
      <c r="H1" s="81"/>
    </row>
    <row r="2" spans="1:8" ht="42.75">
      <c r="A2" s="64" t="s">
        <v>20</v>
      </c>
      <c r="B2" s="65" t="s">
        <v>22</v>
      </c>
      <c r="C2" s="65" t="s">
        <v>23</v>
      </c>
      <c r="D2" s="65" t="s">
        <v>24</v>
      </c>
      <c r="E2" s="65" t="s">
        <v>271</v>
      </c>
      <c r="F2" s="65" t="s">
        <v>272</v>
      </c>
      <c r="G2" s="65" t="s">
        <v>28</v>
      </c>
      <c r="H2" s="65" t="s">
        <v>29</v>
      </c>
    </row>
    <row r="3" spans="1:8" ht="140.25" customHeight="1">
      <c r="A3" s="52" t="s">
        <v>407</v>
      </c>
      <c r="B3" s="3" t="s">
        <v>408</v>
      </c>
      <c r="C3" s="3" t="s">
        <v>409</v>
      </c>
      <c r="D3" s="3" t="s">
        <v>410</v>
      </c>
      <c r="E3" s="7">
        <v>45575</v>
      </c>
      <c r="F3" s="7"/>
      <c r="G3" s="5" t="s">
        <v>5</v>
      </c>
      <c r="H3" s="2" t="s">
        <v>411</v>
      </c>
    </row>
    <row r="4" spans="1:8" ht="142.5" customHeight="1">
      <c r="A4" s="52" t="s">
        <v>412</v>
      </c>
      <c r="B4" s="3" t="s">
        <v>413</v>
      </c>
      <c r="C4" s="3" t="s">
        <v>414</v>
      </c>
      <c r="D4" s="3" t="s">
        <v>415</v>
      </c>
      <c r="E4" s="7">
        <v>45575</v>
      </c>
      <c r="F4" s="7"/>
      <c r="G4" s="5" t="s">
        <v>5</v>
      </c>
      <c r="H4" s="2" t="s">
        <v>416</v>
      </c>
    </row>
    <row r="5" spans="1:8" ht="53.25">
      <c r="A5" s="52" t="s">
        <v>417</v>
      </c>
      <c r="B5" s="3" t="s">
        <v>418</v>
      </c>
      <c r="C5" s="3" t="s">
        <v>419</v>
      </c>
      <c r="D5" s="3" t="s">
        <v>420</v>
      </c>
      <c r="E5" s="7">
        <v>45575</v>
      </c>
      <c r="F5" s="7"/>
      <c r="G5" s="5" t="s">
        <v>5</v>
      </c>
      <c r="H5" s="2" t="s">
        <v>421</v>
      </c>
    </row>
    <row r="6" spans="1:8" ht="150" customHeight="1">
      <c r="A6" s="52" t="s">
        <v>422</v>
      </c>
      <c r="B6" s="3" t="s">
        <v>423</v>
      </c>
      <c r="C6" s="3" t="s">
        <v>424</v>
      </c>
      <c r="D6" s="3" t="s">
        <v>425</v>
      </c>
      <c r="E6" s="67">
        <v>45593</v>
      </c>
      <c r="F6" s="67">
        <v>45597</v>
      </c>
      <c r="G6" s="5" t="s">
        <v>4</v>
      </c>
      <c r="H6" s="50" t="s">
        <v>426</v>
      </c>
    </row>
    <row r="7" spans="1:8" ht="159" customHeight="1">
      <c r="A7" s="52" t="s">
        <v>427</v>
      </c>
      <c r="B7" s="3" t="s">
        <v>428</v>
      </c>
      <c r="C7" s="3" t="s">
        <v>429</v>
      </c>
      <c r="D7" s="3" t="s">
        <v>430</v>
      </c>
      <c r="E7" s="67">
        <v>45560</v>
      </c>
      <c r="G7" s="5" t="s">
        <v>5</v>
      </c>
      <c r="H7" s="50" t="s">
        <v>431</v>
      </c>
    </row>
    <row r="8" spans="1:8" ht="128.25">
      <c r="A8" s="52" t="s">
        <v>432</v>
      </c>
      <c r="B8" s="3" t="s">
        <v>433</v>
      </c>
      <c r="C8" s="3" t="s">
        <v>434</v>
      </c>
      <c r="D8" s="3" t="s">
        <v>435</v>
      </c>
      <c r="E8" s="67">
        <v>45562</v>
      </c>
      <c r="G8" s="5" t="s">
        <v>5</v>
      </c>
      <c r="H8" s="50" t="s">
        <v>436</v>
      </c>
    </row>
    <row r="9" spans="1:8" ht="57.75">
      <c r="A9" s="52" t="s">
        <v>437</v>
      </c>
      <c r="B9" s="3" t="s">
        <v>438</v>
      </c>
      <c r="C9" s="3" t="s">
        <v>439</v>
      </c>
      <c r="D9" s="3" t="s">
        <v>440</v>
      </c>
      <c r="E9" s="67">
        <v>45590</v>
      </c>
      <c r="G9" s="5" t="s">
        <v>5</v>
      </c>
      <c r="H9" s="50" t="s">
        <v>441</v>
      </c>
    </row>
    <row r="10" spans="1:8" ht="43.5">
      <c r="A10" s="52" t="s">
        <v>442</v>
      </c>
      <c r="B10" s="50" t="s">
        <v>443</v>
      </c>
      <c r="C10" s="3" t="s">
        <v>444</v>
      </c>
      <c r="D10" s="3" t="s">
        <v>445</v>
      </c>
      <c r="E10" s="67">
        <v>45560</v>
      </c>
      <c r="G10" s="5" t="s">
        <v>5</v>
      </c>
      <c r="H10" s="50" t="s">
        <v>446</v>
      </c>
    </row>
    <row r="11" spans="1:8" ht="85.5">
      <c r="A11" s="52" t="s">
        <v>447</v>
      </c>
      <c r="B11" s="3" t="s">
        <v>448</v>
      </c>
      <c r="C11" s="3" t="s">
        <v>449</v>
      </c>
      <c r="D11" s="3" t="s">
        <v>450</v>
      </c>
      <c r="E11" s="67">
        <v>45562</v>
      </c>
      <c r="G11" s="5" t="s">
        <v>5</v>
      </c>
      <c r="H11" s="50" t="s">
        <v>448</v>
      </c>
    </row>
    <row r="12" spans="1:8" ht="57">
      <c r="A12" s="52" t="s">
        <v>451</v>
      </c>
      <c r="B12" s="50" t="s">
        <v>452</v>
      </c>
      <c r="C12" s="3" t="s">
        <v>453</v>
      </c>
      <c r="D12" s="3" t="s">
        <v>454</v>
      </c>
      <c r="E12" s="67">
        <v>45572</v>
      </c>
      <c r="G12" s="5" t="s">
        <v>5</v>
      </c>
      <c r="H12" s="50" t="s">
        <v>452</v>
      </c>
    </row>
    <row r="13" spans="1:8" ht="85.5">
      <c r="A13" s="52" t="s">
        <v>455</v>
      </c>
      <c r="B13" s="50" t="s">
        <v>456</v>
      </c>
      <c r="C13" s="3" t="s">
        <v>457</v>
      </c>
      <c r="D13" s="3" t="s">
        <v>458</v>
      </c>
      <c r="E13" s="67">
        <v>45573</v>
      </c>
      <c r="G13" s="5" t="s">
        <v>5</v>
      </c>
      <c r="H13" s="50" t="s">
        <v>456</v>
      </c>
    </row>
    <row r="14" spans="1:8" ht="71.25">
      <c r="A14" s="52" t="s">
        <v>459</v>
      </c>
      <c r="B14" s="50" t="s">
        <v>460</v>
      </c>
      <c r="C14" s="3" t="s">
        <v>461</v>
      </c>
      <c r="D14" s="3" t="s">
        <v>462</v>
      </c>
      <c r="E14" s="67">
        <v>45588</v>
      </c>
      <c r="G14" s="5" t="s">
        <v>5</v>
      </c>
      <c r="H14" s="50" t="s">
        <v>463</v>
      </c>
    </row>
    <row r="15" spans="1:8" ht="85.5">
      <c r="A15" s="52" t="s">
        <v>464</v>
      </c>
      <c r="B15" s="3" t="s">
        <v>465</v>
      </c>
      <c r="C15" s="3" t="s">
        <v>466</v>
      </c>
      <c r="D15" s="3" t="s">
        <v>467</v>
      </c>
      <c r="E15" s="67">
        <v>45593</v>
      </c>
      <c r="G15" s="5" t="s">
        <v>4</v>
      </c>
    </row>
    <row r="16" spans="1:8" ht="85.5">
      <c r="A16" s="52" t="s">
        <v>468</v>
      </c>
      <c r="B16" s="3" t="s">
        <v>469</v>
      </c>
      <c r="C16" s="3" t="s">
        <v>470</v>
      </c>
      <c r="D16" s="3" t="s">
        <v>471</v>
      </c>
      <c r="E16" s="67">
        <v>45560</v>
      </c>
      <c r="G16" s="5" t="s">
        <v>5</v>
      </c>
      <c r="H16" s="50" t="s">
        <v>469</v>
      </c>
    </row>
    <row r="17" spans="1:8" ht="43.5">
      <c r="A17" s="52" t="s">
        <v>472</v>
      </c>
      <c r="B17" s="50" t="s">
        <v>473</v>
      </c>
      <c r="C17" s="50" t="s">
        <v>474</v>
      </c>
      <c r="D17" s="50" t="s">
        <v>475</v>
      </c>
      <c r="E17" s="67">
        <v>45561</v>
      </c>
      <c r="G17" s="5" t="s">
        <v>5</v>
      </c>
      <c r="H17" s="50" t="s">
        <v>473</v>
      </c>
    </row>
    <row r="18" spans="1:8" ht="43.5">
      <c r="A18" s="52" t="s">
        <v>476</v>
      </c>
      <c r="B18" s="50" t="s">
        <v>477</v>
      </c>
      <c r="D18" s="50" t="s">
        <v>478</v>
      </c>
      <c r="E18" s="67">
        <v>45562</v>
      </c>
      <c r="G18" s="5" t="s">
        <v>5</v>
      </c>
      <c r="H18" s="50" t="s">
        <v>477</v>
      </c>
    </row>
    <row r="19" spans="1:8" ht="36">
      <c r="A19" s="52" t="s">
        <v>479</v>
      </c>
      <c r="B19" s="50" t="s">
        <v>480</v>
      </c>
      <c r="D19" s="50" t="s">
        <v>481</v>
      </c>
      <c r="E19" s="67">
        <v>45562</v>
      </c>
      <c r="G19" s="5" t="s">
        <v>5</v>
      </c>
      <c r="H19" s="50" t="s">
        <v>480</v>
      </c>
    </row>
    <row r="20" spans="1:8" ht="130.5">
      <c r="A20" s="52" t="s">
        <v>482</v>
      </c>
      <c r="B20" s="50" t="s">
        <v>483</v>
      </c>
      <c r="C20" s="50" t="s">
        <v>409</v>
      </c>
      <c r="D20" s="50" t="s">
        <v>484</v>
      </c>
      <c r="E20" s="67">
        <v>45575</v>
      </c>
      <c r="G20" s="5" t="s">
        <v>5</v>
      </c>
      <c r="H20" s="50" t="s">
        <v>483</v>
      </c>
    </row>
    <row r="21" spans="1:8" ht="101.25">
      <c r="A21" s="52" t="s">
        <v>485</v>
      </c>
      <c r="B21" s="50" t="s">
        <v>486</v>
      </c>
      <c r="C21" s="50" t="s">
        <v>414</v>
      </c>
      <c r="D21" s="50" t="s">
        <v>487</v>
      </c>
      <c r="E21" s="67">
        <v>45575</v>
      </c>
      <c r="G21" s="5" t="s">
        <v>5</v>
      </c>
      <c r="H21" s="50" t="s">
        <v>486</v>
      </c>
    </row>
    <row r="22" spans="1:8" ht="43.5">
      <c r="A22" s="52" t="s">
        <v>488</v>
      </c>
      <c r="B22" s="50" t="s">
        <v>489</v>
      </c>
      <c r="E22" s="67">
        <v>45575</v>
      </c>
      <c r="G22" s="5" t="s">
        <v>5</v>
      </c>
      <c r="H22" s="50" t="s">
        <v>489</v>
      </c>
    </row>
    <row r="23" spans="1:8" ht="57.75">
      <c r="A23" s="52" t="s">
        <v>490</v>
      </c>
      <c r="B23" s="50" t="s">
        <v>491</v>
      </c>
      <c r="E23" s="67">
        <v>45586</v>
      </c>
      <c r="G23" s="5" t="s">
        <v>5</v>
      </c>
      <c r="H23" s="50" t="s">
        <v>491</v>
      </c>
    </row>
    <row r="24" spans="1:8" ht="72.75">
      <c r="A24" s="52" t="s">
        <v>492</v>
      </c>
      <c r="B24" s="50" t="s">
        <v>493</v>
      </c>
      <c r="E24" s="67">
        <v>45588</v>
      </c>
      <c r="G24" s="5" t="s">
        <v>5</v>
      </c>
      <c r="H24" s="50" t="s">
        <v>493</v>
      </c>
    </row>
    <row r="25" spans="1:8" ht="43.5">
      <c r="A25" s="52" t="s">
        <v>494</v>
      </c>
      <c r="B25" s="50" t="s">
        <v>495</v>
      </c>
      <c r="E25" s="67">
        <v>45590</v>
      </c>
      <c r="G25" s="5" t="s">
        <v>5</v>
      </c>
      <c r="H25" s="50" t="s">
        <v>495</v>
      </c>
    </row>
    <row r="26" spans="1:8" ht="72.75">
      <c r="A26" s="52" t="s">
        <v>496</v>
      </c>
      <c r="B26" s="50" t="s">
        <v>497</v>
      </c>
      <c r="E26" s="67">
        <v>45590</v>
      </c>
      <c r="G26" s="5" t="s">
        <v>5</v>
      </c>
      <c r="H26" s="50" t="s">
        <v>497</v>
      </c>
    </row>
    <row r="27" spans="1:8" ht="57.75">
      <c r="A27" s="52" t="s">
        <v>498</v>
      </c>
      <c r="B27" s="50" t="s">
        <v>499</v>
      </c>
      <c r="E27" s="67">
        <v>45590</v>
      </c>
      <c r="G27" s="5" t="s">
        <v>5</v>
      </c>
      <c r="H27" s="50" t="s">
        <v>499</v>
      </c>
    </row>
    <row r="28" spans="1:8" ht="43.5">
      <c r="A28" s="52" t="s">
        <v>500</v>
      </c>
      <c r="B28" s="50" t="s">
        <v>501</v>
      </c>
      <c r="E28" s="67">
        <v>45590</v>
      </c>
      <c r="G28" s="5" t="s">
        <v>5</v>
      </c>
      <c r="H28" s="50" t="s">
        <v>501</v>
      </c>
    </row>
    <row r="29" spans="1:8" ht="57.75">
      <c r="A29" s="52" t="s">
        <v>502</v>
      </c>
      <c r="B29" s="50" t="s">
        <v>503</v>
      </c>
      <c r="E29" s="67">
        <v>45590</v>
      </c>
      <c r="G29" s="5" t="s">
        <v>5</v>
      </c>
      <c r="H29" s="50" t="s">
        <v>503</v>
      </c>
    </row>
    <row r="30" spans="1:8" ht="57.75">
      <c r="A30" s="52" t="s">
        <v>504</v>
      </c>
      <c r="B30" s="50" t="s">
        <v>505</v>
      </c>
      <c r="E30" s="67">
        <v>45593</v>
      </c>
      <c r="G30" s="5" t="s">
        <v>5</v>
      </c>
      <c r="H30" s="50" t="s">
        <v>505</v>
      </c>
    </row>
    <row r="31" spans="1:8" ht="36">
      <c r="A31" s="52" t="s">
        <v>506</v>
      </c>
      <c r="B31" s="50" t="s">
        <v>507</v>
      </c>
      <c r="E31" s="67">
        <v>45593</v>
      </c>
      <c r="G31" s="5" t="s">
        <v>5</v>
      </c>
      <c r="H31" s="50" t="s">
        <v>507</v>
      </c>
    </row>
    <row r="32" spans="1:8" ht="72.75">
      <c r="A32" s="52" t="s">
        <v>508</v>
      </c>
      <c r="B32" s="50" t="s">
        <v>509</v>
      </c>
      <c r="E32" s="67">
        <v>45595</v>
      </c>
      <c r="G32" s="5" t="s">
        <v>5</v>
      </c>
      <c r="H32" s="50" t="s">
        <v>509</v>
      </c>
    </row>
    <row r="33" spans="1:8" ht="43.5">
      <c r="A33" s="52" t="s">
        <v>510</v>
      </c>
      <c r="B33" s="50" t="s">
        <v>511</v>
      </c>
      <c r="E33" s="67">
        <v>45597</v>
      </c>
      <c r="G33" s="5" t="s">
        <v>5</v>
      </c>
      <c r="H33" s="50" t="s">
        <v>511</v>
      </c>
    </row>
  </sheetData>
  <autoFilter ref="A2:H2" xr:uid="{896F9E4F-E364-44FF-BD78-C8D175999BF5}"/>
  <mergeCells count="1">
    <mergeCell ref="A1:H1"/>
  </mergeCells>
  <conditionalFormatting sqref="G3:G6">
    <cfRule type="containsText" dxfId="27" priority="14" operator="containsText" text="Pass">
      <formula>NOT(ISERROR(SEARCH("Pass",G3)))</formula>
    </cfRule>
  </conditionalFormatting>
  <conditionalFormatting sqref="G3:G6">
    <cfRule type="containsText" dxfId="26" priority="13" operator="containsText" text="Fail">
      <formula>NOT(ISERROR(SEARCH("Fail",G3)))</formula>
    </cfRule>
  </conditionalFormatting>
  <conditionalFormatting sqref="G3:G6">
    <cfRule type="containsText" dxfId="25" priority="12" operator="containsText" text="Not Implemented">
      <formula>NOT(ISERROR(SEARCH("Not Implemented",G3)))</formula>
    </cfRule>
  </conditionalFormatting>
  <conditionalFormatting sqref="G3:G6">
    <cfRule type="containsText" dxfId="24" priority="11" operator="containsText" text="Not Run">
      <formula>NOT(ISERROR(SEARCH("Not Run",G3)))</formula>
    </cfRule>
  </conditionalFormatting>
  <conditionalFormatting sqref="G3:G6">
    <cfRule type="containsBlanks" dxfId="23" priority="10">
      <formula>LEN(TRIM(G3))=0</formula>
    </cfRule>
  </conditionalFormatting>
  <conditionalFormatting sqref="H2">
    <cfRule type="containsText" dxfId="22" priority="9" operator="containsText" text="Pass">
      <formula>NOT(ISERROR(SEARCH("Pass",H2)))</formula>
    </cfRule>
  </conditionalFormatting>
  <conditionalFormatting sqref="H2">
    <cfRule type="containsText" dxfId="21" priority="8" operator="containsText" text="Fail">
      <formula>NOT(ISERROR(SEARCH("Fail",H2)))</formula>
    </cfRule>
  </conditionalFormatting>
  <conditionalFormatting sqref="H2">
    <cfRule type="containsText" dxfId="20" priority="7" operator="containsText" text="Not Implemented">
      <formula>NOT(ISERROR(SEARCH("Not Implemented",H2)))</formula>
    </cfRule>
  </conditionalFormatting>
  <conditionalFormatting sqref="H2">
    <cfRule type="containsText" dxfId="19" priority="6" operator="containsText" text="Not Run">
      <formula>NOT(ISERROR(SEARCH("Not Run",H2)))</formula>
    </cfRule>
  </conditionalFormatting>
  <conditionalFormatting sqref="G7:G33">
    <cfRule type="containsText" dxfId="18" priority="5" operator="containsText" text="Pass">
      <formula>NOT(ISERROR(SEARCH("Pass",G7)))</formula>
    </cfRule>
  </conditionalFormatting>
  <conditionalFormatting sqref="G7:G33">
    <cfRule type="containsText" dxfId="17" priority="4" operator="containsText" text="Fail">
      <formula>NOT(ISERROR(SEARCH("Fail",G7)))</formula>
    </cfRule>
  </conditionalFormatting>
  <conditionalFormatting sqref="G7:G33">
    <cfRule type="containsText" dxfId="16" priority="3" operator="containsText" text="Not Implemented">
      <formula>NOT(ISERROR(SEARCH("Not Implemented",G7)))</formula>
    </cfRule>
  </conditionalFormatting>
  <conditionalFormatting sqref="G7:G33">
    <cfRule type="containsText" dxfId="15" priority="2" operator="containsText" text="Not Run">
      <formula>NOT(ISERROR(SEARCH("Not Run",G7)))</formula>
    </cfRule>
  </conditionalFormatting>
  <conditionalFormatting sqref="G7:G33">
    <cfRule type="containsBlanks" dxfId="14" priority="1">
      <formula>LEN(TRIM(G7))=0</formula>
    </cfRule>
  </conditionalFormatting>
  <hyperlinks>
    <hyperlink ref="B15" r:id="rId1" xr:uid="{20868300-8C40-447F-A32B-E03E5024D501}"/>
    <hyperlink ref="B16" r:id="rId2" xr:uid="{9A0E7ACF-CBEF-43D4-8406-89510E8355BF}"/>
    <hyperlink ref="B17" r:id="rId3" xr:uid="{BC2573E2-740B-4D2D-B2CA-0503E0C224FB}"/>
    <hyperlink ref="B18" r:id="rId4" xr:uid="{F14C258F-7D84-4E5F-A8B2-20F33A8FB7B3}"/>
    <hyperlink ref="B19" r:id="rId5" xr:uid="{9143501A-F86E-4BE8-B028-256DC05F143D}"/>
    <hyperlink ref="B20" r:id="rId6" xr:uid="{BFBCCC5F-B51F-4097-8AB6-61EBD8D034C0}"/>
    <hyperlink ref="B21" r:id="rId7" xr:uid="{18339A7A-14F6-4235-9796-1104C77BC6FD}"/>
    <hyperlink ref="B22" r:id="rId8" xr:uid="{6CA22051-0D1D-48FB-B0F3-C8F76F5BAD6B}"/>
    <hyperlink ref="B23" r:id="rId9" xr:uid="{0C64156D-6CE9-4900-A1C1-7733AF0D9823}"/>
    <hyperlink ref="B24" r:id="rId10" xr:uid="{60245EBF-AB74-4845-A560-E30FE2EA6AD2}"/>
    <hyperlink ref="B25" r:id="rId11" xr:uid="{80B5CEB8-D4CB-466B-835C-382CE793D769}"/>
    <hyperlink ref="B26" r:id="rId12" xr:uid="{3C9A9ACE-FAC9-4985-956F-3F679531FB5F}"/>
    <hyperlink ref="B27" r:id="rId13" xr:uid="{6DB0FE7C-F3A3-452A-9CE1-85109C0DE9A9}"/>
    <hyperlink ref="B28" r:id="rId14" xr:uid="{FECC8A36-8394-4B4E-AC0C-E59E59B52B4F}"/>
    <hyperlink ref="B29" r:id="rId15" xr:uid="{EFBBA575-0BFD-400E-95AE-20D088535CA7}"/>
    <hyperlink ref="B30" r:id="rId16" xr:uid="{5E442AD2-070A-4759-8BC5-DD1A2F6F480D}"/>
    <hyperlink ref="B31" r:id="rId17" xr:uid="{679ED48E-6446-4F6F-99A7-145980DFD924}"/>
    <hyperlink ref="B32" r:id="rId18" xr:uid="{903B63EA-1086-40FE-974A-A757D2B11AFE}"/>
    <hyperlink ref="B33" r:id="rId19" xr:uid="{F502E310-682E-406B-81CB-48411FDD631B}"/>
    <hyperlink ref="H33" r:id="rId20" xr:uid="{8EE630D8-BB28-4A9F-95F5-5D0C663F0DAA}"/>
    <hyperlink ref="H32" r:id="rId21" xr:uid="{58459BA1-7C70-4110-9B2E-DA58DA4C58A6}"/>
    <hyperlink ref="H31" r:id="rId22" xr:uid="{91D65C4D-8821-46B0-91BB-81C98C609EC2}"/>
    <hyperlink ref="H30" r:id="rId23" xr:uid="{3ABF116C-3B41-4022-BDAF-864154190BA1}"/>
    <hyperlink ref="H29" r:id="rId24" xr:uid="{AA48E28D-775E-4E16-89E6-CF007B5CAA8E}"/>
    <hyperlink ref="H28" r:id="rId25" xr:uid="{13891F35-451D-43E4-80BE-E9BD6FD2B027}"/>
    <hyperlink ref="H27" r:id="rId26" xr:uid="{EC35D76A-5488-4D0D-97C8-1F756CE1A75C}"/>
    <hyperlink ref="H26" r:id="rId27" xr:uid="{0D63C74E-5BF8-4B58-AE82-D2358031FE77}"/>
    <hyperlink ref="H25" r:id="rId28" xr:uid="{9547515B-8831-48CE-B9F2-025B7BEE89F5}"/>
    <hyperlink ref="H24" r:id="rId29" xr:uid="{BE848604-BCA6-4771-8655-1767B0AF81CA}"/>
    <hyperlink ref="H23" r:id="rId30" xr:uid="{44654895-18D7-4D58-8F8F-AF879B2E4AD3}"/>
    <hyperlink ref="H22" r:id="rId31" xr:uid="{507B6671-64FA-440A-866E-7B3F9DADA234}"/>
    <hyperlink ref="H21" r:id="rId32" xr:uid="{A5AC7B3B-C764-41E6-9228-DCB92F1115F8}"/>
    <hyperlink ref="H20" r:id="rId33" xr:uid="{0DF0FA1E-ABFF-49F5-BA3E-4EAE38EC86A4}"/>
    <hyperlink ref="H19" r:id="rId34" xr:uid="{E7A4AD0F-A479-4C9B-8EEA-0192B244EB9D}"/>
    <hyperlink ref="H18" r:id="rId35" xr:uid="{8404DA69-A1A6-4930-8025-23DD9E7A169D}"/>
    <hyperlink ref="H17" r:id="rId36" xr:uid="{0B623D9B-5DF5-4678-A59F-B0D5100601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F76FF-3CFE-42EF-ADCB-AD6CDF622579}">
  <dimension ref="A1:H7"/>
  <sheetViews>
    <sheetView workbookViewId="0">
      <selection activeCell="C3" sqref="C3"/>
    </sheetView>
  </sheetViews>
  <sheetFormatPr defaultRowHeight="15"/>
  <cols>
    <col min="2" max="4" width="58" customWidth="1"/>
    <col min="5" max="6" width="23.42578125" customWidth="1"/>
    <col min="7" max="7" width="15.28515625" customWidth="1"/>
    <col min="8" max="8" width="38.28515625" customWidth="1"/>
  </cols>
  <sheetData>
    <row r="1" spans="1:8" ht="25.5">
      <c r="A1" s="82" t="s">
        <v>512</v>
      </c>
      <c r="B1" s="83"/>
      <c r="C1" s="83"/>
      <c r="D1" s="83"/>
      <c r="E1" s="83"/>
      <c r="F1" s="83"/>
      <c r="G1" s="83"/>
      <c r="H1" s="84"/>
    </row>
    <row r="2" spans="1:8" ht="45" customHeight="1">
      <c r="A2" s="64" t="s">
        <v>20</v>
      </c>
      <c r="B2" s="65" t="s">
        <v>22</v>
      </c>
      <c r="C2" s="65" t="s">
        <v>23</v>
      </c>
      <c r="D2" s="65" t="s">
        <v>24</v>
      </c>
      <c r="E2" s="65" t="s">
        <v>271</v>
      </c>
      <c r="F2" s="65" t="s">
        <v>272</v>
      </c>
      <c r="G2" s="65" t="s">
        <v>28</v>
      </c>
      <c r="H2" s="66" t="s">
        <v>29</v>
      </c>
    </row>
    <row r="3" spans="1:8" ht="284.25">
      <c r="A3" s="52" t="s">
        <v>513</v>
      </c>
      <c r="B3" s="1" t="s">
        <v>514</v>
      </c>
      <c r="C3" s="1" t="s">
        <v>515</v>
      </c>
      <c r="D3" s="1" t="s">
        <v>516</v>
      </c>
      <c r="E3" s="7">
        <v>45575</v>
      </c>
      <c r="F3" s="7"/>
      <c r="G3" s="5" t="s">
        <v>5</v>
      </c>
      <c r="H3" s="2" t="s">
        <v>517</v>
      </c>
    </row>
    <row r="4" spans="1:8" ht="231">
      <c r="A4" s="52" t="s">
        <v>518</v>
      </c>
      <c r="B4" s="1" t="s">
        <v>519</v>
      </c>
      <c r="C4" s="1" t="s">
        <v>520</v>
      </c>
      <c r="D4" s="1" t="s">
        <v>521</v>
      </c>
      <c r="E4" s="7">
        <v>45575</v>
      </c>
      <c r="F4" s="7"/>
      <c r="G4" s="5" t="s">
        <v>5</v>
      </c>
      <c r="H4" s="2" t="s">
        <v>522</v>
      </c>
    </row>
    <row r="5" spans="1:8" ht="70.5">
      <c r="A5" s="52" t="s">
        <v>523</v>
      </c>
      <c r="B5" s="1" t="s">
        <v>524</v>
      </c>
      <c r="C5" s="1" t="s">
        <v>525</v>
      </c>
      <c r="D5" s="1" t="s">
        <v>526</v>
      </c>
      <c r="E5" s="7">
        <v>45587</v>
      </c>
      <c r="F5" s="68"/>
      <c r="G5" s="5" t="s">
        <v>5</v>
      </c>
      <c r="H5" s="2" t="s">
        <v>527</v>
      </c>
    </row>
    <row r="6" spans="1:8" ht="284.25">
      <c r="A6" s="52" t="s">
        <v>528</v>
      </c>
      <c r="B6" s="1" t="s">
        <v>529</v>
      </c>
      <c r="C6" s="1" t="s">
        <v>515</v>
      </c>
      <c r="D6" s="1" t="s">
        <v>516</v>
      </c>
      <c r="E6" s="7">
        <v>45588</v>
      </c>
      <c r="F6" s="68"/>
      <c r="G6" s="5" t="s">
        <v>5</v>
      </c>
      <c r="H6" s="2" t="s">
        <v>530</v>
      </c>
    </row>
    <row r="7" spans="1:8" ht="70.5">
      <c r="A7" s="60" t="s">
        <v>531</v>
      </c>
      <c r="B7" s="69" t="s">
        <v>532</v>
      </c>
      <c r="C7" s="69" t="s">
        <v>525</v>
      </c>
      <c r="D7" s="69" t="s">
        <v>533</v>
      </c>
      <c r="E7" s="61">
        <v>45594</v>
      </c>
      <c r="F7" s="70"/>
      <c r="G7" s="48" t="s">
        <v>5</v>
      </c>
      <c r="H7" s="62" t="s">
        <v>534</v>
      </c>
    </row>
  </sheetData>
  <autoFilter ref="A2:H2" xr:uid="{4DAF76FF-3CFE-42EF-ADCB-AD6CDF622579}"/>
  <mergeCells count="1">
    <mergeCell ref="A1:H1"/>
  </mergeCells>
  <conditionalFormatting sqref="G3">
    <cfRule type="containsText" dxfId="13" priority="19" operator="containsText" text="Pass">
      <formula>NOT(ISERROR(SEARCH("Pass",G3)))</formula>
    </cfRule>
  </conditionalFormatting>
  <conditionalFormatting sqref="G3">
    <cfRule type="containsText" dxfId="12" priority="18" operator="containsText" text="Fail">
      <formula>NOT(ISERROR(SEARCH("Fail",G3)))</formula>
    </cfRule>
  </conditionalFormatting>
  <conditionalFormatting sqref="G3">
    <cfRule type="containsText" dxfId="11" priority="17" operator="containsText" text="Not Implemented">
      <formula>NOT(ISERROR(SEARCH("Not Implemented",G3)))</formula>
    </cfRule>
  </conditionalFormatting>
  <conditionalFormatting sqref="G3">
    <cfRule type="containsText" dxfId="10" priority="16" operator="containsText" text="Not Run">
      <formula>NOT(ISERROR(SEARCH("Not Run",G3)))</formula>
    </cfRule>
  </conditionalFormatting>
  <conditionalFormatting sqref="G3">
    <cfRule type="containsBlanks" dxfId="9" priority="15">
      <formula>LEN(TRIM(G3))=0</formula>
    </cfRule>
  </conditionalFormatting>
  <conditionalFormatting sqref="G4:G7">
    <cfRule type="containsText" dxfId="8" priority="14" operator="containsText" text="Pass">
      <formula>NOT(ISERROR(SEARCH("Pass",G4)))</formula>
    </cfRule>
  </conditionalFormatting>
  <conditionalFormatting sqref="G4:G7">
    <cfRule type="containsText" dxfId="7" priority="13" operator="containsText" text="Fail">
      <formula>NOT(ISERROR(SEARCH("Fail",G4)))</formula>
    </cfRule>
  </conditionalFormatting>
  <conditionalFormatting sqref="G4:G7">
    <cfRule type="containsText" dxfId="6" priority="12" operator="containsText" text="Not Implemented">
      <formula>NOT(ISERROR(SEARCH("Not Implemented",G4)))</formula>
    </cfRule>
  </conditionalFormatting>
  <conditionalFormatting sqref="G4:G7">
    <cfRule type="containsText" dxfId="5" priority="11" operator="containsText" text="Not Run">
      <formula>NOT(ISERROR(SEARCH("Not Run",G4)))</formula>
    </cfRule>
  </conditionalFormatting>
  <conditionalFormatting sqref="G4:G7">
    <cfRule type="containsBlanks" dxfId="4" priority="10">
      <formula>LEN(TRIM(G4))=0</formula>
    </cfRule>
  </conditionalFormatting>
  <conditionalFormatting sqref="H2">
    <cfRule type="containsText" dxfId="3" priority="4" operator="containsText" text="Pass">
      <formula>NOT(ISERROR(SEARCH("Pass",H2)))</formula>
    </cfRule>
  </conditionalFormatting>
  <conditionalFormatting sqref="H2">
    <cfRule type="containsText" dxfId="2" priority="3" operator="containsText" text="Fail">
      <formula>NOT(ISERROR(SEARCH("Fail",H2)))</formula>
    </cfRule>
  </conditionalFormatting>
  <conditionalFormatting sqref="H2">
    <cfRule type="containsText" dxfId="1" priority="2" operator="containsText" text="Not Implemented">
      <formula>NOT(ISERROR(SEARCH("Not Implemented",H2)))</formula>
    </cfRule>
  </conditionalFormatting>
  <conditionalFormatting sqref="H2">
    <cfRule type="containsText" dxfId="0" priority="1" operator="containsText" text="Not Run">
      <formula>NOT(ISERROR(SEARCH("Not Run",H2)))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Sibi Paul</cp:lastModifiedBy>
  <cp:revision/>
  <dcterms:created xsi:type="dcterms:W3CDTF">2024-08-29T05:35:40Z</dcterms:created>
  <dcterms:modified xsi:type="dcterms:W3CDTF">2025-01-31T07:29:53Z</dcterms:modified>
  <cp:category/>
  <cp:contentStatus/>
</cp:coreProperties>
</file>