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OneDrive\Desktop\"/>
    </mc:Choice>
  </mc:AlternateContent>
  <xr:revisionPtr revIDLastSave="0" documentId="13_ncr:1_{F089F0E0-C677-48AA-9C49-521AF4BDA5D2}" xr6:coauthVersionLast="47" xr6:coauthVersionMax="47" xr10:uidLastSave="{00000000-0000-0000-0000-000000000000}"/>
  <bookViews>
    <workbookView xWindow="-120" yWindow="-120" windowWidth="24240" windowHeight="13020" xr2:uid="{D3164F6F-F196-4505-924A-4AA350F73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K20" i="1"/>
  <c r="K21" i="1"/>
  <c r="K22" i="1"/>
  <c r="K23" i="1"/>
  <c r="J20" i="1"/>
  <c r="J21" i="1"/>
  <c r="J22" i="1"/>
  <c r="J23" i="1"/>
  <c r="H20" i="1"/>
  <c r="H21" i="1"/>
  <c r="H22" i="1"/>
  <c r="H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T22" i="1"/>
  <c r="T23" i="1"/>
  <c r="T24" i="1"/>
  <c r="T21" i="1"/>
  <c r="G7" i="1"/>
  <c r="G8" i="1"/>
  <c r="G9" i="1"/>
  <c r="G10" i="1"/>
  <c r="G11" i="1"/>
  <c r="G12" i="1"/>
  <c r="G13" i="1"/>
  <c r="G14" i="1"/>
  <c r="G15" i="1"/>
  <c r="G16" i="1"/>
  <c r="G17" i="1"/>
  <c r="G6" i="1"/>
  <c r="F17" i="1"/>
  <c r="F7" i="1"/>
  <c r="F8" i="1"/>
  <c r="F9" i="1"/>
  <c r="F10" i="1"/>
  <c r="F11" i="1"/>
  <c r="F12" i="1"/>
  <c r="F13" i="1"/>
  <c r="F14" i="1"/>
  <c r="F15" i="1"/>
  <c r="F1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6" i="1"/>
</calcChain>
</file>

<file path=xl/sharedStrings.xml><?xml version="1.0" encoding="utf-8"?>
<sst xmlns="http://schemas.openxmlformats.org/spreadsheetml/2006/main" count="51" uniqueCount="47">
  <si>
    <t>Year</t>
  </si>
  <si>
    <t>Quarter</t>
  </si>
  <si>
    <t>Sales(1000s)</t>
  </si>
  <si>
    <t>Quartely data for sales</t>
  </si>
  <si>
    <t>Year1</t>
  </si>
  <si>
    <t>Year 2</t>
  </si>
  <si>
    <t xml:space="preserve"> Year3</t>
  </si>
  <si>
    <t>Year4</t>
  </si>
  <si>
    <t>t</t>
  </si>
  <si>
    <t>Ma(4)</t>
  </si>
  <si>
    <t>CMA(4)</t>
  </si>
  <si>
    <t>St,It</t>
  </si>
  <si>
    <t>Yt</t>
  </si>
  <si>
    <t>Yt/CMA</t>
  </si>
  <si>
    <t>smoothing or baseline</t>
  </si>
  <si>
    <t>St</t>
  </si>
  <si>
    <t>Desasonalise</t>
  </si>
  <si>
    <t>Yt/St</t>
  </si>
  <si>
    <t>Tt</t>
  </si>
  <si>
    <t>Y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</si>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</sst>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43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/>
    <xf numFmtId="0" fontId="2" fillId="4" borderId="1" xfId="0" applyFont="1" applyFill="1" applyBorder="1" applyAlignment="1">
      <alignment horizontal="center" vertical="center"/>
    </xf>
    <xf numFmtId="2" fontId="0" fillId="4" borderId="0" xfId="0" applyNumberFormat="1" applyFill="1"/>
    <xf numFmtId="0" fontId="2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Year1</c:v>
                  </c:pt>
                  <c:pt idx="4">
                    <c:v>Year 2</c:v>
                  </c:pt>
                  <c:pt idx="8">
                    <c:v> Year3</c:v>
                  </c:pt>
                  <c:pt idx="12">
                    <c:v>Year4</c:v>
                  </c:pt>
                  <c:pt idx="16">
                    <c:v>Year5</c:v>
                  </c:pt>
                </c:lvl>
              </c:multiLvlStrCache>
            </c:multiLvl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 formatCode="0.0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 formatCode="0.0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 formatCode="0.0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8-4D72-8334-E826FAF1D599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Year1</c:v>
                  </c:pt>
                  <c:pt idx="4">
                    <c:v>Year 2</c:v>
                  </c:pt>
                  <c:pt idx="8">
                    <c:v> Year3</c:v>
                  </c:pt>
                  <c:pt idx="12">
                    <c:v>Year4</c:v>
                  </c:pt>
                  <c:pt idx="16">
                    <c:v>Year5</c:v>
                  </c:pt>
                </c:lvl>
              </c:multiLvlStrCache>
            </c:multiLvlStrRef>
          </c:cat>
          <c:val>
            <c:numRef>
              <c:f>Sheet1!$F$4:$F$19</c:f>
              <c:numCache>
                <c:formatCode>General</c:formatCode>
                <c:ptCount val="16"/>
                <c:pt idx="2" formatCode="0.0">
                  <c:v>5.4749999999999996</c:v>
                </c:pt>
                <c:pt idx="3" formatCode="0.0">
                  <c:v>5.7375000000000007</c:v>
                </c:pt>
                <c:pt idx="4" formatCode="0.0">
                  <c:v>5.9749999999999996</c:v>
                </c:pt>
                <c:pt idx="5" formatCode="0.0">
                  <c:v>6.1875</c:v>
                </c:pt>
                <c:pt idx="6" formatCode="0.0">
                  <c:v>6.3250000000000002</c:v>
                </c:pt>
                <c:pt idx="7" formatCode="0.0">
                  <c:v>6.3999999999999995</c:v>
                </c:pt>
                <c:pt idx="8" formatCode="0.0">
                  <c:v>6.5374999999999996</c:v>
                </c:pt>
                <c:pt idx="9" formatCode="0.0">
                  <c:v>6.6750000000000007</c:v>
                </c:pt>
                <c:pt idx="10" formatCode="0.0">
                  <c:v>6.7625000000000002</c:v>
                </c:pt>
                <c:pt idx="11" formatCode="0.0">
                  <c:v>6.8375000000000004</c:v>
                </c:pt>
                <c:pt idx="12" formatCode="0.0">
                  <c:v>6.9375</c:v>
                </c:pt>
                <c:pt idx="13" formatCode="0.0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B8-4D72-8334-E826FAF1D599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Year1</c:v>
                  </c:pt>
                  <c:pt idx="4">
                    <c:v>Year 2</c:v>
                  </c:pt>
                  <c:pt idx="8">
                    <c:v> Year3</c:v>
                  </c:pt>
                  <c:pt idx="12">
                    <c:v>Year4</c:v>
                  </c:pt>
                  <c:pt idx="16">
                    <c:v>Year5</c:v>
                  </c:pt>
                </c:lvl>
              </c:multiLvlStrCache>
            </c:multiLvlStrRef>
          </c:cat>
          <c:val>
            <c:numRef>
              <c:f>Sheet1!$K$4:$K$23</c:f>
              <c:numCache>
                <c:formatCode>0.00</c:formatCode>
                <c:ptCount val="20"/>
                <c:pt idx="0">
                  <c:v>4.8910217457555092</c:v>
                </c:pt>
                <c:pt idx="1">
                  <c:v>4.5187789221218049</c:v>
                </c:pt>
                <c:pt idx="2">
                  <c:v>6.0582746266073508</c:v>
                </c:pt>
                <c:pt idx="3">
                  <c:v>6.5033082491849266</c:v>
                </c:pt>
                <c:pt idx="4">
                  <c:v>5.4396728703815658</c:v>
                </c:pt>
                <c:pt idx="5">
                  <c:v>5.0118461761752728</c:v>
                </c:pt>
                <c:pt idx="6">
                  <c:v>6.7017704050982871</c:v>
                </c:pt>
                <c:pt idx="7">
                  <c:v>7.176206051294848</c:v>
                </c:pt>
                <c:pt idx="8">
                  <c:v>5.9883239950076215</c:v>
                </c:pt>
                <c:pt idx="9">
                  <c:v>5.5049134302287399</c:v>
                </c:pt>
                <c:pt idx="10">
                  <c:v>7.3452661835892226</c:v>
                </c:pt>
                <c:pt idx="11">
                  <c:v>7.8491038534047686</c:v>
                </c:pt>
                <c:pt idx="12">
                  <c:v>6.5369751196336772</c:v>
                </c:pt>
                <c:pt idx="13">
                  <c:v>5.9979806842822079</c:v>
                </c:pt>
                <c:pt idx="14">
                  <c:v>7.988761962080158</c:v>
                </c:pt>
                <c:pt idx="15">
                  <c:v>8.5220016555146891</c:v>
                </c:pt>
                <c:pt idx="16">
                  <c:v>7.0856262442597329</c:v>
                </c:pt>
                <c:pt idx="17">
                  <c:v>6.4910479383356749</c:v>
                </c:pt>
                <c:pt idx="18">
                  <c:v>8.6322577405710952</c:v>
                </c:pt>
                <c:pt idx="19">
                  <c:v>9.1948994576246115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B8-4D72-8334-E826FAF1D5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831071"/>
        <c:axId val="1775832319"/>
      </c:lineChart>
      <c:catAx>
        <c:axId val="17758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2319"/>
        <c:crosses val="autoZero"/>
        <c:auto val="1"/>
        <c:lblAlgn val="ctr"/>
        <c:lblOffset val="100"/>
        <c:noMultiLvlLbl val="0"/>
      </c:catAx>
      <c:valAx>
        <c:axId val="1775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3</xdr:row>
      <xdr:rowOff>1</xdr:rowOff>
    </xdr:from>
    <xdr:to>
      <xdr:col>22</xdr:col>
      <xdr:colOff>495300</xdr:colOff>
      <xdr:row>18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7B572-A30C-4406-ADB5-FC322F53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26</xdr:row>
      <xdr:rowOff>28575</xdr:rowOff>
    </xdr:from>
    <xdr:to>
      <xdr:col>16</xdr:col>
      <xdr:colOff>352425</xdr:colOff>
      <xdr:row>29</xdr:row>
      <xdr:rowOff>142875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89A86EED-E02B-4928-B01D-D9D4798D8036}"/>
            </a:ext>
          </a:extLst>
        </xdr:cNvPr>
        <xdr:cNvSpPr/>
      </xdr:nvSpPr>
      <xdr:spPr>
        <a:xfrm>
          <a:off x="8763000" y="4981575"/>
          <a:ext cx="2085975" cy="6858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smoothing--&gt;</a:t>
          </a:r>
        </a:p>
        <a:p>
          <a:pPr algn="l"/>
          <a:r>
            <a:rPr lang="en-IN" sz="1100"/>
            <a:t>Removing the seasonality as well as irregularity</a:t>
          </a:r>
        </a:p>
      </xdr:txBody>
    </xdr:sp>
    <xdr:clientData/>
  </xdr:twoCellAnchor>
  <xdr:twoCellAnchor>
    <xdr:from>
      <xdr:col>17</xdr:col>
      <xdr:colOff>361950</xdr:colOff>
      <xdr:row>25</xdr:row>
      <xdr:rowOff>142875</xdr:rowOff>
    </xdr:from>
    <xdr:to>
      <xdr:col>22</xdr:col>
      <xdr:colOff>95250</xdr:colOff>
      <xdr:row>30</xdr:row>
      <xdr:rowOff>152400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1E84F600-89F0-429A-B891-6452890415A7}"/>
            </a:ext>
          </a:extLst>
        </xdr:cNvPr>
        <xdr:cNvSpPr/>
      </xdr:nvSpPr>
      <xdr:spPr>
        <a:xfrm>
          <a:off x="11468100" y="4905375"/>
          <a:ext cx="2781300" cy="9620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According</a:t>
          </a:r>
          <a:r>
            <a:rPr lang="en-IN" sz="1100" baseline="0"/>
            <a:t> to Classical Multiplicative model it says that  Yt = St*It*Tt.</a:t>
          </a:r>
        </a:p>
        <a:p>
          <a:pPr algn="l"/>
          <a:r>
            <a:rPr lang="en-IN" sz="1100" baseline="0"/>
            <a:t>Yt--&gt;  Time series(sales)</a:t>
          </a:r>
        </a:p>
        <a:p>
          <a:pPr algn="l"/>
          <a:r>
            <a:rPr lang="en-IN" sz="1100" baseline="0"/>
            <a:t>st--&gt; seasonality</a:t>
          </a:r>
        </a:p>
        <a:p>
          <a:pPr algn="l"/>
          <a:r>
            <a:rPr lang="en-IN" sz="1100" baseline="0"/>
            <a:t>Tt--&gt; Trend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F4A1-7423-4881-9738-8B2642F05DE8}">
  <dimension ref="A1:U49"/>
  <sheetViews>
    <sheetView tabSelected="1" topLeftCell="A4" workbookViewId="0">
      <selection activeCell="D30" sqref="D30:D42"/>
    </sheetView>
  </sheetViews>
  <sheetFormatPr defaultRowHeight="15" x14ac:dyDescent="0.25"/>
  <cols>
    <col min="4" max="4" width="11.85546875" bestFit="1" customWidth="1"/>
    <col min="5" max="5" width="10.42578125" bestFit="1" customWidth="1"/>
    <col min="9" max="9" width="16.28515625" customWidth="1"/>
  </cols>
  <sheetData>
    <row r="1" spans="1:21" x14ac:dyDescent="0.25">
      <c r="C1" s="3" t="s">
        <v>3</v>
      </c>
      <c r="D1" s="3"/>
      <c r="E1" s="3"/>
    </row>
    <row r="2" spans="1:21" x14ac:dyDescent="0.25">
      <c r="A2" s="1" t="s">
        <v>20</v>
      </c>
      <c r="D2" s="1" t="s">
        <v>12</v>
      </c>
      <c r="E2" s="2" t="s">
        <v>14</v>
      </c>
      <c r="F2" s="2"/>
      <c r="G2" s="7" t="s">
        <v>13</v>
      </c>
      <c r="I2" s="12" t="s">
        <v>17</v>
      </c>
      <c r="J2" s="7" t="s">
        <v>19</v>
      </c>
    </row>
    <row r="3" spans="1:21" x14ac:dyDescent="0.25">
      <c r="A3" s="7" t="s">
        <v>8</v>
      </c>
      <c r="B3" s="9" t="s">
        <v>0</v>
      </c>
      <c r="C3" s="9" t="s">
        <v>1</v>
      </c>
      <c r="D3" s="9" t="s">
        <v>2</v>
      </c>
      <c r="E3" s="9" t="s">
        <v>9</v>
      </c>
      <c r="F3" s="9" t="s">
        <v>10</v>
      </c>
      <c r="G3" s="10" t="s">
        <v>11</v>
      </c>
      <c r="H3" s="24" t="s">
        <v>15</v>
      </c>
      <c r="I3" s="13" t="s">
        <v>16</v>
      </c>
      <c r="J3" s="26" t="s">
        <v>18</v>
      </c>
      <c r="K3" s="4" t="s">
        <v>45</v>
      </c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1">
        <v>1</v>
      </c>
      <c r="B4" s="7" t="s">
        <v>4</v>
      </c>
      <c r="C4" s="7">
        <v>1</v>
      </c>
      <c r="D4" s="7">
        <v>4.8</v>
      </c>
      <c r="H4" s="25">
        <f>VLOOKUP(C4,$S$21:$T$24,2,FALSE)</f>
        <v>0.93220047731596012</v>
      </c>
      <c r="I4" s="6">
        <f>D4/H4</f>
        <v>5.1491069966198779</v>
      </c>
      <c r="J4" s="25">
        <f>$N$48+$N$49*A4</f>
        <v>5.2467488107686799</v>
      </c>
      <c r="K4" s="6">
        <f>J4*H4</f>
        <v>4.8910217457555092</v>
      </c>
    </row>
    <row r="5" spans="1:21" x14ac:dyDescent="0.25">
      <c r="A5" s="1">
        <v>2</v>
      </c>
      <c r="B5" s="7"/>
      <c r="C5" s="7">
        <v>2</v>
      </c>
      <c r="D5" s="7">
        <v>4.0999999999999996</v>
      </c>
      <c r="H5" s="25">
        <f t="shared" ref="H5:H23" si="0">VLOOKUP(C5,$S$21:$T$24,2,FALSE)</f>
        <v>0.83775920424985417</v>
      </c>
      <c r="I5" s="6">
        <f t="shared" ref="I5:I23" si="1">D5/H5</f>
        <v>4.8940077043632355</v>
      </c>
      <c r="J5" s="25">
        <f t="shared" ref="J5:J23" si="2">$N$48+$N$49*A5</f>
        <v>5.3938875266288564</v>
      </c>
      <c r="K5" s="6">
        <f t="shared" ref="K5:K23" si="3">J5*H5</f>
        <v>4.5187789221218049</v>
      </c>
    </row>
    <row r="6" spans="1:21" x14ac:dyDescent="0.25">
      <c r="A6" s="1">
        <v>3</v>
      </c>
      <c r="B6" s="7"/>
      <c r="C6" s="7">
        <v>3</v>
      </c>
      <c r="D6" s="8">
        <v>6</v>
      </c>
      <c r="E6" s="5">
        <f>AVERAGE(D4:D7)</f>
        <v>5.35</v>
      </c>
      <c r="F6" s="5">
        <f>AVERAGE(E6:E7)</f>
        <v>5.4749999999999996</v>
      </c>
      <c r="G6" s="6">
        <f>D6/F6</f>
        <v>1.0958904109589043</v>
      </c>
      <c r="H6" s="25">
        <f t="shared" si="0"/>
        <v>1.0933488421606843</v>
      </c>
      <c r="I6" s="6">
        <f t="shared" si="1"/>
        <v>5.4877270351727399</v>
      </c>
      <c r="J6" s="25">
        <f t="shared" si="2"/>
        <v>5.5410262424890329</v>
      </c>
      <c r="K6" s="6">
        <f t="shared" si="3"/>
        <v>6.0582746266073508</v>
      </c>
    </row>
    <row r="7" spans="1:21" x14ac:dyDescent="0.25">
      <c r="A7" s="1">
        <v>4</v>
      </c>
      <c r="B7" s="7"/>
      <c r="C7" s="7">
        <v>4</v>
      </c>
      <c r="D7" s="7">
        <v>6.5</v>
      </c>
      <c r="E7" s="5">
        <f t="shared" ref="E7:E19" si="4">AVERAGE(D5:D8)</f>
        <v>5.6000000000000005</v>
      </c>
      <c r="F7" s="5">
        <f t="shared" ref="F7:F19" si="5">AVERAGE(E7:E8)</f>
        <v>5.7375000000000007</v>
      </c>
      <c r="G7" s="6">
        <f t="shared" ref="G7:G17" si="6">D7/F7</f>
        <v>1.1328976034858387</v>
      </c>
      <c r="H7" s="25">
        <f t="shared" si="0"/>
        <v>1.1433051426610321</v>
      </c>
      <c r="I7" s="6">
        <f t="shared" si="1"/>
        <v>5.6852713745967334</v>
      </c>
      <c r="J7" s="25">
        <f t="shared" si="2"/>
        <v>5.6881649583492093</v>
      </c>
      <c r="K7" s="6">
        <f t="shared" si="3"/>
        <v>6.5033082491849266</v>
      </c>
    </row>
    <row r="8" spans="1:21" x14ac:dyDescent="0.25">
      <c r="A8" s="1">
        <v>5</v>
      </c>
      <c r="B8" s="7" t="s">
        <v>5</v>
      </c>
      <c r="C8" s="7">
        <v>1</v>
      </c>
      <c r="D8" s="7">
        <v>5.8</v>
      </c>
      <c r="E8" s="5">
        <f t="shared" si="4"/>
        <v>5.875</v>
      </c>
      <c r="F8" s="5">
        <f t="shared" si="5"/>
        <v>5.9749999999999996</v>
      </c>
      <c r="G8" s="6">
        <f t="shared" si="6"/>
        <v>0.97071129707112969</v>
      </c>
      <c r="H8" s="25">
        <f t="shared" si="0"/>
        <v>0.93220047731596012</v>
      </c>
      <c r="I8" s="6">
        <f t="shared" si="1"/>
        <v>6.2218376209156858</v>
      </c>
      <c r="J8" s="25">
        <f t="shared" si="2"/>
        <v>5.8353036742093867</v>
      </c>
      <c r="K8" s="6">
        <f t="shared" si="3"/>
        <v>5.4396728703815658</v>
      </c>
    </row>
    <row r="9" spans="1:21" x14ac:dyDescent="0.25">
      <c r="A9" s="1">
        <v>6</v>
      </c>
      <c r="B9" s="7"/>
      <c r="C9" s="7">
        <v>2</v>
      </c>
      <c r="D9" s="7">
        <v>5.2</v>
      </c>
      <c r="E9" s="5">
        <f t="shared" si="4"/>
        <v>6.0750000000000002</v>
      </c>
      <c r="F9" s="5">
        <f t="shared" si="5"/>
        <v>6.1875</v>
      </c>
      <c r="G9" s="6">
        <f t="shared" si="6"/>
        <v>0.84040404040404049</v>
      </c>
      <c r="H9" s="25">
        <f t="shared" si="0"/>
        <v>0.83775920424985417</v>
      </c>
      <c r="I9" s="6">
        <f t="shared" si="1"/>
        <v>6.2070341616314213</v>
      </c>
      <c r="J9" s="25">
        <f t="shared" si="2"/>
        <v>5.9824423900695631</v>
      </c>
      <c r="K9" s="6">
        <f t="shared" si="3"/>
        <v>5.0118461761752728</v>
      </c>
    </row>
    <row r="10" spans="1:21" x14ac:dyDescent="0.25">
      <c r="A10" s="1">
        <v>7</v>
      </c>
      <c r="B10" s="7"/>
      <c r="C10" s="7">
        <v>3</v>
      </c>
      <c r="D10" s="7">
        <v>6.8</v>
      </c>
      <c r="E10" s="5">
        <f t="shared" si="4"/>
        <v>6.3000000000000007</v>
      </c>
      <c r="F10" s="5">
        <f t="shared" si="5"/>
        <v>6.3250000000000002</v>
      </c>
      <c r="G10" s="6">
        <f t="shared" si="6"/>
        <v>1.075098814229249</v>
      </c>
      <c r="H10" s="25">
        <f t="shared" si="0"/>
        <v>1.0933488421606843</v>
      </c>
      <c r="I10" s="6">
        <f t="shared" si="1"/>
        <v>6.2194239731957719</v>
      </c>
      <c r="J10" s="25">
        <f t="shared" si="2"/>
        <v>6.1295811059297396</v>
      </c>
      <c r="K10" s="6">
        <f t="shared" si="3"/>
        <v>6.7017704050982871</v>
      </c>
    </row>
    <row r="11" spans="1:21" x14ac:dyDescent="0.25">
      <c r="A11" s="1">
        <v>8</v>
      </c>
      <c r="B11" s="7"/>
      <c r="C11" s="7">
        <v>4</v>
      </c>
      <c r="D11" s="7">
        <v>7.4</v>
      </c>
      <c r="E11" s="5">
        <f t="shared" si="4"/>
        <v>6.35</v>
      </c>
      <c r="F11" s="5">
        <f t="shared" si="5"/>
        <v>6.3999999999999995</v>
      </c>
      <c r="G11" s="6">
        <f t="shared" si="6"/>
        <v>1.1562500000000002</v>
      </c>
      <c r="H11" s="25">
        <f t="shared" si="0"/>
        <v>1.1433051426610321</v>
      </c>
      <c r="I11" s="6">
        <f t="shared" si="1"/>
        <v>6.4724627956947423</v>
      </c>
      <c r="J11" s="25">
        <f t="shared" si="2"/>
        <v>6.2767198217899161</v>
      </c>
      <c r="K11" s="6">
        <f t="shared" si="3"/>
        <v>7.176206051294848</v>
      </c>
    </row>
    <row r="12" spans="1:21" x14ac:dyDescent="0.25">
      <c r="A12" s="1">
        <v>9</v>
      </c>
      <c r="B12" s="7" t="s">
        <v>6</v>
      </c>
      <c r="C12" s="7">
        <v>1</v>
      </c>
      <c r="D12" s="8">
        <v>6</v>
      </c>
      <c r="E12" s="5">
        <f t="shared" si="4"/>
        <v>6.4499999999999993</v>
      </c>
      <c r="F12" s="5">
        <f t="shared" si="5"/>
        <v>6.5374999999999996</v>
      </c>
      <c r="G12" s="6">
        <f t="shared" si="6"/>
        <v>0.91778202676864251</v>
      </c>
      <c r="H12" s="25">
        <f t="shared" si="0"/>
        <v>0.93220047731596012</v>
      </c>
      <c r="I12" s="6">
        <f t="shared" si="1"/>
        <v>6.4363837457748474</v>
      </c>
      <c r="J12" s="25">
        <f t="shared" si="2"/>
        <v>6.4238585376500925</v>
      </c>
      <c r="K12" s="6">
        <f t="shared" si="3"/>
        <v>5.9883239950076215</v>
      </c>
    </row>
    <row r="13" spans="1:21" x14ac:dyDescent="0.25">
      <c r="A13" s="1">
        <v>10</v>
      </c>
      <c r="B13" s="7"/>
      <c r="C13" s="7">
        <v>2</v>
      </c>
      <c r="D13" s="7">
        <v>5.6</v>
      </c>
      <c r="E13" s="5">
        <f t="shared" si="4"/>
        <v>6.625</v>
      </c>
      <c r="F13" s="5">
        <f t="shared" si="5"/>
        <v>6.6750000000000007</v>
      </c>
      <c r="G13" s="6">
        <f t="shared" si="6"/>
        <v>0.83895131086142305</v>
      </c>
      <c r="H13" s="25">
        <f t="shared" si="0"/>
        <v>0.83775920424985417</v>
      </c>
      <c r="I13" s="6">
        <f t="shared" si="1"/>
        <v>6.6844983279107604</v>
      </c>
      <c r="J13" s="25">
        <f t="shared" si="2"/>
        <v>6.570997253510269</v>
      </c>
      <c r="K13" s="6">
        <f t="shared" si="3"/>
        <v>5.5049134302287399</v>
      </c>
    </row>
    <row r="14" spans="1:21" x14ac:dyDescent="0.25">
      <c r="A14" s="1">
        <v>11</v>
      </c>
      <c r="B14" s="7"/>
      <c r="C14" s="7">
        <v>3</v>
      </c>
      <c r="D14" s="7">
        <v>7.5</v>
      </c>
      <c r="E14" s="5">
        <f t="shared" si="4"/>
        <v>6.7250000000000005</v>
      </c>
      <c r="F14" s="5">
        <f t="shared" si="5"/>
        <v>6.7625000000000002</v>
      </c>
      <c r="G14" s="6">
        <f t="shared" si="6"/>
        <v>1.1090573012939002</v>
      </c>
      <c r="H14" s="25">
        <f t="shared" si="0"/>
        <v>1.0933488421606843</v>
      </c>
      <c r="I14" s="6">
        <f t="shared" si="1"/>
        <v>6.8596587939659246</v>
      </c>
      <c r="J14" s="25">
        <f t="shared" si="2"/>
        <v>6.7181359693704454</v>
      </c>
      <c r="K14" s="6">
        <f t="shared" si="3"/>
        <v>7.3452661835892226</v>
      </c>
    </row>
    <row r="15" spans="1:21" x14ac:dyDescent="0.25">
      <c r="A15" s="1">
        <v>12</v>
      </c>
      <c r="B15" s="7"/>
      <c r="C15" s="7">
        <v>4</v>
      </c>
      <c r="D15" s="7">
        <v>7.8</v>
      </c>
      <c r="E15" s="5">
        <f t="shared" si="4"/>
        <v>6.8</v>
      </c>
      <c r="F15" s="5">
        <f t="shared" si="5"/>
        <v>6.8375000000000004</v>
      </c>
      <c r="G15" s="6">
        <f t="shared" si="6"/>
        <v>1.1407678244972577</v>
      </c>
      <c r="H15" s="25">
        <f t="shared" si="0"/>
        <v>1.1433051426610321</v>
      </c>
      <c r="I15" s="6">
        <f t="shared" si="1"/>
        <v>6.8223256495160793</v>
      </c>
      <c r="J15" s="25">
        <f t="shared" si="2"/>
        <v>6.8652746852306219</v>
      </c>
      <c r="K15" s="6">
        <f t="shared" si="3"/>
        <v>7.8491038534047686</v>
      </c>
    </row>
    <row r="16" spans="1:21" x14ac:dyDescent="0.25">
      <c r="A16" s="1">
        <v>13</v>
      </c>
      <c r="B16" s="7" t="s">
        <v>7</v>
      </c>
      <c r="C16" s="7">
        <v>1</v>
      </c>
      <c r="D16" s="7">
        <v>6.3</v>
      </c>
      <c r="E16" s="5">
        <f t="shared" si="4"/>
        <v>6.875</v>
      </c>
      <c r="F16" s="5">
        <f t="shared" si="5"/>
        <v>6.9375</v>
      </c>
      <c r="G16" s="6">
        <f t="shared" si="6"/>
        <v>0.90810810810810805</v>
      </c>
      <c r="H16" s="25">
        <f t="shared" si="0"/>
        <v>0.93220047731596012</v>
      </c>
      <c r="I16" s="6">
        <f t="shared" si="1"/>
        <v>6.7582029330635898</v>
      </c>
      <c r="J16" s="25">
        <f t="shared" si="2"/>
        <v>7.0124134010907984</v>
      </c>
      <c r="K16" s="6">
        <f t="shared" si="3"/>
        <v>6.5369751196336772</v>
      </c>
    </row>
    <row r="17" spans="1:20" x14ac:dyDescent="0.25">
      <c r="A17" s="1">
        <v>14</v>
      </c>
      <c r="B17" s="7"/>
      <c r="C17" s="7">
        <v>2</v>
      </c>
      <c r="D17" s="7">
        <v>5.9</v>
      </c>
      <c r="E17" s="5">
        <f t="shared" si="4"/>
        <v>7</v>
      </c>
      <c r="F17" s="5">
        <f>AVERAGE(E17:E18)</f>
        <v>7.0750000000000002</v>
      </c>
      <c r="G17" s="6">
        <f t="shared" si="6"/>
        <v>0.83392226148409898</v>
      </c>
      <c r="H17" s="25">
        <f t="shared" si="0"/>
        <v>0.83775920424985417</v>
      </c>
      <c r="I17" s="6">
        <f t="shared" si="1"/>
        <v>7.0425964526202662</v>
      </c>
      <c r="J17" s="25">
        <f t="shared" si="2"/>
        <v>7.1595521169509748</v>
      </c>
      <c r="K17" s="6">
        <f t="shared" si="3"/>
        <v>5.9979806842822079</v>
      </c>
    </row>
    <row r="18" spans="1:20" x14ac:dyDescent="0.25">
      <c r="A18" s="1">
        <v>15</v>
      </c>
      <c r="B18" s="7"/>
      <c r="C18" s="7">
        <v>3</v>
      </c>
      <c r="D18" s="8">
        <v>8</v>
      </c>
      <c r="E18" s="5">
        <f t="shared" si="4"/>
        <v>7.15</v>
      </c>
      <c r="F18" s="5"/>
      <c r="H18" s="25">
        <f t="shared" si="0"/>
        <v>1.0933488421606843</v>
      </c>
      <c r="I18" s="6">
        <f t="shared" si="1"/>
        <v>7.3169693802303195</v>
      </c>
      <c r="J18" s="25">
        <f t="shared" si="2"/>
        <v>7.3066908328111513</v>
      </c>
      <c r="K18" s="6">
        <f t="shared" si="3"/>
        <v>7.988761962080158</v>
      </c>
    </row>
    <row r="19" spans="1:20" x14ac:dyDescent="0.25">
      <c r="A19" s="1">
        <v>16</v>
      </c>
      <c r="B19" s="7"/>
      <c r="C19" s="7">
        <v>4</v>
      </c>
      <c r="D19" s="7">
        <v>8.4</v>
      </c>
      <c r="E19" s="5"/>
      <c r="F19" s="5"/>
      <c r="H19" s="25">
        <f t="shared" si="0"/>
        <v>1.1433051426610321</v>
      </c>
      <c r="I19" s="6">
        <f t="shared" si="1"/>
        <v>7.3471199302480859</v>
      </c>
      <c r="J19" s="25">
        <f t="shared" si="2"/>
        <v>7.4538295486713277</v>
      </c>
      <c r="K19" s="6">
        <f t="shared" si="3"/>
        <v>8.5220016555146891</v>
      </c>
    </row>
    <row r="20" spans="1:20" x14ac:dyDescent="0.25">
      <c r="A20" s="1">
        <v>17</v>
      </c>
      <c r="B20" s="20" t="s">
        <v>46</v>
      </c>
      <c r="C20" s="20">
        <v>1</v>
      </c>
      <c r="D20" s="21"/>
      <c r="E20" s="21"/>
      <c r="F20" s="21"/>
      <c r="G20" s="21"/>
      <c r="H20" s="22">
        <f t="shared" si="0"/>
        <v>0.93220047731596012</v>
      </c>
      <c r="I20" s="21"/>
      <c r="J20" s="22">
        <f t="shared" si="2"/>
        <v>7.6009682645315042</v>
      </c>
      <c r="K20" s="22">
        <f t="shared" si="3"/>
        <v>7.0856262442597329</v>
      </c>
      <c r="S20" t="s">
        <v>1</v>
      </c>
      <c r="T20" t="s">
        <v>15</v>
      </c>
    </row>
    <row r="21" spans="1:20" x14ac:dyDescent="0.25">
      <c r="A21" s="1">
        <v>18</v>
      </c>
      <c r="B21" s="21"/>
      <c r="C21" s="20">
        <v>2</v>
      </c>
      <c r="D21" s="21"/>
      <c r="E21" s="21"/>
      <c r="F21" s="21"/>
      <c r="G21" s="21"/>
      <c r="H21" s="22">
        <f t="shared" si="0"/>
        <v>0.83775920424985417</v>
      </c>
      <c r="I21" s="21"/>
      <c r="J21" s="22">
        <f t="shared" si="2"/>
        <v>7.7481069803916807</v>
      </c>
      <c r="K21" s="22">
        <f t="shared" si="3"/>
        <v>6.4910479383356749</v>
      </c>
      <c r="S21">
        <v>1</v>
      </c>
      <c r="T21" s="11">
        <f>AVERAGEIF($C$6:$C$17,S21,$G$6:$G$17)</f>
        <v>0.93220047731596012</v>
      </c>
    </row>
    <row r="22" spans="1:20" x14ac:dyDescent="0.25">
      <c r="A22" s="1">
        <v>19</v>
      </c>
      <c r="B22" s="21"/>
      <c r="C22" s="20">
        <v>3</v>
      </c>
      <c r="D22" s="21"/>
      <c r="E22" s="21"/>
      <c r="F22" s="21"/>
      <c r="G22" s="21"/>
      <c r="H22" s="22">
        <f t="shared" si="0"/>
        <v>1.0933488421606843</v>
      </c>
      <c r="I22" s="21"/>
      <c r="J22" s="22">
        <f t="shared" si="2"/>
        <v>7.895245696251858</v>
      </c>
      <c r="K22" s="22">
        <f t="shared" si="3"/>
        <v>8.6322577405710952</v>
      </c>
      <c r="S22">
        <v>2</v>
      </c>
      <c r="T22" s="11">
        <f t="shared" ref="T22:T24" si="7">AVERAGEIF($C$6:$C$17,S22,$G$6:$G$17)</f>
        <v>0.83775920424985417</v>
      </c>
    </row>
    <row r="23" spans="1:20" x14ac:dyDescent="0.25">
      <c r="A23" s="1">
        <v>20</v>
      </c>
      <c r="B23" s="21"/>
      <c r="C23" s="20">
        <v>4</v>
      </c>
      <c r="D23" s="23"/>
      <c r="E23" s="21"/>
      <c r="F23" s="21"/>
      <c r="G23" s="21"/>
      <c r="H23" s="22">
        <f t="shared" si="0"/>
        <v>1.1433051426610321</v>
      </c>
      <c r="I23" s="21"/>
      <c r="J23" s="22">
        <f t="shared" si="2"/>
        <v>8.0423844121120354</v>
      </c>
      <c r="K23" s="22">
        <f t="shared" si="3"/>
        <v>9.1948994576246115</v>
      </c>
      <c r="S23">
        <v>3</v>
      </c>
      <c r="T23" s="11">
        <f t="shared" si="7"/>
        <v>1.0933488421606843</v>
      </c>
    </row>
    <row r="24" spans="1:20" x14ac:dyDescent="0.25">
      <c r="S24">
        <v>4</v>
      </c>
      <c r="T24" s="11">
        <f t="shared" si="7"/>
        <v>1.1433051426610321</v>
      </c>
    </row>
    <row r="27" spans="1:20" x14ac:dyDescent="0.25">
      <c r="D27" t="e">
        <v>#N/A</v>
      </c>
    </row>
    <row r="28" spans="1:20" x14ac:dyDescent="0.25">
      <c r="D28" t="e">
        <v>#N/A</v>
      </c>
    </row>
    <row r="29" spans="1:20" x14ac:dyDescent="0.25">
      <c r="D29" t="e">
        <v>#N/A</v>
      </c>
    </row>
    <row r="30" spans="1:20" x14ac:dyDescent="0.25">
      <c r="D30" s="5">
        <f t="shared" ref="D30:D42" si="8">AVERAGE(D4:D7)</f>
        <v>5.35</v>
      </c>
    </row>
    <row r="31" spans="1:20" x14ac:dyDescent="0.25">
      <c r="D31" s="5">
        <f t="shared" si="8"/>
        <v>5.6000000000000005</v>
      </c>
    </row>
    <row r="32" spans="1:20" x14ac:dyDescent="0.25">
      <c r="D32" s="5">
        <f t="shared" si="8"/>
        <v>5.875</v>
      </c>
      <c r="M32" t="s">
        <v>21</v>
      </c>
    </row>
    <row r="33" spans="4:21" ht="15.75" thickBot="1" x14ac:dyDescent="0.3">
      <c r="D33" s="5">
        <f t="shared" si="8"/>
        <v>6.0750000000000002</v>
      </c>
    </row>
    <row r="34" spans="4:21" x14ac:dyDescent="0.25">
      <c r="D34" s="5">
        <f t="shared" si="8"/>
        <v>6.3000000000000007</v>
      </c>
      <c r="M34" s="17" t="s">
        <v>22</v>
      </c>
      <c r="N34" s="17"/>
    </row>
    <row r="35" spans="4:21" x14ac:dyDescent="0.25">
      <c r="D35" s="5">
        <f t="shared" si="8"/>
        <v>6.35</v>
      </c>
      <c r="M35" s="14" t="s">
        <v>23</v>
      </c>
      <c r="N35" s="14">
        <v>0.95957861566189495</v>
      </c>
    </row>
    <row r="36" spans="4:21" x14ac:dyDescent="0.25">
      <c r="D36" s="5">
        <f t="shared" si="8"/>
        <v>6.4499999999999993</v>
      </c>
      <c r="M36" s="14" t="s">
        <v>24</v>
      </c>
      <c r="N36" s="14">
        <v>0.92079111963559879</v>
      </c>
    </row>
    <row r="37" spans="4:21" x14ac:dyDescent="0.25">
      <c r="D37" s="5">
        <f t="shared" si="8"/>
        <v>6.625</v>
      </c>
      <c r="M37" s="14" t="s">
        <v>25</v>
      </c>
      <c r="N37" s="14">
        <v>0.91513334246671296</v>
      </c>
    </row>
    <row r="38" spans="4:21" x14ac:dyDescent="0.25">
      <c r="D38" s="5">
        <f t="shared" si="8"/>
        <v>6.7250000000000005</v>
      </c>
      <c r="M38" s="14" t="s">
        <v>26</v>
      </c>
      <c r="N38" s="14">
        <v>0.21267124735157453</v>
      </c>
    </row>
    <row r="39" spans="4:21" ht="15.75" thickBot="1" x14ac:dyDescent="0.3">
      <c r="D39" s="5">
        <f t="shared" si="8"/>
        <v>6.8</v>
      </c>
      <c r="M39" s="15" t="s">
        <v>27</v>
      </c>
      <c r="N39" s="15">
        <v>16</v>
      </c>
    </row>
    <row r="40" spans="4:21" x14ac:dyDescent="0.25">
      <c r="D40" s="5">
        <f t="shared" si="8"/>
        <v>6.875</v>
      </c>
    </row>
    <row r="41" spans="4:21" ht="15.75" thickBot="1" x14ac:dyDescent="0.3">
      <c r="D41" s="5">
        <f t="shared" si="8"/>
        <v>7</v>
      </c>
      <c r="M41" t="s">
        <v>28</v>
      </c>
    </row>
    <row r="42" spans="4:21" x14ac:dyDescent="0.25">
      <c r="D42" s="5">
        <f t="shared" si="8"/>
        <v>7.15</v>
      </c>
      <c r="M42" s="16"/>
      <c r="N42" s="16" t="s">
        <v>33</v>
      </c>
      <c r="O42" s="16" t="s">
        <v>34</v>
      </c>
      <c r="P42" s="16" t="s">
        <v>35</v>
      </c>
      <c r="Q42" s="16" t="s">
        <v>36</v>
      </c>
      <c r="R42" s="16" t="s">
        <v>37</v>
      </c>
    </row>
    <row r="43" spans="4:21" x14ac:dyDescent="0.25">
      <c r="M43" s="14" t="s">
        <v>29</v>
      </c>
      <c r="N43" s="14">
        <v>1</v>
      </c>
      <c r="O43" s="14">
        <v>7.3609325796938014</v>
      </c>
      <c r="P43" s="14">
        <v>7.3609325796938014</v>
      </c>
      <c r="Q43" s="14">
        <v>162.74785877029026</v>
      </c>
      <c r="R43" s="14">
        <v>4.2477172966675832E-9</v>
      </c>
    </row>
    <row r="44" spans="4:21" x14ac:dyDescent="0.25">
      <c r="M44" s="14" t="s">
        <v>30</v>
      </c>
      <c r="N44" s="14">
        <v>14</v>
      </c>
      <c r="O44" s="14">
        <v>0.63320683230104424</v>
      </c>
      <c r="P44" s="14">
        <v>4.5229059450074591E-2</v>
      </c>
      <c r="Q44" s="14"/>
      <c r="R44" s="14"/>
    </row>
    <row r="45" spans="4:21" ht="15.75" thickBot="1" x14ac:dyDescent="0.3">
      <c r="M45" s="15" t="s">
        <v>31</v>
      </c>
      <c r="N45" s="15">
        <v>15</v>
      </c>
      <c r="O45" s="15">
        <v>7.9941394119948459</v>
      </c>
      <c r="P45" s="15"/>
      <c r="Q45" s="15"/>
      <c r="R45" s="15"/>
    </row>
    <row r="46" spans="4:21" ht="15.75" thickBot="1" x14ac:dyDescent="0.3"/>
    <row r="47" spans="4:21" x14ac:dyDescent="0.25">
      <c r="M47" s="16"/>
      <c r="N47" s="16" t="s">
        <v>38</v>
      </c>
      <c r="O47" s="16" t="s">
        <v>26</v>
      </c>
      <c r="P47" s="16" t="s">
        <v>39</v>
      </c>
      <c r="Q47" s="16" t="s">
        <v>40</v>
      </c>
      <c r="R47" s="16" t="s">
        <v>41</v>
      </c>
      <c r="S47" s="16" t="s">
        <v>42</v>
      </c>
      <c r="T47" s="16" t="s">
        <v>43</v>
      </c>
      <c r="U47" s="16" t="s">
        <v>44</v>
      </c>
    </row>
    <row r="48" spans="4:21" x14ac:dyDescent="0.25">
      <c r="M48" s="14" t="s">
        <v>32</v>
      </c>
      <c r="N48" s="18">
        <v>5.0996100949085035</v>
      </c>
      <c r="O48" s="14">
        <v>0.11152574298685712</v>
      </c>
      <c r="P48" s="14">
        <v>45.72585627615566</v>
      </c>
      <c r="Q48" s="14">
        <v>1.2098663553872412E-16</v>
      </c>
      <c r="R48" s="14">
        <v>4.8604111659901497</v>
      </c>
      <c r="S48" s="14">
        <v>5.3388090238268573</v>
      </c>
      <c r="T48" s="14">
        <v>4.8604111659901497</v>
      </c>
      <c r="U48" s="14">
        <v>5.3388090238268573</v>
      </c>
    </row>
    <row r="49" spans="13:21" ht="15.75" thickBot="1" x14ac:dyDescent="0.3">
      <c r="M49" s="15" t="s">
        <v>8</v>
      </c>
      <c r="N49" s="19">
        <v>0.14713871586017654</v>
      </c>
      <c r="O49" s="15">
        <v>1.1533717763210431E-2</v>
      </c>
      <c r="P49" s="15">
        <v>12.75726690048814</v>
      </c>
      <c r="Q49" s="15">
        <v>4.2477172966675832E-9</v>
      </c>
      <c r="R49" s="15">
        <v>0.12240135153944171</v>
      </c>
      <c r="S49" s="15">
        <v>0.17187608018091138</v>
      </c>
      <c r="T49" s="15">
        <v>0.12240135153944171</v>
      </c>
      <c r="U49" s="15">
        <v>0.17187608018091138</v>
      </c>
    </row>
  </sheetData>
  <mergeCells count="2">
    <mergeCell ref="C1:E1"/>
    <mergeCell ref="E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dakarapu</dc:creator>
  <cp:lastModifiedBy>vijay dakarapu</cp:lastModifiedBy>
  <dcterms:created xsi:type="dcterms:W3CDTF">2022-03-23T08:16:43Z</dcterms:created>
  <dcterms:modified xsi:type="dcterms:W3CDTF">2022-03-23T10:33:32Z</dcterms:modified>
</cp:coreProperties>
</file>