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YAL JI\Documents\"/>
    </mc:Choice>
  </mc:AlternateContent>
  <xr:revisionPtr revIDLastSave="0" documentId="8_{B468298B-6503-49ED-A593-86A43A5CED1E}" xr6:coauthVersionLast="47" xr6:coauthVersionMax="47" xr10:uidLastSave="{00000000-0000-0000-0000-000000000000}"/>
  <bookViews>
    <workbookView xWindow="-108" yWindow="-108" windowWidth="23256" windowHeight="12456" activeTab="2" xr2:uid="{C90F76D5-36F2-4904-B44A-1B62EEC0C674}"/>
  </bookViews>
  <sheets>
    <sheet name="Employee Data" sheetId="1" r:id="rId1"/>
    <sheet name="ETL" sheetId="8" r:id="rId2"/>
    <sheet name="function1" sheetId="6" r:id="rId3"/>
    <sheet name="unpivot" sheetId="3" r:id="rId4"/>
  </sheets>
  <definedNames>
    <definedName name="ExternalData_1" localSheetId="1" hidden="1">ETL!$A$1:$F$14</definedName>
    <definedName name="ExternalData_2" localSheetId="3" hidden="1">unpivot!$A$1:$D$44</definedName>
    <definedName name="ExternalData_4" localSheetId="2" hidden="1">function1!$A$1:$G$12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K11" i="3"/>
  <c r="K7" i="3"/>
  <c r="I3" i="6"/>
  <c r="I4" i="6"/>
  <c r="I5" i="6"/>
  <c r="I6" i="6"/>
  <c r="I7" i="6"/>
  <c r="I8" i="6"/>
  <c r="I9" i="6"/>
  <c r="I10" i="6"/>
  <c r="I11" i="6"/>
  <c r="I12" i="6"/>
  <c r="I2" i="6"/>
  <c r="H3" i="6"/>
  <c r="H4" i="6"/>
  <c r="H5" i="6"/>
  <c r="H6" i="6"/>
  <c r="H8" i="6"/>
  <c r="H9" i="6"/>
  <c r="H10" i="6"/>
  <c r="H11" i="6"/>
  <c r="H12" i="6"/>
  <c r="H2" i="6"/>
  <c r="H5" i="3"/>
  <c r="J5" i="8"/>
  <c r="J8" i="8"/>
  <c r="J7" i="8"/>
  <c r="J6" i="8"/>
  <c r="J4" i="8"/>
  <c r="K12" i="3"/>
  <c r="J12" i="3"/>
  <c r="J11" i="3"/>
  <c r="K5" i="3"/>
  <c r="K6" i="3"/>
  <c r="H7" i="3"/>
  <c r="H8" i="3"/>
  <c r="H6" i="3"/>
  <c r="J9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0CD6D7-1776-4BDF-B567-5089E5A5D7B1}" keepAlive="1" name="Query - 123Employee" description="Connection to the '123Employee' query in the workbook." type="5" refreshedVersion="8" background="1" saveData="1">
    <dbPr connection="Provider=Microsoft.Mashup.OleDb.1;Data Source=$Workbook$;Location=123Employee;Extended Properties=&quot;&quot;" command="SELECT * FROM [123Employee]"/>
  </connection>
  <connection id="2" xr16:uid="{793F3302-5B6E-4227-A888-93E28F71D0B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13E56814-B58F-4F28-A8AA-917E0B3CB69B}" keepAlive="1" name="Query - Table1_2" description="Connection to the 'Table1_2' query in the workbook." type="5" refreshedVersion="8" background="1" saveData="1">
    <dbPr connection="Provider=Microsoft.Mashup.OleDb.1;Data Source=$Workbook$;Location=Table1_2;Extended Properties=&quot;&quot;" command="SELECT * FROM [Table1_2]"/>
  </connection>
  <connection id="4" xr16:uid="{F0FC3006-43BE-465D-8FBE-654F84841641}" keepAlive="1" name="Query - Table1_3" description="Connection to the 'Table1_3' query in the workbook." type="5" refreshedVersion="8" background="1" saveData="1">
    <dbPr connection="Provider=Microsoft.Mashup.OleDb.1;Data Source=$Workbook$;Location=Table1_3;Extended Properties=&quot;&quot;" command="SELECT * FROM [Table1_3]"/>
  </connection>
  <connection id="5" xr16:uid="{18EC67C2-A098-487F-9789-9161F9B80002}" keepAlive="1" name="Query - Table1_4" description="Connection to the 'Table1_4' query in the workbook." type="5" refreshedVersion="8" background="1" saveData="1">
    <dbPr connection="Provider=Microsoft.Mashup.OleDb.1;Data Source=$Workbook$;Location=Table1_4;Extended Properties=&quot;&quot;" command="SELECT * FROM [Table1_4]"/>
  </connection>
</connections>
</file>

<file path=xl/sharedStrings.xml><?xml version="1.0" encoding="utf-8"?>
<sst xmlns="http://schemas.openxmlformats.org/spreadsheetml/2006/main" count="279" uniqueCount="103">
  <si>
    <t xml:space="preserve">First Name </t>
  </si>
  <si>
    <t xml:space="preserve">Last Name </t>
  </si>
  <si>
    <t>EmployeeCodeAbbrevaition</t>
  </si>
  <si>
    <t>North</t>
  </si>
  <si>
    <t>South</t>
  </si>
  <si>
    <t>East</t>
  </si>
  <si>
    <t>West</t>
  </si>
  <si>
    <t>Rachel</t>
  </si>
  <si>
    <t>Green(121)</t>
  </si>
  <si>
    <t>AZ</t>
  </si>
  <si>
    <t>Chandler</t>
  </si>
  <si>
    <t>Bing(234)</t>
  </si>
  <si>
    <t>BZ</t>
  </si>
  <si>
    <t>Monica</t>
  </si>
  <si>
    <t>Geller(341)</t>
  </si>
  <si>
    <t>CZ</t>
  </si>
  <si>
    <t>Pheobe</t>
  </si>
  <si>
    <t>Buffay(900)</t>
  </si>
  <si>
    <t>DZ</t>
  </si>
  <si>
    <t>Joey</t>
  </si>
  <si>
    <t>Ross</t>
  </si>
  <si>
    <t>Sprouse(321)</t>
  </si>
  <si>
    <t>EZ</t>
  </si>
  <si>
    <t>Ben</t>
  </si>
  <si>
    <t>Tyler(675)</t>
  </si>
  <si>
    <t>FZ</t>
  </si>
  <si>
    <t>Janice</t>
  </si>
  <si>
    <t>Wills(887)</t>
  </si>
  <si>
    <t>GZ</t>
  </si>
  <si>
    <t>Mike</t>
  </si>
  <si>
    <t>Williams(767)</t>
  </si>
  <si>
    <t>HZ</t>
  </si>
  <si>
    <t>Gunther</t>
  </si>
  <si>
    <t>Devito(456)</t>
  </si>
  <si>
    <t>IZ</t>
  </si>
  <si>
    <t>Rose</t>
  </si>
  <si>
    <t>Rudd(555)</t>
  </si>
  <si>
    <t>JZ</t>
  </si>
  <si>
    <t>Alice</t>
  </si>
  <si>
    <t>Kudrow(401)</t>
  </si>
  <si>
    <t>KZ</t>
  </si>
  <si>
    <t xml:space="preserve">Beneet </t>
  </si>
  <si>
    <t>LeBlanc(989)</t>
  </si>
  <si>
    <t>LZ</t>
  </si>
  <si>
    <t xml:space="preserve">Luna </t>
  </si>
  <si>
    <t>MZ</t>
  </si>
  <si>
    <t>Region</t>
  </si>
  <si>
    <t>Value</t>
  </si>
  <si>
    <t>AZ-121</t>
  </si>
  <si>
    <t>Green</t>
  </si>
  <si>
    <t>BZ-234</t>
  </si>
  <si>
    <t>Bing</t>
  </si>
  <si>
    <t>CZ-341</t>
  </si>
  <si>
    <t>Geller</t>
  </si>
  <si>
    <t>EZ-321</t>
  </si>
  <si>
    <t>Sprouse</t>
  </si>
  <si>
    <t>FZ-675</t>
  </si>
  <si>
    <t>Tyler</t>
  </si>
  <si>
    <t>GZ-887</t>
  </si>
  <si>
    <t>Wills</t>
  </si>
  <si>
    <t>HZ-767</t>
  </si>
  <si>
    <t>Williams</t>
  </si>
  <si>
    <t>JZ-555</t>
  </si>
  <si>
    <t>Rudd</t>
  </si>
  <si>
    <t>KZ-401</t>
  </si>
  <si>
    <t>Kudrow</t>
  </si>
  <si>
    <t>LZ-989</t>
  </si>
  <si>
    <t>MZ-555</t>
  </si>
  <si>
    <t>Code</t>
  </si>
  <si>
    <t>Name</t>
  </si>
  <si>
    <t>Rachel Green</t>
  </si>
  <si>
    <t>Chandler Bing</t>
  </si>
  <si>
    <t>Monica Geller</t>
  </si>
  <si>
    <t>Ross Sprouse</t>
  </si>
  <si>
    <t>Ben Tyler</t>
  </si>
  <si>
    <t>Janice Wills</t>
  </si>
  <si>
    <t>Mike Williams</t>
  </si>
  <si>
    <t>Rose Rudd</t>
  </si>
  <si>
    <t>Alice Kudrow</t>
  </si>
  <si>
    <t>Beneet  LeBlanc</t>
  </si>
  <si>
    <t>Luna  Rudd</t>
  </si>
  <si>
    <t>name</t>
  </si>
  <si>
    <t>count</t>
  </si>
  <si>
    <t>counta</t>
  </si>
  <si>
    <t>countif</t>
  </si>
  <si>
    <t>Name.1</t>
  </si>
  <si>
    <t>Name.2</t>
  </si>
  <si>
    <t>Beneet</t>
  </si>
  <si>
    <t xml:space="preserve"> LeBlanc</t>
  </si>
  <si>
    <t>Luna</t>
  </si>
  <si>
    <t xml:space="preserve"> Rudd</t>
  </si>
  <si>
    <t xml:space="preserve">count count only numbers </t>
  </si>
  <si>
    <t>counta conunts no of cell with data</t>
  </si>
  <si>
    <t>condition</t>
  </si>
  <si>
    <t>Pheobe Buffay</t>
  </si>
  <si>
    <t>DZ-900</t>
  </si>
  <si>
    <t>Gunther Devito</t>
  </si>
  <si>
    <t>IZ-456</t>
  </si>
  <si>
    <t>VLOOKUP</t>
  </si>
  <si>
    <t>Total</t>
  </si>
  <si>
    <t>concate</t>
  </si>
  <si>
    <t>Sum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</si>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</sst>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4" xfId="0" applyFill="1" applyBorder="1"/>
    <xf numFmtId="0" fontId="0" fillId="0" borderId="3" xfId="0" applyBorder="1" applyAlignment="1">
      <alignment horizontal="right"/>
    </xf>
  </cellXfs>
  <cellStyles count="2">
    <cellStyle name="Check Cell" xfId="1" builtinId="23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12450B-482C-4AE5-9AAE-8FF939659AD9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Code" tableColumnId="2"/>
      <queryTableField id="3" name="North" tableColumnId="3"/>
      <queryTableField id="4" name="South" tableColumnId="4"/>
      <queryTableField id="5" name="East" tableColumnId="5"/>
      <queryTableField id="6" name="Wes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7B7533F-4851-4E1E-980E-A1AC08FD9B44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de" tableColumnId="1"/>
      <queryTableField id="2" name="Name.1" tableColumnId="2"/>
      <queryTableField id="3" name="Name.2" tableColumnId="3"/>
      <queryTableField id="4" name="North" tableColumnId="4"/>
      <queryTableField id="5" name="South" tableColumnId="5"/>
      <queryTableField id="6" name="East" tableColumnId="6"/>
      <queryTableField id="7" name="West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52C6C09-E7FF-4D9B-AA53-076498D153A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de" tableColumnId="1"/>
      <queryTableField id="2" name="Name" tableColumnId="2"/>
      <queryTableField id="3" name="Region" tableColumnId="3"/>
      <queryTableField id="4" name="Valu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95C15A2-2A77-40F3-931B-5AE78D937643}" name="_123Employee" displayName="_123Employee" ref="A1:F14" tableType="queryTable" totalsRowShown="0">
  <autoFilter ref="A1:F14" xr:uid="{995C15A2-2A77-40F3-931B-5AE78D937643}"/>
  <tableColumns count="6">
    <tableColumn id="1" xr3:uid="{6743D7AD-5CD8-4EA3-9DF6-B63CC4B679A6}" uniqueName="1" name="Name" queryTableFieldId="1" dataDxfId="10"/>
    <tableColumn id="2" xr3:uid="{F661AD8D-2E40-4CD7-A37F-0EE07EDBD954}" uniqueName="2" name="Code" queryTableFieldId="2" dataDxfId="9"/>
    <tableColumn id="3" xr3:uid="{29DDCC07-4A17-475A-9EC2-DB5294D8AFD1}" uniqueName="3" name="North" queryTableFieldId="3"/>
    <tableColumn id="4" xr3:uid="{8095E880-4BA7-449F-A2F2-08525B745FB0}" uniqueName="4" name="South" queryTableFieldId="4"/>
    <tableColumn id="5" xr3:uid="{D008D9D4-0BB5-4C7A-9A42-3D93E206CF45}" uniqueName="5" name="East" queryTableFieldId="5"/>
    <tableColumn id="6" xr3:uid="{4E8FDA52-15DB-4A0B-994A-C977EABDC71A}" uniqueName="6" name="West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4ED2B2-68DA-4FBF-B110-DED37F5C1F23}" name="Table1_5" displayName="Table1_5" ref="A1:I12" tableType="queryTable" totalsRowShown="0">
  <autoFilter ref="A1:I12" xr:uid="{6F4ED2B2-68DA-4FBF-B110-DED37F5C1F23}"/>
  <tableColumns count="9">
    <tableColumn id="1" xr3:uid="{80CF9AA0-F724-4F40-A9E2-5D3B5063CBAF}" uniqueName="1" name="Code" queryTableFieldId="1" dataDxfId="16"/>
    <tableColumn id="2" xr3:uid="{EFE70F37-FCA5-4CB5-B63E-E22FE4E5F9A7}" uniqueName="2" name="Name.1" queryTableFieldId="2" dataDxfId="15"/>
    <tableColumn id="3" xr3:uid="{F6A1480D-1065-4C77-8C46-E22F5ACF4E69}" uniqueName="3" name="Name.2" queryTableFieldId="3" dataDxfId="14"/>
    <tableColumn id="4" xr3:uid="{B3F204F1-814E-457A-B2D6-208B7139ADC0}" uniqueName="4" name="North" queryTableFieldId="4"/>
    <tableColumn id="5" xr3:uid="{B54EC702-C1EF-4FAC-AE91-AADDC73688FB}" uniqueName="5" name="South" queryTableFieldId="5"/>
    <tableColumn id="6" xr3:uid="{4D1CFC8C-E21A-41C4-BA83-A412290D56DC}" uniqueName="6" name="East" queryTableFieldId="6"/>
    <tableColumn id="7" xr3:uid="{944B88E1-9373-4799-B6CB-36AD14C2DEC2}" uniqueName="7" name="West" queryTableFieldId="7"/>
    <tableColumn id="8" xr3:uid="{6AE0AB79-6682-4511-B0D8-A6909611500E}" uniqueName="8" name="Sum" queryTableFieldId="8">
      <calculatedColumnFormula>SUM(Table1_5[[#This Row],[North]:[West]])</calculatedColumnFormula>
    </tableColumn>
    <tableColumn id="9" xr3:uid="{19E3FB7E-A572-4472-B5E3-51BA2E0DCAA2}" uniqueName="9" name="concate" queryTableFieldId="9">
      <calculatedColumnFormula>CONCATENATE(Table1_5[[#This Row],[Name.1]],Table1_5[[#This Row],[Name.2]])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75332-7FE4-41CF-BBBF-73C842622F0A}" name="Table1_3" displayName="Table1_3" ref="A1:E44" tableType="queryTable" totalsRowShown="0">
  <autoFilter ref="A1:E44" xr:uid="{84475332-7FE4-41CF-BBBF-73C842622F0A}"/>
  <tableColumns count="5">
    <tableColumn id="1" xr3:uid="{79A284B9-169C-4E59-B48A-14709F9AC5F9}" uniqueName="1" name="Code" queryTableFieldId="1" dataDxfId="13"/>
    <tableColumn id="2" xr3:uid="{F9E79325-70F7-4DA1-9193-41BE9C67ABD4}" uniqueName="2" name="Name" queryTableFieldId="2" dataDxfId="12"/>
    <tableColumn id="3" xr3:uid="{8245B31D-4EC9-4099-BE49-3A7DEC1B56F0}" uniqueName="3" name="Region" queryTableFieldId="3" dataDxfId="11"/>
    <tableColumn id="4" xr3:uid="{2C184D92-438F-4FF4-A3E8-E7EDAFE72DAB}" uniqueName="4" name="Value" queryTableFieldId="4"/>
    <tableColumn id="5" xr3:uid="{140013E7-F819-48C4-9B16-1CBC6EB3E84C}" uniqueName="5" name="condition" queryTableFieldId="5" dataDxfId="8">
      <calculatedColumnFormula>IF(Table1_3[[#This Row],[Value]]&gt;3000,"Less than 3k","More than 3k")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662F74-EC6E-4BB6-BBDE-A34847847146}" name="Table4" displayName="Table4" ref="G4:H8" totalsRowShown="0">
  <autoFilter ref="G4:H8" xr:uid="{80662F74-EC6E-4BB6-BBDE-A34847847146}"/>
  <tableColumns count="2">
    <tableColumn id="1" xr3:uid="{BB2C27A7-727D-4083-B16D-41E57D08BCA3}" name="Name"/>
    <tableColumn id="2" xr3:uid="{5278C13D-DD20-43B5-83EE-DD3A3C595411}" name="sumif">
      <calculatedColumnFormula>SUMIF(Table1_3[Name],G5,Table1_3[Value])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3ACBC-9166-412A-B313-D6492E124A3A}" name="Table5" displayName="Table5" ref="J10:K12" totalsRowShown="0">
  <autoFilter ref="J10:K12" xr:uid="{1143ACBC-9166-412A-B313-D6492E124A3A}"/>
  <tableColumns count="2">
    <tableColumn id="1" xr3:uid="{8E87FDFB-0C93-4B45-9F83-6CC9C2143A79}" name="counta">
      <calculatedColumnFormula>(COUNTA(Table1_3[Code]))</calculatedColumnFormula>
    </tableColumn>
    <tableColumn id="2" xr3:uid="{59FF3097-3AB1-4C4F-977F-33F4AFE34928}" name="count">
      <calculatedColumnFormula>COUNT(Table1_3[Region])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C223E0-B197-4F78-B12A-E30E457252DD}" name="Table6" displayName="Table6" ref="J4:K7" totalsRowShown="0">
  <autoFilter ref="J4:K7" xr:uid="{67C223E0-B197-4F78-B12A-E30E457252DD}"/>
  <tableColumns count="2">
    <tableColumn id="1" xr3:uid="{558D5183-233C-453E-B0BC-0196A08E2AFC}" name="name"/>
    <tableColumn id="2" xr3:uid="{6A480DAC-7D0C-44E7-B985-45E5B7FA03C0}" name="countif">
      <calculatedColumnFormula>COUNTIF(B:B,J5)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80B7-8BB5-47CC-84CA-5D8EAC79DA1A}">
  <dimension ref="A2:G19"/>
  <sheetViews>
    <sheetView workbookViewId="0">
      <selection activeCell="A2" sqref="A2:G20"/>
    </sheetView>
  </sheetViews>
  <sheetFormatPr defaultRowHeight="14.4" x14ac:dyDescent="0.3"/>
  <cols>
    <col min="1" max="1" width="19.5546875" bestFit="1" customWidth="1"/>
    <col min="2" max="2" width="14.88671875" customWidth="1"/>
    <col min="3" max="3" width="28.109375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4" spans="1:7" x14ac:dyDescent="0.3">
      <c r="A4" t="s">
        <v>7</v>
      </c>
      <c r="B4" t="s">
        <v>8</v>
      </c>
      <c r="C4" t="s">
        <v>9</v>
      </c>
      <c r="D4">
        <v>2314</v>
      </c>
      <c r="E4">
        <v>56788</v>
      </c>
      <c r="F4">
        <v>2456</v>
      </c>
      <c r="G4">
        <v>4567</v>
      </c>
    </row>
    <row r="5" spans="1:7" x14ac:dyDescent="0.3">
      <c r="A5" t="s">
        <v>10</v>
      </c>
      <c r="B5" t="s">
        <v>11</v>
      </c>
      <c r="C5" t="s">
        <v>12</v>
      </c>
      <c r="D5">
        <v>234</v>
      </c>
      <c r="E5">
        <v>4533</v>
      </c>
      <c r="F5">
        <v>666</v>
      </c>
      <c r="G5">
        <v>442</v>
      </c>
    </row>
    <row r="6" spans="1:7" x14ac:dyDescent="0.3">
      <c r="A6" t="s">
        <v>13</v>
      </c>
      <c r="B6" t="s">
        <v>14</v>
      </c>
      <c r="C6" t="s">
        <v>15</v>
      </c>
      <c r="D6">
        <v>566</v>
      </c>
      <c r="E6">
        <v>656</v>
      </c>
      <c r="F6">
        <v>7896</v>
      </c>
      <c r="G6">
        <v>7899</v>
      </c>
    </row>
    <row r="7" spans="1:7" x14ac:dyDescent="0.3">
      <c r="A7" t="s">
        <v>16</v>
      </c>
      <c r="B7" t="s">
        <v>17</v>
      </c>
      <c r="C7" t="s">
        <v>18</v>
      </c>
    </row>
    <row r="8" spans="1:7" x14ac:dyDescent="0.3">
      <c r="A8" t="s">
        <v>19</v>
      </c>
    </row>
    <row r="10" spans="1:7" x14ac:dyDescent="0.3">
      <c r="A10" t="s">
        <v>20</v>
      </c>
      <c r="B10" t="s">
        <v>21</v>
      </c>
      <c r="C10" t="s">
        <v>22</v>
      </c>
      <c r="D10">
        <v>46672</v>
      </c>
      <c r="E10">
        <v>7654</v>
      </c>
      <c r="F10">
        <v>78888</v>
      </c>
      <c r="G10">
        <v>5656</v>
      </c>
    </row>
    <row r="11" spans="1:7" x14ac:dyDescent="0.3">
      <c r="A11" t="s">
        <v>23</v>
      </c>
      <c r="B11" t="s">
        <v>24</v>
      </c>
      <c r="C11" t="s">
        <v>25</v>
      </c>
      <c r="D11">
        <v>2543</v>
      </c>
      <c r="E11">
        <v>57775</v>
      </c>
      <c r="F11">
        <v>43467</v>
      </c>
      <c r="G11">
        <v>3532</v>
      </c>
    </row>
    <row r="12" spans="1:7" x14ac:dyDescent="0.3">
      <c r="A12" t="s">
        <v>26</v>
      </c>
      <c r="B12" t="s">
        <v>27</v>
      </c>
      <c r="C12" t="s">
        <v>28</v>
      </c>
      <c r="D12">
        <v>64537</v>
      </c>
      <c r="E12">
        <v>3466</v>
      </c>
      <c r="F12">
        <v>89877</v>
      </c>
      <c r="G12">
        <v>2434</v>
      </c>
    </row>
    <row r="13" spans="1:7" x14ac:dyDescent="0.3">
      <c r="A13" t="s">
        <v>29</v>
      </c>
      <c r="B13" t="s">
        <v>30</v>
      </c>
      <c r="C13" t="s">
        <v>31</v>
      </c>
      <c r="D13">
        <v>4567</v>
      </c>
      <c r="F13">
        <v>6453</v>
      </c>
      <c r="G13">
        <v>5767</v>
      </c>
    </row>
    <row r="14" spans="1:7" x14ac:dyDescent="0.3">
      <c r="A14" t="s">
        <v>32</v>
      </c>
      <c r="B14" t="s">
        <v>33</v>
      </c>
      <c r="C14" t="s">
        <v>34</v>
      </c>
    </row>
    <row r="16" spans="1:7" x14ac:dyDescent="0.3">
      <c r="A16" t="s">
        <v>35</v>
      </c>
      <c r="B16" t="s">
        <v>36</v>
      </c>
      <c r="C16" t="s">
        <v>37</v>
      </c>
      <c r="D16">
        <v>4784</v>
      </c>
      <c r="E16">
        <v>66633</v>
      </c>
      <c r="F16">
        <v>8889</v>
      </c>
      <c r="G16">
        <v>23546</v>
      </c>
    </row>
    <row r="17" spans="1:7" x14ac:dyDescent="0.3">
      <c r="A17" t="s">
        <v>38</v>
      </c>
      <c r="B17" t="s">
        <v>39</v>
      </c>
      <c r="C17" t="s">
        <v>40</v>
      </c>
      <c r="D17">
        <v>333</v>
      </c>
      <c r="E17">
        <v>6777</v>
      </c>
      <c r="F17">
        <v>800</v>
      </c>
      <c r="G17">
        <v>7889</v>
      </c>
    </row>
    <row r="18" spans="1:7" x14ac:dyDescent="0.3">
      <c r="A18" t="s">
        <v>41</v>
      </c>
      <c r="B18" t="s">
        <v>42</v>
      </c>
      <c r="C18" t="s">
        <v>43</v>
      </c>
      <c r="D18">
        <v>32435</v>
      </c>
      <c r="E18">
        <v>33567</v>
      </c>
      <c r="F18">
        <v>87867</v>
      </c>
      <c r="G18">
        <v>677</v>
      </c>
    </row>
    <row r="19" spans="1:7" x14ac:dyDescent="0.3">
      <c r="A19" t="s">
        <v>44</v>
      </c>
      <c r="B19" t="s">
        <v>36</v>
      </c>
      <c r="C19" t="s">
        <v>45</v>
      </c>
      <c r="D19">
        <v>3456</v>
      </c>
      <c r="E19">
        <v>89990</v>
      </c>
      <c r="F19">
        <v>5689</v>
      </c>
      <c r="G19">
        <v>89989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DC20-E3E9-4F29-A6D2-94C777AE9F3F}">
  <dimension ref="A1:J14"/>
  <sheetViews>
    <sheetView workbookViewId="0">
      <selection sqref="A1:F14"/>
    </sheetView>
  </sheetViews>
  <sheetFormatPr defaultRowHeight="14.4" x14ac:dyDescent="0.3"/>
  <cols>
    <col min="1" max="1" width="14.109375" bestFit="1" customWidth="1"/>
    <col min="2" max="2" width="7.5546875" bestFit="1" customWidth="1"/>
    <col min="3" max="3" width="8.109375" bestFit="1" customWidth="1"/>
    <col min="4" max="4" width="8.21875" bestFit="1" customWidth="1"/>
    <col min="5" max="5" width="6.6640625" bestFit="1" customWidth="1"/>
    <col min="6" max="6" width="7.44140625" bestFit="1" customWidth="1"/>
    <col min="10" max="10" width="13.6640625" customWidth="1"/>
  </cols>
  <sheetData>
    <row r="1" spans="1:10" ht="15" thickBot="1" x14ac:dyDescent="0.35">
      <c r="A1" t="s">
        <v>69</v>
      </c>
      <c r="B1" t="s">
        <v>68</v>
      </c>
      <c r="C1" t="s">
        <v>3</v>
      </c>
      <c r="D1" t="s">
        <v>4</v>
      </c>
      <c r="E1" t="s">
        <v>5</v>
      </c>
      <c r="F1" t="s">
        <v>6</v>
      </c>
    </row>
    <row r="2" spans="1:10" ht="15" thickBot="1" x14ac:dyDescent="0.35">
      <c r="A2" s="1" t="s">
        <v>70</v>
      </c>
      <c r="B2" s="1" t="s">
        <v>48</v>
      </c>
      <c r="C2">
        <v>2314</v>
      </c>
      <c r="D2">
        <v>56788</v>
      </c>
      <c r="E2">
        <v>2456</v>
      </c>
      <c r="F2">
        <v>4567</v>
      </c>
      <c r="I2" s="8" t="s">
        <v>98</v>
      </c>
      <c r="J2" s="9"/>
    </row>
    <row r="3" spans="1:10" ht="15" thickTop="1" x14ac:dyDescent="0.3">
      <c r="A3" s="1" t="s">
        <v>71</v>
      </c>
      <c r="B3" s="1" t="s">
        <v>50</v>
      </c>
      <c r="C3">
        <v>234</v>
      </c>
      <c r="D3">
        <v>4533</v>
      </c>
      <c r="E3">
        <v>666</v>
      </c>
      <c r="F3">
        <v>442</v>
      </c>
      <c r="I3" s="4" t="s">
        <v>69</v>
      </c>
      <c r="J3" s="5" t="s">
        <v>77</v>
      </c>
    </row>
    <row r="4" spans="1:10" x14ac:dyDescent="0.3">
      <c r="A4" s="1" t="s">
        <v>72</v>
      </c>
      <c r="B4" s="1" t="s">
        <v>52</v>
      </c>
      <c r="C4">
        <v>566</v>
      </c>
      <c r="D4">
        <v>656</v>
      </c>
      <c r="E4">
        <v>7896</v>
      </c>
      <c r="F4">
        <v>7899</v>
      </c>
      <c r="I4" s="4" t="s">
        <v>68</v>
      </c>
      <c r="J4" s="11" t="str">
        <f>VLOOKUP(J3,_123Employee[],2,FALSE)</f>
        <v>JZ-555</v>
      </c>
    </row>
    <row r="5" spans="1:10" x14ac:dyDescent="0.3">
      <c r="A5" s="1" t="s">
        <v>94</v>
      </c>
      <c r="B5" s="1" t="s">
        <v>95</v>
      </c>
      <c r="I5" s="4" t="s">
        <v>3</v>
      </c>
      <c r="J5" s="5">
        <f>VLOOKUP(J3,_123Employee[],3,FALSE)</f>
        <v>4784</v>
      </c>
    </row>
    <row r="6" spans="1:10" x14ac:dyDescent="0.3">
      <c r="A6" s="1" t="s">
        <v>73</v>
      </c>
      <c r="B6" s="1" t="s">
        <v>54</v>
      </c>
      <c r="C6">
        <v>46672</v>
      </c>
      <c r="D6">
        <v>7654</v>
      </c>
      <c r="E6">
        <v>78888</v>
      </c>
      <c r="F6">
        <v>5656</v>
      </c>
      <c r="I6" s="4" t="s">
        <v>4</v>
      </c>
      <c r="J6" s="5">
        <f>VLOOKUP(J3,_123Employee[],4,FALSE)</f>
        <v>66633</v>
      </c>
    </row>
    <row r="7" spans="1:10" x14ac:dyDescent="0.3">
      <c r="A7" s="1" t="s">
        <v>74</v>
      </c>
      <c r="B7" s="1" t="s">
        <v>56</v>
      </c>
      <c r="C7">
        <v>2543</v>
      </c>
      <c r="D7">
        <v>57775</v>
      </c>
      <c r="E7">
        <v>43467</v>
      </c>
      <c r="F7">
        <v>3532</v>
      </c>
      <c r="I7" s="4" t="s">
        <v>5</v>
      </c>
      <c r="J7" s="5">
        <f>VLOOKUP(J3,_123Employee[],5,FALSE)</f>
        <v>8889</v>
      </c>
    </row>
    <row r="8" spans="1:10" ht="15" thickBot="1" x14ac:dyDescent="0.35">
      <c r="A8" s="1" t="s">
        <v>75</v>
      </c>
      <c r="B8" s="1" t="s">
        <v>58</v>
      </c>
      <c r="C8">
        <v>64537</v>
      </c>
      <c r="D8">
        <v>3466</v>
      </c>
      <c r="E8">
        <v>89877</v>
      </c>
      <c r="F8">
        <v>2434</v>
      </c>
      <c r="I8" s="6" t="s">
        <v>6</v>
      </c>
      <c r="J8" s="7">
        <f>VLOOKUP(J3,_123Employee[],6,FALSE)</f>
        <v>23546</v>
      </c>
    </row>
    <row r="9" spans="1:10" ht="15" thickBot="1" x14ac:dyDescent="0.35">
      <c r="A9" s="1" t="s">
        <v>76</v>
      </c>
      <c r="B9" s="1" t="s">
        <v>60</v>
      </c>
      <c r="C9">
        <v>4567</v>
      </c>
      <c r="E9">
        <v>6453</v>
      </c>
      <c r="F9">
        <v>5767</v>
      </c>
      <c r="I9" s="10" t="s">
        <v>99</v>
      </c>
      <c r="J9" s="7">
        <f>SUM(J5:J8)</f>
        <v>103852</v>
      </c>
    </row>
    <row r="10" spans="1:10" x14ac:dyDescent="0.3">
      <c r="A10" s="1" t="s">
        <v>96</v>
      </c>
      <c r="B10" s="1" t="s">
        <v>97</v>
      </c>
    </row>
    <row r="11" spans="1:10" x14ac:dyDescent="0.3">
      <c r="A11" s="1" t="s">
        <v>77</v>
      </c>
      <c r="B11" s="1" t="s">
        <v>62</v>
      </c>
      <c r="C11">
        <v>4784</v>
      </c>
      <c r="D11">
        <v>66633</v>
      </c>
      <c r="E11">
        <v>8889</v>
      </c>
      <c r="F11">
        <v>23546</v>
      </c>
    </row>
    <row r="12" spans="1:10" x14ac:dyDescent="0.3">
      <c r="A12" s="1" t="s">
        <v>78</v>
      </c>
      <c r="B12" s="1" t="s">
        <v>64</v>
      </c>
      <c r="C12">
        <v>333</v>
      </c>
      <c r="D12">
        <v>6777</v>
      </c>
      <c r="E12">
        <v>800</v>
      </c>
      <c r="F12">
        <v>7889</v>
      </c>
    </row>
    <row r="13" spans="1:10" x14ac:dyDescent="0.3">
      <c r="A13" s="1" t="s">
        <v>79</v>
      </c>
      <c r="B13" s="1" t="s">
        <v>66</v>
      </c>
      <c r="C13">
        <v>32435</v>
      </c>
      <c r="D13">
        <v>33567</v>
      </c>
      <c r="E13">
        <v>87867</v>
      </c>
      <c r="F13">
        <v>677</v>
      </c>
    </row>
    <row r="14" spans="1:10" x14ac:dyDescent="0.3">
      <c r="A14" s="1" t="s">
        <v>80</v>
      </c>
      <c r="B14" s="1" t="s">
        <v>67</v>
      </c>
      <c r="C14">
        <v>3456</v>
      </c>
      <c r="D14">
        <v>89990</v>
      </c>
      <c r="E14">
        <v>5689</v>
      </c>
      <c r="F14">
        <v>89989</v>
      </c>
    </row>
  </sheetData>
  <mergeCells count="1">
    <mergeCell ref="I2:J2"/>
  </mergeCells>
  <dataValidations count="1">
    <dataValidation type="list" allowBlank="1" showInputMessage="1" showErrorMessage="1" sqref="J3" xr:uid="{6E076740-573A-4F82-A091-A1AC082065F8}">
      <formula1>$A$2:$A$14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155A-F0EB-4436-BE6D-A0818033F6BE}">
  <dimension ref="A1:P12"/>
  <sheetViews>
    <sheetView tabSelected="1" workbookViewId="0">
      <selection activeCell="H6" sqref="H6"/>
    </sheetView>
  </sheetViews>
  <sheetFormatPr defaultRowHeight="14.4" x14ac:dyDescent="0.3"/>
  <cols>
    <col min="1" max="1" width="7.5546875" bestFit="1" customWidth="1"/>
    <col min="2" max="3" width="9.77734375" bestFit="1" customWidth="1"/>
    <col min="4" max="4" width="8.109375" bestFit="1" customWidth="1"/>
    <col min="5" max="5" width="8.21875" bestFit="1" customWidth="1"/>
    <col min="6" max="6" width="6.6640625" bestFit="1" customWidth="1"/>
    <col min="7" max="7" width="7.44140625" bestFit="1" customWidth="1"/>
    <col min="9" max="9" width="13.6640625" customWidth="1"/>
    <col min="11" max="11" width="10" customWidth="1"/>
    <col min="14" max="14" width="11.33203125" customWidth="1"/>
  </cols>
  <sheetData>
    <row r="1" spans="1:16" x14ac:dyDescent="0.3">
      <c r="A1" t="s">
        <v>68</v>
      </c>
      <c r="B1" t="s">
        <v>85</v>
      </c>
      <c r="C1" t="s">
        <v>86</v>
      </c>
      <c r="D1" t="s">
        <v>3</v>
      </c>
      <c r="E1" t="s">
        <v>4</v>
      </c>
      <c r="F1" t="s">
        <v>5</v>
      </c>
      <c r="G1" t="s">
        <v>6</v>
      </c>
      <c r="H1" t="s">
        <v>101</v>
      </c>
      <c r="I1" t="s">
        <v>100</v>
      </c>
    </row>
    <row r="2" spans="1:16" x14ac:dyDescent="0.3">
      <c r="A2" t="s">
        <v>48</v>
      </c>
      <c r="B2" t="s">
        <v>7</v>
      </c>
      <c r="C2" t="s">
        <v>49</v>
      </c>
      <c r="D2">
        <v>2314</v>
      </c>
      <c r="E2">
        <v>56788</v>
      </c>
      <c r="F2">
        <v>2456</v>
      </c>
      <c r="G2">
        <v>4567</v>
      </c>
      <c r="H2">
        <f>SUM(Table1_5[[#This Row],[North]:[West]])</f>
        <v>66125</v>
      </c>
      <c r="I2" t="str">
        <f>CONCATENATE(Table1_5[[#This Row],[Name.1]],Table1_5[[#This Row],[Name.2]])</f>
        <v>RachelGreen</v>
      </c>
      <c r="L2" s="2"/>
      <c r="M2" s="2"/>
    </row>
    <row r="3" spans="1:16" x14ac:dyDescent="0.3">
      <c r="A3" t="s">
        <v>50</v>
      </c>
      <c r="B3" t="s">
        <v>10</v>
      </c>
      <c r="C3" t="s">
        <v>51</v>
      </c>
      <c r="D3">
        <v>234</v>
      </c>
      <c r="E3">
        <v>2345</v>
      </c>
      <c r="F3">
        <v>666</v>
      </c>
      <c r="G3">
        <v>442</v>
      </c>
      <c r="H3">
        <f>SUM(Table1_5[[#This Row],[North]:[West]])</f>
        <v>3687</v>
      </c>
      <c r="I3" t="str">
        <f>CONCATENATE(Table1_5[[#This Row],[Name.1]],Table1_5[[#This Row],[Name.2]])</f>
        <v>ChandlerBing</v>
      </c>
    </row>
    <row r="4" spans="1:16" x14ac:dyDescent="0.3">
      <c r="A4" t="s">
        <v>52</v>
      </c>
      <c r="B4" t="s">
        <v>13</v>
      </c>
      <c r="C4" t="s">
        <v>53</v>
      </c>
      <c r="D4">
        <v>566</v>
      </c>
      <c r="E4">
        <v>656</v>
      </c>
      <c r="F4">
        <v>7896</v>
      </c>
      <c r="G4">
        <v>7899</v>
      </c>
      <c r="H4">
        <f>SUM(Table1_5[[#This Row],[North]:[West]])</f>
        <v>17017</v>
      </c>
      <c r="I4" t="str">
        <f>CONCATENATE(Table1_5[[#This Row],[Name.1]],Table1_5[[#This Row],[Name.2]])</f>
        <v>MonicaGeller</v>
      </c>
    </row>
    <row r="5" spans="1:16" x14ac:dyDescent="0.3">
      <c r="A5" t="s">
        <v>54</v>
      </c>
      <c r="B5" t="s">
        <v>20</v>
      </c>
      <c r="C5" t="s">
        <v>55</v>
      </c>
      <c r="D5">
        <v>46672</v>
      </c>
      <c r="E5">
        <v>7654</v>
      </c>
      <c r="F5">
        <v>78888</v>
      </c>
      <c r="G5">
        <v>5656</v>
      </c>
      <c r="H5">
        <f>SUM(Table1_5[[#This Row],[North]:[West]])</f>
        <v>138870</v>
      </c>
      <c r="I5" t="str">
        <f>CONCATENATE(Table1_5[[#This Row],[Name.1]],Table1_5[[#This Row],[Name.2]])</f>
        <v>RossSprouse</v>
      </c>
    </row>
    <row r="6" spans="1:16" x14ac:dyDescent="0.3">
      <c r="A6" t="s">
        <v>56</v>
      </c>
      <c r="B6" t="s">
        <v>23</v>
      </c>
      <c r="C6" t="s">
        <v>57</v>
      </c>
      <c r="D6">
        <v>2543</v>
      </c>
      <c r="E6">
        <v>57775</v>
      </c>
      <c r="F6">
        <v>43467</v>
      </c>
      <c r="G6">
        <v>3532</v>
      </c>
      <c r="H6">
        <f>SUM(Table1_5[[#This Row],[North]:[West]])</f>
        <v>107317</v>
      </c>
      <c r="I6" t="str">
        <f>CONCATENATE(Table1_5[[#This Row],[Name.1]],Table1_5[[#This Row],[Name.2]])</f>
        <v>BenTyler</v>
      </c>
    </row>
    <row r="7" spans="1:16" x14ac:dyDescent="0.3">
      <c r="A7" t="s">
        <v>58</v>
      </c>
      <c r="B7" t="s">
        <v>26</v>
      </c>
      <c r="C7" t="s">
        <v>59</v>
      </c>
      <c r="D7">
        <v>64537</v>
      </c>
      <c r="E7">
        <v>3466</v>
      </c>
      <c r="F7">
        <v>89877</v>
      </c>
      <c r="G7">
        <v>2434</v>
      </c>
      <c r="H7">
        <f>SUM(Table1_5[[#This Row],[North]:[West]])</f>
        <v>160314</v>
      </c>
      <c r="I7" t="str">
        <f>CONCATENATE(Table1_5[[#This Row],[Name.1]],Table1_5[[#This Row],[Name.2]])</f>
        <v>JaniceWills</v>
      </c>
    </row>
    <row r="8" spans="1:16" x14ac:dyDescent="0.3">
      <c r="A8" t="s">
        <v>60</v>
      </c>
      <c r="B8" t="s">
        <v>29</v>
      </c>
      <c r="C8" t="s">
        <v>61</v>
      </c>
      <c r="D8">
        <v>4567</v>
      </c>
      <c r="E8">
        <v>2342</v>
      </c>
      <c r="F8">
        <v>6453</v>
      </c>
      <c r="G8">
        <v>5767</v>
      </c>
      <c r="H8">
        <f>SUM(Table1_5[[#This Row],[North]:[West]])</f>
        <v>19129</v>
      </c>
      <c r="I8" t="str">
        <f>CONCATENATE(Table1_5[[#This Row],[Name.1]],Table1_5[[#This Row],[Name.2]])</f>
        <v>MikeWilliams</v>
      </c>
      <c r="O8" s="3"/>
      <c r="P8" s="3"/>
    </row>
    <row r="9" spans="1:16" x14ac:dyDescent="0.3">
      <c r="A9" t="s">
        <v>62</v>
      </c>
      <c r="B9" t="s">
        <v>35</v>
      </c>
      <c r="C9" t="s">
        <v>63</v>
      </c>
      <c r="D9">
        <v>4784</v>
      </c>
      <c r="E9">
        <v>66633</v>
      </c>
      <c r="F9">
        <v>8889</v>
      </c>
      <c r="G9">
        <v>23546</v>
      </c>
      <c r="H9">
        <f>SUM(Table1_5[[#This Row],[North]:[West]])</f>
        <v>103852</v>
      </c>
      <c r="I9" t="str">
        <f>CONCATENATE(Table1_5[[#This Row],[Name.1]],Table1_5[[#This Row],[Name.2]])</f>
        <v>RoseRudd</v>
      </c>
      <c r="O9" s="3"/>
      <c r="P9" s="3"/>
    </row>
    <row r="10" spans="1:16" x14ac:dyDescent="0.3">
      <c r="A10" t="s">
        <v>64</v>
      </c>
      <c r="B10" t="s">
        <v>38</v>
      </c>
      <c r="C10" t="s">
        <v>65</v>
      </c>
      <c r="D10">
        <v>333</v>
      </c>
      <c r="E10">
        <v>6777</v>
      </c>
      <c r="F10">
        <v>800</v>
      </c>
      <c r="G10">
        <v>7889</v>
      </c>
      <c r="H10">
        <f>SUM(Table1_5[[#This Row],[North]:[West]])</f>
        <v>15799</v>
      </c>
      <c r="I10" t="str">
        <f>CONCATENATE(Table1_5[[#This Row],[Name.1]],Table1_5[[#This Row],[Name.2]])</f>
        <v>AliceKudrow</v>
      </c>
      <c r="O10" s="3"/>
      <c r="P10" s="3"/>
    </row>
    <row r="11" spans="1:16" x14ac:dyDescent="0.3">
      <c r="A11" t="s">
        <v>66</v>
      </c>
      <c r="B11" t="s">
        <v>87</v>
      </c>
      <c r="C11" t="s">
        <v>88</v>
      </c>
      <c r="D11">
        <v>32435</v>
      </c>
      <c r="E11">
        <v>33567</v>
      </c>
      <c r="F11">
        <v>87867</v>
      </c>
      <c r="G11">
        <v>677</v>
      </c>
      <c r="H11">
        <f>SUM(Table1_5[[#This Row],[North]:[West]])</f>
        <v>154546</v>
      </c>
      <c r="I11" t="str">
        <f>CONCATENATE(Table1_5[[#This Row],[Name.1]],Table1_5[[#This Row],[Name.2]])</f>
        <v>Beneet LeBlanc</v>
      </c>
    </row>
    <row r="12" spans="1:16" x14ac:dyDescent="0.3">
      <c r="A12" t="s">
        <v>67</v>
      </c>
      <c r="B12" t="s">
        <v>89</v>
      </c>
      <c r="C12" t="s">
        <v>90</v>
      </c>
      <c r="D12">
        <v>3456</v>
      </c>
      <c r="E12">
        <v>89990</v>
      </c>
      <c r="F12">
        <v>5689</v>
      </c>
      <c r="G12">
        <v>89989</v>
      </c>
      <c r="H12">
        <f>SUM(Table1_5[[#This Row],[North]:[West]])</f>
        <v>189124</v>
      </c>
      <c r="I12" t="str">
        <f>CONCATENATE(Table1_5[[#This Row],[Name.1]],Table1_5[[#This Row],[Name.2]])</f>
        <v>Luna Rudd</v>
      </c>
    </row>
  </sheetData>
  <mergeCells count="1">
    <mergeCell ref="L2:M2"/>
  </mergeCells>
  <conditionalFormatting sqref="H2:H12">
    <cfRule type="cellIs" dxfId="1" priority="1" operator="greaterThan">
      <formula>100000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E7F5-AF46-40E6-B2F6-631CD1A9BA7E}">
  <dimension ref="A1:K44"/>
  <sheetViews>
    <sheetView workbookViewId="0">
      <selection activeCell="G23" sqref="G23"/>
    </sheetView>
  </sheetViews>
  <sheetFormatPr defaultRowHeight="14.4" x14ac:dyDescent="0.3"/>
  <cols>
    <col min="1" max="1" width="7.5546875" bestFit="1" customWidth="1"/>
    <col min="2" max="2" width="14.109375" bestFit="1" customWidth="1"/>
    <col min="3" max="3" width="9" bestFit="1" customWidth="1"/>
    <col min="4" max="4" width="8" bestFit="1" customWidth="1"/>
    <col min="5" max="5" width="15.88671875" customWidth="1"/>
    <col min="7" max="7" width="12.109375" customWidth="1"/>
  </cols>
  <sheetData>
    <row r="1" spans="1:11" x14ac:dyDescent="0.3">
      <c r="A1" t="s">
        <v>68</v>
      </c>
      <c r="B1" t="s">
        <v>69</v>
      </c>
      <c r="C1" t="s">
        <v>46</v>
      </c>
      <c r="D1" t="s">
        <v>47</v>
      </c>
      <c r="E1" t="s">
        <v>93</v>
      </c>
    </row>
    <row r="2" spans="1:11" x14ac:dyDescent="0.3">
      <c r="A2" t="s">
        <v>48</v>
      </c>
      <c r="B2" t="s">
        <v>70</v>
      </c>
      <c r="C2" t="s">
        <v>3</v>
      </c>
      <c r="D2">
        <v>2319</v>
      </c>
      <c r="E2" s="1" t="str">
        <f>IF(Table1_3[[#This Row],[Value]]&gt;3000,"Less than 3k","More than 3k")</f>
        <v>More than 3k</v>
      </c>
    </row>
    <row r="3" spans="1:11" x14ac:dyDescent="0.3">
      <c r="A3" t="s">
        <v>48</v>
      </c>
      <c r="B3" t="s">
        <v>70</v>
      </c>
      <c r="C3" t="s">
        <v>4</v>
      </c>
      <c r="D3">
        <v>56788</v>
      </c>
      <c r="E3" s="1" t="str">
        <f>IF(Table1_3[[#This Row],[Value]]&gt;3000,"Less than 3k","More than 3k")</f>
        <v>Less than 3k</v>
      </c>
    </row>
    <row r="4" spans="1:11" x14ac:dyDescent="0.3">
      <c r="A4" t="s">
        <v>48</v>
      </c>
      <c r="B4" t="s">
        <v>70</v>
      </c>
      <c r="C4" t="s">
        <v>5</v>
      </c>
      <c r="D4">
        <v>2456</v>
      </c>
      <c r="E4" s="1" t="str">
        <f>IF(Table1_3[[#This Row],[Value]]&gt;3000,"Less than 3k","More than 3k")</f>
        <v>More than 3k</v>
      </c>
      <c r="G4" t="s">
        <v>69</v>
      </c>
      <c r="H4" t="s">
        <v>102</v>
      </c>
      <c r="J4" t="s">
        <v>81</v>
      </c>
      <c r="K4" t="s">
        <v>84</v>
      </c>
    </row>
    <row r="5" spans="1:11" x14ac:dyDescent="0.3">
      <c r="A5" t="s">
        <v>48</v>
      </c>
      <c r="B5" t="s">
        <v>70</v>
      </c>
      <c r="C5" t="s">
        <v>6</v>
      </c>
      <c r="D5">
        <v>4567</v>
      </c>
      <c r="E5" s="1" t="str">
        <f>IF(Table1_3[[#This Row],[Value]]&gt;3000,"Less than 3k","More than 3k")</f>
        <v>Less than 3k</v>
      </c>
      <c r="G5" t="s">
        <v>70</v>
      </c>
      <c r="H5">
        <f>SUMIF(Table1_3[Name],G5,Table1_3[Value])</f>
        <v>66130</v>
      </c>
      <c r="J5" t="s">
        <v>70</v>
      </c>
      <c r="K5">
        <f>COUNTIF(B:B,Table6[[#This Row],[name]])</f>
        <v>4</v>
      </c>
    </row>
    <row r="6" spans="1:11" x14ac:dyDescent="0.3">
      <c r="A6" t="s">
        <v>50</v>
      </c>
      <c r="B6" t="s">
        <v>71</v>
      </c>
      <c r="C6" t="s">
        <v>3</v>
      </c>
      <c r="D6">
        <v>234</v>
      </c>
      <c r="E6" s="1" t="str">
        <f>IF(Table1_3[[#This Row],[Value]]&gt;3000,"Less than 3k","More than 3k")</f>
        <v>More than 3k</v>
      </c>
      <c r="G6" t="s">
        <v>71</v>
      </c>
      <c r="H6">
        <f>SUMIF(Table1_3[Name],G6,Table1_3[Value])</f>
        <v>3687</v>
      </c>
      <c r="J6" t="s">
        <v>71</v>
      </c>
      <c r="K6">
        <f>COUNTIF(B:B,J6)</f>
        <v>4</v>
      </c>
    </row>
    <row r="7" spans="1:11" x14ac:dyDescent="0.3">
      <c r="A7" t="s">
        <v>50</v>
      </c>
      <c r="B7" t="s">
        <v>71</v>
      </c>
      <c r="C7" t="s">
        <v>4</v>
      </c>
      <c r="D7">
        <v>2345</v>
      </c>
      <c r="E7" s="1" t="str">
        <f>IF(Table1_3[[#This Row],[Value]]&gt;3000,"Less than 3k","More than 3k")</f>
        <v>More than 3k</v>
      </c>
      <c r="G7" t="s">
        <v>72</v>
      </c>
      <c r="H7">
        <f>SUMIF(Table1_3[Name],G7,Table1_3[Value])</f>
        <v>17017</v>
      </c>
      <c r="J7" t="s">
        <v>72</v>
      </c>
      <c r="K7">
        <f>COUNTIF(B:B,J7)</f>
        <v>4</v>
      </c>
    </row>
    <row r="8" spans="1:11" x14ac:dyDescent="0.3">
      <c r="A8" t="s">
        <v>50</v>
      </c>
      <c r="B8" t="s">
        <v>71</v>
      </c>
      <c r="C8" t="s">
        <v>5</v>
      </c>
      <c r="D8">
        <v>666</v>
      </c>
      <c r="E8" s="1" t="str">
        <f>IF(Table1_3[[#This Row],[Value]]&gt;3000,"Less than 3k","More than 3k")</f>
        <v>More than 3k</v>
      </c>
      <c r="G8" t="s">
        <v>73</v>
      </c>
      <c r="H8">
        <f>SUMIF(Table1_3[Name],G8,Table1_3[Value])</f>
        <v>138870</v>
      </c>
    </row>
    <row r="9" spans="1:11" x14ac:dyDescent="0.3">
      <c r="A9" t="s">
        <v>50</v>
      </c>
      <c r="B9" t="s">
        <v>71</v>
      </c>
      <c r="C9" t="s">
        <v>6</v>
      </c>
      <c r="D9">
        <v>442</v>
      </c>
      <c r="E9" s="1" t="str">
        <f>IF(Table1_3[[#This Row],[Value]]&gt;3000,"Less than 3k","More than 3k")</f>
        <v>More than 3k</v>
      </c>
    </row>
    <row r="10" spans="1:11" x14ac:dyDescent="0.3">
      <c r="A10" t="s">
        <v>52</v>
      </c>
      <c r="B10" t="s">
        <v>72</v>
      </c>
      <c r="C10" t="s">
        <v>3</v>
      </c>
      <c r="D10">
        <v>566</v>
      </c>
      <c r="E10" s="1" t="str">
        <f>IF(Table1_3[[#This Row],[Value]]&gt;3000,"Less than 3k","More than 3k")</f>
        <v>More than 3k</v>
      </c>
      <c r="J10" t="s">
        <v>83</v>
      </c>
      <c r="K10" t="s">
        <v>82</v>
      </c>
    </row>
    <row r="11" spans="1:11" x14ac:dyDescent="0.3">
      <c r="A11" t="s">
        <v>52</v>
      </c>
      <c r="B11" t="s">
        <v>72</v>
      </c>
      <c r="C11" t="s">
        <v>4</v>
      </c>
      <c r="D11">
        <v>656</v>
      </c>
      <c r="E11" s="1" t="str">
        <f>IF(Table1_3[[#This Row],[Value]]&gt;3000,"Less than 3k","More than 3k")</f>
        <v>More than 3k</v>
      </c>
      <c r="J11">
        <f>(COUNTA(Table1_3[Code]))</f>
        <v>43</v>
      </c>
      <c r="K11">
        <f>COUNT(Table1_3[Value])</f>
        <v>43</v>
      </c>
    </row>
    <row r="12" spans="1:11" x14ac:dyDescent="0.3">
      <c r="A12" t="s">
        <v>52</v>
      </c>
      <c r="B12" t="s">
        <v>72</v>
      </c>
      <c r="C12" t="s">
        <v>5</v>
      </c>
      <c r="D12">
        <v>7896</v>
      </c>
      <c r="E12" s="1" t="str">
        <f>IF(Table1_3[[#This Row],[Value]]&gt;3000,"Less than 3k","More than 3k")</f>
        <v>Less than 3k</v>
      </c>
      <c r="J12">
        <f>(COUNTA(Table1_3[Code]))</f>
        <v>43</v>
      </c>
      <c r="K12">
        <f>COUNT(Table1_3[Region])</f>
        <v>0</v>
      </c>
    </row>
    <row r="13" spans="1:11" x14ac:dyDescent="0.3">
      <c r="A13" t="s">
        <v>52</v>
      </c>
      <c r="B13" t="s">
        <v>72</v>
      </c>
      <c r="C13" t="s">
        <v>6</v>
      </c>
      <c r="D13">
        <v>7899</v>
      </c>
      <c r="E13" s="1" t="str">
        <f>IF(Table1_3[[#This Row],[Value]]&gt;3000,"Less than 3k","More than 3k")</f>
        <v>Less than 3k</v>
      </c>
    </row>
    <row r="14" spans="1:11" x14ac:dyDescent="0.3">
      <c r="A14" t="s">
        <v>54</v>
      </c>
      <c r="B14" t="s">
        <v>73</v>
      </c>
      <c r="C14" t="s">
        <v>3</v>
      </c>
      <c r="D14">
        <v>46672</v>
      </c>
      <c r="E14" s="1" t="str">
        <f>IF(Table1_3[[#This Row],[Value]]&gt;3000,"Less than 3k","More than 3k")</f>
        <v>Less than 3k</v>
      </c>
    </row>
    <row r="15" spans="1:11" x14ac:dyDescent="0.3">
      <c r="A15" t="s">
        <v>54</v>
      </c>
      <c r="B15" t="s">
        <v>73</v>
      </c>
      <c r="C15" t="s">
        <v>4</v>
      </c>
      <c r="D15">
        <v>7654</v>
      </c>
      <c r="E15" s="1" t="str">
        <f>IF(Table1_3[[#This Row],[Value]]&gt;3000,"Less than 3k","More than 3k")</f>
        <v>Less than 3k</v>
      </c>
      <c r="G15" s="2" t="s">
        <v>92</v>
      </c>
      <c r="H15" s="2"/>
      <c r="I15" s="2"/>
      <c r="J15" s="2"/>
    </row>
    <row r="16" spans="1:11" x14ac:dyDescent="0.3">
      <c r="A16" t="s">
        <v>54</v>
      </c>
      <c r="B16" t="s">
        <v>73</v>
      </c>
      <c r="C16" t="s">
        <v>5</v>
      </c>
      <c r="D16">
        <v>78888</v>
      </c>
      <c r="E16" s="1" t="str">
        <f>IF(Table1_3[[#This Row],[Value]]&gt;3000,"Less than 3k","More than 3k")</f>
        <v>Less than 3k</v>
      </c>
      <c r="G16" s="2" t="s">
        <v>91</v>
      </c>
      <c r="H16" s="2"/>
      <c r="I16" s="2"/>
      <c r="J16" s="2"/>
    </row>
    <row r="17" spans="1:5" x14ac:dyDescent="0.3">
      <c r="A17" t="s">
        <v>54</v>
      </c>
      <c r="B17" t="s">
        <v>73</v>
      </c>
      <c r="C17" t="s">
        <v>6</v>
      </c>
      <c r="D17">
        <v>5656</v>
      </c>
      <c r="E17" s="1" t="str">
        <f>IF(Table1_3[[#This Row],[Value]]&gt;3000,"Less than 3k","More than 3k")</f>
        <v>Less than 3k</v>
      </c>
    </row>
    <row r="18" spans="1:5" x14ac:dyDescent="0.3">
      <c r="A18" t="s">
        <v>56</v>
      </c>
      <c r="B18" t="s">
        <v>74</v>
      </c>
      <c r="C18" t="s">
        <v>3</v>
      </c>
      <c r="D18">
        <v>2543</v>
      </c>
      <c r="E18" s="1" t="str">
        <f>IF(Table1_3[[#This Row],[Value]]&gt;3000,"Less than 3k","More than 3k")</f>
        <v>More than 3k</v>
      </c>
    </row>
    <row r="19" spans="1:5" x14ac:dyDescent="0.3">
      <c r="A19" t="s">
        <v>56</v>
      </c>
      <c r="B19" t="s">
        <v>74</v>
      </c>
      <c r="C19" t="s">
        <v>4</v>
      </c>
      <c r="D19">
        <v>57775</v>
      </c>
      <c r="E19" s="1" t="str">
        <f>IF(Table1_3[[#This Row],[Value]]&gt;3000,"Less than 3k","More than 3k")</f>
        <v>Less than 3k</v>
      </c>
    </row>
    <row r="20" spans="1:5" x14ac:dyDescent="0.3">
      <c r="A20" t="s">
        <v>56</v>
      </c>
      <c r="B20" t="s">
        <v>74</v>
      </c>
      <c r="C20" t="s">
        <v>5</v>
      </c>
      <c r="D20">
        <v>43467</v>
      </c>
      <c r="E20" s="1" t="str">
        <f>IF(Table1_3[[#This Row],[Value]]&gt;3000,"Less than 3k","More than 3k")</f>
        <v>Less than 3k</v>
      </c>
    </row>
    <row r="21" spans="1:5" x14ac:dyDescent="0.3">
      <c r="A21" t="s">
        <v>56</v>
      </c>
      <c r="B21" t="s">
        <v>74</v>
      </c>
      <c r="C21" t="s">
        <v>6</v>
      </c>
      <c r="D21">
        <v>3532</v>
      </c>
      <c r="E21" s="1" t="str">
        <f>IF(Table1_3[[#This Row],[Value]]&gt;3000,"Less than 3k","More than 3k")</f>
        <v>Less than 3k</v>
      </c>
    </row>
    <row r="22" spans="1:5" x14ac:dyDescent="0.3">
      <c r="A22" t="s">
        <v>58</v>
      </c>
      <c r="B22" t="s">
        <v>75</v>
      </c>
      <c r="C22" t="s">
        <v>3</v>
      </c>
      <c r="D22">
        <v>64537</v>
      </c>
      <c r="E22" s="1" t="str">
        <f>IF(Table1_3[[#This Row],[Value]]&gt;3000,"Less than 3k","More than 3k")</f>
        <v>Less than 3k</v>
      </c>
    </row>
    <row r="23" spans="1:5" x14ac:dyDescent="0.3">
      <c r="A23" t="s">
        <v>58</v>
      </c>
      <c r="B23" t="s">
        <v>75</v>
      </c>
      <c r="C23" t="s">
        <v>4</v>
      </c>
      <c r="D23">
        <v>3466</v>
      </c>
      <c r="E23" s="1" t="str">
        <f>IF(Table1_3[[#This Row],[Value]]&gt;3000,"Less than 3k","More than 3k")</f>
        <v>Less than 3k</v>
      </c>
    </row>
    <row r="24" spans="1:5" x14ac:dyDescent="0.3">
      <c r="A24" t="s">
        <v>58</v>
      </c>
      <c r="B24" t="s">
        <v>75</v>
      </c>
      <c r="C24" t="s">
        <v>5</v>
      </c>
      <c r="D24">
        <v>89877</v>
      </c>
      <c r="E24" s="1" t="str">
        <f>IF(Table1_3[[#This Row],[Value]]&gt;3000,"Less than 3k","More than 3k")</f>
        <v>Less than 3k</v>
      </c>
    </row>
    <row r="25" spans="1:5" x14ac:dyDescent="0.3">
      <c r="A25" t="s">
        <v>58</v>
      </c>
      <c r="B25" t="s">
        <v>75</v>
      </c>
      <c r="C25" t="s">
        <v>6</v>
      </c>
      <c r="D25">
        <v>2434</v>
      </c>
      <c r="E25" s="1" t="str">
        <f>IF(Table1_3[[#This Row],[Value]]&gt;3000,"Less than 3k","More than 3k")</f>
        <v>More than 3k</v>
      </c>
    </row>
    <row r="26" spans="1:5" x14ac:dyDescent="0.3">
      <c r="A26" t="s">
        <v>60</v>
      </c>
      <c r="B26" t="s">
        <v>76</v>
      </c>
      <c r="C26" t="s">
        <v>3</v>
      </c>
      <c r="D26">
        <v>4567</v>
      </c>
      <c r="E26" s="1" t="str">
        <f>IF(Table1_3[[#This Row],[Value]]&gt;3000,"Less than 3k","More than 3k")</f>
        <v>Less than 3k</v>
      </c>
    </row>
    <row r="27" spans="1:5" x14ac:dyDescent="0.3">
      <c r="A27" t="s">
        <v>60</v>
      </c>
      <c r="B27" t="s">
        <v>76</v>
      </c>
      <c r="C27" t="s">
        <v>5</v>
      </c>
      <c r="D27">
        <v>6453</v>
      </c>
      <c r="E27" s="1" t="str">
        <f>IF(Table1_3[[#This Row],[Value]]&gt;3000,"Less than 3k","More than 3k")</f>
        <v>Less than 3k</v>
      </c>
    </row>
    <row r="28" spans="1:5" x14ac:dyDescent="0.3">
      <c r="A28" t="s">
        <v>60</v>
      </c>
      <c r="B28" t="s">
        <v>76</v>
      </c>
      <c r="C28" t="s">
        <v>6</v>
      </c>
      <c r="D28">
        <v>5767</v>
      </c>
      <c r="E28" s="1" t="str">
        <f>IF(Table1_3[[#This Row],[Value]]&gt;3000,"Less than 3k","More than 3k")</f>
        <v>Less than 3k</v>
      </c>
    </row>
    <row r="29" spans="1:5" x14ac:dyDescent="0.3">
      <c r="A29" t="s">
        <v>62</v>
      </c>
      <c r="B29" t="s">
        <v>77</v>
      </c>
      <c r="C29" t="s">
        <v>3</v>
      </c>
      <c r="D29">
        <v>4784</v>
      </c>
      <c r="E29" s="1" t="str">
        <f>IF(Table1_3[[#This Row],[Value]]&gt;3000,"Less than 3k","More than 3k")</f>
        <v>Less than 3k</v>
      </c>
    </row>
    <row r="30" spans="1:5" x14ac:dyDescent="0.3">
      <c r="A30" t="s">
        <v>62</v>
      </c>
      <c r="B30" t="s">
        <v>77</v>
      </c>
      <c r="C30" t="s">
        <v>4</v>
      </c>
      <c r="D30">
        <v>66633</v>
      </c>
      <c r="E30" s="1" t="str">
        <f>IF(Table1_3[[#This Row],[Value]]&gt;3000,"Less than 3k","More than 3k")</f>
        <v>Less than 3k</v>
      </c>
    </row>
    <row r="31" spans="1:5" x14ac:dyDescent="0.3">
      <c r="A31" t="s">
        <v>62</v>
      </c>
      <c r="B31" t="s">
        <v>77</v>
      </c>
      <c r="C31" t="s">
        <v>5</v>
      </c>
      <c r="D31">
        <v>8889</v>
      </c>
      <c r="E31" s="1" t="str">
        <f>IF(Table1_3[[#This Row],[Value]]&gt;3000,"Less than 3k","More than 3k")</f>
        <v>Less than 3k</v>
      </c>
    </row>
    <row r="32" spans="1:5" x14ac:dyDescent="0.3">
      <c r="A32" t="s">
        <v>62</v>
      </c>
      <c r="B32" t="s">
        <v>77</v>
      </c>
      <c r="C32" t="s">
        <v>6</v>
      </c>
      <c r="D32">
        <v>23546</v>
      </c>
      <c r="E32" s="1" t="str">
        <f>IF(Table1_3[[#This Row],[Value]]&gt;3000,"Less than 3k","More than 3k")</f>
        <v>Less than 3k</v>
      </c>
    </row>
    <row r="33" spans="1:5" x14ac:dyDescent="0.3">
      <c r="A33" t="s">
        <v>64</v>
      </c>
      <c r="B33" t="s">
        <v>78</v>
      </c>
      <c r="C33" t="s">
        <v>3</v>
      </c>
      <c r="D33">
        <v>333</v>
      </c>
      <c r="E33" s="1" t="str">
        <f>IF(Table1_3[[#This Row],[Value]]&gt;3000,"Less than 3k","More than 3k")</f>
        <v>More than 3k</v>
      </c>
    </row>
    <row r="34" spans="1:5" x14ac:dyDescent="0.3">
      <c r="A34" t="s">
        <v>64</v>
      </c>
      <c r="B34" t="s">
        <v>78</v>
      </c>
      <c r="C34" t="s">
        <v>4</v>
      </c>
      <c r="D34">
        <v>6777</v>
      </c>
      <c r="E34" s="1" t="str">
        <f>IF(Table1_3[[#This Row],[Value]]&gt;3000,"Less than 3k","More than 3k")</f>
        <v>Less than 3k</v>
      </c>
    </row>
    <row r="35" spans="1:5" x14ac:dyDescent="0.3">
      <c r="A35" t="s">
        <v>64</v>
      </c>
      <c r="B35" t="s">
        <v>78</v>
      </c>
      <c r="C35" t="s">
        <v>5</v>
      </c>
      <c r="D35">
        <v>800</v>
      </c>
      <c r="E35" s="1" t="str">
        <f>IF(Table1_3[[#This Row],[Value]]&gt;3000,"Less than 3k","More than 3k")</f>
        <v>More than 3k</v>
      </c>
    </row>
    <row r="36" spans="1:5" x14ac:dyDescent="0.3">
      <c r="A36" t="s">
        <v>64</v>
      </c>
      <c r="B36" t="s">
        <v>78</v>
      </c>
      <c r="C36" t="s">
        <v>6</v>
      </c>
      <c r="D36">
        <v>7889</v>
      </c>
      <c r="E36" s="1" t="str">
        <f>IF(Table1_3[[#This Row],[Value]]&gt;3000,"Less than 3k","More than 3k")</f>
        <v>Less than 3k</v>
      </c>
    </row>
    <row r="37" spans="1:5" x14ac:dyDescent="0.3">
      <c r="A37" t="s">
        <v>66</v>
      </c>
      <c r="B37" t="s">
        <v>79</v>
      </c>
      <c r="C37" t="s">
        <v>3</v>
      </c>
      <c r="D37">
        <v>32435</v>
      </c>
      <c r="E37" s="1" t="str">
        <f>IF(Table1_3[[#This Row],[Value]]&gt;3000,"Less than 3k","More than 3k")</f>
        <v>Less than 3k</v>
      </c>
    </row>
    <row r="38" spans="1:5" x14ac:dyDescent="0.3">
      <c r="A38" t="s">
        <v>66</v>
      </c>
      <c r="B38" t="s">
        <v>79</v>
      </c>
      <c r="C38" t="s">
        <v>4</v>
      </c>
      <c r="D38">
        <v>33567</v>
      </c>
      <c r="E38" s="1" t="str">
        <f>IF(Table1_3[[#This Row],[Value]]&gt;3000,"Less than 3k","More than 3k")</f>
        <v>Less than 3k</v>
      </c>
    </row>
    <row r="39" spans="1:5" x14ac:dyDescent="0.3">
      <c r="A39" t="s">
        <v>66</v>
      </c>
      <c r="B39" t="s">
        <v>79</v>
      </c>
      <c r="C39" t="s">
        <v>5</v>
      </c>
      <c r="D39">
        <v>87867</v>
      </c>
      <c r="E39" s="1" t="str">
        <f>IF(Table1_3[[#This Row],[Value]]&gt;3000,"Less than 3k","More than 3k")</f>
        <v>Less than 3k</v>
      </c>
    </row>
    <row r="40" spans="1:5" x14ac:dyDescent="0.3">
      <c r="A40" t="s">
        <v>66</v>
      </c>
      <c r="B40" t="s">
        <v>79</v>
      </c>
      <c r="C40" t="s">
        <v>6</v>
      </c>
      <c r="D40">
        <v>677</v>
      </c>
      <c r="E40" s="1" t="str">
        <f>IF(Table1_3[[#This Row],[Value]]&gt;3000,"Less than 3k","More than 3k")</f>
        <v>More than 3k</v>
      </c>
    </row>
    <row r="41" spans="1:5" x14ac:dyDescent="0.3">
      <c r="A41" t="s">
        <v>67</v>
      </c>
      <c r="B41" t="s">
        <v>80</v>
      </c>
      <c r="C41" t="s">
        <v>3</v>
      </c>
      <c r="D41">
        <v>3456</v>
      </c>
      <c r="E41" s="1" t="str">
        <f>IF(Table1_3[[#This Row],[Value]]&gt;3000,"Less than 3k","More than 3k")</f>
        <v>Less than 3k</v>
      </c>
    </row>
    <row r="42" spans="1:5" x14ac:dyDescent="0.3">
      <c r="A42" t="s">
        <v>67</v>
      </c>
      <c r="B42" t="s">
        <v>80</v>
      </c>
      <c r="C42" t="s">
        <v>4</v>
      </c>
      <c r="D42">
        <v>89990</v>
      </c>
      <c r="E42" s="1" t="str">
        <f>IF(Table1_3[[#This Row],[Value]]&gt;3000,"Less than 3k","More than 3k")</f>
        <v>Less than 3k</v>
      </c>
    </row>
    <row r="43" spans="1:5" x14ac:dyDescent="0.3">
      <c r="A43" t="s">
        <v>67</v>
      </c>
      <c r="B43" t="s">
        <v>80</v>
      </c>
      <c r="C43" t="s">
        <v>5</v>
      </c>
      <c r="D43">
        <v>5689</v>
      </c>
      <c r="E43" s="1" t="str">
        <f>IF(Table1_3[[#This Row],[Value]]&gt;3000,"Less than 3k","More than 3k")</f>
        <v>Less than 3k</v>
      </c>
    </row>
    <row r="44" spans="1:5" x14ac:dyDescent="0.3">
      <c r="A44" t="s">
        <v>67</v>
      </c>
      <c r="B44" t="s">
        <v>80</v>
      </c>
      <c r="C44" t="s">
        <v>6</v>
      </c>
      <c r="D44">
        <v>89989</v>
      </c>
      <c r="E44" s="1" t="str">
        <f>IF(Table1_3[[#This Row],[Value]]&gt;3000,"Less than 3k","More than 3k")</f>
        <v>Less than 3k</v>
      </c>
    </row>
  </sheetData>
  <mergeCells count="2">
    <mergeCell ref="G15:J15"/>
    <mergeCell ref="G16:J16"/>
  </mergeCells>
  <conditionalFormatting sqref="E2">
    <cfRule type="containsText" dxfId="6" priority="3" operator="containsText" text="Less than 3k">
      <formula>NOT(ISERROR(SEARCH("Less than 3k",E2)))</formula>
    </cfRule>
  </conditionalFormatting>
  <conditionalFormatting sqref="E3">
    <cfRule type="containsText" dxfId="5" priority="2" operator="containsText" text="Less than 3k">
      <formula>NOT(ISERROR(SEARCH("Less than 3k",E3)))</formula>
    </cfRule>
  </conditionalFormatting>
  <conditionalFormatting sqref="E2:E44">
    <cfRule type="containsText" dxfId="2" priority="1" operator="containsText" text="Less than 3k">
      <formula>NOT(ISERROR(SEARCH("Less than 3k",E2)))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0 f 1 1 8 8 - 9 f 2 7 - 4 7 c a - a 9 e 9 - 2 4 b c c 3 5 e 8 e d c "   x m l n s = " h t t p : / / s c h e m a s . m i c r o s o f t . c o m / D a t a M a s h u p " > A A A A A E c I A A B Q S w M E F A A C A A g A 7 L k Y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O y 5 G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u R h Z N S z E P U A F A A D 3 H Q A A E w A c A E Z v c m 1 1 b G F z L 1 N l Y 3 R p b 2 4 x L m 0 g o h g A K K A U A A A A A A A A A A A A A A A A A A A A A A A A A A A A 5 V h b T + M 4 F H 5 H 4 j 9 Y 5 i W R Q k U K 2 o e d 6 U r d A N r O M i x D m R 2 t S o X S 1 k O z p H H l u E B V 8 d / X j n P z J U l v z E q 7 P A C y n X P 5 z j m f j 0 + M x j T A E e i L v + 6 H w 4 P D g 3 j q E z Q B d / 4 o R C 7 o g B D R w w P A f v p 4 Q c a I r V y 8 j l H Y 8 h a E o I h + w + R p h P G T Z a 8 G 1 / 4 M d a D 4 E g 7 f B h 6 O K D s y d I S A I + h N / e i R C 1 / O E W S S k q O t O + J H 8 X d M Z h 4 O F 7 O I b 8 a W 0 O a s V v A y I D E F X D a A D q B s F 1 D 0 S t 8 c s I J X f u X W x W w e 4 i V C H p 6 g 7 m h E 0 L M f c C + 1 g 9 e Y 0 C l b 7 U X 0 p 7 M W 1 5 4 s M w N M y x d M o 7 7 6 D a m r b 3 b u 9 S 2 a 4 W f u N Z 6 D W / w S F 5 7 3 n 4 K 5 p c D i u M W X l 0 F I E Y + G 8 h k K W c T 4 m m W Q 7 g D k j 6 f A G h x J 0 A 3 B x 1 9 A t A h D 4 E c T Y N q E n z B a Q r t s + D z 0 x 0 z 2 n 3 6 4 K A U s X U 9 W L d V K h + t w T p z 0 E J F O O 2 o 4 5 Q j W B S 2 P U x 6 Z L B Y C / R L g / X k Y U C C y C Y y W 4 B y F w S x g N p Y g 5 E f E C U t z V D U r O c w + F 1 / d s c T 5 d Z n L t K D F j n x Z Y I r 6 d M l E e / G z L e d m y 5 V F t t p l a 8 v R d x u q o s 4 3 X i u K z q p i Y Q a U N 9 e B z q 3 C T j Z f 9 b M R P L s R v L Y O X z W A 7 e 0 B d F U E h W K l 0 h U z K m D M i l K o i c u l w z f S Z U u 1 3 d H k S z I x m S R 1 Z p C a b B V i V f 1 1 d S f g r a s 8 P R j r 1 + I t i t i H R p v 5 R t l k 1 T 0 e j j q z 2 B 4 Y s 3 V Y R r 4 X x Y h Q J u U z I o + 5 s E J t d z I p l b 1 s G 5 M p v s o 4 l G d r y 8 O z U R A h a z X I F A 4 d s X N J 8 M w a y O i w P Y i i 4 9 4 1 t F m + w G N o l 1 K k M k H c 6 g y p c M h Z F f 7 r I a p L G 3 f 9 v O E l U U D S l E J b J 4 W 7 Q V a I K i 1 s y h J E z 4 S v 0 T x 4 x t S U e + n W H 3 Q q O 6 9 Y V W 4 j c q T r Q O A R 7 1 J K g t G C J o f F f V J x o b s V N 7 p u e H 6 l J / K S y / r E r o S z X Q 2 n o p 9 D K d l 7 i x 5 5 c b 1 V s O t p I 7 t q p n A V 2 a 0 q W s b x M u u Q D g + C y K x G 7 0 Q f 2 t v 3 o g / t / X W j a j 7 I V + x 6 v a r h b k 6 B V 5 c z 5 M y N 5 S Z c J / e Y D U S n N I c O K J O c O + R p D i q J b U 2 + r + S 1 c n V z j X C r i 1 X j 9 v o b c H / 3 r E Y Y i Q 9 F b e W s s F v D q l 2 W K h U 2 d l 7 H c u d 1 j S N k a 4 w n N w d i 6 d 2 6 V 1 2 z + U m X m b F Z X b j N h Z E 4 6 w n 0 K h q A s o F y H 6 B Y 9 4 M a A V f L u Q Q Y D c t 9 d g R e Y 2 a X m d 2 g z k D v p z v Q + + n + 6 N 0 z s X r q 5 x 4 Y + 0 a 6 2 A u r k n W d p a + C m L b O 2 a 8 g G m v b A 2 H B 0 D Z E Q A q A o t Q A / t k O 4 J / 9 G + C / + 8 x m Y 0 Z W 7 9 f U b B M H X z B m K X h 4 x a 7 S N 4 2 J H f D d D 2 N B y F x U 2 m H z / 9 6 N f n M 9 e g C 0 l 2 5 V 6 y b X 9 h F 0 2 6 c Z E 8 G a J M u z i z W o q J V m U 2 x B 7 + f 7 r 4 z 1 4 v v r 7 l / d K / C p d 3 + O X 6 I Q + 5 P 4 3 j 1 p g R v 8 g g j D D p E l O A a f g y g A N w T / z X p p Y O U Y g H O f + n b r N Y x f O Q k n 8 y l A y Q I V M J b M f O h P E a L c W G H j a t C j a N a R P H F + D 6 J J B 4 q T L P 2 5 g i L 3 m Q W z p O B + Q z 4 j v l L / k O 6 k 6 5 Z J L + u 1 0 l P d M O y P / d A n c Y c b O z Q H v T H m m j X / i Z n q z v X 5 f x 3 w b f t m c E u k t v c n w 5 o 9 f f U o 5 M e 0 9 l m / o + C 8 p 6 n 1 e s N + v e 9 P R w P c H j H G h 3 Y y 4 p c n U / n 4 3 9 6 y T 1 a m / M 2 j M i M k S m K 0 h / W 9 8 U 5 v S X V U 5 K k T o s 2 H 3 Y a J o b f W Y 6 t i z O 3 l T y y v 9 m W 1 8 1 j b M 7 + o v O y 9 s M 4 U u + Z t o o 2 x d X c 2 m f l p T w 4 V K W U m s N F 7 R h 3 y F X X t G Y a p + 6 t v x a 1 2 3 e z C M P R c 3 y r 1 + a W o / f A P U E s B A i 0 A F A A C A A g A 7 L k Y W d O 9 8 b m l A A A A 9 g A A A B I A A A A A A A A A A A A A A A A A A A A A A E N v b m Z p Z y 9 Q Y W N r Y W d l L n h t b F B L A Q I t A B Q A A g A I A O y 5 G F k P y u m r p A A A A O k A A A A T A A A A A A A A A A A A A A A A A P E A A A B b Q 2 9 u d G V u d F 9 U e X B l c 1 0 u e G 1 s U E s B A i 0 A F A A C A A g A 7 L k Y W T U s x D 1 A B Q A A 9 x 0 A A B M A A A A A A A A A A A A A A A A A 4 g E A A E Z v c m 1 1 b G F z L 1 N l Y 3 R p b 2 4 x L m 1 Q S w U G A A A A A A M A A w D C A A A A b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E k A A A A A A A C S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3 O j M 2 O j U 4 L j M 2 N j Q 0 M z R a I i A v P j x F b n R y e S B U e X B l P S J G a W x s Q 2 9 s d W 1 u V H l w Z X M i I F Z h b H V l P S J z Q m d B R 0 J o R T 0 i I C 8 + P E V u d H J 5 I F R 5 c G U 9 I k Z p b G x D b 2 x 1 b W 5 O Y W 1 l c y I g V m F s d W U 9 I n N b J n F 1 b 3 Q 7 R W 1 w b G 9 5 Z W U g Y 2 9 k Z S Z x d W 9 0 O y w m c X V v d D t G a X J z d C B O Y W 1 l I C Z x d W 9 0 O y w m c X V v d D t M Y X N 0 I E 5 h b W U g L j E m c X V v d D s s J n F 1 b 3 Q 7 U m V n a W 9 u J n F 1 b 3 Q 7 L C Z x d W 9 0 O 1 Z h b H V l J n F 1 b 3 Q 7 X S I g L z 4 8 R W 5 0 c n k g V H l w Z T 0 i R m l s b F N 0 Y X R 1 c y I g V m F s d W U 9 I n N X Y W l 0 a W 5 n R m 9 y R X h j Z W x S Z W Z y Z X N o I i A v P j x F b n R y e S B U e X B l P S J R d W V y e U l E I i B W Y W x 1 Z T 0 i c 2 Y 4 N T J k N G J h L W I 0 N G Q t N D B i Y S 1 h Z j k 0 L T A w M T J i M T R l Z G R j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F b X B s b 3 l l Z S B j b 2 R l L D B 9 J n F 1 b 3 Q 7 L C Z x d W 9 0 O 1 N l Y 3 R p b 2 4 x L 1 R h Y m x l M S 9 V b n B p d m 9 0 Z W Q g Q 2 9 s d W 1 u c y 5 7 R m l y c 3 Q g T m F t Z S A s M X 0 m c X V v d D s s J n F 1 b 3 Q 7 U 2 V j d G l v b j E v V G F i b G U x L 1 V u c G l 2 b 3 R l Z C B D b 2 x 1 b W 5 z L n t M Y X N 0 I E 5 h b W U g L j E s M n 0 m c X V v d D s s J n F 1 b 3 Q 7 U 2 V j d G l v b j E v V G F i b G U x L 1 V u c G l 2 b 3 R l Z C B D b 2 x 1 b W 5 z L n t B d H R y a W J 1 d G U s M 3 0 m c X V v d D s s J n F 1 b 3 Q 7 U 2 V j d G l v b j E v V G F i b G U x L 0 N o Y W 5 n Z W Q g V H l w Z T M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V b n B p d m 9 0 Z W Q g Q 2 9 s d W 1 u c y 5 7 R W 1 w b G 9 5 Z W U g Y 2 9 k Z S w w f S Z x d W 9 0 O y w m c X V v d D t T Z W N 0 a W 9 u M S 9 U Y W J s Z T E v V W 5 w a X Z v d G V k I E N v b H V t b n M u e 0 Z p c n N 0 I E 5 h b W U g L D F 9 J n F 1 b 3 Q 7 L C Z x d W 9 0 O 1 N l Y 3 R p b 2 4 x L 1 R h Y m x l M S 9 V b n B p d m 9 0 Z W Q g Q 2 9 s d W 1 u c y 5 7 T G F z d C B O Y W 1 l I C 4 x L D J 9 J n F 1 b 3 Q 7 L C Z x d W 9 0 O 1 N l Y 3 R p b 2 4 x L 1 R h Y m x l M S 9 V b n B p d m 9 0 Z W Q g Q 2 9 s d W 1 u c y 5 7 Q X R 0 c m l i d X R l L D N 9 J n F 1 b 3 Q 7 L C Z x d W 9 0 O 1 N l Y 3 R p b 2 4 x L 1 R h Y m x l M S 9 D a G F u Z 2 V k I F R 5 c G U z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Y 1 M G R k Y y 1 k N z N k L T Q 1 M W M t Y m V h Z i 0 5 N m M 3 M T V l O T Q 2 N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i 9 J b n N l c n R l Z C B N Z X J n Z W Q g Q 2 9 s d W 1 u M S 5 7 Q 2 9 k Z S w 1 f S Z x d W 9 0 O y w m c X V v d D t T Z W N 0 a W 9 u M S 9 U Y W J s Z T F f M i 9 J b n N l c n R l Z C B N Z X J n Z W Q g Q 2 9 s d W 1 u L n t N Z X J n Z W Q s N X 0 m c X V v d D s s J n F 1 b 3 Q 7 U 2 V j d G l v b j E v V G F i b G U x X z I v Q 2 h h b m d l Z C B U e X B l L n t S Z W d p b 2 4 s M 3 0 m c X V v d D s s J n F 1 b 3 Q 7 U 2 V j d G l v b j E v V G F i b G U x X z I v Q 2 h h b m d l Z C B U e X B l L n t W Y W x 1 Z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F f M i 9 J b n N l c n R l Z C B N Z X J n Z W Q g Q 2 9 s d W 1 u M S 5 7 Q 2 9 k Z S w 1 f S Z x d W 9 0 O y w m c X V v d D t T Z W N 0 a W 9 u M S 9 U Y W J s Z T F f M i 9 J b n N l c n R l Z C B N Z X J n Z W Q g Q 2 9 s d W 1 u L n t N Z X J n Z W Q s N X 0 m c X V v d D s s J n F 1 b 3 Q 7 U 2 V j d G l v b j E v V G F i b G U x X z I v Q 2 h h b m d l Z C B U e X B l L n t S Z W d p b 2 4 s M 3 0 m c X V v d D s s J n F 1 b 3 Q 7 U 2 V j d G l v b j E v V G F i b G U x X z I v Q 2 h h b m d l Z C B U e X B l L n t W Y W x 1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Z S Z x d W 9 0 O y w m c X V v d D t O Y W 1 l J n F 1 b 3 Q 7 L C Z x d W 9 0 O 1 J l Z 2 l v b i Z x d W 9 0 O y w m c X V v d D t W Y W x 1 Z S Z x d W 9 0 O 1 0 i I C 8 + P E V u d H J 5 I F R 5 c G U 9 I k Z p b G x D b 2 x 1 b W 5 U e X B l c y I g V m F s d W U 9 I n N C Z 1 l H Q X c 9 P S I g L z 4 8 R W 5 0 c n k g V H l w Z T 0 i R m l s b E x h c 3 R V c G R h d G V k I i B W Y W x 1 Z T 0 i Z D I w M j Q t M D g t M T l U M T c 6 M j Y 6 M T E u N z A y N z g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l u c 2 V y d G V k J T I w T W V y Z 2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z h l M j Z k M S 1 i N z V i L T Q 4 O D I t Y W U 5 Y y 0 3 O D Q y Z j Y y N z k x N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4 O j A 3 O j Q 5 L j Y 2 N z Y w M z R a I i A v P j x F b n R y e S B U e X B l P S J G a W x s Q 2 9 s d W 1 u V H l w Z X M i I F Z h b H V l P S J z Q m d Z R E F 3 T U Q i I C 8 + P E V u d H J 5 I F R 5 c G U 9 I k Z p b G x D b 2 x 1 b W 5 O Y W 1 l c y I g V m F s d W U 9 I n N b J n F 1 b 3 Q 7 Q 2 9 k Z S Z x d W 9 0 O y w m c X V v d D t O Y W 1 l J n F 1 b 3 Q 7 L C Z x d W 9 0 O 0 5 v c n R o J n F 1 b 3 Q 7 L C Z x d W 9 0 O 1 N v d X R o J n F 1 b 3 Q 7 L C Z x d W 9 0 O 0 V h c 3 Q m c X V v d D s s J n F 1 b 3 Q 7 V 2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z L 1 B p d m 9 0 Z W Q g Q 2 9 s d W 1 u L n t D b 2 R l L D B 9 J n F 1 b 3 Q 7 L C Z x d W 9 0 O 1 N l Y 3 R p b 2 4 x L 1 R h Y m x l M V 8 z L 1 B p d m 9 0 Z W Q g Q 2 9 s d W 1 u L n t O Y W 1 l L D F 9 J n F 1 b 3 Q 7 L C Z x d W 9 0 O 1 N l Y 3 R p b 2 4 x L 1 R h Y m x l M V 8 z L 1 B p d m 9 0 Z W Q g Q 2 9 s d W 1 u L n t O b 3 J 0 a C w y f S Z x d W 9 0 O y w m c X V v d D t T Z W N 0 a W 9 u M S 9 U Y W J s Z T F f M y 9 Q a X Z v d G V k I E N v b H V t b i 5 7 U 2 9 1 d G g s M 3 0 m c X V v d D s s J n F 1 b 3 Q 7 U 2 V j d G l v b j E v V G F i b G U x X z M v U G l 2 b 3 R l Z C B D b 2 x 1 b W 4 u e 0 V h c 3 Q s N H 0 m c X V v d D s s J n F 1 b 3 Q 7 U 2 V j d G l v b j E v V G F i b G U x X z M v U G l 2 b 3 R l Z C B D b 2 x 1 b W 4 u e 1 d l c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X z M v U G l 2 b 3 R l Z C B D b 2 x 1 b W 4 u e 0 N v Z G U s M H 0 m c X V v d D s s J n F 1 b 3 Q 7 U 2 V j d G l v b j E v V G F i b G U x X z M v U G l 2 b 3 R l Z C B D b 2 x 1 b W 4 u e 0 5 h b W U s M X 0 m c X V v d D s s J n F 1 b 3 Q 7 U 2 V j d G l v b j E v V G F i b G U x X z M v U G l 2 b 3 R l Z C B D b 2 x 1 b W 4 u e 0 5 v c n R o L D J 9 J n F 1 b 3 Q 7 L C Z x d W 9 0 O 1 N l Y 3 R p b 2 4 x L 1 R h Y m x l M V 8 z L 1 B p d m 9 0 Z W Q g Q 2 9 s d W 1 u L n t T b 3 V 0 a C w z f S Z x d W 9 0 O y w m c X V v d D t T Z W N 0 a W 9 u M S 9 U Y W J s Z T F f M y 9 Q a X Z v d G V k I E N v b H V t b i 5 7 R W F z d C w 0 f S Z x d W 9 0 O y w m c X V v d D t T Z W N 0 a W 9 u M S 9 U Y W J s Z T F f M y 9 Q a X Z v d G V k I E N v b H V t b i 5 7 V 2 V z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D E z Z j R h Y y 1 m N D Y 4 L T Q 4 Z T Q t Y W Y 2 Z C 0 y Z j d i Z T N k N T Q 1 N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N C 9 D a G F u Z 2 V k I F R 5 c G U u e 0 N v Z G U s M H 0 m c X V v d D s s J n F 1 b 3 Q 7 U 2 V j d G l v b j E v V G F i b G U x X z Q v Q 2 h h b m d l Z C B U e X B l M S 5 7 T m F t Z S 4 x L D F 9 J n F 1 b 3 Q 7 L C Z x d W 9 0 O 1 N l Y 3 R p b 2 4 x L 1 R h Y m x l M V 8 0 L 0 N o Y W 5 n Z W Q g V H l w Z T E u e 0 5 h b W U u M i w y f S Z x d W 9 0 O y w m c X V v d D t T Z W N 0 a W 9 u M S 9 U Y W J s Z T F f N C 9 D a G F u Z 2 V k I F R 5 c G U u e 0 5 v c n R o L D J 9 J n F 1 b 3 Q 7 L C Z x d W 9 0 O 1 N l Y 3 R p b 2 4 x L 1 R h Y m x l M V 8 0 L 0 N o Y W 5 n Z W Q g V H l w Z S 5 7 U 2 9 1 d G g s M 3 0 m c X V v d D s s J n F 1 b 3 Q 7 U 2 V j d G l v b j E v V G F i b G U x X z Q v Q 2 h h b m d l Z C B U e X B l L n t F Y X N 0 L D R 9 J n F 1 b 3 Q 7 L C Z x d W 9 0 O 1 N l Y 3 R p b 2 4 x L 1 R h Y m x l M V 8 0 L 0 N o Y W 5 n Z W Q g V H l w Z S 5 7 V 2 V z d C w 1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F f N C 9 D a G F u Z 2 V k I F R 5 c G U u e 0 N v Z G U s M H 0 m c X V v d D s s J n F 1 b 3 Q 7 U 2 V j d G l v b j E v V G F i b G U x X z Q v Q 2 h h b m d l Z C B U e X B l M S 5 7 T m F t Z S 4 x L D F 9 J n F 1 b 3 Q 7 L C Z x d W 9 0 O 1 N l Y 3 R p b 2 4 x L 1 R h Y m x l M V 8 0 L 0 N o Y W 5 n Z W Q g V H l w Z T E u e 0 5 h b W U u M i w y f S Z x d W 9 0 O y w m c X V v d D t T Z W N 0 a W 9 u M S 9 U Y W J s Z T F f N C 9 D a G F u Z 2 V k I F R 5 c G U u e 0 5 v c n R o L D J 9 J n F 1 b 3 Q 7 L C Z x d W 9 0 O 1 N l Y 3 R p b 2 4 x L 1 R h Y m x l M V 8 0 L 0 N o Y W 5 n Z W Q g V H l w Z S 5 7 U 2 9 1 d G g s M 3 0 m c X V v d D s s J n F 1 b 3 Q 7 U 2 V j d G l v b j E v V G F i b G U x X z Q v Q 2 h h b m d l Z C B U e X B l L n t F Y X N 0 L D R 9 J n F 1 b 3 Q 7 L C Z x d W 9 0 O 1 N l Y 3 R p b 2 4 x L 1 R h Y m x l M V 8 0 L 0 N o Y W 5 n Z W Q g V H l w Z S 5 7 V 2 V z d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Z S Z x d W 9 0 O y w m c X V v d D t O Y W 1 l L j E m c X V v d D s s J n F 1 b 3 Q 7 T m F t Z S 4 y J n F 1 b 3 Q 7 L C Z x d W 9 0 O 0 5 v c n R o J n F 1 b 3 Q 7 L C Z x d W 9 0 O 1 N v d X R o J n F 1 b 3 Q 7 L C Z x d W 9 0 O 0 V h c 3 Q m c X V v d D s s J n F 1 b 3 Q 7 V 2 V z d C Z x d W 9 0 O 1 0 i I C 8 + P E V u d H J 5 I F R 5 c G U 9 I k Z p b G x D b 2 x 1 b W 5 U e X B l c y I g V m F s d W U 9 I n N C Z 1 l H Q X d N R E F 3 P T 0 i I C 8 + P E V u d H J 5 I F R 5 c G U 9 I k Z p b G x M Y X N 0 V X B k Y X R l Z C I g V m F s d W U 9 I m Q y M D I 0 L T A 4 L T E 5 V D E 4 O j A 0 O j Q y L j U 2 M z Y z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V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0 V t c G x v e W V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E 5 Y z J j M D E t Z W U x Y i 0 0 N m F l L W I w Z W E t M G U y Y W U x M D N h N 2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T I z R W 1 w b G 9 5 Z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R U M T c 6 M j M 6 N T M u M T A 1 O T c 2 N V o i I C 8 + P E V u d H J 5 I F R 5 c G U 9 I k Z p b G x D b 2 x 1 b W 5 U e X B l c y I g V m F s d W U 9 I n N C Z 1 l E Q X d N R C I g L z 4 8 R W 5 0 c n k g V H l w Z T 0 i R m l s b E N v b H V t b k 5 h b W V z I i B W Y W x 1 Z T 0 i c 1 s m c X V v d D t O Y W 1 l J n F 1 b 3 Q 7 L C Z x d W 9 0 O 0 N v Z G U m c X V v d D s s J n F 1 b 3 Q 7 T m 9 y d G g m c X V v d D s s J n F 1 b 3 Q 7 U 2 9 1 d G g m c X V v d D s s J n F 1 b 3 Q 7 R W F z d C Z x d W 9 0 O y w m c X V v d D t X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z R W 1 w b G 9 5 Z W U v S W 5 z Z X J 0 Z W Q g T W V y Z 2 V k I E N v b H V t b i 5 7 T m F t Z S w 4 f S Z x d W 9 0 O y w m c X V v d D t T Z W N 0 a W 9 u M S 8 x M j N F b X B s b 3 l l Z S 9 D a G F u Z 2 V k I F R 5 c G U y L n t D b 2 R l L j E s N 3 0 m c X V v d D s s J n F 1 b 3 Q 7 U 2 V j d G l v b j E v M T I z R W 1 w b G 9 5 Z W U v Q 2 h h b m d l Z C B U e X B l L n t O b 3 J 0 a C w z f S Z x d W 9 0 O y w m c X V v d D t T Z W N 0 a W 9 u M S 8 x M j N F b X B s b 3 l l Z S 9 D a G F u Z 2 V k I F R 5 c G U u e 1 N v d X R o L D R 9 J n F 1 b 3 Q 7 L C Z x d W 9 0 O 1 N l Y 3 R p b 2 4 x L z E y M 0 V t c G x v e W V l L 0 N o Y W 5 n Z W Q g V H l w Z S 5 7 R W F z d C w 1 f S Z x d W 9 0 O y w m c X V v d D t T Z W N 0 a W 9 u M S 8 x M j N F b X B s b 3 l l Z S 9 D a G F u Z 2 V k I F R 5 c G U u e 1 d l c 3 Q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I z R W 1 w b G 9 5 Z W U v S W 5 z Z X J 0 Z W Q g T W V y Z 2 V k I E N v b H V t b i 5 7 T m F t Z S w 4 f S Z x d W 9 0 O y w m c X V v d D t T Z W N 0 a W 9 u M S 8 x M j N F b X B s b 3 l l Z S 9 D a G F u Z 2 V k I F R 5 c G U y L n t D b 2 R l L j E s N 3 0 m c X V v d D s s J n F 1 b 3 Q 7 U 2 V j d G l v b j E v M T I z R W 1 w b G 9 5 Z W U v Q 2 h h b m d l Z C B U e X B l L n t O b 3 J 0 a C w z f S Z x d W 9 0 O y w m c X V v d D t T Z W N 0 a W 9 u M S 8 x M j N F b X B s b 3 l l Z S 9 D a G F u Z 2 V k I F R 5 c G U u e 1 N v d X R o L D R 9 J n F 1 b 3 Q 7 L C Z x d W 9 0 O 1 N l Y 3 R p b 2 4 x L z E y M 0 V t c G x v e W V l L 0 N o Y W 5 n Z W Q g V H l w Z S 5 7 R W F z d C w 1 f S Z x d W 9 0 O y w m c X V v d D t T Z W N 0 a W 9 u M S 8 x M j N F b X B s b 3 l l Z S 9 D a G F u Z 2 V k I F R 5 c G U u e 1 d l c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0 V t c G x v e W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0 V t c G x v e W V l L z E y M 0 V t c G x v e W V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z R W 1 w b G 9 5 Z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z R W 1 w b G 9 5 Z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N F b X B s b 3 l l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z R W 1 w b G 9 5 Z W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z R W 1 w b G 9 5 Z W U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N F b X B s b 3 l l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0 V t c G x v e W V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N F b X B s b 3 l l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N F b X B s b 3 l l Z S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N F b X B s b 3 l l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0 V t c G x v e W V l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z R W 1 w b G 9 5 Z W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z R W 1 w b G 9 5 Z W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z R W 1 w b G 9 5 Z W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z R W 1 w b G 9 5 Z W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N F b X B s b 3 l l Z S 9 S Z W 1 v d m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t S V V l d Y 3 0 a 3 7 e P w C L r r o g A A A A A C A A A A A A A Q Z g A A A A E A A C A A A A B 7 h w 3 N o 7 E 3 d j E 1 N W W K n F X W 6 N Y W Q 3 q U h h o i I 8 n 6 Q / Q x 5 g A A A A A O g A A A A A I A A C A A A A C C E I S Q 6 H b 4 m g l O 6 9 o 9 C i d 5 I v T 7 8 J c R r W N X 8 N 9 M + R V v J 1 A A A A C U + w V e x M A S a H d o j L v 5 u r J V P 0 1 V d n A 4 i H 8 + 0 F 5 7 S O 8 1 T 3 l h w Y 4 V 8 f m J / N 4 4 x n h U k W K V n f j N t l + q 1 N j Z G Q Y J v T X X q w B r Q Y S e k i 9 h B j 3 6 L H o c 9 k A A A A A D D e T s F l y R D J w p I L j + q H u 9 Q Z G C E a j 2 f E L c + S q f 3 Z s e U G q p 0 8 O 8 m o I k r r j v 9 h x O X x S W s 4 f c p g h F A 2 b 6 Y q U I F U R L < / D a t a M a s h u p > 
</file>

<file path=customXml/itemProps1.xml><?xml version="1.0" encoding="utf-8"?>
<ds:datastoreItem xmlns:ds="http://schemas.openxmlformats.org/officeDocument/2006/customXml" ds:itemID="{39C60166-3B71-4CDA-8436-36F2AB159F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</vt:lpstr>
      <vt:lpstr>ETL</vt:lpstr>
      <vt:lpstr>function1</vt:lpstr>
      <vt:lpstr>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VIJAY SINGH</cp:lastModifiedBy>
  <dcterms:created xsi:type="dcterms:W3CDTF">2022-12-03T14:07:46Z</dcterms:created>
  <dcterms:modified xsi:type="dcterms:W3CDTF">2024-08-24T18:00:48Z</dcterms:modified>
</cp:coreProperties>
</file>