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A0D2B11B-8737-CB40-A152-67027FDF014F}" xr6:coauthVersionLast="36" xr6:coauthVersionMax="45" xr10:uidLastSave="{00000000-0000-0000-0000-000000000000}"/>
  <bookViews>
    <workbookView xWindow="1220" yWindow="640" windowWidth="22040" windowHeight="16360" xr2:uid="{FE48D3E2-3B78-BB4F-A408-34B52C755182}"/>
  </bookViews>
  <sheets>
    <sheet name="NV051" sheetId="9" r:id="rId1"/>
    <sheet name="Indexes" sheetId="4" r:id="rId2"/>
    <sheet name="R24_G_H" sheetId="6" r:id="rId3"/>
    <sheet name="SiBr03" sheetId="7" r:id="rId4"/>
    <sheet name="Mtb20K" sheetId="8" r:id="rId5"/>
  </sheets>
  <externalReferences>
    <externalReference r:id="rId6"/>
    <externalReference r:id="rId7"/>
    <externalReference r:id="rId8"/>
  </externalReferences>
  <definedNames>
    <definedName name="_xlnm._FilterDatabase" localSheetId="0" hidden="1">'NV051'!$A$18:$I$18</definedName>
    <definedName name="allowedExperimentTypes">'[1]allowed values'!$A$16:$A$20</definedName>
    <definedName name="allowedInstruments">'[1]allowed values'!$A$2:$A$6</definedName>
    <definedName name="allowedPairedEnd">'[1]allowed values'!$A$28:$A$29</definedName>
    <definedName name="allowedReferenceGenomes">'[1]allowed values'!$A$9:$A$13</definedName>
    <definedName name="allowedStrandSpecificity">'[1]allowed values'!$A$23:$A$25</definedName>
    <definedName name="d" localSheetId="4">#REF!</definedName>
    <definedName name="d" localSheetId="0">#REF!</definedName>
    <definedName name="d" localSheetId="2">#REF!</definedName>
    <definedName name="d" localSheetId="3">#REF!</definedName>
    <definedName name="d">#REF!</definedName>
    <definedName name="dads" localSheetId="4">#REF!</definedName>
    <definedName name="dads" localSheetId="0">#REF!</definedName>
    <definedName name="dads" localSheetId="2">#REF!</definedName>
    <definedName name="dads" localSheetId="3">#REF!</definedName>
    <definedName name="dads">#REF!</definedName>
    <definedName name="fdgfdg" localSheetId="4">#REF!</definedName>
    <definedName name="fdgfdg" localSheetId="0">#REF!</definedName>
    <definedName name="fdgfdg" localSheetId="2">#REF!</definedName>
    <definedName name="fdgfdg" localSheetId="3">#REF!</definedName>
    <definedName name="fdgfdg">#REF!</definedName>
    <definedName name="Next_Pico" localSheetId="4">#REF!</definedName>
    <definedName name="Next_Pico" localSheetId="0">#REF!</definedName>
    <definedName name="Next_Pico" localSheetId="2">#REF!</definedName>
    <definedName name="Next_Pico" localSheetId="3">#REF!</definedName>
    <definedName name="Next_Pico">#REF!</definedName>
    <definedName name="ok" localSheetId="4">#REF!</definedName>
    <definedName name="ok" localSheetId="0">#REF!</definedName>
    <definedName name="ok" localSheetId="2">#REF!</definedName>
    <definedName name="ok" localSheetId="3">#REF!</definedName>
    <definedName name="ok">#REF!</definedName>
    <definedName name="pico_preAmp_2nd_elution" localSheetId="4">#REF!</definedName>
    <definedName name="pico_preAmp_2nd_elution" localSheetId="0">#REF!</definedName>
    <definedName name="pico_preAmp_2nd_elution" localSheetId="3">#REF!</definedName>
    <definedName name="pico_preAmp_2nd_elution">#REF!</definedName>
    <definedName name="picoNext_plate3" localSheetId="4">#REF!</definedName>
    <definedName name="picoNext_plate3" localSheetId="0">#REF!</definedName>
    <definedName name="picoNext_plate3" localSheetId="3">#REF!</definedName>
    <definedName name="picoNext_plate3">#REF!</definedName>
    <definedName name="statusHeaders" localSheetId="4">#REF!</definedName>
    <definedName name="statusHeaders" localSheetId="0">#REF!</definedName>
    <definedName name="statusHeaders" localSheetId="2">#REF!</definedName>
    <definedName name="statusHeaders" localSheetId="3">#REF!</definedName>
    <definedName name="statusHeaders">#REF!</definedName>
    <definedName name="Vivic" localSheetId="4">#REF!</definedName>
    <definedName name="Vivic" localSheetId="0">#REF!</definedName>
    <definedName name="Vivic" localSheetId="2">#REF!</definedName>
    <definedName name="Vivic" localSheetId="3">#REF!</definedName>
    <definedName name="Vivic">#REF!</definedName>
    <definedName name="Well" localSheetId="4">#REF!</definedName>
    <definedName name="Well" localSheetId="0">#REF!</definedName>
    <definedName name="Well" localSheetId="2">#REF!</definedName>
    <definedName name="Well" localSheetId="3">#REF!</definedName>
    <definedName name="Well">#REF!</definedName>
    <definedName name="Wells" localSheetId="4">#REF!</definedName>
    <definedName name="Wells" localSheetId="0">#REF!</definedName>
    <definedName name="Wells" localSheetId="2">#REF!</definedName>
    <definedName name="Wells" localSheetId="3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8" l="1"/>
  <c r="C16" i="8"/>
  <c r="C15" i="8"/>
  <c r="C14" i="8"/>
  <c r="C13" i="8"/>
  <c r="C12" i="8"/>
  <c r="C11" i="8"/>
  <c r="C10" i="8"/>
  <c r="C9" i="8"/>
  <c r="C8" i="8"/>
  <c r="C7" i="8"/>
  <c r="B7" i="8"/>
  <c r="G47" i="4" l="1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 l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</calcChain>
</file>

<file path=xl/sharedStrings.xml><?xml version="1.0" encoding="utf-8"?>
<sst xmlns="http://schemas.openxmlformats.org/spreadsheetml/2006/main" count="881" uniqueCount="381">
  <si>
    <t>TCGGCTCTAC</t>
  </si>
  <si>
    <t>CCGATGGTCT</t>
  </si>
  <si>
    <t>SI-TT-B6</t>
  </si>
  <si>
    <t>AATGCCATGA</t>
  </si>
  <si>
    <t>TACGTAATGC</t>
  </si>
  <si>
    <t>SI-TT-B7</t>
  </si>
  <si>
    <t>GCCTTCGGTA</t>
  </si>
  <si>
    <t>CCAACGATTT</t>
  </si>
  <si>
    <t>CAATCCCGAC</t>
  </si>
  <si>
    <t>CCGAGTAGTA</t>
  </si>
  <si>
    <t>SI-TT-C3</t>
  </si>
  <si>
    <t>ATGGCTTGTG</t>
  </si>
  <si>
    <t>GAATGTTGTG</t>
  </si>
  <si>
    <t>SI-TT-C10</t>
  </si>
  <si>
    <t>AGAATGGTTT</t>
  </si>
  <si>
    <t>GAGGGTGGGA</t>
  </si>
  <si>
    <t>SI-TT-E2</t>
  </si>
  <si>
    <t>ATGGAGGGAG</t>
  </si>
  <si>
    <t>ATAACCCATT</t>
  </si>
  <si>
    <t>SI-TT-E3</t>
  </si>
  <si>
    <t>ACCAGACAAC</t>
  </si>
  <si>
    <t>AGGAACTAGG</t>
  </si>
  <si>
    <t>SI-TT-E4</t>
  </si>
  <si>
    <t>AACCACGCAT</t>
  </si>
  <si>
    <t>ATTCAGGTTA</t>
  </si>
  <si>
    <t>SI-TT-E5</t>
  </si>
  <si>
    <t>CGCGGTAGGT</t>
  </si>
  <si>
    <t>CAGGATGTTG</t>
  </si>
  <si>
    <t>SI-TT-E6</t>
  </si>
  <si>
    <t>TTGAGAGTCA</t>
  </si>
  <si>
    <t>AACCTGGTAG</t>
  </si>
  <si>
    <t>SI-TT-E7</t>
  </si>
  <si>
    <t>GTCCTTCGGC</t>
  </si>
  <si>
    <t>TCATGCACAG</t>
  </si>
  <si>
    <t>SI-TT-E8</t>
  </si>
  <si>
    <t>GAGCAAGGGC</t>
  </si>
  <si>
    <t>ATTGACTTGG</t>
  </si>
  <si>
    <t>SI-TT-E9</t>
  </si>
  <si>
    <t>TGTCCCAACG</t>
  </si>
  <si>
    <t>TCGATGTCCA</t>
  </si>
  <si>
    <t>SI-TT-E10</t>
  </si>
  <si>
    <t>SI-TT-E11</t>
  </si>
  <si>
    <t>SI-TT-E12</t>
  </si>
  <si>
    <t>SI-TT-F1</t>
  </si>
  <si>
    <t>SI-TT-G7</t>
  </si>
  <si>
    <t>GTTTCACGAT</t>
  </si>
  <si>
    <t>TTCGGCCAAA</t>
  </si>
  <si>
    <t>SI-TT-G8</t>
  </si>
  <si>
    <t>TAAGCAACTG</t>
  </si>
  <si>
    <t>CTATACTCAA</t>
  </si>
  <si>
    <t>SI-TT-G9</t>
  </si>
  <si>
    <t>CCGGAGGAAG</t>
  </si>
  <si>
    <t>TGCGGATGTT</t>
  </si>
  <si>
    <t>SI-TT-G10</t>
  </si>
  <si>
    <t>ACTTTACGTG</t>
  </si>
  <si>
    <t>TGAACGCCCT</t>
  </si>
  <si>
    <t>SI-TT-G11</t>
  </si>
  <si>
    <t>GATAACCTGC</t>
  </si>
  <si>
    <t>CATTAGAAAC</t>
  </si>
  <si>
    <t>SI-TT-G12</t>
  </si>
  <si>
    <t>CTTGCATAAA</t>
  </si>
  <si>
    <t>ATCAGGGCTT</t>
  </si>
  <si>
    <t>SI-TT-H1</t>
  </si>
  <si>
    <t>ACAATGTGAA</t>
  </si>
  <si>
    <t>CGTACCGTTA</t>
  </si>
  <si>
    <t>SI-TT-H2</t>
  </si>
  <si>
    <t>TAGCATAGTG</t>
  </si>
  <si>
    <t>CGGCTCTGTC</t>
  </si>
  <si>
    <t>SI-TT-H3</t>
  </si>
  <si>
    <t>CCCGTTCTCG</t>
  </si>
  <si>
    <t>GACGGATTGG</t>
  </si>
  <si>
    <t>SI-TT-H4</t>
  </si>
  <si>
    <t>AGTTTCCTGG</t>
  </si>
  <si>
    <t>TGCCACACAG</t>
  </si>
  <si>
    <t>SI-TT-H5</t>
  </si>
  <si>
    <t>AGCAAGAAGC</t>
  </si>
  <si>
    <t>TTGTGTTTCT</t>
  </si>
  <si>
    <t>SI-TT-H6</t>
  </si>
  <si>
    <t>CCTATCCTCG</t>
  </si>
  <si>
    <t>GAATACTAAC</t>
  </si>
  <si>
    <t>SI-TT-H7</t>
  </si>
  <si>
    <t>ACCTCGAGCT</t>
  </si>
  <si>
    <t>TGTGTTCGAT</t>
  </si>
  <si>
    <t>SI-TT-H8</t>
  </si>
  <si>
    <t>ATAAGGATAC</t>
  </si>
  <si>
    <t>ATAGATAGGG</t>
  </si>
  <si>
    <t>SI-TT-H9</t>
  </si>
  <si>
    <t>AGAACTTAGA</t>
  </si>
  <si>
    <t>CGAGTCCTTT</t>
  </si>
  <si>
    <t>SI-TT-H10</t>
  </si>
  <si>
    <t>TTATCTAGGG</t>
  </si>
  <si>
    <t>AAAGGCTCTA</t>
  </si>
  <si>
    <t>SI-TN-A1</t>
  </si>
  <si>
    <t>SI-TN-A2</t>
  </si>
  <si>
    <t>SI-TN-A3</t>
  </si>
  <si>
    <t>SI-TN-A4</t>
  </si>
  <si>
    <t>SI-TN-A5</t>
  </si>
  <si>
    <t>SI-TN-A6</t>
  </si>
  <si>
    <t>SI-TN-A7</t>
  </si>
  <si>
    <t>SI-TN-A8</t>
  </si>
  <si>
    <t>SI-TN-H5</t>
  </si>
  <si>
    <t>GCTGGGATGC</t>
  </si>
  <si>
    <t>GACTAACTGG</t>
  </si>
  <si>
    <t>SI-TN-H6</t>
  </si>
  <si>
    <t>CCGTCGCTGA</t>
  </si>
  <si>
    <t>AGGTGTTAGT</t>
  </si>
  <si>
    <t>SI-TN-H7</t>
  </si>
  <si>
    <t>AAGTTAGTAC</t>
  </si>
  <si>
    <t>ACGCGGAATA</t>
  </si>
  <si>
    <t>SI-TN-H8</t>
  </si>
  <si>
    <t>GACTCAGGGT</t>
  </si>
  <si>
    <t>GAGACCCTTC</t>
  </si>
  <si>
    <t>SI-TN-H9</t>
  </si>
  <si>
    <t>TGCACAAGCG</t>
  </si>
  <si>
    <t>TGATGTTTGC</t>
  </si>
  <si>
    <t>SI-TN-H10</t>
  </si>
  <si>
    <t>TTCGCTTAAC</t>
  </si>
  <si>
    <t>CCGCTCGTTA</t>
  </si>
  <si>
    <t>SI-TN-H11</t>
  </si>
  <si>
    <t>AGACGACCGA</t>
  </si>
  <si>
    <t>CCACAGAACA</t>
  </si>
  <si>
    <t>SI-TN-H12</t>
  </si>
  <si>
    <t>AGTGGAGGGA</t>
  </si>
  <si>
    <t>TGCATAGTTT</t>
  </si>
  <si>
    <t>Project</t>
  </si>
  <si>
    <t>Lane</t>
  </si>
  <si>
    <t>PN-1000242: Dual Index Kit NT, Set A</t>
  </si>
  <si>
    <t>PN-1000084: Chromium i7 Multiplex Kit N, Set A</t>
  </si>
  <si>
    <t>PN-120262: Chromium i7 Multiplex Kit</t>
  </si>
  <si>
    <t>PN-1000212 Single Index Kit N Set A</t>
  </si>
  <si>
    <t>PN-1000213: Single Index Kit T Set A</t>
  </si>
  <si>
    <t>PN-1000250: Dual Index Kit TN, Set A</t>
  </si>
  <si>
    <t>PN-1000215: Dual Index Kit TT, Set A</t>
  </si>
  <si>
    <t>Indexes that are too close together</t>
  </si>
  <si>
    <t>Index well in sample name or library name</t>
  </si>
  <si>
    <t>Run ID</t>
  </si>
  <si>
    <t>Metadata from sequencing team, they'll get that from the experimentalists</t>
  </si>
  <si>
    <t>Name generator/ index ID</t>
  </si>
  <si>
    <t>10x Kit type in the name</t>
  </si>
  <si>
    <t>"What's in each library" AKA hashtag information sheet</t>
  </si>
  <si>
    <t>Cell Number</t>
  </si>
  <si>
    <t>Sample Sheet (LOG4A)</t>
  </si>
  <si>
    <t>What they don't need</t>
  </si>
  <si>
    <t>What we provide after each run</t>
  </si>
  <si>
    <t>TCR</t>
  </si>
  <si>
    <t>10D</t>
  </si>
  <si>
    <t>Hu</t>
  </si>
  <si>
    <t>Gex</t>
  </si>
  <si>
    <t>CITE</t>
  </si>
  <si>
    <t>CD8</t>
  </si>
  <si>
    <t>CD4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</si>
  <si>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</si>
  <si>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</si>
  <si>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</si>
  <si>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</si>
  <si>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</si>
  <si>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</si>
  <si>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</si>
  <si>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</si>
  <si>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</si>
  <si>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</si>
  <si>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</si>
  <si>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</si>
  <si>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</si>
  <si>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</si>
  <si>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</si>
  <si>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</si>
  <si>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CAGTAGTCACGGTCA</t>
  </si>
  <si>
    <t>C0259</t>
  </si>
  <si>
    <t>CTCCTCTGCAATTAC</t>
  </si>
  <si>
    <t>C0258</t>
  </si>
  <si>
    <t>TGTCTTTCCTGCCAG</t>
  </si>
  <si>
    <t>C0257</t>
  </si>
  <si>
    <t>GGTTGCCAGATGTCA</t>
  </si>
  <si>
    <t>C0256</t>
  </si>
  <si>
    <t>TTCCGCCTCTCTTTG</t>
  </si>
  <si>
    <t>C0253</t>
  </si>
  <si>
    <t>TGATGGCCTATTGGG</t>
  </si>
  <si>
    <t>C0252</t>
  </si>
  <si>
    <t>GTCAACTCTTTAGCG</t>
  </si>
  <si>
    <t>C0251</t>
  </si>
  <si>
    <t>Missing in (zero cells sorted</t>
  </si>
  <si>
    <t>Hashtag Barcode</t>
  </si>
  <si>
    <t>Hashtag ID</t>
  </si>
  <si>
    <t>TotalSeq Hashtag / Marker</t>
  </si>
  <si>
    <t>Donor ID</t>
  </si>
  <si>
    <t>Date</t>
  </si>
  <si>
    <t>Experiment Name</t>
  </si>
  <si>
    <t>Essential information</t>
  </si>
  <si>
    <t>[Header]</t>
  </si>
  <si>
    <t>IEMFileVersion</t>
  </si>
  <si>
    <t>Experiment_Name</t>
  </si>
  <si>
    <t>NV051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</si>
  <si>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</si>
  <si>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</si>
  <si>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</si>
  <si>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</si>
  <si>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</si>
  <si>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</si>
  <si>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</si>
  <si>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</si>
  <si>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</si>
  <si>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</si>
  <si>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</si>
  <si>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</si>
  <si>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Sample_ID</t>
  </si>
  <si>
    <t>Sample_Name</t>
  </si>
  <si>
    <t>index</t>
  </si>
  <si>
    <t>index2</t>
  </si>
  <si>
    <t>Sample_Project</t>
  </si>
  <si>
    <t>R24H_Hu_3_NKB_10D_Gex</t>
  </si>
  <si>
    <t>R24_H</t>
  </si>
  <si>
    <t>R24H_Hu_4_MYE_10D_Gex</t>
  </si>
  <si>
    <t>R24H_Hu_5_CD4_5D_Gex</t>
  </si>
  <si>
    <t>R24H_Hu_6A_CD8_5D_Gex</t>
  </si>
  <si>
    <t>R24H_Hu_6B_CD8_4D_Gex</t>
  </si>
  <si>
    <t>R24H_Hu_1_CD4_5D_TCR</t>
  </si>
  <si>
    <t>R24H_Hu_2A_CD8_5D_TCR</t>
  </si>
  <si>
    <t>Mtb20K_Hu_Gex</t>
  </si>
  <si>
    <t>Mtb20K</t>
  </si>
  <si>
    <t>Mtb20K_Hu_CITE</t>
  </si>
  <si>
    <t>SiBr03_Mo_Gex</t>
  </si>
  <si>
    <t>SiBr03</t>
  </si>
  <si>
    <t>SiBr03_Mo_CITE</t>
  </si>
  <si>
    <t>ToRi02_Hu_Gex</t>
  </si>
  <si>
    <t>ToRi02</t>
  </si>
  <si>
    <t>ToRi02_Hu_TCR</t>
  </si>
  <si>
    <t>Mtb20K_Hu_TCR</t>
  </si>
  <si>
    <t>R24G_Hu_1_CD4_5D_Gex</t>
  </si>
  <si>
    <t>R24_G</t>
  </si>
  <si>
    <t>R24G_Hu_2A_CD8_5D_Gex</t>
  </si>
  <si>
    <t>R24G_Hu_2B_CD8_5D_Gex</t>
  </si>
  <si>
    <t>R24G_Hu_3_NKB_10D_Gex</t>
  </si>
  <si>
    <t>R24G_Hu_4_MYE_10D_Gex</t>
  </si>
  <si>
    <t>R24G_Hu_5_CD4_5D_Gex</t>
  </si>
  <si>
    <t>R24G_Hu_5_CD4_5D_CITE</t>
  </si>
  <si>
    <t>R24G_Hu_6A_CD8_5D_CITE</t>
  </si>
  <si>
    <t>R24G_Hu_6B_CD8_4D_CITE</t>
  </si>
  <si>
    <t>R24G_Hu_1_CD4_5D_TCR</t>
  </si>
  <si>
    <t>SiBr03_Mo_TCR</t>
  </si>
  <si>
    <t>ToRi02_Hu_CITE</t>
  </si>
  <si>
    <t>R24G_Hu_6A_CD8_5D_Gex</t>
  </si>
  <si>
    <t>R24G_Hu_6B_CD8_4D_Gex</t>
  </si>
  <si>
    <t>R24G_Hu_1_CD4_5D_CITE</t>
  </si>
  <si>
    <t>R24G_Hu_2A_CD8_5D_CITE</t>
  </si>
  <si>
    <t>R24G_Hu_2B_CD8_5D_CITE</t>
  </si>
  <si>
    <t>R24G_Hu_3_NKB_10D_CITE</t>
  </si>
  <si>
    <t>R24G_Hu_4_MYE_10D_CITE</t>
  </si>
  <si>
    <t>R24G_Hu_2A_CD8_5D_TCR</t>
  </si>
  <si>
    <t>R24G_Hu_2B_CD8_5D_TCR</t>
  </si>
  <si>
    <t>R24G_Hu_5_CD4_5D_TCR</t>
  </si>
  <si>
    <t>R24G_Hu_6A_CD8_5D_TCR</t>
  </si>
  <si>
    <t>R24G_Hu_6B_CD8_4D_TCR</t>
  </si>
  <si>
    <t>R24H_Hu_1_CD4_5D_Gex</t>
  </si>
  <si>
    <t>R24H_Hu_2A_CD8_5D_Gex</t>
  </si>
  <si>
    <t>R24H_Hu_2B_CD8_5D_Gex</t>
  </si>
  <si>
    <t>R24G</t>
  </si>
  <si>
    <t>5D</t>
  </si>
  <si>
    <t>2A</t>
  </si>
  <si>
    <t>2B</t>
  </si>
  <si>
    <t>NKB</t>
  </si>
  <si>
    <t>MYE</t>
  </si>
  <si>
    <t>6A</t>
  </si>
  <si>
    <t>6B</t>
  </si>
  <si>
    <t>4D</t>
  </si>
  <si>
    <t>R24H</t>
  </si>
  <si>
    <t>R24 Run G</t>
  </si>
  <si>
    <t>Libraries:</t>
  </si>
  <si>
    <t>1418_CT</t>
  </si>
  <si>
    <t>Hashtag 1</t>
  </si>
  <si>
    <t>1421_CT</t>
  </si>
  <si>
    <t>Hashtag 2</t>
  </si>
  <si>
    <t>1423_CT</t>
  </si>
  <si>
    <t>Hashtag 3</t>
  </si>
  <si>
    <t>1427_CT</t>
  </si>
  <si>
    <t>Hashtag 4</t>
  </si>
  <si>
    <t>C0254</t>
  </si>
  <si>
    <t>AGTAAGTTCAGCGTA</t>
  </si>
  <si>
    <t>1431_CT</t>
  </si>
  <si>
    <t>Hashtag 5</t>
  </si>
  <si>
    <t>C0255</t>
  </si>
  <si>
    <t>AAGTATCGTTTCGCA</t>
  </si>
  <si>
    <t>1436_CT</t>
  </si>
  <si>
    <t>Hashtag 6</t>
  </si>
  <si>
    <t>1437_CT</t>
  </si>
  <si>
    <t>Hashtag 7</t>
  </si>
  <si>
    <t>1438_CT</t>
  </si>
  <si>
    <t>Hashtag 8</t>
  </si>
  <si>
    <t>1453_CT</t>
  </si>
  <si>
    <t>Hashtag 9</t>
  </si>
  <si>
    <t>1456_CT</t>
  </si>
  <si>
    <t>Hashtag 10</t>
  </si>
  <si>
    <t>R24 Run H</t>
  </si>
  <si>
    <t>1418_CL</t>
  </si>
  <si>
    <t>1421_CL</t>
  </si>
  <si>
    <t>1423_CL</t>
  </si>
  <si>
    <t>1427_CL</t>
  </si>
  <si>
    <t>1431_CL</t>
  </si>
  <si>
    <t>1436_CL</t>
  </si>
  <si>
    <t>1437_CL</t>
  </si>
  <si>
    <t>1438_CL</t>
  </si>
  <si>
    <t>1453_CL</t>
  </si>
  <si>
    <t>1456_CL</t>
  </si>
  <si>
    <t>Associated Libraries</t>
  </si>
  <si>
    <t>Donor ID/ Condition</t>
  </si>
  <si>
    <t>D40 SG M09</t>
  </si>
  <si>
    <t>Mouse Hashtag 5</t>
  </si>
  <si>
    <t>0305</t>
  </si>
  <si>
    <t>CTTTGTCTTTGTGAG</t>
  </si>
  <si>
    <t>D40 Spleen M09</t>
  </si>
  <si>
    <t>Mouse Hashtag 6</t>
  </si>
  <si>
    <t>0306</t>
  </si>
  <si>
    <t>TATGCTGCCACGGTA</t>
  </si>
  <si>
    <t>D50 Spleen M09</t>
  </si>
  <si>
    <t>Mouse Hashtag 7</t>
  </si>
  <si>
    <t>0307</t>
  </si>
  <si>
    <t>GAGTCTGCCAGTATC</t>
  </si>
  <si>
    <t>D50 SG M09</t>
  </si>
  <si>
    <t>Mouse Hashtag 8</t>
  </si>
  <si>
    <t>0308</t>
  </si>
  <si>
    <t>TATAGAACGCCAGGC</t>
  </si>
  <si>
    <t>D50 Spleen M25</t>
  </si>
  <si>
    <t>Mouse Hashtag 9</t>
  </si>
  <si>
    <t>0309</t>
  </si>
  <si>
    <t>TGCCTATGAAACAAG</t>
  </si>
  <si>
    <t>D50 Spleen M142</t>
  </si>
  <si>
    <t>Mouse Hashtag 10</t>
  </si>
  <si>
    <t>0310</t>
  </si>
  <si>
    <t>CCGATTGTAACAGAC</t>
  </si>
  <si>
    <t>SI-TT-B5</t>
  </si>
  <si>
    <t>SI-TT-C2</t>
  </si>
  <si>
    <t>HLA-DR</t>
  </si>
  <si>
    <t>0159</t>
  </si>
  <si>
    <t>AATAGCGAGCAAGTA</t>
  </si>
  <si>
    <t>GAGGTTAGTGATGGA</t>
  </si>
  <si>
    <t>TT0001-4</t>
  </si>
  <si>
    <t>TT0022-4</t>
  </si>
  <si>
    <t>TT0027-4</t>
  </si>
  <si>
    <t>TT0036-4</t>
  </si>
  <si>
    <t>TT0069-4</t>
  </si>
  <si>
    <t>TS0006-4</t>
  </si>
  <si>
    <t>TS0007-4</t>
  </si>
  <si>
    <t>TS0027-4</t>
  </si>
  <si>
    <t>TS0033-4</t>
  </si>
  <si>
    <t>TS0056-4</t>
  </si>
  <si>
    <t>R24H_Hu_5_CD4_5D_TCR</t>
  </si>
  <si>
    <t>TCCGGGACAA</t>
  </si>
  <si>
    <t>GTGAATGCCA</t>
  </si>
  <si>
    <t>R24H_Hu_2B_CD8_5D_TCR</t>
  </si>
  <si>
    <t>CACAATCCCA</t>
  </si>
  <si>
    <t>ATATCCACAA</t>
  </si>
  <si>
    <t>R24H_Hu_6A_CD8_5D_TCR</t>
  </si>
  <si>
    <t>CGTCCACCTG</t>
  </si>
  <si>
    <t>CATTCATGAC</t>
  </si>
  <si>
    <t>R24H_Hu_6B_CD8_4D_TCR</t>
  </si>
  <si>
    <t>AAGATTGGAT</t>
  </si>
  <si>
    <t>AGCGGGATTT</t>
  </si>
  <si>
    <t>R24H_Hu_1_CD4_5D_CITE</t>
  </si>
  <si>
    <t>AGTATCTGCA</t>
  </si>
  <si>
    <t>TCGCTAGCGA</t>
  </si>
  <si>
    <t>R24H_Hu_2A_CD8_5D_CITE</t>
  </si>
  <si>
    <t>TCTATGAGTG</t>
  </si>
  <si>
    <t>CAACCAACGA</t>
  </si>
  <si>
    <t>R24H_Hu_2B_CD8_5D_CITE</t>
  </si>
  <si>
    <t>TTATTGACAC</t>
  </si>
  <si>
    <t>GCGAACTGAT</t>
  </si>
  <si>
    <t>R24H_Hu_3_NKB_10D_CITE</t>
  </si>
  <si>
    <t>GAACAACCTT</t>
  </si>
  <si>
    <t>GAACTGGTAC</t>
  </si>
  <si>
    <t>R24H_Hu_4_MYE_10D_CITE</t>
  </si>
  <si>
    <t>TCTCGAATGT</t>
  </si>
  <si>
    <t>ACGATCGCGA</t>
  </si>
  <si>
    <t>R24H_Hu_5_CD4_5D_CITE</t>
  </si>
  <si>
    <t>TTTGCTGGGT</t>
  </si>
  <si>
    <t>CAAATTCCGG</t>
  </si>
  <si>
    <t>R24H_Hu_6A_CD8_5D_CITE</t>
  </si>
  <si>
    <t>TCCGAATAAA</t>
  </si>
  <si>
    <t>ATGCTACCGC</t>
  </si>
  <si>
    <t>R24H_Hu_6B_CD8_4D_CITE</t>
  </si>
  <si>
    <t>GTTTGAAAGT</t>
  </si>
  <si>
    <t>GTACGCCATG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</si>
</sst>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E8F00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0" borderId="0" xfId="0" applyFont="1" applyBorder="1"/>
    <xf numFmtId="0" fontId="1" fillId="0" borderId="0" xfId="0" applyFont="1"/>
    <xf numFmtId="0" fontId="8" fillId="2" borderId="0" xfId="0" applyFont="1" applyFill="1"/>
    <xf numFmtId="0" fontId="9" fillId="0" borderId="0" xfId="0" applyFont="1" applyAlignment="1">
      <alignment horizontal="left"/>
    </xf>
    <xf numFmtId="0" fontId="8" fillId="3" borderId="0" xfId="0" applyFont="1" applyFill="1"/>
    <xf numFmtId="0" fontId="8" fillId="4" borderId="0" xfId="0" applyFont="1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5" borderId="0" xfId="0" applyFill="1"/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172_Mtb20K_11May21/10x_172_Mtb20K_11May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A_Sample_Sheet_2021_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2"/>
      <sheetName val="TCR2_GEx_FL"/>
      <sheetName val="CITE_FL"/>
      <sheetName val="TCR_FL"/>
      <sheetName val="Library_Calculation"/>
      <sheetName val="Name Generator"/>
      <sheetName val="Mtb20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44"/>
      <sheetName val="NV044_ATAC_trblshoot"/>
      <sheetName val="NV045"/>
      <sheetName val="NV046"/>
      <sheetName val="NV047_edit"/>
      <sheetName val="NV048"/>
      <sheetName val="NV049"/>
      <sheetName val="NV049_Numana_edit"/>
      <sheetName val="NV050"/>
      <sheetName val="NV05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09E4-DB54-DB47-9F1A-8FDB6BC7D586}">
  <dimension ref="A1:I251"/>
  <sheetViews>
    <sheetView tabSelected="1" workbookViewId="0">
      <selection activeCell="B5" sqref="B5"/>
    </sheetView>
  </sheetViews>
  <sheetFormatPr baseColWidth="10" defaultRowHeight="16" x14ac:dyDescent="0.2"/>
  <cols>
    <col min="2" max="2" width="31.1640625" customWidth="1"/>
    <col min="3" max="3" width="29.1640625" customWidth="1"/>
    <col min="4" max="4" width="40" bestFit="1" customWidth="1"/>
    <col min="5" max="5" width="22.83203125" bestFit="1" customWidth="1"/>
    <col min="8" max="8" width="12" customWidth="1"/>
    <col min="9" max="9" width="13.83203125" customWidth="1"/>
  </cols>
  <sheetData>
    <row r="1" spans="1:2" s="23" customFormat="1" x14ac:dyDescent="0.2">
      <c r="A1" s="23" t="s">
        <v>189</v>
      </c>
    </row>
    <row r="2" spans="1:2" s="23" customFormat="1" x14ac:dyDescent="0.2">
      <c r="A2" s="23" t="s">
        <v>190</v>
      </c>
      <c r="B2" s="23">
        <v>5</v>
      </c>
    </row>
    <row r="3" spans="1:2" s="23" customFormat="1" x14ac:dyDescent="0.2">
      <c r="A3" s="23" t="s">
        <v>191</v>
      </c>
      <c r="B3" s="23" t="s">
        <v>192</v>
      </c>
    </row>
    <row r="4" spans="1:2" s="23" customFormat="1" x14ac:dyDescent="0.2">
      <c r="A4" s="23" t="s">
        <v>186</v>
      </c>
      <c r="B4" s="24">
        <v>44349</v>
      </c>
    </row>
    <row r="5" spans="1:2" s="23" customFormat="1" x14ac:dyDescent="0.2">
      <c r="A5" s="23" t="s">
        <v>193</v>
      </c>
      <c r="B5" s="23" t="s">
        <v>194</v>
      </c>
    </row>
    <row r="6" spans="1:2" s="23" customFormat="1" x14ac:dyDescent="0.2">
      <c r="A6" s="23" t="s">
        <v>195</v>
      </c>
      <c r="B6" s="23" t="s">
        <v>196</v>
      </c>
    </row>
    <row r="7" spans="1:2" s="23" customFormat="1" x14ac:dyDescent="0.2">
      <c r="A7" s="23" t="s">
        <v>197</v>
      </c>
      <c r="B7" s="23" t="s">
        <v>198</v>
      </c>
    </row>
    <row r="8" spans="1:2" s="23" customFormat="1" x14ac:dyDescent="0.2">
      <c r="A8" s="23" t="s">
        <v>199</v>
      </c>
    </row>
    <row r="9" spans="1:2" s="23" customFormat="1" x14ac:dyDescent="0.2">
      <c r="A9" s="23" t="s">
        <v>200</v>
      </c>
      <c r="B9" s="23" t="s">
        <v>201</v>
      </c>
    </row>
    <row r="10" spans="1:2" s="23" customFormat="1" x14ac:dyDescent="0.2"/>
    <row r="11" spans="1:2" s="23" customFormat="1" x14ac:dyDescent="0.2">
      <c r="A11" s="23" t="s">
        <v>202</v>
      </c>
    </row>
    <row r="12" spans="1:2" s="23" customFormat="1" x14ac:dyDescent="0.2">
      <c r="A12" s="23">
        <v>100</v>
      </c>
    </row>
    <row r="13" spans="1:2" s="23" customFormat="1" x14ac:dyDescent="0.2">
      <c r="A13" s="23">
        <v>100</v>
      </c>
    </row>
    <row r="14" spans="1:2" s="23" customFormat="1" x14ac:dyDescent="0.2">
      <c r="A14" s="23" t="s">
        <v>203</v>
      </c>
    </row>
    <row r="15" spans="1:2" s="23" customFormat="1" x14ac:dyDescent="0.2"/>
    <row r="16" spans="1:2" s="23" customFormat="1" x14ac:dyDescent="0.2"/>
    <row r="17" spans="1:9" s="23" customFormat="1" x14ac:dyDescent="0.2">
      <c r="A17" s="23" t="s">
        <v>204</v>
      </c>
    </row>
    <row r="18" spans="1:9" s="23" customFormat="1" x14ac:dyDescent="0.2">
      <c r="A18" s="23" t="s">
        <v>125</v>
      </c>
      <c r="B18" s="23" t="s">
        <v>205</v>
      </c>
      <c r="C18" s="23" t="s">
        <v>206</v>
      </c>
      <c r="D18" s="23" t="s">
        <v>207</v>
      </c>
      <c r="E18" s="23" t="s">
        <v>208</v>
      </c>
      <c r="F18" s="23" t="s">
        <v>209</v>
      </c>
    </row>
    <row r="19" spans="1:9" s="23" customFormat="1" x14ac:dyDescent="0.2">
      <c r="A19" s="3">
        <v>1</v>
      </c>
      <c r="B19" s="2" t="s">
        <v>216</v>
      </c>
      <c r="C19" s="2" t="s">
        <v>216</v>
      </c>
      <c r="D19" s="25" t="s">
        <v>35</v>
      </c>
      <c r="E19" s="2" t="s">
        <v>36</v>
      </c>
      <c r="F19" t="s">
        <v>211</v>
      </c>
      <c r="H19"/>
      <c r="I19"/>
    </row>
    <row r="20" spans="1:9" x14ac:dyDescent="0.2">
      <c r="A20" s="3">
        <v>1</v>
      </c>
      <c r="B20" s="2" t="s">
        <v>217</v>
      </c>
      <c r="C20" s="2" t="s">
        <v>217</v>
      </c>
      <c r="D20" s="25" t="s">
        <v>38</v>
      </c>
      <c r="E20" s="2" t="s">
        <v>39</v>
      </c>
      <c r="F20" t="s">
        <v>211</v>
      </c>
      <c r="G20" s="23"/>
    </row>
    <row r="21" spans="1:9" x14ac:dyDescent="0.2">
      <c r="A21" s="3">
        <v>1</v>
      </c>
      <c r="B21" s="2" t="s">
        <v>210</v>
      </c>
      <c r="C21" s="2" t="s">
        <v>210</v>
      </c>
      <c r="D21" s="25" t="s">
        <v>78</v>
      </c>
      <c r="E21" s="2" t="s">
        <v>79</v>
      </c>
      <c r="F21" t="s">
        <v>211</v>
      </c>
      <c r="G21" s="23"/>
    </row>
    <row r="22" spans="1:9" x14ac:dyDescent="0.2">
      <c r="A22" s="3">
        <v>1</v>
      </c>
      <c r="B22" s="2" t="s">
        <v>212</v>
      </c>
      <c r="C22" s="2" t="s">
        <v>212</v>
      </c>
      <c r="D22" s="25" t="s">
        <v>81</v>
      </c>
      <c r="E22" s="2" t="s">
        <v>82</v>
      </c>
      <c r="F22" t="s">
        <v>211</v>
      </c>
      <c r="G22" s="23"/>
    </row>
    <row r="23" spans="1:9" x14ac:dyDescent="0.2">
      <c r="A23" s="3">
        <v>1</v>
      </c>
      <c r="B23" s="2" t="s">
        <v>213</v>
      </c>
      <c r="C23" s="2" t="s">
        <v>213</v>
      </c>
      <c r="D23" s="25" t="s">
        <v>84</v>
      </c>
      <c r="E23" s="2" t="s">
        <v>85</v>
      </c>
      <c r="F23" t="s">
        <v>211</v>
      </c>
      <c r="G23" s="23"/>
    </row>
    <row r="24" spans="1:9" x14ac:dyDescent="0.2">
      <c r="A24" s="3">
        <v>1</v>
      </c>
      <c r="B24" s="2" t="s">
        <v>220</v>
      </c>
      <c r="C24" s="2" t="s">
        <v>220</v>
      </c>
      <c r="D24" s="25" t="s">
        <v>116</v>
      </c>
      <c r="E24" s="2" t="s">
        <v>117</v>
      </c>
      <c r="F24" t="s">
        <v>219</v>
      </c>
      <c r="G24" s="23"/>
    </row>
    <row r="25" spans="1:9" x14ac:dyDescent="0.2">
      <c r="A25" s="3">
        <v>1</v>
      </c>
      <c r="B25" s="2" t="s">
        <v>218</v>
      </c>
      <c r="C25" s="2" t="s">
        <v>218</v>
      </c>
      <c r="D25" s="25" t="s">
        <v>0</v>
      </c>
      <c r="E25" s="2" t="s">
        <v>1</v>
      </c>
      <c r="F25" t="s">
        <v>219</v>
      </c>
      <c r="G25" s="23"/>
    </row>
    <row r="26" spans="1:9" x14ac:dyDescent="0.2">
      <c r="A26" s="3">
        <v>1</v>
      </c>
      <c r="B26" s="2" t="s">
        <v>223</v>
      </c>
      <c r="C26" s="2" t="s">
        <v>223</v>
      </c>
      <c r="D26" s="25" t="s">
        <v>119</v>
      </c>
      <c r="E26" s="2" t="s">
        <v>120</v>
      </c>
      <c r="F26" t="s">
        <v>222</v>
      </c>
      <c r="G26" s="23"/>
    </row>
    <row r="27" spans="1:9" x14ac:dyDescent="0.2">
      <c r="A27" s="3">
        <v>1</v>
      </c>
      <c r="B27" s="2" t="s">
        <v>227</v>
      </c>
      <c r="C27" s="2" t="s">
        <v>227</v>
      </c>
      <c r="D27" s="25" t="s">
        <v>8</v>
      </c>
      <c r="E27" s="2" t="s">
        <v>9</v>
      </c>
      <c r="F27" t="s">
        <v>219</v>
      </c>
      <c r="G27" s="23"/>
    </row>
    <row r="28" spans="1:9" x14ac:dyDescent="0.2">
      <c r="A28" s="3">
        <v>1</v>
      </c>
      <c r="B28" s="2" t="s">
        <v>238</v>
      </c>
      <c r="C28" s="2" t="s">
        <v>238</v>
      </c>
      <c r="D28" s="25" t="s">
        <v>17</v>
      </c>
      <c r="E28" s="2" t="s">
        <v>18</v>
      </c>
      <c r="F28" t="s">
        <v>229</v>
      </c>
      <c r="G28" s="23"/>
    </row>
    <row r="29" spans="1:9" x14ac:dyDescent="0.2">
      <c r="A29" s="3">
        <v>2</v>
      </c>
      <c r="B29" s="2" t="s">
        <v>214</v>
      </c>
      <c r="C29" s="2" t="s">
        <v>214</v>
      </c>
      <c r="D29" s="25" t="s">
        <v>87</v>
      </c>
      <c r="E29" s="2" t="s">
        <v>88</v>
      </c>
      <c r="F29" t="s">
        <v>211</v>
      </c>
      <c r="G29" s="23"/>
    </row>
    <row r="30" spans="1:9" x14ac:dyDescent="0.2">
      <c r="A30" s="3">
        <v>2</v>
      </c>
      <c r="B30" s="2" t="s">
        <v>215</v>
      </c>
      <c r="C30" s="2" t="s">
        <v>215</v>
      </c>
      <c r="D30" s="25" t="s">
        <v>90</v>
      </c>
      <c r="E30" s="2" t="s">
        <v>91</v>
      </c>
      <c r="F30" t="s">
        <v>211</v>
      </c>
      <c r="G30" s="23"/>
    </row>
    <row r="31" spans="1:9" x14ac:dyDescent="0.2">
      <c r="A31" s="3">
        <v>2</v>
      </c>
      <c r="B31" s="2" t="s">
        <v>221</v>
      </c>
      <c r="C31" s="2" t="s">
        <v>221</v>
      </c>
      <c r="D31" s="25" t="s">
        <v>3</v>
      </c>
      <c r="E31" s="2" t="s">
        <v>4</v>
      </c>
      <c r="F31" t="s">
        <v>222</v>
      </c>
      <c r="G31" s="23"/>
    </row>
    <row r="32" spans="1:9" x14ac:dyDescent="0.2">
      <c r="A32" s="3">
        <v>2</v>
      </c>
      <c r="B32" s="2" t="s">
        <v>224</v>
      </c>
      <c r="C32" s="2" t="s">
        <v>224</v>
      </c>
      <c r="D32" s="25" t="s">
        <v>6</v>
      </c>
      <c r="E32" s="2" t="s">
        <v>7</v>
      </c>
      <c r="F32" t="s">
        <v>225</v>
      </c>
      <c r="G32" s="23"/>
    </row>
    <row r="33" spans="1:7" x14ac:dyDescent="0.2">
      <c r="A33" s="3">
        <v>2</v>
      </c>
      <c r="B33" s="2" t="s">
        <v>226</v>
      </c>
      <c r="C33" s="2" t="s">
        <v>226</v>
      </c>
      <c r="D33" s="25" t="s">
        <v>14</v>
      </c>
      <c r="E33" s="2" t="s">
        <v>15</v>
      </c>
      <c r="F33" t="s">
        <v>225</v>
      </c>
      <c r="G33" s="23"/>
    </row>
    <row r="34" spans="1:7" x14ac:dyDescent="0.2">
      <c r="A34" s="3">
        <v>2</v>
      </c>
      <c r="B34" s="2" t="s">
        <v>228</v>
      </c>
      <c r="C34" s="2" t="s">
        <v>228</v>
      </c>
      <c r="D34" s="25" t="s">
        <v>45</v>
      </c>
      <c r="E34" s="2" t="s">
        <v>46</v>
      </c>
      <c r="F34" t="s">
        <v>229</v>
      </c>
      <c r="G34" s="23"/>
    </row>
    <row r="35" spans="1:7" x14ac:dyDescent="0.2">
      <c r="A35" s="3">
        <v>2</v>
      </c>
      <c r="B35" s="2" t="s">
        <v>239</v>
      </c>
      <c r="C35" s="2" t="s">
        <v>239</v>
      </c>
      <c r="D35" s="25" t="s">
        <v>11</v>
      </c>
      <c r="E35" s="2" t="s">
        <v>12</v>
      </c>
      <c r="F35" t="s">
        <v>222</v>
      </c>
      <c r="G35" s="23"/>
    </row>
    <row r="36" spans="1:7" x14ac:dyDescent="0.2">
      <c r="A36" s="3">
        <v>2</v>
      </c>
      <c r="B36" s="2" t="s">
        <v>240</v>
      </c>
      <c r="C36" s="2" t="s">
        <v>240</v>
      </c>
      <c r="D36" s="25" t="s">
        <v>122</v>
      </c>
      <c r="E36" s="2" t="s">
        <v>123</v>
      </c>
      <c r="F36" t="s">
        <v>225</v>
      </c>
      <c r="G36" s="23"/>
    </row>
    <row r="37" spans="1:7" x14ac:dyDescent="0.2">
      <c r="A37" s="3">
        <v>2</v>
      </c>
      <c r="B37" s="2" t="s">
        <v>345</v>
      </c>
      <c r="C37" s="2" t="s">
        <v>345</v>
      </c>
      <c r="D37" s="25" t="s">
        <v>346</v>
      </c>
      <c r="E37" s="2" t="s">
        <v>347</v>
      </c>
      <c r="F37" t="s">
        <v>211</v>
      </c>
      <c r="G37" s="23"/>
    </row>
    <row r="38" spans="1:7" x14ac:dyDescent="0.2">
      <c r="A38" s="3">
        <v>3</v>
      </c>
      <c r="B38" s="2" t="s">
        <v>230</v>
      </c>
      <c r="C38" s="2" t="s">
        <v>230</v>
      </c>
      <c r="D38" s="25" t="s">
        <v>48</v>
      </c>
      <c r="E38" s="2" t="s">
        <v>49</v>
      </c>
      <c r="F38" t="s">
        <v>229</v>
      </c>
      <c r="G38" s="23"/>
    </row>
    <row r="39" spans="1:7" x14ac:dyDescent="0.2">
      <c r="A39" s="3">
        <v>3</v>
      </c>
      <c r="B39" s="2" t="s">
        <v>231</v>
      </c>
      <c r="C39" s="2" t="s">
        <v>231</v>
      </c>
      <c r="D39" s="25" t="s">
        <v>51</v>
      </c>
      <c r="E39" s="2" t="s">
        <v>52</v>
      </c>
      <c r="F39" t="s">
        <v>229</v>
      </c>
      <c r="G39" s="23"/>
    </row>
    <row r="40" spans="1:7" x14ac:dyDescent="0.2">
      <c r="A40" s="3">
        <v>3</v>
      </c>
      <c r="B40" s="2" t="s">
        <v>232</v>
      </c>
      <c r="C40" s="2" t="s">
        <v>232</v>
      </c>
      <c r="D40" s="25" t="s">
        <v>54</v>
      </c>
      <c r="E40" s="2" t="s">
        <v>55</v>
      </c>
      <c r="F40" t="s">
        <v>229</v>
      </c>
      <c r="G40" s="23"/>
    </row>
    <row r="41" spans="1:7" x14ac:dyDescent="0.2">
      <c r="A41" s="3">
        <v>3</v>
      </c>
      <c r="B41" s="2" t="s">
        <v>233</v>
      </c>
      <c r="C41" s="2" t="s">
        <v>233</v>
      </c>
      <c r="D41" s="25" t="s">
        <v>57</v>
      </c>
      <c r="E41" s="2" t="s">
        <v>58</v>
      </c>
      <c r="F41" t="s">
        <v>229</v>
      </c>
      <c r="G41" s="23"/>
    </row>
    <row r="42" spans="1:7" x14ac:dyDescent="0.2">
      <c r="A42" s="3">
        <v>3</v>
      </c>
      <c r="B42" s="2" t="s">
        <v>234</v>
      </c>
      <c r="C42" s="2" t="s">
        <v>234</v>
      </c>
      <c r="D42" s="25" t="s">
        <v>60</v>
      </c>
      <c r="E42" s="2" t="s">
        <v>61</v>
      </c>
      <c r="F42" t="s">
        <v>229</v>
      </c>
      <c r="G42" s="23"/>
    </row>
    <row r="43" spans="1:7" x14ac:dyDescent="0.2">
      <c r="A43" s="3">
        <v>3</v>
      </c>
      <c r="B43" s="2" t="s">
        <v>235</v>
      </c>
      <c r="C43" s="2" t="s">
        <v>235</v>
      </c>
      <c r="D43" s="25" t="s">
        <v>116</v>
      </c>
      <c r="E43" s="2" t="s">
        <v>117</v>
      </c>
      <c r="F43" t="s">
        <v>229</v>
      </c>
      <c r="G43" s="23"/>
    </row>
    <row r="44" spans="1:7" x14ac:dyDescent="0.2">
      <c r="A44" s="3">
        <v>3</v>
      </c>
      <c r="B44" s="2" t="s">
        <v>236</v>
      </c>
      <c r="C44" s="2" t="s">
        <v>236</v>
      </c>
      <c r="D44" s="25" t="s">
        <v>119</v>
      </c>
      <c r="E44" s="2" t="s">
        <v>120</v>
      </c>
      <c r="F44" t="s">
        <v>229</v>
      </c>
      <c r="G44" s="23"/>
    </row>
    <row r="45" spans="1:7" x14ac:dyDescent="0.2">
      <c r="A45" s="3">
        <v>3</v>
      </c>
      <c r="B45" s="2" t="s">
        <v>237</v>
      </c>
      <c r="C45" s="2" t="s">
        <v>237</v>
      </c>
      <c r="D45" s="25" t="s">
        <v>122</v>
      </c>
      <c r="E45" s="2" t="s">
        <v>123</v>
      </c>
      <c r="F45" t="s">
        <v>229</v>
      </c>
      <c r="G45" s="23"/>
    </row>
    <row r="46" spans="1:7" x14ac:dyDescent="0.2">
      <c r="A46" s="3">
        <v>3</v>
      </c>
      <c r="B46" s="2" t="s">
        <v>248</v>
      </c>
      <c r="C46" s="2" t="s">
        <v>248</v>
      </c>
      <c r="D46" s="25" t="s">
        <v>20</v>
      </c>
      <c r="E46" s="2" t="s">
        <v>21</v>
      </c>
      <c r="F46" t="s">
        <v>229</v>
      </c>
      <c r="G46" s="23"/>
    </row>
    <row r="47" spans="1:7" x14ac:dyDescent="0.2">
      <c r="A47" s="3">
        <v>3</v>
      </c>
      <c r="B47" s="2" t="s">
        <v>249</v>
      </c>
      <c r="C47" s="2" t="s">
        <v>249</v>
      </c>
      <c r="D47" s="25" t="s">
        <v>23</v>
      </c>
      <c r="E47" s="2" t="s">
        <v>24</v>
      </c>
      <c r="F47" t="s">
        <v>229</v>
      </c>
      <c r="G47" s="23"/>
    </row>
    <row r="48" spans="1:7" x14ac:dyDescent="0.2">
      <c r="A48" s="3">
        <v>3</v>
      </c>
      <c r="B48" s="2" t="s">
        <v>250</v>
      </c>
      <c r="C48" s="2" t="s">
        <v>250</v>
      </c>
      <c r="D48" s="25" t="s">
        <v>26</v>
      </c>
      <c r="E48" s="2" t="s">
        <v>27</v>
      </c>
      <c r="F48" t="s">
        <v>229</v>
      </c>
      <c r="G48" s="23"/>
    </row>
    <row r="49" spans="1:7" x14ac:dyDescent="0.2">
      <c r="A49" s="3">
        <v>3</v>
      </c>
      <c r="B49" s="2" t="s">
        <v>241</v>
      </c>
      <c r="C49" s="2" t="s">
        <v>241</v>
      </c>
      <c r="D49" s="25" t="s">
        <v>63</v>
      </c>
      <c r="E49" s="2" t="s">
        <v>64</v>
      </c>
      <c r="F49" t="s">
        <v>229</v>
      </c>
      <c r="G49" s="23"/>
    </row>
    <row r="50" spans="1:7" x14ac:dyDescent="0.2">
      <c r="A50" s="3">
        <v>3</v>
      </c>
      <c r="B50" s="2" t="s">
        <v>251</v>
      </c>
      <c r="C50" s="2" t="s">
        <v>251</v>
      </c>
      <c r="D50" s="25" t="s">
        <v>29</v>
      </c>
      <c r="E50" s="2" t="s">
        <v>30</v>
      </c>
      <c r="F50" t="s">
        <v>229</v>
      </c>
      <c r="G50" s="23"/>
    </row>
    <row r="51" spans="1:7" x14ac:dyDescent="0.2">
      <c r="A51" s="3">
        <v>4</v>
      </c>
      <c r="B51" s="2" t="s">
        <v>242</v>
      </c>
      <c r="C51" s="2" t="s">
        <v>242</v>
      </c>
      <c r="D51" s="25" t="s">
        <v>66</v>
      </c>
      <c r="E51" s="2" t="s">
        <v>67</v>
      </c>
      <c r="F51" t="s">
        <v>229</v>
      </c>
      <c r="G51" s="23"/>
    </row>
    <row r="52" spans="1:7" x14ac:dyDescent="0.2">
      <c r="A52" s="3">
        <v>4</v>
      </c>
      <c r="B52" s="2" t="s">
        <v>252</v>
      </c>
      <c r="C52" s="2" t="s">
        <v>252</v>
      </c>
      <c r="D52" s="25" t="s">
        <v>32</v>
      </c>
      <c r="E52" s="2" t="s">
        <v>33</v>
      </c>
      <c r="F52" t="s">
        <v>229</v>
      </c>
      <c r="G52" s="23"/>
    </row>
    <row r="53" spans="1:7" x14ac:dyDescent="0.2">
      <c r="A53" s="3">
        <v>4</v>
      </c>
      <c r="B53" s="2" t="s">
        <v>243</v>
      </c>
      <c r="C53" s="2" t="s">
        <v>243</v>
      </c>
      <c r="D53" s="25" t="s">
        <v>101</v>
      </c>
      <c r="E53" s="2" t="s">
        <v>102</v>
      </c>
      <c r="F53" t="s">
        <v>229</v>
      </c>
      <c r="G53" s="23"/>
    </row>
    <row r="54" spans="1:7" x14ac:dyDescent="0.2">
      <c r="A54" s="3">
        <v>4</v>
      </c>
      <c r="B54" s="2" t="s">
        <v>244</v>
      </c>
      <c r="C54" s="2" t="s">
        <v>244</v>
      </c>
      <c r="D54" s="25" t="s">
        <v>104</v>
      </c>
      <c r="E54" s="2" t="s">
        <v>105</v>
      </c>
      <c r="F54" t="s">
        <v>229</v>
      </c>
      <c r="G54" s="23"/>
    </row>
    <row r="55" spans="1:7" x14ac:dyDescent="0.2">
      <c r="A55" s="3">
        <v>4</v>
      </c>
      <c r="B55" s="2" t="s">
        <v>245</v>
      </c>
      <c r="C55" s="2" t="s">
        <v>245</v>
      </c>
      <c r="D55" s="25" t="s">
        <v>107</v>
      </c>
      <c r="E55" s="2" t="s">
        <v>108</v>
      </c>
      <c r="F55" t="s">
        <v>229</v>
      </c>
      <c r="G55" s="23"/>
    </row>
    <row r="56" spans="1:7" x14ac:dyDescent="0.2">
      <c r="A56" s="3">
        <v>4</v>
      </c>
      <c r="B56" s="2" t="s">
        <v>246</v>
      </c>
      <c r="C56" s="2" t="s">
        <v>246</v>
      </c>
      <c r="D56" s="25" t="s">
        <v>110</v>
      </c>
      <c r="E56" s="2" t="s">
        <v>111</v>
      </c>
      <c r="F56" t="s">
        <v>229</v>
      </c>
      <c r="G56" s="23"/>
    </row>
    <row r="57" spans="1:7" x14ac:dyDescent="0.2">
      <c r="A57" s="3">
        <v>4</v>
      </c>
      <c r="B57" s="2" t="s">
        <v>247</v>
      </c>
      <c r="C57" s="2" t="s">
        <v>247</v>
      </c>
      <c r="D57" s="25" t="s">
        <v>113</v>
      </c>
      <c r="E57" s="2" t="s">
        <v>114</v>
      </c>
      <c r="F57" t="s">
        <v>229</v>
      </c>
      <c r="G57" s="23"/>
    </row>
    <row r="58" spans="1:7" x14ac:dyDescent="0.2">
      <c r="A58" s="3">
        <v>4</v>
      </c>
      <c r="B58" s="2" t="s">
        <v>253</v>
      </c>
      <c r="C58" s="2" t="s">
        <v>253</v>
      </c>
      <c r="D58" s="25" t="s">
        <v>69</v>
      </c>
      <c r="E58" s="2" t="s">
        <v>70</v>
      </c>
      <c r="F58" t="s">
        <v>211</v>
      </c>
      <c r="G58" s="23"/>
    </row>
    <row r="59" spans="1:7" x14ac:dyDescent="0.2">
      <c r="A59" s="3">
        <v>4</v>
      </c>
      <c r="B59" s="2" t="s">
        <v>254</v>
      </c>
      <c r="C59" s="2" t="s">
        <v>254</v>
      </c>
      <c r="D59" s="25" t="s">
        <v>72</v>
      </c>
      <c r="E59" s="2" t="s">
        <v>73</v>
      </c>
      <c r="F59" t="s">
        <v>211</v>
      </c>
      <c r="G59" s="23"/>
    </row>
    <row r="60" spans="1:7" x14ac:dyDescent="0.2">
      <c r="A60" s="3">
        <v>4</v>
      </c>
      <c r="B60" s="2" t="s">
        <v>255</v>
      </c>
      <c r="C60" s="2" t="s">
        <v>255</v>
      </c>
      <c r="D60" s="25" t="s">
        <v>75</v>
      </c>
      <c r="E60" s="2" t="s">
        <v>76</v>
      </c>
      <c r="F60" t="s">
        <v>211</v>
      </c>
      <c r="G60" s="23"/>
    </row>
    <row r="61" spans="1:7" x14ac:dyDescent="0.2">
      <c r="A61" s="3">
        <v>4</v>
      </c>
      <c r="B61" s="2" t="s">
        <v>348</v>
      </c>
      <c r="C61" s="2" t="s">
        <v>348</v>
      </c>
      <c r="D61" s="25" t="s">
        <v>349</v>
      </c>
      <c r="E61" s="2" t="s">
        <v>350</v>
      </c>
      <c r="F61" t="s">
        <v>211</v>
      </c>
      <c r="G61" s="23"/>
    </row>
    <row r="62" spans="1:7" x14ac:dyDescent="0.2">
      <c r="A62" s="3">
        <v>4</v>
      </c>
      <c r="B62" s="2" t="s">
        <v>351</v>
      </c>
      <c r="C62" s="2" t="s">
        <v>351</v>
      </c>
      <c r="D62" s="25" t="s">
        <v>352</v>
      </c>
      <c r="E62" s="2" t="s">
        <v>353</v>
      </c>
      <c r="F62" t="s">
        <v>211</v>
      </c>
      <c r="G62" s="23"/>
    </row>
    <row r="63" spans="1:7" x14ac:dyDescent="0.2">
      <c r="A63" s="3">
        <v>4</v>
      </c>
      <c r="B63" s="2" t="s">
        <v>354</v>
      </c>
      <c r="C63" s="2" t="s">
        <v>354</v>
      </c>
      <c r="D63" s="25" t="s">
        <v>355</v>
      </c>
      <c r="E63" s="2" t="s">
        <v>356</v>
      </c>
      <c r="F63" t="s">
        <v>211</v>
      </c>
      <c r="G63" s="23"/>
    </row>
    <row r="64" spans="1:7" x14ac:dyDescent="0.2">
      <c r="A64" s="3">
        <v>4</v>
      </c>
      <c r="B64" s="2" t="s">
        <v>357</v>
      </c>
      <c r="C64" s="2" t="s">
        <v>357</v>
      </c>
      <c r="D64" s="25" t="s">
        <v>358</v>
      </c>
      <c r="E64" s="2" t="s">
        <v>359</v>
      </c>
      <c r="F64" t="s">
        <v>211</v>
      </c>
      <c r="G64" s="23"/>
    </row>
    <row r="65" spans="1:9" x14ac:dyDescent="0.2">
      <c r="A65" s="3">
        <v>4</v>
      </c>
      <c r="B65" s="2" t="s">
        <v>360</v>
      </c>
      <c r="C65" s="2" t="s">
        <v>360</v>
      </c>
      <c r="D65" s="25" t="s">
        <v>361</v>
      </c>
      <c r="E65" s="2" t="s">
        <v>362</v>
      </c>
      <c r="F65" t="s">
        <v>211</v>
      </c>
      <c r="G65" s="23"/>
    </row>
    <row r="66" spans="1:9" x14ac:dyDescent="0.2">
      <c r="A66" s="3">
        <v>4</v>
      </c>
      <c r="B66" s="2" t="s">
        <v>363</v>
      </c>
      <c r="C66" s="2" t="s">
        <v>363</v>
      </c>
      <c r="D66" s="25" t="s">
        <v>364</v>
      </c>
      <c r="E66" s="2" t="s">
        <v>365</v>
      </c>
      <c r="F66" t="s">
        <v>211</v>
      </c>
      <c r="G66" s="23"/>
    </row>
    <row r="67" spans="1:9" x14ac:dyDescent="0.2">
      <c r="A67" s="3">
        <v>4</v>
      </c>
      <c r="B67" s="2" t="s">
        <v>366</v>
      </c>
      <c r="C67" s="2" t="s">
        <v>366</v>
      </c>
      <c r="D67" s="25" t="s">
        <v>367</v>
      </c>
      <c r="E67" s="2" t="s">
        <v>368</v>
      </c>
      <c r="F67" t="s">
        <v>211</v>
      </c>
      <c r="G67" s="23"/>
    </row>
    <row r="68" spans="1:9" x14ac:dyDescent="0.2">
      <c r="A68" s="3">
        <v>4</v>
      </c>
      <c r="B68" s="2" t="s">
        <v>369</v>
      </c>
      <c r="C68" s="2" t="s">
        <v>369</v>
      </c>
      <c r="D68" s="25" t="s">
        <v>370</v>
      </c>
      <c r="E68" s="2" t="s">
        <v>371</v>
      </c>
      <c r="F68" t="s">
        <v>211</v>
      </c>
      <c r="G68" s="23"/>
    </row>
    <row r="69" spans="1:9" x14ac:dyDescent="0.2">
      <c r="A69" s="3">
        <v>4</v>
      </c>
      <c r="B69" s="2" t="s">
        <v>372</v>
      </c>
      <c r="C69" s="2" t="s">
        <v>372</v>
      </c>
      <c r="D69" s="25" t="s">
        <v>373</v>
      </c>
      <c r="E69" s="2" t="s">
        <v>374</v>
      </c>
      <c r="F69" t="s">
        <v>211</v>
      </c>
      <c r="G69" s="23"/>
    </row>
    <row r="70" spans="1:9" x14ac:dyDescent="0.2">
      <c r="A70" s="3">
        <v>4</v>
      </c>
      <c r="B70" s="2" t="s">
        <v>375</v>
      </c>
      <c r="C70" s="2" t="s">
        <v>375</v>
      </c>
      <c r="D70" s="25" t="s">
        <v>376</v>
      </c>
      <c r="E70" s="2" t="s">
        <v>377</v>
      </c>
      <c r="F70" t="s">
        <v>211</v>
      </c>
      <c r="G70" s="23"/>
    </row>
    <row r="71" spans="1:9" x14ac:dyDescent="0.2">
      <c r="A71" s="3">
        <v>4</v>
      </c>
      <c r="B71" s="2" t="s">
        <v>378</v>
      </c>
      <c r="C71" s="2" t="s">
        <v>378</v>
      </c>
      <c r="D71" s="25" t="s">
        <v>379</v>
      </c>
      <c r="E71" s="2" t="s">
        <v>380</v>
      </c>
      <c r="F71" t="s">
        <v>211</v>
      </c>
      <c r="G71" s="23"/>
    </row>
    <row r="72" spans="1:9" x14ac:dyDescent="0.2">
      <c r="A72" s="3"/>
      <c r="B72" s="2"/>
      <c r="C72" s="2"/>
      <c r="D72" s="25"/>
      <c r="E72" s="2"/>
      <c r="G72" s="23"/>
    </row>
    <row r="73" spans="1:9" x14ac:dyDescent="0.2">
      <c r="A73" s="3"/>
      <c r="B73" s="2"/>
      <c r="C73" s="2"/>
      <c r="D73" s="25"/>
      <c r="E73" s="2"/>
      <c r="G73" s="23"/>
    </row>
    <row r="74" spans="1:9" x14ac:dyDescent="0.2">
      <c r="A74" s="3"/>
      <c r="B74" s="2"/>
      <c r="C74" s="2"/>
      <c r="D74" s="25"/>
      <c r="E74" s="2"/>
      <c r="G74" s="23"/>
    </row>
    <row r="75" spans="1:9" x14ac:dyDescent="0.2">
      <c r="A75" s="3"/>
      <c r="B75" s="2"/>
      <c r="C75" s="2"/>
      <c r="D75" s="25"/>
      <c r="E75" s="2"/>
      <c r="G75" s="23"/>
    </row>
    <row r="76" spans="1:9" x14ac:dyDescent="0.2">
      <c r="A76" s="3"/>
      <c r="B76" s="2"/>
      <c r="C76" s="2"/>
      <c r="D76" s="25"/>
      <c r="E76" s="2"/>
      <c r="G76" s="23"/>
    </row>
    <row r="77" spans="1:9" x14ac:dyDescent="0.2">
      <c r="A77" s="3"/>
      <c r="B77" s="2"/>
      <c r="C77" s="2"/>
      <c r="D77" s="25"/>
      <c r="E77" s="2"/>
      <c r="G77" s="23"/>
    </row>
    <row r="78" spans="1:9" x14ac:dyDescent="0.2">
      <c r="A78" s="3"/>
      <c r="B78" s="2"/>
      <c r="C78" s="2"/>
      <c r="D78" s="25"/>
      <c r="E78" s="2"/>
      <c r="G78" s="23"/>
    </row>
    <row r="79" spans="1:9" x14ac:dyDescent="0.2">
      <c r="A79" s="3"/>
      <c r="B79" s="19"/>
      <c r="C79" s="19"/>
      <c r="D79" s="2"/>
      <c r="E79" s="25"/>
      <c r="G79" s="23"/>
      <c r="H79" s="23"/>
      <c r="I79" s="23"/>
    </row>
    <row r="80" spans="1:9" x14ac:dyDescent="0.2">
      <c r="A80" s="3"/>
      <c r="B80" s="2"/>
      <c r="C80" s="2"/>
      <c r="D80" s="25"/>
      <c r="E80" s="2"/>
      <c r="G80" s="23"/>
    </row>
    <row r="81" spans="1:7" x14ac:dyDescent="0.2">
      <c r="A81" s="3"/>
      <c r="B81" s="2"/>
      <c r="C81" s="2"/>
      <c r="D81" s="25"/>
      <c r="E81" s="2"/>
      <c r="G81" s="23"/>
    </row>
    <row r="82" spans="1:7" x14ac:dyDescent="0.2">
      <c r="A82" s="3"/>
      <c r="B82" s="2"/>
      <c r="C82" s="2"/>
      <c r="D82" s="25"/>
      <c r="E82" s="2"/>
      <c r="G82" s="23"/>
    </row>
    <row r="83" spans="1:7" x14ac:dyDescent="0.2">
      <c r="A83" s="3"/>
      <c r="B83" s="2"/>
      <c r="C83" s="2"/>
      <c r="D83" s="25"/>
      <c r="E83" s="2"/>
      <c r="G83" s="23"/>
    </row>
    <row r="84" spans="1:7" x14ac:dyDescent="0.2">
      <c r="A84" s="3"/>
      <c r="B84" s="2"/>
      <c r="C84" s="2"/>
      <c r="D84" s="25"/>
      <c r="E84" s="2"/>
      <c r="G84" s="23"/>
    </row>
    <row r="85" spans="1:7" x14ac:dyDescent="0.2">
      <c r="A85" s="3"/>
      <c r="B85" s="2"/>
      <c r="C85" s="2"/>
      <c r="D85" s="25"/>
      <c r="E85" s="2"/>
      <c r="G85" s="23"/>
    </row>
    <row r="86" spans="1:7" x14ac:dyDescent="0.2">
      <c r="A86" s="3"/>
      <c r="B86" s="2"/>
      <c r="C86" s="2"/>
      <c r="D86" s="25"/>
      <c r="E86" s="2"/>
      <c r="G86" s="23"/>
    </row>
    <row r="87" spans="1:7" x14ac:dyDescent="0.2">
      <c r="A87" s="3"/>
      <c r="B87" s="2"/>
      <c r="C87" s="2"/>
      <c r="D87" s="25"/>
      <c r="E87" s="2"/>
      <c r="G87" s="23"/>
    </row>
    <row r="88" spans="1:7" x14ac:dyDescent="0.2">
      <c r="A88" s="3"/>
      <c r="B88" s="2"/>
      <c r="C88" s="2"/>
      <c r="D88" s="25"/>
      <c r="E88" s="2"/>
      <c r="G88" s="23"/>
    </row>
    <row r="89" spans="1:7" x14ac:dyDescent="0.2">
      <c r="A89" s="3"/>
      <c r="B89" s="2"/>
      <c r="C89" s="2"/>
      <c r="D89" s="25"/>
      <c r="E89" s="2"/>
      <c r="G89" s="23"/>
    </row>
    <row r="90" spans="1:7" x14ac:dyDescent="0.2">
      <c r="A90" s="3"/>
      <c r="B90" s="2"/>
      <c r="C90" s="2"/>
      <c r="D90" s="25"/>
      <c r="E90" s="2"/>
      <c r="G90" s="23"/>
    </row>
    <row r="91" spans="1:7" x14ac:dyDescent="0.2">
      <c r="A91" s="3"/>
      <c r="B91" s="2"/>
      <c r="C91" s="2"/>
      <c r="D91" s="25"/>
      <c r="E91" s="2"/>
      <c r="G91" s="23"/>
    </row>
    <row r="92" spans="1:7" x14ac:dyDescent="0.2">
      <c r="A92" s="3"/>
      <c r="B92" s="2"/>
      <c r="C92" s="2"/>
      <c r="D92" s="25"/>
      <c r="E92" s="2"/>
      <c r="G92" s="23"/>
    </row>
    <row r="93" spans="1:7" x14ac:dyDescent="0.2">
      <c r="A93" s="3"/>
      <c r="B93" s="2"/>
      <c r="C93" s="2"/>
      <c r="D93" s="25"/>
      <c r="E93" s="2"/>
      <c r="G93" s="23"/>
    </row>
    <row r="94" spans="1:7" x14ac:dyDescent="0.2">
      <c r="A94" s="3"/>
      <c r="B94" s="2"/>
      <c r="C94" s="2"/>
      <c r="D94" s="25"/>
      <c r="E94" s="2"/>
      <c r="G94" s="23"/>
    </row>
    <row r="95" spans="1:7" x14ac:dyDescent="0.2">
      <c r="A95" s="3"/>
      <c r="B95" s="2"/>
      <c r="C95" s="2"/>
      <c r="D95" s="25"/>
      <c r="E95" s="2"/>
      <c r="G95" s="23"/>
    </row>
    <row r="96" spans="1:7" x14ac:dyDescent="0.2">
      <c r="A96" s="3"/>
      <c r="B96" s="2"/>
      <c r="C96" s="2"/>
      <c r="D96" s="25"/>
      <c r="E96" s="2"/>
      <c r="G96" s="23"/>
    </row>
    <row r="97" spans="1:9" x14ac:dyDescent="0.2">
      <c r="A97" s="3"/>
      <c r="B97" s="2"/>
      <c r="C97" s="2"/>
      <c r="D97" s="25"/>
      <c r="E97" s="2"/>
      <c r="G97" s="23"/>
    </row>
    <row r="98" spans="1:9" x14ac:dyDescent="0.2">
      <c r="A98" s="3"/>
      <c r="B98" s="2"/>
      <c r="C98" s="2"/>
      <c r="D98" s="25"/>
      <c r="E98" s="2"/>
      <c r="G98" s="23"/>
    </row>
    <row r="99" spans="1:9" x14ac:dyDescent="0.2">
      <c r="A99" s="3"/>
      <c r="B99" s="2"/>
      <c r="C99" s="2"/>
      <c r="D99" s="25"/>
      <c r="E99" s="2"/>
      <c r="G99" s="23"/>
    </row>
    <row r="100" spans="1:9" x14ac:dyDescent="0.2">
      <c r="A100" s="3"/>
      <c r="B100" s="2"/>
      <c r="C100" s="2"/>
      <c r="D100" s="2"/>
      <c r="E100" s="25"/>
      <c r="G100" s="23"/>
      <c r="H100" s="23"/>
      <c r="I100" s="23"/>
    </row>
    <row r="101" spans="1:9" x14ac:dyDescent="0.2">
      <c r="A101" s="3"/>
      <c r="G101" s="23"/>
    </row>
    <row r="102" spans="1:9" x14ac:dyDescent="0.2">
      <c r="A102" s="3"/>
      <c r="G102" s="23"/>
      <c r="I102" s="23"/>
    </row>
    <row r="103" spans="1:9" x14ac:dyDescent="0.2">
      <c r="A103" s="3"/>
      <c r="G103" s="23"/>
      <c r="I103" s="23"/>
    </row>
    <row r="104" spans="1:9" x14ac:dyDescent="0.2">
      <c r="A104" s="3"/>
      <c r="G104" s="23"/>
      <c r="I104" s="23"/>
    </row>
    <row r="105" spans="1:9" x14ac:dyDescent="0.2">
      <c r="A105" s="3"/>
      <c r="G105" s="23"/>
    </row>
    <row r="106" spans="1:9" x14ac:dyDescent="0.2">
      <c r="A106" s="3"/>
      <c r="G106" s="23"/>
      <c r="I106" s="23"/>
    </row>
    <row r="107" spans="1:9" x14ac:dyDescent="0.2">
      <c r="A107" s="3"/>
      <c r="G107" s="23"/>
      <c r="I107" s="23"/>
    </row>
    <row r="108" spans="1:9" x14ac:dyDescent="0.2">
      <c r="A108" s="3"/>
      <c r="G108" s="23"/>
      <c r="I108" s="23"/>
    </row>
    <row r="109" spans="1:9" x14ac:dyDescent="0.2">
      <c r="A109" s="3"/>
      <c r="E109" s="23"/>
      <c r="G109" s="23"/>
      <c r="H109" s="23"/>
    </row>
    <row r="110" spans="1:9" x14ac:dyDescent="0.2">
      <c r="A110" s="3"/>
      <c r="E110" s="23"/>
      <c r="G110" s="23"/>
      <c r="H110" s="23"/>
    </row>
    <row r="111" spans="1:9" x14ac:dyDescent="0.2">
      <c r="A111" s="3"/>
      <c r="E111" s="23"/>
      <c r="G111" s="23"/>
      <c r="H111" s="23"/>
    </row>
    <row r="112" spans="1:9" x14ac:dyDescent="0.2">
      <c r="A112" s="3"/>
      <c r="G112" s="23"/>
    </row>
    <row r="113" spans="1:9" x14ac:dyDescent="0.2">
      <c r="A113" s="3"/>
      <c r="G113" s="23"/>
      <c r="I113" s="23"/>
    </row>
    <row r="114" spans="1:9" x14ac:dyDescent="0.2">
      <c r="A114" s="3"/>
      <c r="G114" s="23"/>
      <c r="I114" s="23"/>
    </row>
    <row r="115" spans="1:9" x14ac:dyDescent="0.2">
      <c r="A115" s="3"/>
      <c r="G115" s="23"/>
      <c r="I115" s="23"/>
    </row>
    <row r="116" spans="1:9" x14ac:dyDescent="0.2">
      <c r="A116" s="3"/>
      <c r="G116" s="23"/>
    </row>
    <row r="117" spans="1:9" x14ac:dyDescent="0.2">
      <c r="A117" s="3"/>
      <c r="G117" s="23"/>
      <c r="I117" s="23"/>
    </row>
    <row r="118" spans="1:9" x14ac:dyDescent="0.2">
      <c r="A118" s="3"/>
      <c r="G118" s="23"/>
      <c r="I118" s="23"/>
    </row>
    <row r="119" spans="1:9" x14ac:dyDescent="0.2">
      <c r="A119" s="3"/>
      <c r="G119" s="23"/>
      <c r="I119" s="23"/>
    </row>
    <row r="120" spans="1:9" x14ac:dyDescent="0.2">
      <c r="A120" s="3"/>
      <c r="E120" s="23"/>
      <c r="G120" s="23"/>
      <c r="H120" s="23"/>
    </row>
    <row r="121" spans="1:9" x14ac:dyDescent="0.2">
      <c r="A121" s="3"/>
      <c r="E121" s="23"/>
      <c r="H121" s="23"/>
    </row>
    <row r="122" spans="1:9" x14ac:dyDescent="0.2">
      <c r="A122" s="3"/>
    </row>
    <row r="123" spans="1:9" x14ac:dyDescent="0.2">
      <c r="A123" s="3"/>
      <c r="G123" s="23"/>
      <c r="I123" s="23"/>
    </row>
    <row r="124" spans="1:9" x14ac:dyDescent="0.2">
      <c r="A124" s="3"/>
      <c r="G124" s="23"/>
      <c r="I124" s="23"/>
    </row>
    <row r="125" spans="1:9" x14ac:dyDescent="0.2">
      <c r="A125" s="3"/>
      <c r="G125" s="23"/>
      <c r="I125" s="23"/>
    </row>
    <row r="126" spans="1:9" x14ac:dyDescent="0.2">
      <c r="A126" s="3"/>
    </row>
    <row r="127" spans="1:9" x14ac:dyDescent="0.2">
      <c r="A127" s="3"/>
      <c r="G127" s="23"/>
      <c r="I127" s="23"/>
    </row>
    <row r="128" spans="1:9" x14ac:dyDescent="0.2">
      <c r="A128" s="3"/>
      <c r="G128" s="23"/>
      <c r="I128" s="23"/>
    </row>
    <row r="129" spans="1:9" x14ac:dyDescent="0.2">
      <c r="A129" s="3"/>
      <c r="G129" s="23"/>
      <c r="I129" s="23"/>
    </row>
    <row r="130" spans="1:9" x14ac:dyDescent="0.2">
      <c r="A130" s="3"/>
      <c r="E130" s="23"/>
      <c r="H130" s="23"/>
    </row>
    <row r="131" spans="1:9" x14ac:dyDescent="0.2">
      <c r="A131" s="3"/>
      <c r="E131" s="23"/>
      <c r="G131" s="23"/>
      <c r="H131" s="23"/>
    </row>
    <row r="132" spans="1:9" x14ac:dyDescent="0.2">
      <c r="A132" s="3"/>
      <c r="E132" s="23"/>
      <c r="G132" s="23"/>
      <c r="H132" s="23"/>
    </row>
    <row r="133" spans="1:9" x14ac:dyDescent="0.2">
      <c r="A133" s="3"/>
      <c r="E133" s="23"/>
      <c r="G133" s="23"/>
      <c r="H133" s="23"/>
    </row>
    <row r="134" spans="1:9" x14ac:dyDescent="0.2">
      <c r="A134" s="3"/>
      <c r="G134" s="23"/>
      <c r="H134" s="23"/>
    </row>
    <row r="135" spans="1:9" x14ac:dyDescent="0.2">
      <c r="A135" s="3"/>
      <c r="E135" s="23"/>
      <c r="G135" s="23"/>
      <c r="H135" s="23"/>
    </row>
    <row r="136" spans="1:9" x14ac:dyDescent="0.2">
      <c r="A136" s="3"/>
      <c r="E136" s="23"/>
      <c r="G136" s="23"/>
      <c r="H136" s="23"/>
    </row>
    <row r="137" spans="1:9" x14ac:dyDescent="0.2">
      <c r="A137" s="3"/>
      <c r="E137" s="23"/>
      <c r="G137" s="23"/>
      <c r="H137" s="23"/>
    </row>
    <row r="138" spans="1:9" x14ac:dyDescent="0.2">
      <c r="A138" s="3"/>
      <c r="E138" s="23"/>
      <c r="G138" s="23"/>
      <c r="H138" s="23"/>
    </row>
    <row r="139" spans="1:9" x14ac:dyDescent="0.2">
      <c r="A139" s="3"/>
      <c r="E139" s="23"/>
      <c r="G139" s="23"/>
      <c r="H139" s="23"/>
    </row>
    <row r="140" spans="1:9" x14ac:dyDescent="0.2">
      <c r="A140" s="3"/>
      <c r="E140" s="23"/>
      <c r="G140" s="23"/>
      <c r="H140" s="23"/>
    </row>
    <row r="141" spans="1:9" x14ac:dyDescent="0.2">
      <c r="A141" s="3"/>
      <c r="B141" s="23"/>
      <c r="C141" s="23"/>
      <c r="E141" s="23"/>
      <c r="G141" s="23"/>
    </row>
    <row r="142" spans="1:9" x14ac:dyDescent="0.2">
      <c r="A142" s="3"/>
      <c r="B142" s="23"/>
      <c r="C142" s="23"/>
      <c r="E142" s="23"/>
      <c r="G142" s="23"/>
    </row>
    <row r="143" spans="1:9" x14ac:dyDescent="0.2">
      <c r="A143" s="3"/>
      <c r="B143" s="23"/>
      <c r="C143" s="23"/>
      <c r="E143" s="23"/>
      <c r="G143" s="23"/>
    </row>
    <row r="144" spans="1:9" x14ac:dyDescent="0.2">
      <c r="A144" s="3"/>
      <c r="B144" s="23"/>
      <c r="C144" s="23"/>
      <c r="E144" s="23"/>
      <c r="G144" s="23"/>
    </row>
    <row r="145" spans="1:7" x14ac:dyDescent="0.2">
      <c r="A145" s="3"/>
      <c r="B145" s="23"/>
      <c r="C145" s="23"/>
      <c r="E145" s="23"/>
      <c r="G145" s="23"/>
    </row>
    <row r="146" spans="1:7" x14ac:dyDescent="0.2">
      <c r="A146" s="3"/>
      <c r="B146" s="23"/>
      <c r="C146" s="23"/>
      <c r="E146" s="23"/>
      <c r="G146" s="23"/>
    </row>
    <row r="147" spans="1:7" x14ac:dyDescent="0.2">
      <c r="A147" s="3"/>
      <c r="B147" s="23"/>
      <c r="C147" s="23"/>
      <c r="E147" s="23"/>
      <c r="G147" s="23"/>
    </row>
    <row r="148" spans="1:7" x14ac:dyDescent="0.2">
      <c r="B148" s="23"/>
      <c r="C148" s="23"/>
      <c r="E148" s="23"/>
      <c r="G148" s="23"/>
    </row>
    <row r="149" spans="1:7" x14ac:dyDescent="0.2">
      <c r="B149" s="23"/>
      <c r="C149" s="23"/>
      <c r="E149" s="23"/>
      <c r="G149" s="23"/>
    </row>
    <row r="150" spans="1:7" x14ac:dyDescent="0.2">
      <c r="B150" s="23"/>
      <c r="C150" s="23"/>
      <c r="E150" s="23"/>
      <c r="G150" s="23"/>
    </row>
    <row r="151" spans="1:7" x14ac:dyDescent="0.2">
      <c r="B151" s="23"/>
      <c r="C151" s="23"/>
      <c r="E151" s="23"/>
      <c r="G151" s="23"/>
    </row>
    <row r="152" spans="1:7" x14ac:dyDescent="0.2">
      <c r="B152" s="23"/>
      <c r="C152" s="23"/>
      <c r="E152" s="23"/>
      <c r="G152" s="23"/>
    </row>
    <row r="153" spans="1:7" x14ac:dyDescent="0.2">
      <c r="B153" s="23"/>
      <c r="C153" s="23"/>
      <c r="E153" s="23"/>
      <c r="G153" s="23"/>
    </row>
    <row r="154" spans="1:7" x14ac:dyDescent="0.2">
      <c r="B154" s="23"/>
      <c r="C154" s="23"/>
      <c r="E154" s="23"/>
      <c r="G154" s="23"/>
    </row>
    <row r="155" spans="1:7" x14ac:dyDescent="0.2">
      <c r="B155" s="23"/>
      <c r="C155" s="23"/>
      <c r="E155" s="23"/>
      <c r="G155" s="23"/>
    </row>
    <row r="156" spans="1:7" x14ac:dyDescent="0.2">
      <c r="B156" s="23"/>
      <c r="C156" s="23"/>
      <c r="E156" s="23"/>
      <c r="G156" s="23"/>
    </row>
    <row r="157" spans="1:7" x14ac:dyDescent="0.2">
      <c r="B157" s="23"/>
      <c r="C157" s="23"/>
      <c r="E157" s="23"/>
      <c r="G157" s="23"/>
    </row>
    <row r="158" spans="1:7" x14ac:dyDescent="0.2">
      <c r="B158" s="23"/>
      <c r="C158" s="23"/>
      <c r="E158" s="23"/>
      <c r="G158" s="23"/>
    </row>
    <row r="159" spans="1:7" x14ac:dyDescent="0.2">
      <c r="B159" s="23"/>
      <c r="C159" s="23"/>
      <c r="E159" s="23"/>
      <c r="G159" s="23"/>
    </row>
    <row r="160" spans="1:7" x14ac:dyDescent="0.2">
      <c r="B160" s="23"/>
      <c r="C160" s="23"/>
      <c r="E160" s="23"/>
      <c r="G160" s="23"/>
    </row>
    <row r="161" spans="2:8" x14ac:dyDescent="0.2">
      <c r="B161" s="23"/>
      <c r="C161" s="23"/>
      <c r="E161" s="23"/>
      <c r="G161" s="23"/>
    </row>
    <row r="162" spans="2:8" x14ac:dyDescent="0.2">
      <c r="B162" s="23"/>
      <c r="C162" s="23"/>
      <c r="E162" s="23"/>
      <c r="G162" s="23"/>
    </row>
    <row r="163" spans="2:8" x14ac:dyDescent="0.2">
      <c r="B163" s="23"/>
      <c r="C163" s="23"/>
      <c r="E163" s="23"/>
      <c r="G163" s="23"/>
    </row>
    <row r="164" spans="2:8" x14ac:dyDescent="0.2">
      <c r="B164" s="23"/>
      <c r="C164" s="23"/>
      <c r="E164" s="23"/>
      <c r="G164" s="23"/>
    </row>
    <row r="165" spans="2:8" x14ac:dyDescent="0.2">
      <c r="B165" s="23"/>
      <c r="C165" s="23"/>
      <c r="E165" s="23"/>
      <c r="G165" s="23"/>
    </row>
    <row r="166" spans="2:8" x14ac:dyDescent="0.2">
      <c r="B166" s="23"/>
      <c r="C166" s="23"/>
      <c r="E166" s="23"/>
      <c r="G166" s="23"/>
    </row>
    <row r="167" spans="2:8" x14ac:dyDescent="0.2">
      <c r="B167" s="23"/>
      <c r="C167" s="23"/>
      <c r="E167" s="23"/>
      <c r="G167" s="23"/>
    </row>
    <row r="168" spans="2:8" x14ac:dyDescent="0.2">
      <c r="B168" s="23"/>
      <c r="C168" s="23"/>
      <c r="E168" s="23"/>
      <c r="H168" s="23"/>
    </row>
    <row r="169" spans="2:8" x14ac:dyDescent="0.2">
      <c r="B169" s="23"/>
      <c r="C169" s="23"/>
      <c r="E169" s="23"/>
      <c r="H169" s="23"/>
    </row>
    <row r="170" spans="2:8" x14ac:dyDescent="0.2">
      <c r="B170" s="23"/>
      <c r="C170" s="23"/>
      <c r="E170" s="23"/>
      <c r="H170" s="23"/>
    </row>
    <row r="171" spans="2:8" x14ac:dyDescent="0.2">
      <c r="B171" s="23"/>
      <c r="C171" s="23"/>
      <c r="E171" s="23"/>
      <c r="H171" s="23"/>
    </row>
    <row r="172" spans="2:8" x14ac:dyDescent="0.2">
      <c r="B172" s="23"/>
      <c r="C172" s="23"/>
      <c r="E172" s="23"/>
      <c r="H172" s="23"/>
    </row>
    <row r="173" spans="2:8" x14ac:dyDescent="0.2">
      <c r="B173" s="23"/>
      <c r="C173" s="23"/>
      <c r="E173" s="23"/>
      <c r="H173" s="23"/>
    </row>
    <row r="174" spans="2:8" x14ac:dyDescent="0.2">
      <c r="B174" s="23"/>
      <c r="C174" s="23"/>
      <c r="E174" s="23"/>
      <c r="H174" s="23"/>
    </row>
    <row r="175" spans="2:8" x14ac:dyDescent="0.2">
      <c r="B175" s="23"/>
      <c r="C175" s="23"/>
      <c r="E175" s="23"/>
      <c r="H175" s="23"/>
    </row>
    <row r="176" spans="2:8" x14ac:dyDescent="0.2">
      <c r="B176" s="23"/>
      <c r="C176" s="23"/>
      <c r="E176" s="23"/>
      <c r="H176" s="23"/>
    </row>
    <row r="177" spans="2:8" x14ac:dyDescent="0.2">
      <c r="B177" s="23"/>
      <c r="C177" s="23"/>
      <c r="E177" s="23"/>
      <c r="H177" s="23"/>
    </row>
    <row r="178" spans="2:8" x14ac:dyDescent="0.2">
      <c r="B178" s="23"/>
      <c r="C178" s="23"/>
      <c r="E178" s="23"/>
    </row>
    <row r="179" spans="2:8" x14ac:dyDescent="0.2">
      <c r="B179" s="23"/>
      <c r="C179" s="23"/>
      <c r="E179" s="23"/>
    </row>
    <row r="180" spans="2:8" x14ac:dyDescent="0.2">
      <c r="B180" s="23"/>
      <c r="C180" s="23"/>
      <c r="E180" s="23"/>
    </row>
    <row r="181" spans="2:8" x14ac:dyDescent="0.2">
      <c r="B181" s="23"/>
      <c r="C181" s="23"/>
      <c r="E181" s="23"/>
      <c r="G181" s="23"/>
    </row>
    <row r="182" spans="2:8" x14ac:dyDescent="0.2">
      <c r="B182" s="23"/>
      <c r="C182" s="23"/>
      <c r="E182" s="23"/>
      <c r="G182" s="23"/>
    </row>
    <row r="183" spans="2:8" x14ac:dyDescent="0.2">
      <c r="B183" s="23"/>
      <c r="C183" s="23"/>
      <c r="E183" s="23"/>
      <c r="G183" s="23"/>
    </row>
    <row r="184" spans="2:8" x14ac:dyDescent="0.2">
      <c r="B184" s="23"/>
      <c r="C184" s="23"/>
      <c r="E184" s="23"/>
      <c r="G184" s="23"/>
    </row>
    <row r="185" spans="2:8" x14ac:dyDescent="0.2">
      <c r="B185" s="23"/>
      <c r="C185" s="23"/>
      <c r="E185" s="23"/>
      <c r="G185" s="23"/>
    </row>
    <row r="186" spans="2:8" x14ac:dyDescent="0.2">
      <c r="B186" s="23"/>
      <c r="C186" s="23"/>
      <c r="E186" s="23"/>
      <c r="G186" s="23"/>
    </row>
    <row r="187" spans="2:8" x14ac:dyDescent="0.2">
      <c r="B187" s="23"/>
      <c r="C187" s="23"/>
      <c r="E187" s="23"/>
      <c r="G187" s="23"/>
    </row>
    <row r="188" spans="2:8" x14ac:dyDescent="0.2">
      <c r="B188" s="23"/>
      <c r="C188" s="23"/>
      <c r="E188" s="23"/>
      <c r="G188" s="23"/>
    </row>
    <row r="189" spans="2:8" x14ac:dyDescent="0.2">
      <c r="B189" s="23"/>
      <c r="C189" s="23"/>
      <c r="E189" s="23"/>
      <c r="G189" s="23"/>
    </row>
    <row r="190" spans="2:8" x14ac:dyDescent="0.2">
      <c r="B190" s="23"/>
      <c r="C190" s="23"/>
      <c r="E190" s="23"/>
      <c r="G190" s="23"/>
    </row>
    <row r="191" spans="2:8" x14ac:dyDescent="0.2">
      <c r="B191" s="23"/>
      <c r="C191" s="23"/>
      <c r="E191" s="23"/>
      <c r="G191" s="23"/>
    </row>
    <row r="192" spans="2:8" x14ac:dyDescent="0.2">
      <c r="B192" s="23"/>
      <c r="C192" s="23"/>
      <c r="E192" s="23"/>
      <c r="G192" s="23"/>
    </row>
    <row r="193" spans="2:8" x14ac:dyDescent="0.2">
      <c r="B193" s="23"/>
      <c r="C193" s="23"/>
      <c r="E193" s="23"/>
      <c r="G193" s="23"/>
    </row>
    <row r="194" spans="2:8" x14ac:dyDescent="0.2">
      <c r="B194" s="23"/>
      <c r="C194" s="23"/>
      <c r="E194" s="23"/>
      <c r="G194" s="23"/>
    </row>
    <row r="195" spans="2:8" x14ac:dyDescent="0.2">
      <c r="B195" s="23"/>
      <c r="C195" s="23"/>
      <c r="E195" s="23"/>
      <c r="G195" s="23"/>
    </row>
    <row r="196" spans="2:8" x14ac:dyDescent="0.2">
      <c r="B196" s="23"/>
      <c r="C196" s="23"/>
      <c r="E196" s="23"/>
      <c r="H196" s="23"/>
    </row>
    <row r="197" spans="2:8" x14ac:dyDescent="0.2">
      <c r="B197" s="23"/>
      <c r="C197" s="23"/>
      <c r="E197" s="23"/>
    </row>
    <row r="198" spans="2:8" x14ac:dyDescent="0.2">
      <c r="B198" s="23"/>
      <c r="C198" s="23"/>
      <c r="E198" s="23"/>
      <c r="H198" s="23"/>
    </row>
    <row r="199" spans="2:8" x14ac:dyDescent="0.2">
      <c r="B199" s="23"/>
      <c r="C199" s="23"/>
      <c r="E199" s="23"/>
    </row>
    <row r="200" spans="2:8" x14ac:dyDescent="0.2">
      <c r="B200" s="23"/>
      <c r="C200" s="23"/>
      <c r="E200" s="23"/>
    </row>
    <row r="219" spans="1:8" s="26" customFormat="1" x14ac:dyDescent="0.2">
      <c r="A219"/>
      <c r="B219"/>
      <c r="C219"/>
      <c r="D219"/>
      <c r="E219"/>
      <c r="F219"/>
      <c r="H219"/>
    </row>
    <row r="220" spans="1:8" s="26" customFormat="1" x14ac:dyDescent="0.2">
      <c r="A220"/>
      <c r="B220"/>
      <c r="C220"/>
      <c r="D220"/>
      <c r="E220"/>
      <c r="F220"/>
      <c r="H220"/>
    </row>
    <row r="221" spans="1:8" s="26" customFormat="1" x14ac:dyDescent="0.2">
      <c r="A221"/>
      <c r="B221"/>
      <c r="C221"/>
      <c r="D221"/>
      <c r="E221"/>
      <c r="F221"/>
      <c r="H221"/>
    </row>
    <row r="222" spans="1:8" s="26" customFormat="1" x14ac:dyDescent="0.2">
      <c r="A222"/>
      <c r="B222"/>
      <c r="C222"/>
      <c r="D222"/>
      <c r="E222"/>
      <c r="F222"/>
      <c r="H222"/>
    </row>
    <row r="223" spans="1:8" s="26" customFormat="1" x14ac:dyDescent="0.2">
      <c r="A223"/>
      <c r="B223"/>
      <c r="C223"/>
      <c r="D223"/>
      <c r="E223"/>
      <c r="F223"/>
      <c r="H223"/>
    </row>
    <row r="224" spans="1:8" s="26" customFormat="1" x14ac:dyDescent="0.2">
      <c r="A224"/>
      <c r="B224"/>
      <c r="C224"/>
      <c r="D224"/>
      <c r="E224"/>
      <c r="F224"/>
      <c r="H224"/>
    </row>
    <row r="225" spans="1:8" s="26" customFormat="1" x14ac:dyDescent="0.2">
      <c r="A225"/>
      <c r="B225"/>
      <c r="C225"/>
      <c r="D225"/>
      <c r="E225"/>
      <c r="F225"/>
      <c r="H225"/>
    </row>
    <row r="226" spans="1:8" s="26" customFormat="1" x14ac:dyDescent="0.2">
      <c r="A226"/>
      <c r="B226"/>
      <c r="C226"/>
      <c r="D226"/>
      <c r="E226"/>
      <c r="F226"/>
      <c r="H226"/>
    </row>
    <row r="227" spans="1:8" s="26" customFormat="1" x14ac:dyDescent="0.2">
      <c r="A227"/>
      <c r="B227"/>
      <c r="C227"/>
      <c r="D227"/>
      <c r="E227"/>
      <c r="F227"/>
      <c r="H227"/>
    </row>
    <row r="228" spans="1:8" s="26" customFormat="1" x14ac:dyDescent="0.2">
      <c r="A228"/>
      <c r="B228"/>
      <c r="C228"/>
      <c r="D228"/>
      <c r="E228"/>
      <c r="F228"/>
      <c r="H228"/>
    </row>
    <row r="229" spans="1:8" s="26" customFormat="1" x14ac:dyDescent="0.2">
      <c r="A229"/>
      <c r="B229"/>
      <c r="C229"/>
      <c r="D229"/>
      <c r="E229"/>
      <c r="F229"/>
      <c r="H229"/>
    </row>
    <row r="230" spans="1:8" s="26" customFormat="1" x14ac:dyDescent="0.2">
      <c r="A230"/>
      <c r="B230"/>
      <c r="C230"/>
      <c r="D230"/>
      <c r="E230"/>
      <c r="F230"/>
      <c r="H230"/>
    </row>
    <row r="231" spans="1:8" s="26" customFormat="1" x14ac:dyDescent="0.2">
      <c r="A231"/>
      <c r="B231"/>
      <c r="C231"/>
      <c r="D231"/>
      <c r="E231"/>
      <c r="F231"/>
      <c r="H231"/>
    </row>
    <row r="232" spans="1:8" s="26" customFormat="1" x14ac:dyDescent="0.2">
      <c r="A232"/>
      <c r="B232"/>
      <c r="C232"/>
      <c r="D232"/>
      <c r="E232"/>
      <c r="F232"/>
      <c r="H232"/>
    </row>
    <row r="233" spans="1:8" s="26" customFormat="1" x14ac:dyDescent="0.2">
      <c r="A233"/>
      <c r="B233"/>
      <c r="C233"/>
      <c r="D233"/>
      <c r="E233"/>
      <c r="F233"/>
      <c r="H233"/>
    </row>
    <row r="234" spans="1:8" s="26" customFormat="1" x14ac:dyDescent="0.2">
      <c r="A234"/>
      <c r="B234"/>
      <c r="C234"/>
      <c r="D234"/>
      <c r="E234"/>
      <c r="F234"/>
      <c r="H234"/>
    </row>
    <row r="235" spans="1:8" s="26" customFormat="1" x14ac:dyDescent="0.2">
      <c r="A235"/>
      <c r="B235"/>
      <c r="C235"/>
      <c r="D235"/>
      <c r="E235"/>
      <c r="F235"/>
      <c r="H235"/>
    </row>
    <row r="236" spans="1:8" s="26" customFormat="1" x14ac:dyDescent="0.2">
      <c r="A236"/>
      <c r="B236"/>
      <c r="C236"/>
      <c r="D236"/>
      <c r="E236"/>
      <c r="F236"/>
      <c r="H236"/>
    </row>
    <row r="237" spans="1:8" s="26" customFormat="1" x14ac:dyDescent="0.2">
      <c r="A237"/>
      <c r="B237"/>
      <c r="C237"/>
      <c r="D237"/>
      <c r="E237"/>
      <c r="F237"/>
      <c r="H237"/>
    </row>
    <row r="238" spans="1:8" s="26" customFormat="1" x14ac:dyDescent="0.2">
      <c r="A238"/>
      <c r="B238"/>
      <c r="C238"/>
      <c r="D238"/>
      <c r="E238"/>
      <c r="F238"/>
      <c r="H238"/>
    </row>
    <row r="239" spans="1:8" s="26" customFormat="1" x14ac:dyDescent="0.2">
      <c r="A239"/>
      <c r="B239"/>
      <c r="C239"/>
      <c r="D239"/>
      <c r="E239"/>
      <c r="F239"/>
      <c r="H239"/>
    </row>
    <row r="243" spans="1:8" s="26" customFormat="1" x14ac:dyDescent="0.2">
      <c r="A243"/>
      <c r="B243"/>
      <c r="C243"/>
      <c r="D243"/>
      <c r="E243"/>
      <c r="F243"/>
      <c r="H243"/>
    </row>
    <row r="244" spans="1:8" s="26" customFormat="1" x14ac:dyDescent="0.2">
      <c r="A244"/>
      <c r="B244"/>
      <c r="C244"/>
      <c r="D244"/>
      <c r="E244"/>
      <c r="F244"/>
      <c r="H244"/>
    </row>
    <row r="249" spans="1:8" s="26" customFormat="1" x14ac:dyDescent="0.2">
      <c r="A249"/>
      <c r="B249"/>
      <c r="C249"/>
      <c r="D249"/>
      <c r="E249"/>
      <c r="F249"/>
      <c r="H249"/>
    </row>
    <row r="250" spans="1:8" s="26" customFormat="1" x14ac:dyDescent="0.2">
      <c r="A250"/>
      <c r="B250"/>
      <c r="C250"/>
      <c r="D250"/>
      <c r="E250"/>
      <c r="F250"/>
      <c r="H250"/>
    </row>
    <row r="251" spans="1:8" s="26" customFormat="1" x14ac:dyDescent="0.2">
      <c r="A251"/>
      <c r="B251"/>
      <c r="C251"/>
      <c r="D251"/>
      <c r="E251"/>
      <c r="F251"/>
      <c r="H251"/>
    </row>
  </sheetData>
  <conditionalFormatting sqref="C1:C18">
    <cfRule type="containsText" dxfId="89" priority="74" operator="containsText" text=" ">
      <formula>NOT(ISERROR(SEARCH(" ",C1)))</formula>
    </cfRule>
    <cfRule type="containsText" dxfId="88" priority="76" operator="containsText" text="__">
      <formula>NOT(ISERROR(SEARCH("__",C1)))</formula>
    </cfRule>
  </conditionalFormatting>
  <conditionalFormatting sqref="G116 G101 G105 G120 G19:G78">
    <cfRule type="duplicateValues" dxfId="87" priority="78"/>
  </conditionalFormatting>
  <conditionalFormatting sqref="G133 G135:G140">
    <cfRule type="duplicateValues" dxfId="86" priority="73"/>
  </conditionalFormatting>
  <conditionalFormatting sqref="G134 G131:G132">
    <cfRule type="duplicateValues" dxfId="85" priority="72"/>
  </conditionalFormatting>
  <conditionalFormatting sqref="H201:H214">
    <cfRule type="duplicateValues" dxfId="84" priority="79"/>
    <cfRule type="duplicateValues" dxfId="83" priority="80"/>
  </conditionalFormatting>
  <conditionalFormatting sqref="H197">
    <cfRule type="duplicateValues" dxfId="82" priority="70"/>
    <cfRule type="duplicateValues" dxfId="81" priority="71"/>
  </conditionalFormatting>
  <conditionalFormatting sqref="H199:H200">
    <cfRule type="duplicateValues" dxfId="80" priority="68"/>
    <cfRule type="duplicateValues" dxfId="79" priority="69"/>
  </conditionalFormatting>
  <conditionalFormatting sqref="H134:H140">
    <cfRule type="duplicateValues" dxfId="78" priority="66"/>
    <cfRule type="duplicateValues" dxfId="77" priority="67"/>
  </conditionalFormatting>
  <conditionalFormatting sqref="H169:H177">
    <cfRule type="duplicateValues" dxfId="76" priority="64"/>
    <cfRule type="duplicateValues" dxfId="75" priority="65"/>
  </conditionalFormatting>
  <conditionalFormatting sqref="G109:G112">
    <cfRule type="duplicateValues" dxfId="74" priority="63"/>
  </conditionalFormatting>
  <conditionalFormatting sqref="G141:G144">
    <cfRule type="duplicateValues" dxfId="73" priority="62"/>
  </conditionalFormatting>
  <conditionalFormatting sqref="G145:G148">
    <cfRule type="duplicateValues" dxfId="72" priority="61"/>
  </conditionalFormatting>
  <conditionalFormatting sqref="G149:G152">
    <cfRule type="duplicateValues" dxfId="71" priority="60"/>
  </conditionalFormatting>
  <conditionalFormatting sqref="G153:G156">
    <cfRule type="duplicateValues" dxfId="70" priority="59"/>
  </conditionalFormatting>
  <conditionalFormatting sqref="G157:G160">
    <cfRule type="duplicateValues" dxfId="69" priority="58"/>
  </conditionalFormatting>
  <conditionalFormatting sqref="G161:G164">
    <cfRule type="duplicateValues" dxfId="68" priority="57"/>
  </conditionalFormatting>
  <conditionalFormatting sqref="G181:G184">
    <cfRule type="duplicateValues" dxfId="67" priority="56"/>
  </conditionalFormatting>
  <conditionalFormatting sqref="G185:G188">
    <cfRule type="duplicateValues" dxfId="66" priority="55"/>
  </conditionalFormatting>
  <conditionalFormatting sqref="G192:G195">
    <cfRule type="duplicateValues" dxfId="65" priority="54"/>
  </conditionalFormatting>
  <conditionalFormatting sqref="B141:B144">
    <cfRule type="duplicateValues" dxfId="64" priority="53"/>
  </conditionalFormatting>
  <conditionalFormatting sqref="B145:B148">
    <cfRule type="duplicateValues" dxfId="63" priority="52"/>
  </conditionalFormatting>
  <conditionalFormatting sqref="B149:B152">
    <cfRule type="duplicateValues" dxfId="62" priority="51"/>
  </conditionalFormatting>
  <conditionalFormatting sqref="B153:B156">
    <cfRule type="duplicateValues" dxfId="61" priority="50"/>
  </conditionalFormatting>
  <conditionalFormatting sqref="B157:B160">
    <cfRule type="duplicateValues" dxfId="60" priority="49"/>
  </conditionalFormatting>
  <conditionalFormatting sqref="B161:B164">
    <cfRule type="duplicateValues" dxfId="59" priority="48"/>
  </conditionalFormatting>
  <conditionalFormatting sqref="C157:C160">
    <cfRule type="duplicateValues" dxfId="58" priority="47"/>
  </conditionalFormatting>
  <conditionalFormatting sqref="C161:C164">
    <cfRule type="duplicateValues" dxfId="57" priority="46"/>
  </conditionalFormatting>
  <conditionalFormatting sqref="G79">
    <cfRule type="duplicateValues" dxfId="56" priority="45"/>
  </conditionalFormatting>
  <conditionalFormatting sqref="G100">
    <cfRule type="duplicateValues" dxfId="55" priority="44"/>
  </conditionalFormatting>
  <conditionalFormatting sqref="G102:G104">
    <cfRule type="duplicateValues" dxfId="54" priority="43"/>
  </conditionalFormatting>
  <conditionalFormatting sqref="G106:G108">
    <cfRule type="duplicateValues" dxfId="53" priority="42"/>
  </conditionalFormatting>
  <conditionalFormatting sqref="G113:G115">
    <cfRule type="duplicateValues" dxfId="52" priority="41"/>
  </conditionalFormatting>
  <conditionalFormatting sqref="G117:G119">
    <cfRule type="duplicateValues" dxfId="51" priority="40"/>
  </conditionalFormatting>
  <conditionalFormatting sqref="G127:G129">
    <cfRule type="duplicateValues" dxfId="50" priority="39"/>
  </conditionalFormatting>
  <conditionalFormatting sqref="G123:G125">
    <cfRule type="duplicateValues" dxfId="49" priority="38"/>
  </conditionalFormatting>
  <conditionalFormatting sqref="H74:H78 H80:H99 H101:H108">
    <cfRule type="duplicateValues" dxfId="48" priority="36"/>
    <cfRule type="duplicateValues" dxfId="47" priority="37"/>
  </conditionalFormatting>
  <conditionalFormatting sqref="H112:H119">
    <cfRule type="duplicateValues" dxfId="46" priority="34"/>
    <cfRule type="duplicateValues" dxfId="45" priority="35"/>
  </conditionalFormatting>
  <conditionalFormatting sqref="H122:H129">
    <cfRule type="duplicateValues" dxfId="44" priority="32"/>
    <cfRule type="duplicateValues" dxfId="43" priority="33"/>
  </conditionalFormatting>
  <conditionalFormatting sqref="G80:G99">
    <cfRule type="duplicateValues" dxfId="42" priority="31"/>
  </conditionalFormatting>
  <conditionalFormatting sqref="C141:C144">
    <cfRule type="duplicateValues" dxfId="41" priority="30"/>
  </conditionalFormatting>
  <conditionalFormatting sqref="C145:C147">
    <cfRule type="duplicateValues" dxfId="40" priority="29"/>
  </conditionalFormatting>
  <conditionalFormatting sqref="C148">
    <cfRule type="duplicateValues" dxfId="39" priority="28"/>
  </conditionalFormatting>
  <conditionalFormatting sqref="C149:C150">
    <cfRule type="duplicateValues" dxfId="38" priority="27"/>
  </conditionalFormatting>
  <conditionalFormatting sqref="C151:C152">
    <cfRule type="duplicateValues" dxfId="37" priority="26"/>
  </conditionalFormatting>
  <conditionalFormatting sqref="C153:C156">
    <cfRule type="duplicateValues" dxfId="36" priority="25"/>
  </conditionalFormatting>
  <conditionalFormatting sqref="B168:B171">
    <cfRule type="duplicateValues" dxfId="35" priority="24"/>
  </conditionalFormatting>
  <conditionalFormatting sqref="B172:B175">
    <cfRule type="duplicateValues" dxfId="34" priority="23"/>
  </conditionalFormatting>
  <conditionalFormatting sqref="B176:B178">
    <cfRule type="duplicateValues" dxfId="33" priority="22"/>
  </conditionalFormatting>
  <conditionalFormatting sqref="C168:C171">
    <cfRule type="duplicateValues" dxfId="32" priority="21"/>
  </conditionalFormatting>
  <conditionalFormatting sqref="C172:C175">
    <cfRule type="duplicateValues" dxfId="31" priority="20"/>
  </conditionalFormatting>
  <conditionalFormatting sqref="C176:C178">
    <cfRule type="duplicateValues" dxfId="30" priority="19"/>
  </conditionalFormatting>
  <conditionalFormatting sqref="B179:B182">
    <cfRule type="duplicateValues" dxfId="29" priority="18"/>
  </conditionalFormatting>
  <conditionalFormatting sqref="B183:B186">
    <cfRule type="duplicateValues" dxfId="28" priority="17"/>
  </conditionalFormatting>
  <conditionalFormatting sqref="B187:B189">
    <cfRule type="duplicateValues" dxfId="27" priority="16"/>
  </conditionalFormatting>
  <conditionalFormatting sqref="C179:C182">
    <cfRule type="duplicateValues" dxfId="26" priority="15"/>
  </conditionalFormatting>
  <conditionalFormatting sqref="C183:C186">
    <cfRule type="duplicateValues" dxfId="25" priority="14"/>
  </conditionalFormatting>
  <conditionalFormatting sqref="C187:C189">
    <cfRule type="duplicateValues" dxfId="24" priority="13"/>
  </conditionalFormatting>
  <conditionalFormatting sqref="B190:B193">
    <cfRule type="duplicateValues" dxfId="23" priority="12"/>
  </conditionalFormatting>
  <conditionalFormatting sqref="B194:B197">
    <cfRule type="duplicateValues" dxfId="22" priority="11"/>
  </conditionalFormatting>
  <conditionalFormatting sqref="B198:B200">
    <cfRule type="duplicateValues" dxfId="21" priority="10"/>
  </conditionalFormatting>
  <conditionalFormatting sqref="C190:C193">
    <cfRule type="duplicateValues" dxfId="20" priority="9"/>
  </conditionalFormatting>
  <conditionalFormatting sqref="C194:C197">
    <cfRule type="duplicateValues" dxfId="19" priority="8"/>
  </conditionalFormatting>
  <conditionalFormatting sqref="C198:C200">
    <cfRule type="duplicateValues" dxfId="18" priority="7"/>
  </conditionalFormatting>
  <conditionalFormatting sqref="G189:G191">
    <cfRule type="duplicateValues" dxfId="17" priority="81"/>
  </conditionalFormatting>
  <conditionalFormatting sqref="H181:H195">
    <cfRule type="duplicateValues" dxfId="16" priority="82"/>
    <cfRule type="duplicateValues" dxfId="15" priority="83"/>
  </conditionalFormatting>
  <conditionalFormatting sqref="H178:H180">
    <cfRule type="duplicateValues" dxfId="14" priority="84"/>
    <cfRule type="duplicateValues" dxfId="13" priority="85"/>
  </conditionalFormatting>
  <conditionalFormatting sqref="G165:G167">
    <cfRule type="duplicateValues" dxfId="12" priority="86"/>
  </conditionalFormatting>
  <conditionalFormatting sqref="B165:B167">
    <cfRule type="duplicateValues" dxfId="11" priority="87"/>
  </conditionalFormatting>
  <conditionalFormatting sqref="C165:C167">
    <cfRule type="duplicateValues" dxfId="10" priority="88"/>
  </conditionalFormatting>
  <conditionalFormatting sqref="H141:H167">
    <cfRule type="duplicateValues" dxfId="9" priority="89"/>
    <cfRule type="duplicateValues" dxfId="8" priority="90"/>
  </conditionalFormatting>
  <conditionalFormatting sqref="H72:H73">
    <cfRule type="duplicateValues" dxfId="7" priority="6"/>
  </conditionalFormatting>
  <conditionalFormatting sqref="I19:I71">
    <cfRule type="duplicateValues" dxfId="6" priority="5"/>
  </conditionalFormatting>
  <conditionalFormatting sqref="H19:H28">
    <cfRule type="duplicateValues" dxfId="5" priority="4"/>
  </conditionalFormatting>
  <conditionalFormatting sqref="H29:H37">
    <cfRule type="duplicateValues" dxfId="4" priority="3"/>
  </conditionalFormatting>
  <conditionalFormatting sqref="H38:H50">
    <cfRule type="duplicateValues" dxfId="3" priority="2"/>
  </conditionalFormatting>
  <conditionalFormatting sqref="H51:H71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5" operator="containsText" id="{42BBCC27-F258-2B4D-83E3-C68F50B16E6F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7" operator="containsText" id="{61AF1390-CC0B-F74C-9350-95A5C9C6B575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U102"/>
  <sheetViews>
    <sheetView workbookViewId="0">
      <selection activeCell="J5" sqref="J5:J8"/>
    </sheetView>
  </sheetViews>
  <sheetFormatPr baseColWidth="10" defaultColWidth="11" defaultRowHeight="16" x14ac:dyDescent="0.2"/>
  <cols>
    <col min="7" max="7" width="36.5" customWidth="1"/>
    <col min="8" max="8" width="42.83203125" customWidth="1"/>
    <col min="9" max="9" width="15.5" customWidth="1"/>
  </cols>
  <sheetData>
    <row r="1" spans="1:21" s="9" customFormat="1" x14ac:dyDescent="0.2">
      <c r="A1" s="17" t="s">
        <v>164</v>
      </c>
    </row>
    <row r="2" spans="1:21" s="9" customFormat="1" ht="112" x14ac:dyDescent="0.2">
      <c r="B2" s="15" t="s">
        <v>163</v>
      </c>
      <c r="C2" s="16" t="s">
        <v>162</v>
      </c>
      <c r="D2" s="16" t="s">
        <v>161</v>
      </c>
      <c r="E2" s="16" t="s">
        <v>160</v>
      </c>
      <c r="F2" s="15" t="s">
        <v>159</v>
      </c>
    </row>
    <row r="3" spans="1:21" s="6" customFormat="1" x14ac:dyDescent="0.2">
      <c r="A3" s="14" t="s">
        <v>124</v>
      </c>
      <c r="B3" s="14" t="s">
        <v>158</v>
      </c>
      <c r="C3" s="14" t="s">
        <v>157</v>
      </c>
      <c r="D3" s="14" t="s">
        <v>156</v>
      </c>
      <c r="E3" s="14" t="s">
        <v>155</v>
      </c>
      <c r="F3" s="14" t="s">
        <v>154</v>
      </c>
      <c r="G3" s="14" t="s">
        <v>153</v>
      </c>
      <c r="H3" s="14" t="s">
        <v>152</v>
      </c>
      <c r="I3" s="14" t="s">
        <v>151</v>
      </c>
      <c r="J3" s="14"/>
      <c r="K3" s="9"/>
      <c r="L3" s="9"/>
    </row>
    <row r="4" spans="1:21" s="6" customFormat="1" x14ac:dyDescent="0.2">
      <c r="A4" s="10" t="s">
        <v>256</v>
      </c>
      <c r="B4" s="5" t="s">
        <v>146</v>
      </c>
      <c r="C4" s="4">
        <v>1</v>
      </c>
      <c r="D4" s="13" t="s">
        <v>150</v>
      </c>
      <c r="E4" s="13" t="s">
        <v>257</v>
      </c>
      <c r="F4" t="s">
        <v>147</v>
      </c>
      <c r="G4" s="11" t="str">
        <f t="shared" ref="G4:G47" si="0">A4&amp;"_"&amp;B4&amp;"_"&amp;C4&amp;"_"&amp;D4&amp;"_"&amp;E4&amp;"_"&amp;F4</f>
        <v>R24G_Hu_1_CD4_5D_Gex</v>
      </c>
      <c r="H4" s="7" t="s">
        <v>132</v>
      </c>
      <c r="I4" t="s">
        <v>44</v>
      </c>
      <c r="J4" s="10"/>
      <c r="K4" s="10"/>
      <c r="L4"/>
      <c r="M4"/>
      <c r="N4"/>
      <c r="O4"/>
      <c r="P4"/>
      <c r="Q4"/>
      <c r="R4"/>
      <c r="S4"/>
      <c r="T4"/>
      <c r="U4"/>
    </row>
    <row r="5" spans="1:21" s="6" customFormat="1" x14ac:dyDescent="0.2">
      <c r="A5" s="10" t="s">
        <v>256</v>
      </c>
      <c r="B5" s="5" t="s">
        <v>146</v>
      </c>
      <c r="C5" s="4" t="s">
        <v>258</v>
      </c>
      <c r="D5" s="13" t="s">
        <v>149</v>
      </c>
      <c r="E5" s="13" t="s">
        <v>257</v>
      </c>
      <c r="F5" t="s">
        <v>147</v>
      </c>
      <c r="G5" s="11" t="str">
        <f t="shared" si="0"/>
        <v>R24G_Hu_2A_CD8_5D_Gex</v>
      </c>
      <c r="H5" s="7" t="s">
        <v>132</v>
      </c>
      <c r="I5" t="s">
        <v>47</v>
      </c>
      <c r="J5"/>
      <c r="K5" s="10"/>
      <c r="L5"/>
      <c r="M5"/>
      <c r="N5"/>
      <c r="O5"/>
      <c r="P5"/>
      <c r="Q5"/>
      <c r="R5"/>
      <c r="S5"/>
      <c r="T5"/>
      <c r="U5"/>
    </row>
    <row r="6" spans="1:21" s="6" customFormat="1" x14ac:dyDescent="0.2">
      <c r="A6" s="10" t="s">
        <v>256</v>
      </c>
      <c r="B6" s="5" t="s">
        <v>146</v>
      </c>
      <c r="C6" s="4" t="s">
        <v>259</v>
      </c>
      <c r="D6" s="13" t="s">
        <v>149</v>
      </c>
      <c r="E6" s="13" t="s">
        <v>257</v>
      </c>
      <c r="F6" t="s">
        <v>147</v>
      </c>
      <c r="G6" s="11" t="str">
        <f t="shared" si="0"/>
        <v>R24G_Hu_2B_CD8_5D_Gex</v>
      </c>
      <c r="H6" s="7" t="s">
        <v>132</v>
      </c>
      <c r="I6" t="s">
        <v>50</v>
      </c>
      <c r="J6"/>
      <c r="K6" s="10"/>
      <c r="L6"/>
      <c r="M6"/>
      <c r="N6"/>
      <c r="O6"/>
      <c r="P6"/>
      <c r="Q6"/>
      <c r="R6"/>
      <c r="S6"/>
      <c r="T6"/>
      <c r="U6"/>
    </row>
    <row r="7" spans="1:21" s="6" customFormat="1" x14ac:dyDescent="0.2">
      <c r="A7" s="10" t="s">
        <v>256</v>
      </c>
      <c r="B7" s="5" t="s">
        <v>146</v>
      </c>
      <c r="C7" s="4">
        <v>3</v>
      </c>
      <c r="D7" s="13" t="s">
        <v>260</v>
      </c>
      <c r="E7" s="13" t="s">
        <v>145</v>
      </c>
      <c r="F7" t="s">
        <v>147</v>
      </c>
      <c r="G7" s="11" t="str">
        <f t="shared" si="0"/>
        <v>R24G_Hu_3_NKB_10D_Gex</v>
      </c>
      <c r="H7" s="7" t="s">
        <v>132</v>
      </c>
      <c r="I7" t="s">
        <v>53</v>
      </c>
      <c r="J7"/>
      <c r="K7" s="10"/>
      <c r="L7"/>
      <c r="M7"/>
      <c r="N7"/>
      <c r="O7"/>
      <c r="P7"/>
      <c r="Q7"/>
      <c r="R7"/>
      <c r="S7"/>
      <c r="T7"/>
      <c r="U7"/>
    </row>
    <row r="8" spans="1:21" s="6" customFormat="1" x14ac:dyDescent="0.2">
      <c r="A8" s="10" t="s">
        <v>256</v>
      </c>
      <c r="B8" s="5" t="s">
        <v>146</v>
      </c>
      <c r="C8" s="4">
        <v>4</v>
      </c>
      <c r="D8" s="13" t="s">
        <v>261</v>
      </c>
      <c r="E8" s="13" t="s">
        <v>145</v>
      </c>
      <c r="F8" t="s">
        <v>147</v>
      </c>
      <c r="G8" s="11" t="str">
        <f t="shared" si="0"/>
        <v>R24G_Hu_4_MYE_10D_Gex</v>
      </c>
      <c r="H8" s="7" t="s">
        <v>132</v>
      </c>
      <c r="I8" t="s">
        <v>56</v>
      </c>
      <c r="J8"/>
      <c r="K8" s="10"/>
      <c r="L8"/>
      <c r="M8"/>
      <c r="N8"/>
      <c r="O8"/>
      <c r="P8"/>
      <c r="Q8"/>
      <c r="R8"/>
      <c r="S8"/>
      <c r="T8"/>
      <c r="U8"/>
    </row>
    <row r="9" spans="1:21" s="6" customFormat="1" x14ac:dyDescent="0.2">
      <c r="A9" s="10" t="s">
        <v>256</v>
      </c>
      <c r="B9" s="5" t="s">
        <v>146</v>
      </c>
      <c r="C9" s="1">
        <v>5</v>
      </c>
      <c r="D9" s="13" t="s">
        <v>150</v>
      </c>
      <c r="E9" s="13" t="s">
        <v>257</v>
      </c>
      <c r="F9" t="s">
        <v>147</v>
      </c>
      <c r="G9" s="11" t="str">
        <f t="shared" si="0"/>
        <v>R24G_Hu_5_CD4_5D_Gex</v>
      </c>
      <c r="H9" s="7" t="s">
        <v>132</v>
      </c>
      <c r="I9" t="s">
        <v>59</v>
      </c>
      <c r="J9"/>
      <c r="K9" s="10"/>
      <c r="L9"/>
      <c r="M9"/>
      <c r="T9" s="8"/>
      <c r="U9" s="8"/>
    </row>
    <row r="10" spans="1:21" s="6" customFormat="1" x14ac:dyDescent="0.2">
      <c r="A10" s="10" t="s">
        <v>256</v>
      </c>
      <c r="B10" s="5" t="s">
        <v>146</v>
      </c>
      <c r="C10" s="1" t="s">
        <v>262</v>
      </c>
      <c r="D10" s="13" t="s">
        <v>149</v>
      </c>
      <c r="E10" s="13" t="s">
        <v>257</v>
      </c>
      <c r="F10" t="s">
        <v>147</v>
      </c>
      <c r="G10" s="11" t="str">
        <f t="shared" si="0"/>
        <v>R24G_Hu_6A_CD8_5D_Gex</v>
      </c>
      <c r="H10" s="7" t="s">
        <v>132</v>
      </c>
      <c r="I10" t="s">
        <v>62</v>
      </c>
      <c r="J10" s="10"/>
      <c r="K10" s="10"/>
      <c r="L10"/>
      <c r="M10"/>
    </row>
    <row r="11" spans="1:21" s="6" customFormat="1" x14ac:dyDescent="0.2">
      <c r="A11" s="10" t="s">
        <v>256</v>
      </c>
      <c r="B11" s="5" t="s">
        <v>146</v>
      </c>
      <c r="C11" s="1" t="s">
        <v>263</v>
      </c>
      <c r="D11" s="13" t="s">
        <v>149</v>
      </c>
      <c r="E11" s="13" t="s">
        <v>264</v>
      </c>
      <c r="F11" t="s">
        <v>147</v>
      </c>
      <c r="G11" s="11" t="str">
        <f t="shared" si="0"/>
        <v>R24G_Hu_6B_CD8_4D_Gex</v>
      </c>
      <c r="H11" s="7" t="s">
        <v>132</v>
      </c>
      <c r="I11" t="s">
        <v>65</v>
      </c>
      <c r="J11" s="10"/>
      <c r="K11" s="10"/>
      <c r="L11"/>
      <c r="M11"/>
      <c r="T11" s="8"/>
      <c r="U11" s="8"/>
    </row>
    <row r="12" spans="1:21" s="6" customFormat="1" x14ac:dyDescent="0.2">
      <c r="A12" s="10" t="s">
        <v>256</v>
      </c>
      <c r="B12" s="5" t="s">
        <v>146</v>
      </c>
      <c r="C12" s="4">
        <v>1</v>
      </c>
      <c r="D12" s="13" t="s">
        <v>150</v>
      </c>
      <c r="E12" s="13" t="s">
        <v>257</v>
      </c>
      <c r="F12" t="s">
        <v>148</v>
      </c>
      <c r="G12" s="11" t="str">
        <f t="shared" si="0"/>
        <v>R24G_Hu_1_CD4_5D_CITE</v>
      </c>
      <c r="H12" s="7" t="s">
        <v>131</v>
      </c>
      <c r="I12" t="s">
        <v>100</v>
      </c>
      <c r="J12" s="10"/>
      <c r="K12" s="10"/>
      <c r="L12"/>
      <c r="M12"/>
    </row>
    <row r="13" spans="1:21" s="6" customFormat="1" x14ac:dyDescent="0.2">
      <c r="A13" s="10" t="s">
        <v>256</v>
      </c>
      <c r="B13" s="5" t="s">
        <v>146</v>
      </c>
      <c r="C13" s="4" t="s">
        <v>258</v>
      </c>
      <c r="D13" s="13" t="s">
        <v>149</v>
      </c>
      <c r="E13" s="13" t="s">
        <v>257</v>
      </c>
      <c r="F13" t="s">
        <v>148</v>
      </c>
      <c r="G13" s="11" t="str">
        <f t="shared" si="0"/>
        <v>R24G_Hu_2A_CD8_5D_CITE</v>
      </c>
      <c r="H13" s="7" t="s">
        <v>131</v>
      </c>
      <c r="I13" t="s">
        <v>103</v>
      </c>
      <c r="J13" s="10"/>
      <c r="K13" s="10"/>
      <c r="L13"/>
      <c r="M13"/>
    </row>
    <row r="14" spans="1:21" s="6" customFormat="1" x14ac:dyDescent="0.2">
      <c r="A14" s="10" t="s">
        <v>256</v>
      </c>
      <c r="B14" s="5" t="s">
        <v>146</v>
      </c>
      <c r="C14" s="4" t="s">
        <v>259</v>
      </c>
      <c r="D14" s="13" t="s">
        <v>149</v>
      </c>
      <c r="E14" s="13" t="s">
        <v>257</v>
      </c>
      <c r="F14" t="s">
        <v>148</v>
      </c>
      <c r="G14" s="11" t="str">
        <f t="shared" si="0"/>
        <v>R24G_Hu_2B_CD8_5D_CITE</v>
      </c>
      <c r="H14" s="7" t="s">
        <v>131</v>
      </c>
      <c r="I14" t="s">
        <v>106</v>
      </c>
      <c r="J14" s="10"/>
      <c r="K14" s="10"/>
      <c r="L14"/>
      <c r="M14"/>
    </row>
    <row r="15" spans="1:21" s="6" customFormat="1" x14ac:dyDescent="0.2">
      <c r="A15" s="10" t="s">
        <v>256</v>
      </c>
      <c r="B15" s="5" t="s">
        <v>146</v>
      </c>
      <c r="C15" s="4">
        <v>3</v>
      </c>
      <c r="D15" s="13" t="s">
        <v>260</v>
      </c>
      <c r="E15" s="13" t="s">
        <v>145</v>
      </c>
      <c r="F15" t="s">
        <v>148</v>
      </c>
      <c r="G15" s="11" t="str">
        <f t="shared" si="0"/>
        <v>R24G_Hu_3_NKB_10D_CITE</v>
      </c>
      <c r="H15" s="7" t="s">
        <v>131</v>
      </c>
      <c r="I15" t="s">
        <v>109</v>
      </c>
      <c r="J15" s="10"/>
      <c r="K15" s="10"/>
      <c r="L15"/>
      <c r="M15"/>
    </row>
    <row r="16" spans="1:21" s="6" customFormat="1" x14ac:dyDescent="0.2">
      <c r="A16" s="10" t="s">
        <v>256</v>
      </c>
      <c r="B16" s="5" t="s">
        <v>146</v>
      </c>
      <c r="C16" s="4">
        <v>4</v>
      </c>
      <c r="D16" s="13" t="s">
        <v>261</v>
      </c>
      <c r="E16" s="13" t="s">
        <v>145</v>
      </c>
      <c r="F16" t="s">
        <v>148</v>
      </c>
      <c r="G16" s="11" t="str">
        <f t="shared" si="0"/>
        <v>R24G_Hu_4_MYE_10D_CITE</v>
      </c>
      <c r="H16" s="7" t="s">
        <v>131</v>
      </c>
      <c r="I16" t="s">
        <v>112</v>
      </c>
      <c r="J16" s="10"/>
      <c r="K16" s="10"/>
      <c r="L16"/>
      <c r="M16"/>
    </row>
    <row r="17" spans="1:21" s="6" customFormat="1" x14ac:dyDescent="0.2">
      <c r="A17" s="10" t="s">
        <v>256</v>
      </c>
      <c r="B17" s="5" t="s">
        <v>146</v>
      </c>
      <c r="C17" s="1">
        <v>5</v>
      </c>
      <c r="D17" s="13" t="s">
        <v>150</v>
      </c>
      <c r="E17" s="13" t="s">
        <v>257</v>
      </c>
      <c r="F17" t="s">
        <v>148</v>
      </c>
      <c r="G17" s="11" t="str">
        <f t="shared" si="0"/>
        <v>R24G_Hu_5_CD4_5D_CITE</v>
      </c>
      <c r="H17" s="7" t="s">
        <v>131</v>
      </c>
      <c r="I17" t="s">
        <v>115</v>
      </c>
      <c r="J17" s="10"/>
      <c r="K17" s="10"/>
      <c r="L17"/>
      <c r="M17"/>
    </row>
    <row r="18" spans="1:21" s="6" customFormat="1" x14ac:dyDescent="0.2">
      <c r="A18" s="10" t="s">
        <v>256</v>
      </c>
      <c r="B18" s="5" t="s">
        <v>146</v>
      </c>
      <c r="C18" s="1" t="s">
        <v>262</v>
      </c>
      <c r="D18" s="13" t="s">
        <v>149</v>
      </c>
      <c r="E18" s="13" t="s">
        <v>257</v>
      </c>
      <c r="F18" t="s">
        <v>148</v>
      </c>
      <c r="G18" s="11" t="str">
        <f t="shared" si="0"/>
        <v>R24G_Hu_6A_CD8_5D_CITE</v>
      </c>
      <c r="H18" s="7" t="s">
        <v>131</v>
      </c>
      <c r="I18" t="s">
        <v>118</v>
      </c>
      <c r="J18" s="10"/>
      <c r="K18" s="10"/>
      <c r="L18"/>
      <c r="M18"/>
    </row>
    <row r="19" spans="1:21" s="6" customFormat="1" x14ac:dyDescent="0.2">
      <c r="A19" s="10" t="s">
        <v>256</v>
      </c>
      <c r="B19" s="5" t="s">
        <v>146</v>
      </c>
      <c r="C19" s="1" t="s">
        <v>263</v>
      </c>
      <c r="D19" s="13" t="s">
        <v>149</v>
      </c>
      <c r="E19" s="13" t="s">
        <v>264</v>
      </c>
      <c r="F19" t="s">
        <v>148</v>
      </c>
      <c r="G19" s="11" t="str">
        <f t="shared" si="0"/>
        <v>R24G_Hu_6B_CD8_4D_CITE</v>
      </c>
      <c r="H19" s="7" t="s">
        <v>131</v>
      </c>
      <c r="I19" t="s">
        <v>121</v>
      </c>
      <c r="J19" s="10"/>
      <c r="K19" s="10"/>
      <c r="L19"/>
      <c r="M19"/>
    </row>
    <row r="20" spans="1:21" s="6" customFormat="1" x14ac:dyDescent="0.2">
      <c r="A20" s="10" t="s">
        <v>256</v>
      </c>
      <c r="B20" s="5" t="s">
        <v>146</v>
      </c>
      <c r="C20" s="4">
        <v>1</v>
      </c>
      <c r="D20" s="13" t="s">
        <v>150</v>
      </c>
      <c r="E20" s="13" t="s">
        <v>257</v>
      </c>
      <c r="F20" t="s">
        <v>144</v>
      </c>
      <c r="G20" s="11" t="str">
        <f t="shared" si="0"/>
        <v>R24G_Hu_1_CD4_5D_TCR</v>
      </c>
      <c r="H20" s="7" t="s">
        <v>132</v>
      </c>
      <c r="I20" t="s">
        <v>16</v>
      </c>
      <c r="J20" s="10"/>
      <c r="K20" s="10"/>
      <c r="L20"/>
      <c r="M20"/>
    </row>
    <row r="21" spans="1:21" s="6" customFormat="1" ht="16" customHeight="1" x14ac:dyDescent="0.2">
      <c r="A21" s="10" t="s">
        <v>256</v>
      </c>
      <c r="B21" s="5" t="s">
        <v>146</v>
      </c>
      <c r="C21" s="4" t="s">
        <v>258</v>
      </c>
      <c r="D21" s="13" t="s">
        <v>149</v>
      </c>
      <c r="E21" s="13" t="s">
        <v>257</v>
      </c>
      <c r="F21" t="s">
        <v>144</v>
      </c>
      <c r="G21" s="11" t="str">
        <f t="shared" si="0"/>
        <v>R24G_Hu_2A_CD8_5D_TCR</v>
      </c>
      <c r="H21" s="7" t="s">
        <v>132</v>
      </c>
      <c r="I21" t="s">
        <v>19</v>
      </c>
      <c r="J21" s="10"/>
      <c r="K21" s="10"/>
      <c r="L21"/>
      <c r="M21"/>
      <c r="N21"/>
      <c r="O21"/>
      <c r="P21"/>
      <c r="Q21"/>
      <c r="R21"/>
      <c r="S21"/>
      <c r="T21"/>
      <c r="U21"/>
    </row>
    <row r="22" spans="1:21" x14ac:dyDescent="0.2">
      <c r="A22" s="10" t="s">
        <v>256</v>
      </c>
      <c r="B22" s="5" t="s">
        <v>146</v>
      </c>
      <c r="C22" s="4" t="s">
        <v>259</v>
      </c>
      <c r="D22" s="13" t="s">
        <v>149</v>
      </c>
      <c r="E22" s="13" t="s">
        <v>257</v>
      </c>
      <c r="F22" t="s">
        <v>144</v>
      </c>
      <c r="G22" s="11" t="str">
        <f t="shared" si="0"/>
        <v>R24G_Hu_2B_CD8_5D_TCR</v>
      </c>
      <c r="H22" s="7" t="s">
        <v>132</v>
      </c>
      <c r="I22" t="s">
        <v>22</v>
      </c>
      <c r="J22" s="10"/>
      <c r="K22" s="10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10" t="s">
        <v>256</v>
      </c>
      <c r="B23" s="5" t="s">
        <v>146</v>
      </c>
      <c r="C23" s="1">
        <v>5</v>
      </c>
      <c r="D23" s="13" t="s">
        <v>150</v>
      </c>
      <c r="E23" s="13" t="s">
        <v>257</v>
      </c>
      <c r="F23" t="s">
        <v>144</v>
      </c>
      <c r="G23" s="11" t="str">
        <f t="shared" si="0"/>
        <v>R24G_Hu_5_CD4_5D_TCR</v>
      </c>
      <c r="H23" s="7" t="s">
        <v>132</v>
      </c>
      <c r="I23" t="s">
        <v>25</v>
      </c>
      <c r="J23" s="10"/>
      <c r="K23" s="10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10" t="s">
        <v>256</v>
      </c>
      <c r="B24" s="5" t="s">
        <v>146</v>
      </c>
      <c r="C24" s="1" t="s">
        <v>262</v>
      </c>
      <c r="D24" s="13" t="s">
        <v>149</v>
      </c>
      <c r="E24" s="13" t="s">
        <v>257</v>
      </c>
      <c r="F24" t="s">
        <v>144</v>
      </c>
      <c r="G24" s="11" t="str">
        <f t="shared" si="0"/>
        <v>R24G_Hu_6A_CD8_5D_TCR</v>
      </c>
      <c r="H24" s="7" t="s">
        <v>132</v>
      </c>
      <c r="I24" t="s">
        <v>28</v>
      </c>
      <c r="J24" s="10"/>
      <c r="K24" s="10"/>
    </row>
    <row r="25" spans="1:21" x14ac:dyDescent="0.2">
      <c r="A25" s="10" t="s">
        <v>256</v>
      </c>
      <c r="B25" s="5" t="s">
        <v>146</v>
      </c>
      <c r="C25" s="1" t="s">
        <v>263</v>
      </c>
      <c r="D25" s="13" t="s">
        <v>149</v>
      </c>
      <c r="E25" s="13" t="s">
        <v>264</v>
      </c>
      <c r="F25" t="s">
        <v>144</v>
      </c>
      <c r="G25" s="11" t="str">
        <f t="shared" si="0"/>
        <v>R24G_Hu_6B_CD8_4D_TCR</v>
      </c>
      <c r="H25" s="7" t="s">
        <v>132</v>
      </c>
      <c r="I25" t="s">
        <v>31</v>
      </c>
      <c r="J25" s="10"/>
      <c r="K25" s="10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10" t="s">
        <v>265</v>
      </c>
      <c r="B26" s="5" t="s">
        <v>146</v>
      </c>
      <c r="C26" s="4">
        <v>1</v>
      </c>
      <c r="D26" s="13" t="s">
        <v>150</v>
      </c>
      <c r="E26" s="13" t="s">
        <v>257</v>
      </c>
      <c r="F26" t="s">
        <v>147</v>
      </c>
      <c r="G26" s="11" t="str">
        <f t="shared" si="0"/>
        <v>R24H_Hu_1_CD4_5D_Gex</v>
      </c>
      <c r="H26" s="7" t="s">
        <v>132</v>
      </c>
      <c r="I26" t="s">
        <v>68</v>
      </c>
      <c r="J26" s="10"/>
      <c r="K26" s="10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10" t="s">
        <v>265</v>
      </c>
      <c r="B27" s="5" t="s">
        <v>146</v>
      </c>
      <c r="C27" s="4" t="s">
        <v>258</v>
      </c>
      <c r="D27" s="13" t="s">
        <v>149</v>
      </c>
      <c r="E27" s="13" t="s">
        <v>257</v>
      </c>
      <c r="F27" t="s">
        <v>147</v>
      </c>
      <c r="G27" s="11" t="str">
        <f t="shared" si="0"/>
        <v>R24H_Hu_2A_CD8_5D_Gex</v>
      </c>
      <c r="H27" s="7" t="s">
        <v>132</v>
      </c>
      <c r="I27" t="s">
        <v>71</v>
      </c>
      <c r="J27" s="10"/>
      <c r="K27" s="10"/>
    </row>
    <row r="28" spans="1:21" x14ac:dyDescent="0.2">
      <c r="A28" s="10" t="s">
        <v>265</v>
      </c>
      <c r="B28" s="5" t="s">
        <v>146</v>
      </c>
      <c r="C28" s="4" t="s">
        <v>259</v>
      </c>
      <c r="D28" s="13" t="s">
        <v>149</v>
      </c>
      <c r="E28" s="13" t="s">
        <v>257</v>
      </c>
      <c r="F28" t="s">
        <v>147</v>
      </c>
      <c r="G28" s="11" t="str">
        <f t="shared" si="0"/>
        <v>R24H_Hu_2B_CD8_5D_Gex</v>
      </c>
      <c r="H28" s="7" t="s">
        <v>132</v>
      </c>
      <c r="I28" t="s">
        <v>74</v>
      </c>
      <c r="J28" s="10"/>
      <c r="K28" s="10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10" t="s">
        <v>265</v>
      </c>
      <c r="B29" s="5" t="s">
        <v>146</v>
      </c>
      <c r="C29" s="4">
        <v>3</v>
      </c>
      <c r="D29" s="13" t="s">
        <v>260</v>
      </c>
      <c r="E29" s="13" t="s">
        <v>145</v>
      </c>
      <c r="F29" t="s">
        <v>147</v>
      </c>
      <c r="G29" s="11" t="str">
        <f t="shared" si="0"/>
        <v>R24H_Hu_3_NKB_10D_Gex</v>
      </c>
      <c r="H29" s="7" t="s">
        <v>132</v>
      </c>
      <c r="I29" t="s">
        <v>77</v>
      </c>
      <c r="J29" s="10"/>
      <c r="K29" s="10"/>
    </row>
    <row r="30" spans="1:21" x14ac:dyDescent="0.2">
      <c r="A30" s="10" t="s">
        <v>265</v>
      </c>
      <c r="B30" s="5" t="s">
        <v>146</v>
      </c>
      <c r="C30" s="4">
        <v>4</v>
      </c>
      <c r="D30" s="13" t="s">
        <v>261</v>
      </c>
      <c r="E30" s="13" t="s">
        <v>145</v>
      </c>
      <c r="F30" t="s">
        <v>147</v>
      </c>
      <c r="G30" s="11" t="str">
        <f t="shared" si="0"/>
        <v>R24H_Hu_4_MYE_10D_Gex</v>
      </c>
      <c r="H30" s="7" t="s">
        <v>132</v>
      </c>
      <c r="I30" t="s">
        <v>80</v>
      </c>
      <c r="J30" s="10"/>
      <c r="K30" s="10"/>
    </row>
    <row r="31" spans="1:21" x14ac:dyDescent="0.2">
      <c r="A31" s="10" t="s">
        <v>265</v>
      </c>
      <c r="B31" s="5" t="s">
        <v>146</v>
      </c>
      <c r="C31" s="1">
        <v>5</v>
      </c>
      <c r="D31" s="13" t="s">
        <v>150</v>
      </c>
      <c r="E31" s="13" t="s">
        <v>257</v>
      </c>
      <c r="F31" t="s">
        <v>147</v>
      </c>
      <c r="G31" s="11" t="str">
        <f t="shared" si="0"/>
        <v>R24H_Hu_5_CD4_5D_Gex</v>
      </c>
      <c r="H31" s="7" t="s">
        <v>132</v>
      </c>
      <c r="I31" t="s">
        <v>83</v>
      </c>
      <c r="J31" s="10"/>
      <c r="K31" s="10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10" t="s">
        <v>265</v>
      </c>
      <c r="B32" s="5" t="s">
        <v>146</v>
      </c>
      <c r="C32" s="1" t="s">
        <v>262</v>
      </c>
      <c r="D32" s="13" t="s">
        <v>149</v>
      </c>
      <c r="E32" s="13" t="s">
        <v>257</v>
      </c>
      <c r="F32" t="s">
        <v>147</v>
      </c>
      <c r="G32" s="11" t="str">
        <f t="shared" si="0"/>
        <v>R24H_Hu_6A_CD8_5D_Gex</v>
      </c>
      <c r="H32" s="7" t="s">
        <v>132</v>
      </c>
      <c r="I32" t="s">
        <v>86</v>
      </c>
      <c r="J32" s="10"/>
      <c r="K32" s="10"/>
    </row>
    <row r="33" spans="1:11" x14ac:dyDescent="0.2">
      <c r="A33" s="10" t="s">
        <v>265</v>
      </c>
      <c r="B33" s="5" t="s">
        <v>146</v>
      </c>
      <c r="C33" s="1" t="s">
        <v>263</v>
      </c>
      <c r="D33" s="13" t="s">
        <v>149</v>
      </c>
      <c r="E33" s="13" t="s">
        <v>264</v>
      </c>
      <c r="F33" t="s">
        <v>147</v>
      </c>
      <c r="G33" s="11" t="str">
        <f t="shared" si="0"/>
        <v>R24H_Hu_6B_CD8_4D_Gex</v>
      </c>
      <c r="H33" s="7" t="s">
        <v>132</v>
      </c>
      <c r="I33" t="s">
        <v>89</v>
      </c>
      <c r="J33" s="10"/>
      <c r="K33" s="10"/>
    </row>
    <row r="34" spans="1:11" x14ac:dyDescent="0.2">
      <c r="A34" s="10" t="s">
        <v>265</v>
      </c>
      <c r="B34" s="5" t="s">
        <v>146</v>
      </c>
      <c r="C34" s="4">
        <v>1</v>
      </c>
      <c r="D34" s="13" t="s">
        <v>150</v>
      </c>
      <c r="E34" s="13" t="s">
        <v>257</v>
      </c>
      <c r="F34" t="s">
        <v>148</v>
      </c>
      <c r="G34" s="11" t="str">
        <f t="shared" si="0"/>
        <v>R24H_Hu_1_CD4_5D_CITE</v>
      </c>
      <c r="H34" s="7" t="s">
        <v>131</v>
      </c>
      <c r="I34" t="s">
        <v>92</v>
      </c>
      <c r="J34" s="10"/>
      <c r="K34" s="10"/>
    </row>
    <row r="35" spans="1:11" x14ac:dyDescent="0.2">
      <c r="A35" s="10" t="s">
        <v>265</v>
      </c>
      <c r="B35" s="5" t="s">
        <v>146</v>
      </c>
      <c r="C35" s="4" t="s">
        <v>258</v>
      </c>
      <c r="D35" s="13" t="s">
        <v>149</v>
      </c>
      <c r="E35" s="13" t="s">
        <v>257</v>
      </c>
      <c r="F35" t="s">
        <v>148</v>
      </c>
      <c r="G35" s="11" t="str">
        <f t="shared" si="0"/>
        <v>R24H_Hu_2A_CD8_5D_CITE</v>
      </c>
      <c r="H35" s="7" t="s">
        <v>131</v>
      </c>
      <c r="I35" t="s">
        <v>93</v>
      </c>
      <c r="J35" s="10"/>
      <c r="K35" s="10"/>
    </row>
    <row r="36" spans="1:11" x14ac:dyDescent="0.2">
      <c r="A36" s="10" t="s">
        <v>265</v>
      </c>
      <c r="B36" s="5" t="s">
        <v>146</v>
      </c>
      <c r="C36" s="4" t="s">
        <v>259</v>
      </c>
      <c r="D36" s="13" t="s">
        <v>149</v>
      </c>
      <c r="E36" s="13" t="s">
        <v>257</v>
      </c>
      <c r="F36" t="s">
        <v>148</v>
      </c>
      <c r="G36" s="11" t="str">
        <f t="shared" si="0"/>
        <v>R24H_Hu_2B_CD8_5D_CITE</v>
      </c>
      <c r="H36" s="7" t="s">
        <v>131</v>
      </c>
      <c r="I36" t="s">
        <v>94</v>
      </c>
      <c r="J36" s="10"/>
      <c r="K36" s="10"/>
    </row>
    <row r="37" spans="1:11" x14ac:dyDescent="0.2">
      <c r="A37" s="10" t="s">
        <v>265</v>
      </c>
      <c r="B37" s="5" t="s">
        <v>146</v>
      </c>
      <c r="C37" s="4">
        <v>3</v>
      </c>
      <c r="D37" s="13" t="s">
        <v>260</v>
      </c>
      <c r="E37" s="13" t="s">
        <v>145</v>
      </c>
      <c r="F37" t="s">
        <v>148</v>
      </c>
      <c r="G37" s="11" t="str">
        <f t="shared" si="0"/>
        <v>R24H_Hu_3_NKB_10D_CITE</v>
      </c>
      <c r="H37" s="7" t="s">
        <v>131</v>
      </c>
      <c r="I37" t="s">
        <v>95</v>
      </c>
      <c r="J37" s="10"/>
      <c r="K37" s="10"/>
    </row>
    <row r="38" spans="1:11" x14ac:dyDescent="0.2">
      <c r="A38" s="10" t="s">
        <v>265</v>
      </c>
      <c r="B38" s="5" t="s">
        <v>146</v>
      </c>
      <c r="C38" s="4">
        <v>4</v>
      </c>
      <c r="D38" s="13" t="s">
        <v>261</v>
      </c>
      <c r="E38" s="13" t="s">
        <v>145</v>
      </c>
      <c r="F38" t="s">
        <v>148</v>
      </c>
      <c r="G38" s="11" t="str">
        <f t="shared" si="0"/>
        <v>R24H_Hu_4_MYE_10D_CITE</v>
      </c>
      <c r="H38" s="7" t="s">
        <v>131</v>
      </c>
      <c r="I38" t="s">
        <v>96</v>
      </c>
      <c r="J38" s="10"/>
      <c r="K38" s="10"/>
    </row>
    <row r="39" spans="1:11" x14ac:dyDescent="0.2">
      <c r="A39" s="10" t="s">
        <v>265</v>
      </c>
      <c r="B39" s="5" t="s">
        <v>146</v>
      </c>
      <c r="C39" s="1">
        <v>5</v>
      </c>
      <c r="D39" s="13" t="s">
        <v>150</v>
      </c>
      <c r="E39" s="13" t="s">
        <v>257</v>
      </c>
      <c r="F39" t="s">
        <v>148</v>
      </c>
      <c r="G39" s="11" t="str">
        <f t="shared" si="0"/>
        <v>R24H_Hu_5_CD4_5D_CITE</v>
      </c>
      <c r="H39" s="7" t="s">
        <v>131</v>
      </c>
      <c r="I39" t="s">
        <v>97</v>
      </c>
      <c r="J39" s="10"/>
      <c r="K39" s="10"/>
    </row>
    <row r="40" spans="1:11" x14ac:dyDescent="0.2">
      <c r="A40" s="10" t="s">
        <v>265</v>
      </c>
      <c r="B40" s="5" t="s">
        <v>146</v>
      </c>
      <c r="C40" s="1" t="s">
        <v>262</v>
      </c>
      <c r="D40" s="13" t="s">
        <v>149</v>
      </c>
      <c r="E40" s="13" t="s">
        <v>257</v>
      </c>
      <c r="F40" t="s">
        <v>148</v>
      </c>
      <c r="G40" s="11" t="str">
        <f t="shared" si="0"/>
        <v>R24H_Hu_6A_CD8_5D_CITE</v>
      </c>
      <c r="H40" s="7" t="s">
        <v>131</v>
      </c>
      <c r="I40" t="s">
        <v>98</v>
      </c>
      <c r="J40" s="10"/>
      <c r="K40" s="10"/>
    </row>
    <row r="41" spans="1:11" x14ac:dyDescent="0.2">
      <c r="A41" s="10" t="s">
        <v>265</v>
      </c>
      <c r="B41" s="5" t="s">
        <v>146</v>
      </c>
      <c r="C41" s="1" t="s">
        <v>263</v>
      </c>
      <c r="D41" s="13" t="s">
        <v>149</v>
      </c>
      <c r="E41" s="13" t="s">
        <v>264</v>
      </c>
      <c r="F41" t="s">
        <v>148</v>
      </c>
      <c r="G41" s="11" t="str">
        <f t="shared" si="0"/>
        <v>R24H_Hu_6B_CD8_4D_CITE</v>
      </c>
      <c r="H41" s="7" t="s">
        <v>131</v>
      </c>
      <c r="I41" t="s">
        <v>99</v>
      </c>
      <c r="J41" s="10"/>
      <c r="K41" s="10"/>
    </row>
    <row r="42" spans="1:11" x14ac:dyDescent="0.2">
      <c r="A42" s="10" t="s">
        <v>265</v>
      </c>
      <c r="B42" s="5" t="s">
        <v>146</v>
      </c>
      <c r="C42" s="4">
        <v>1</v>
      </c>
      <c r="D42" s="13" t="s">
        <v>150</v>
      </c>
      <c r="E42" s="13" t="s">
        <v>257</v>
      </c>
      <c r="F42" t="s">
        <v>144</v>
      </c>
      <c r="G42" s="11" t="str">
        <f t="shared" si="0"/>
        <v>R24H_Hu_1_CD4_5D_TCR</v>
      </c>
      <c r="H42" s="7" t="s">
        <v>132</v>
      </c>
      <c r="I42" t="s">
        <v>34</v>
      </c>
      <c r="J42" s="10"/>
      <c r="K42" s="10"/>
    </row>
    <row r="43" spans="1:11" x14ac:dyDescent="0.2">
      <c r="A43" s="10" t="s">
        <v>265</v>
      </c>
      <c r="B43" s="5" t="s">
        <v>146</v>
      </c>
      <c r="C43" s="4" t="s">
        <v>258</v>
      </c>
      <c r="D43" s="13" t="s">
        <v>149</v>
      </c>
      <c r="E43" s="13" t="s">
        <v>257</v>
      </c>
      <c r="F43" t="s">
        <v>144</v>
      </c>
      <c r="G43" s="11" t="str">
        <f t="shared" si="0"/>
        <v>R24H_Hu_2A_CD8_5D_TCR</v>
      </c>
      <c r="H43" s="7" t="s">
        <v>132</v>
      </c>
      <c r="I43" t="s">
        <v>37</v>
      </c>
      <c r="J43" s="10"/>
      <c r="K43" s="10"/>
    </row>
    <row r="44" spans="1:11" x14ac:dyDescent="0.2">
      <c r="A44" s="10" t="s">
        <v>265</v>
      </c>
      <c r="B44" s="5" t="s">
        <v>146</v>
      </c>
      <c r="C44" s="4" t="s">
        <v>259</v>
      </c>
      <c r="D44" s="13" t="s">
        <v>149</v>
      </c>
      <c r="E44" s="13" t="s">
        <v>257</v>
      </c>
      <c r="F44" t="s">
        <v>144</v>
      </c>
      <c r="G44" s="11" t="str">
        <f t="shared" si="0"/>
        <v>R24H_Hu_2B_CD8_5D_TCR</v>
      </c>
      <c r="H44" s="7" t="s">
        <v>132</v>
      </c>
      <c r="I44" t="s">
        <v>40</v>
      </c>
      <c r="J44" s="10"/>
      <c r="K44" s="10"/>
    </row>
    <row r="45" spans="1:11" x14ac:dyDescent="0.2">
      <c r="A45" s="10" t="s">
        <v>265</v>
      </c>
      <c r="B45" s="5" t="s">
        <v>146</v>
      </c>
      <c r="C45" s="1">
        <v>5</v>
      </c>
      <c r="D45" s="13" t="s">
        <v>150</v>
      </c>
      <c r="E45" s="13" t="s">
        <v>257</v>
      </c>
      <c r="F45" t="s">
        <v>144</v>
      </c>
      <c r="G45" s="11" t="str">
        <f t="shared" si="0"/>
        <v>R24H_Hu_5_CD4_5D_TCR</v>
      </c>
      <c r="H45" s="7" t="s">
        <v>132</v>
      </c>
      <c r="I45" t="s">
        <v>41</v>
      </c>
      <c r="J45" s="10"/>
      <c r="K45" s="10"/>
    </row>
    <row r="46" spans="1:11" x14ac:dyDescent="0.2">
      <c r="A46" s="10" t="s">
        <v>265</v>
      </c>
      <c r="B46" s="5" t="s">
        <v>146</v>
      </c>
      <c r="C46" s="1" t="s">
        <v>262</v>
      </c>
      <c r="D46" s="13" t="s">
        <v>149</v>
      </c>
      <c r="E46" s="13" t="s">
        <v>257</v>
      </c>
      <c r="F46" t="s">
        <v>144</v>
      </c>
      <c r="G46" s="11" t="str">
        <f t="shared" si="0"/>
        <v>R24H_Hu_6A_CD8_5D_TCR</v>
      </c>
      <c r="H46" s="7" t="s">
        <v>132</v>
      </c>
      <c r="I46" t="s">
        <v>42</v>
      </c>
      <c r="J46" s="10"/>
      <c r="K46" s="10"/>
    </row>
    <row r="47" spans="1:11" x14ac:dyDescent="0.2">
      <c r="A47" s="10" t="s">
        <v>265</v>
      </c>
      <c r="B47" s="5" t="s">
        <v>146</v>
      </c>
      <c r="C47" s="1" t="s">
        <v>263</v>
      </c>
      <c r="D47" s="13" t="s">
        <v>149</v>
      </c>
      <c r="E47" s="13" t="s">
        <v>264</v>
      </c>
      <c r="F47" t="s">
        <v>144</v>
      </c>
      <c r="G47" s="11" t="str">
        <f t="shared" si="0"/>
        <v>R24H_Hu_6B_CD8_4D_TCR</v>
      </c>
      <c r="H47" s="7" t="s">
        <v>132</v>
      </c>
      <c r="I47" t="s">
        <v>43</v>
      </c>
      <c r="J47" s="10"/>
      <c r="K47" s="10"/>
    </row>
    <row r="48" spans="1:11" x14ac:dyDescent="0.2">
      <c r="A48" s="31"/>
      <c r="B48" s="31"/>
      <c r="C48" s="32"/>
      <c r="D48" s="31"/>
      <c r="E48" s="31"/>
      <c r="F48" s="31"/>
      <c r="G48" s="11" t="s">
        <v>221</v>
      </c>
      <c r="H48" s="7" t="s">
        <v>132</v>
      </c>
      <c r="I48" t="s">
        <v>2</v>
      </c>
      <c r="J48" s="10"/>
      <c r="K48" s="10"/>
    </row>
    <row r="49" spans="1:11" x14ac:dyDescent="0.2">
      <c r="A49" s="33"/>
      <c r="B49" s="33"/>
      <c r="C49" s="33"/>
      <c r="D49" s="33"/>
      <c r="E49" s="33"/>
      <c r="F49" s="33"/>
      <c r="G49" s="11" t="s">
        <v>223</v>
      </c>
      <c r="H49" s="7" t="s">
        <v>131</v>
      </c>
      <c r="I49" t="s">
        <v>118</v>
      </c>
      <c r="J49" s="10"/>
      <c r="K49" s="10"/>
    </row>
    <row r="50" spans="1:11" x14ac:dyDescent="0.2">
      <c r="A50" s="33"/>
      <c r="B50" s="33"/>
      <c r="C50" s="33"/>
      <c r="D50" s="33"/>
      <c r="E50" s="33"/>
      <c r="F50" s="33"/>
      <c r="G50" s="11" t="s">
        <v>239</v>
      </c>
      <c r="H50" s="7" t="s">
        <v>132</v>
      </c>
      <c r="I50" t="s">
        <v>10</v>
      </c>
      <c r="J50" s="10"/>
      <c r="K50" s="10"/>
    </row>
    <row r="51" spans="1:11" x14ac:dyDescent="0.2">
      <c r="A51" s="31"/>
      <c r="B51" s="31"/>
      <c r="C51" s="32"/>
      <c r="D51" s="31"/>
      <c r="E51" s="31"/>
      <c r="F51" s="31"/>
      <c r="G51" s="11" t="s">
        <v>224</v>
      </c>
      <c r="H51" s="7" t="s">
        <v>132</v>
      </c>
      <c r="I51" t="s">
        <v>5</v>
      </c>
      <c r="J51" s="10"/>
      <c r="K51" s="10"/>
    </row>
    <row r="52" spans="1:11" x14ac:dyDescent="0.2">
      <c r="A52" s="33"/>
      <c r="B52" s="33"/>
      <c r="C52" s="33"/>
      <c r="D52" s="33"/>
      <c r="E52" s="33"/>
      <c r="F52" s="33"/>
      <c r="G52" s="11" t="s">
        <v>240</v>
      </c>
      <c r="H52" s="7" t="s">
        <v>131</v>
      </c>
      <c r="I52" t="s">
        <v>121</v>
      </c>
      <c r="J52" s="10"/>
      <c r="K52" s="10"/>
    </row>
    <row r="53" spans="1:11" x14ac:dyDescent="0.2">
      <c r="A53" s="33"/>
      <c r="B53" s="33"/>
      <c r="C53" s="33"/>
      <c r="D53" s="33"/>
      <c r="E53" s="33"/>
      <c r="F53" s="33"/>
      <c r="G53" s="11" t="s">
        <v>226</v>
      </c>
      <c r="H53" s="7" t="s">
        <v>132</v>
      </c>
      <c r="I53" t="s">
        <v>13</v>
      </c>
      <c r="J53" s="10"/>
      <c r="K53" s="10"/>
    </row>
    <row r="54" spans="1:11" x14ac:dyDescent="0.2">
      <c r="A54" s="33"/>
      <c r="B54" s="33"/>
      <c r="C54" s="33"/>
      <c r="D54" s="33"/>
      <c r="E54" s="33"/>
      <c r="F54" s="33"/>
      <c r="G54" s="11" t="s">
        <v>218</v>
      </c>
      <c r="H54" s="7" t="s">
        <v>132</v>
      </c>
      <c r="I54" t="s">
        <v>329</v>
      </c>
      <c r="J54" s="10"/>
      <c r="K54" s="10"/>
    </row>
    <row r="55" spans="1:11" x14ac:dyDescent="0.2">
      <c r="A55" s="33"/>
      <c r="B55" s="33"/>
      <c r="C55" s="33"/>
      <c r="D55" s="33"/>
      <c r="E55" s="33"/>
      <c r="F55" s="33"/>
      <c r="G55" s="11" t="s">
        <v>220</v>
      </c>
      <c r="H55" s="7" t="s">
        <v>131</v>
      </c>
      <c r="I55" t="s">
        <v>115</v>
      </c>
      <c r="J55" s="10"/>
      <c r="K55" s="10"/>
    </row>
    <row r="56" spans="1:11" x14ac:dyDescent="0.2">
      <c r="A56" s="33"/>
      <c r="B56" s="33"/>
      <c r="C56" s="33"/>
      <c r="D56" s="33"/>
      <c r="E56" s="33"/>
      <c r="F56" s="33"/>
      <c r="G56" s="11" t="s">
        <v>227</v>
      </c>
      <c r="H56" s="7" t="s">
        <v>132</v>
      </c>
      <c r="I56" t="s">
        <v>330</v>
      </c>
      <c r="J56" s="10"/>
      <c r="K56" s="10"/>
    </row>
    <row r="57" spans="1:11" x14ac:dyDescent="0.2">
      <c r="A57" s="12"/>
      <c r="B57" s="12"/>
      <c r="C57" s="12"/>
      <c r="D57" s="12"/>
      <c r="E57" s="12"/>
      <c r="F57" s="12"/>
      <c r="G57" s="11"/>
      <c r="H57" s="7"/>
      <c r="J57" s="10"/>
      <c r="K57" s="10"/>
    </row>
    <row r="58" spans="1:11" x14ac:dyDescent="0.2">
      <c r="A58" s="6"/>
      <c r="B58" s="6"/>
      <c r="C58" s="6"/>
      <c r="D58" s="6"/>
      <c r="E58" s="6"/>
      <c r="F58" s="6"/>
      <c r="G58" s="11"/>
      <c r="H58" s="7"/>
      <c r="J58" s="10"/>
      <c r="K58" s="10"/>
    </row>
    <row r="59" spans="1:11" x14ac:dyDescent="0.2">
      <c r="A59" s="6"/>
      <c r="B59" s="6"/>
      <c r="C59" s="6"/>
      <c r="D59" s="6"/>
      <c r="E59" s="6"/>
      <c r="F59" s="6"/>
      <c r="G59" s="11"/>
      <c r="H59" s="7"/>
      <c r="J59" s="10"/>
      <c r="K59" s="10"/>
    </row>
    <row r="60" spans="1:11" x14ac:dyDescent="0.2">
      <c r="A60" s="12"/>
      <c r="B60" s="12"/>
      <c r="C60" s="12"/>
      <c r="D60" s="12"/>
      <c r="E60" s="12"/>
      <c r="F60" s="12"/>
      <c r="G60" s="11"/>
      <c r="H60" s="7"/>
      <c r="J60" s="10"/>
      <c r="K60" s="10"/>
    </row>
    <row r="61" spans="1:11" x14ac:dyDescent="0.2">
      <c r="A61" s="6"/>
      <c r="B61" s="6"/>
      <c r="C61" s="6"/>
      <c r="D61" s="6"/>
      <c r="E61" s="6"/>
      <c r="F61" s="6"/>
      <c r="G61" s="11"/>
      <c r="H61" s="7"/>
      <c r="J61" s="10"/>
      <c r="K61" s="10"/>
    </row>
    <row r="62" spans="1:11" x14ac:dyDescent="0.2">
      <c r="A62" s="6"/>
      <c r="B62" s="6"/>
      <c r="C62" s="6"/>
      <c r="D62" s="6"/>
      <c r="E62" s="6"/>
      <c r="F62" s="6"/>
      <c r="G62" s="11"/>
      <c r="H62" s="7"/>
      <c r="J62" s="10"/>
      <c r="K62" s="10"/>
    </row>
    <row r="63" spans="1:11" x14ac:dyDescent="0.2">
      <c r="A63" s="12"/>
      <c r="B63" s="12"/>
      <c r="C63" s="12"/>
      <c r="D63" s="12"/>
      <c r="E63" s="12"/>
      <c r="F63" s="12"/>
      <c r="G63" s="11"/>
      <c r="H63" s="7"/>
      <c r="J63" s="10"/>
      <c r="K63" s="10"/>
    </row>
    <row r="64" spans="1:11" x14ac:dyDescent="0.2">
      <c r="A64" s="6"/>
      <c r="B64" s="6"/>
      <c r="C64" s="6"/>
      <c r="D64" s="6"/>
      <c r="E64" s="6"/>
      <c r="F64" s="6"/>
      <c r="G64" s="11"/>
      <c r="H64" s="7"/>
      <c r="J64" s="10"/>
      <c r="K64" s="10"/>
    </row>
    <row r="65" spans="1:11" x14ac:dyDescent="0.2">
      <c r="A65" s="6"/>
      <c r="B65" s="6"/>
      <c r="C65" s="6"/>
      <c r="D65" s="6"/>
      <c r="E65" s="6"/>
      <c r="F65" s="6"/>
      <c r="G65" s="11"/>
      <c r="H65" s="7"/>
      <c r="J65" s="10"/>
      <c r="K65" s="10"/>
    </row>
    <row r="66" spans="1:11" x14ac:dyDescent="0.2">
      <c r="A66" s="12"/>
      <c r="B66" s="12"/>
      <c r="C66" s="12"/>
      <c r="D66" s="12"/>
      <c r="E66" s="12"/>
      <c r="F66" s="12"/>
      <c r="G66" s="11"/>
      <c r="H66" s="7"/>
      <c r="J66" s="10"/>
      <c r="K66" s="10"/>
    </row>
    <row r="67" spans="1:11" x14ac:dyDescent="0.2">
      <c r="A67" s="6"/>
      <c r="B67" s="6"/>
      <c r="C67" s="6"/>
      <c r="D67" s="6"/>
      <c r="E67" s="6"/>
      <c r="F67" s="6"/>
      <c r="G67" s="11"/>
      <c r="H67" s="7"/>
      <c r="J67" s="10"/>
      <c r="K67" s="10"/>
    </row>
    <row r="68" spans="1:11" x14ac:dyDescent="0.2">
      <c r="A68" s="6"/>
      <c r="B68" s="6"/>
      <c r="C68" s="6"/>
      <c r="D68" s="6"/>
      <c r="E68" s="6"/>
      <c r="F68" s="6"/>
      <c r="G68" s="11"/>
      <c r="H68" s="7"/>
      <c r="J68" s="10"/>
      <c r="K68" s="10"/>
    </row>
    <row r="69" spans="1:11" x14ac:dyDescent="0.2">
      <c r="A69" s="6"/>
      <c r="B69" s="6"/>
      <c r="C69" s="6"/>
      <c r="D69" s="6"/>
      <c r="E69" s="6"/>
      <c r="F69" s="12"/>
      <c r="G69" s="11"/>
      <c r="H69" s="7"/>
      <c r="J69" s="10"/>
      <c r="K69" s="10"/>
    </row>
    <row r="70" spans="1:11" x14ac:dyDescent="0.2">
      <c r="A70" s="6"/>
      <c r="B70" s="6"/>
      <c r="C70" s="6"/>
      <c r="D70" s="6"/>
      <c r="E70" s="6"/>
      <c r="F70" s="6"/>
      <c r="G70" s="11"/>
      <c r="H70" s="7"/>
      <c r="J70" s="10"/>
      <c r="K70" s="10"/>
    </row>
    <row r="71" spans="1:11" x14ac:dyDescent="0.2">
      <c r="A71" s="6"/>
      <c r="B71" s="6"/>
      <c r="C71" s="6"/>
      <c r="D71" s="6"/>
      <c r="E71" s="6"/>
      <c r="F71" s="6"/>
      <c r="G71" s="11"/>
      <c r="H71" s="7"/>
      <c r="J71" s="10"/>
      <c r="K71" s="10"/>
    </row>
    <row r="72" spans="1:11" x14ac:dyDescent="0.2">
      <c r="A72" s="6"/>
      <c r="B72" s="6"/>
      <c r="C72" s="6"/>
      <c r="D72" s="6"/>
      <c r="E72" s="6"/>
      <c r="F72" s="12"/>
      <c r="G72" s="11"/>
      <c r="H72" s="7"/>
      <c r="J72" s="10"/>
      <c r="K72" s="10"/>
    </row>
    <row r="73" spans="1:11" x14ac:dyDescent="0.2">
      <c r="A73" s="6"/>
      <c r="B73" s="6"/>
      <c r="C73" s="6"/>
      <c r="D73" s="6"/>
      <c r="E73" s="6"/>
      <c r="F73" s="6"/>
      <c r="G73" s="11"/>
      <c r="H73" s="7"/>
      <c r="J73" s="10"/>
      <c r="K73" s="10"/>
    </row>
    <row r="74" spans="1:11" x14ac:dyDescent="0.2">
      <c r="A74" s="6"/>
      <c r="B74" s="6"/>
      <c r="C74" s="6"/>
      <c r="D74" s="6"/>
      <c r="E74" s="6"/>
      <c r="F74" s="6"/>
      <c r="G74" s="11"/>
      <c r="H74" s="7"/>
      <c r="J74" s="10"/>
      <c r="K74" s="10"/>
    </row>
    <row r="75" spans="1:11" x14ac:dyDescent="0.2">
      <c r="A75" s="6"/>
      <c r="B75" s="6"/>
      <c r="C75" s="6"/>
      <c r="D75" s="6"/>
      <c r="E75" s="6"/>
      <c r="F75" s="12"/>
      <c r="G75" s="11"/>
      <c r="H75" s="7"/>
      <c r="J75" s="10"/>
      <c r="K75" s="10"/>
    </row>
    <row r="76" spans="1:11" x14ac:dyDescent="0.2">
      <c r="A76" s="6"/>
      <c r="B76" s="6"/>
      <c r="C76" s="6"/>
      <c r="D76" s="6"/>
      <c r="E76" s="6"/>
      <c r="F76" s="6"/>
      <c r="G76" s="11"/>
      <c r="H76" s="7"/>
      <c r="J76" s="10"/>
      <c r="K76" s="10"/>
    </row>
    <row r="77" spans="1:11" x14ac:dyDescent="0.2">
      <c r="A77" s="6"/>
      <c r="B77" s="6"/>
      <c r="C77" s="6"/>
      <c r="D77" s="6"/>
      <c r="E77" s="6"/>
      <c r="F77" s="6"/>
      <c r="G77" s="11"/>
      <c r="H77" s="7"/>
      <c r="J77" s="10"/>
      <c r="K77" s="10"/>
    </row>
    <row r="81" spans="2:8" x14ac:dyDescent="0.2">
      <c r="B81" s="6" t="s">
        <v>143</v>
      </c>
      <c r="C81" s="9"/>
      <c r="D81" s="9"/>
      <c r="E81" s="9"/>
      <c r="F81" s="9"/>
      <c r="G81" s="6" t="s">
        <v>142</v>
      </c>
      <c r="H81" s="9"/>
    </row>
    <row r="82" spans="2:8" x14ac:dyDescent="0.2">
      <c r="B82" s="6" t="s">
        <v>141</v>
      </c>
      <c r="C82" s="6"/>
      <c r="D82" s="6"/>
      <c r="E82" s="6"/>
      <c r="F82" s="6"/>
      <c r="G82" s="6" t="s">
        <v>140</v>
      </c>
      <c r="H82" s="6"/>
    </row>
    <row r="83" spans="2:8" x14ac:dyDescent="0.2">
      <c r="B83" s="6" t="s">
        <v>139</v>
      </c>
      <c r="C83" s="6"/>
      <c r="D83" s="6"/>
      <c r="E83" s="6"/>
      <c r="F83" s="6"/>
      <c r="G83" s="6" t="s">
        <v>138</v>
      </c>
      <c r="H83" s="6"/>
    </row>
    <row r="84" spans="2:8" ht="34" x14ac:dyDescent="0.2">
      <c r="B84" s="6" t="s">
        <v>137</v>
      </c>
      <c r="C84" s="6"/>
      <c r="D84" s="6"/>
      <c r="E84" s="6"/>
      <c r="F84" s="6"/>
      <c r="G84" s="8" t="s">
        <v>136</v>
      </c>
      <c r="H84" s="8"/>
    </row>
    <row r="85" spans="2:8" x14ac:dyDescent="0.2">
      <c r="B85" s="6" t="s">
        <v>135</v>
      </c>
      <c r="C85" s="6"/>
      <c r="D85" s="6"/>
      <c r="E85" s="6"/>
      <c r="F85" s="6"/>
      <c r="G85" s="8"/>
      <c r="H85" s="8"/>
    </row>
    <row r="86" spans="2:8" x14ac:dyDescent="0.2">
      <c r="B86" s="6"/>
      <c r="C86" s="6"/>
      <c r="D86" s="6"/>
      <c r="E86" s="6"/>
      <c r="F86" s="6"/>
      <c r="G86" s="6" t="s">
        <v>134</v>
      </c>
      <c r="H86" s="6"/>
    </row>
    <row r="87" spans="2:8" x14ac:dyDescent="0.2">
      <c r="B87" s="6"/>
      <c r="C87" s="6"/>
      <c r="D87" s="6"/>
      <c r="E87" s="6"/>
      <c r="F87" s="6"/>
      <c r="G87" s="6" t="s">
        <v>133</v>
      </c>
      <c r="H87" s="6"/>
    </row>
    <row r="88" spans="2:8" x14ac:dyDescent="0.2">
      <c r="B88" s="7" t="s">
        <v>132</v>
      </c>
      <c r="C88" s="6"/>
      <c r="D88" s="6"/>
      <c r="E88" s="6"/>
      <c r="F88" s="6"/>
      <c r="G88" s="6"/>
      <c r="H88" s="6"/>
    </row>
    <row r="89" spans="2:8" x14ac:dyDescent="0.2">
      <c r="C89" s="6"/>
      <c r="D89" s="6"/>
      <c r="E89" s="6"/>
      <c r="F89" s="6"/>
      <c r="G89" s="6"/>
      <c r="H89" s="6"/>
    </row>
    <row r="90" spans="2:8" x14ac:dyDescent="0.2">
      <c r="B90" s="7" t="s">
        <v>131</v>
      </c>
      <c r="C90" s="6"/>
      <c r="D90" s="6"/>
      <c r="E90" s="6"/>
      <c r="F90" s="6"/>
      <c r="G90" s="6"/>
      <c r="H90" s="6"/>
    </row>
    <row r="91" spans="2:8" x14ac:dyDescent="0.2">
      <c r="B91" s="6"/>
      <c r="C91" s="6"/>
      <c r="D91" s="6"/>
      <c r="E91" s="6"/>
      <c r="F91" s="6"/>
      <c r="G91" s="6"/>
      <c r="H91" s="6"/>
    </row>
    <row r="92" spans="2:8" x14ac:dyDescent="0.2">
      <c r="B92" s="7" t="s">
        <v>130</v>
      </c>
      <c r="C92" s="6"/>
      <c r="D92" s="6"/>
      <c r="E92" s="6"/>
      <c r="F92" s="6"/>
      <c r="G92" s="6"/>
      <c r="H92" s="6"/>
    </row>
    <row r="93" spans="2:8" x14ac:dyDescent="0.2">
      <c r="C93" s="6"/>
      <c r="D93" s="6"/>
      <c r="E93" s="6"/>
      <c r="F93" s="6"/>
      <c r="G93" s="6"/>
      <c r="H93" s="6"/>
    </row>
    <row r="94" spans="2:8" x14ac:dyDescent="0.2">
      <c r="B94" s="7" t="s">
        <v>129</v>
      </c>
      <c r="C94" s="6"/>
      <c r="D94" s="6"/>
      <c r="E94" s="6"/>
      <c r="F94" s="6"/>
      <c r="G94" s="6"/>
      <c r="H94" s="6"/>
    </row>
    <row r="95" spans="2:8" x14ac:dyDescent="0.2">
      <c r="C95" s="6"/>
      <c r="D95" s="6"/>
      <c r="E95" s="6"/>
      <c r="F95" s="6"/>
      <c r="G95" s="6"/>
      <c r="H95" s="6"/>
    </row>
    <row r="96" spans="2:8" x14ac:dyDescent="0.2">
      <c r="B96" s="7" t="s">
        <v>128</v>
      </c>
      <c r="C96" s="6"/>
      <c r="D96" s="6"/>
      <c r="E96" s="6"/>
      <c r="F96" s="6"/>
      <c r="G96" s="6"/>
      <c r="H96" s="6"/>
    </row>
    <row r="97" spans="2:8" x14ac:dyDescent="0.2">
      <c r="C97" s="6"/>
      <c r="D97" s="6"/>
      <c r="E97" s="6"/>
      <c r="F97" s="6"/>
      <c r="G97" s="6"/>
      <c r="H97" s="6"/>
    </row>
    <row r="98" spans="2:8" x14ac:dyDescent="0.2">
      <c r="B98" s="7" t="s">
        <v>127</v>
      </c>
      <c r="C98" s="6"/>
      <c r="D98" s="6"/>
      <c r="E98" s="6"/>
      <c r="F98" s="6"/>
      <c r="G98" s="6"/>
      <c r="H98" s="6"/>
    </row>
    <row r="99" spans="2:8" x14ac:dyDescent="0.2">
      <c r="B99" s="6"/>
      <c r="C99" s="6"/>
      <c r="D99" s="6"/>
      <c r="E99" s="6"/>
      <c r="F99" s="6"/>
      <c r="G99" s="6"/>
      <c r="H99" s="6"/>
    </row>
    <row r="100" spans="2:8" x14ac:dyDescent="0.2">
      <c r="B100" s="7" t="s">
        <v>126</v>
      </c>
      <c r="C100" s="6"/>
      <c r="D100" s="6"/>
      <c r="E100" s="6"/>
      <c r="F100" s="6"/>
      <c r="G100" s="6"/>
      <c r="H100" s="6"/>
    </row>
    <row r="102" spans="2:8" x14ac:dyDescent="0.2">
      <c r="B102" s="7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BCB1-841A-0F46-A750-DE010689B3EF}">
  <dimension ref="A1:S41"/>
  <sheetViews>
    <sheetView topLeftCell="A17" workbookViewId="0">
      <selection activeCell="J27" sqref="J27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34" t="s">
        <v>188</v>
      </c>
      <c r="B1" s="34"/>
      <c r="C1" s="34"/>
      <c r="D1" s="34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27" t="s">
        <v>187</v>
      </c>
      <c r="B2" s="27" t="s">
        <v>266</v>
      </c>
    </row>
    <row r="3" spans="1:19" x14ac:dyDescent="0.2">
      <c r="B3" s="22"/>
      <c r="D3" t="s">
        <v>267</v>
      </c>
      <c r="E3" t="s">
        <v>228</v>
      </c>
      <c r="F3" t="s">
        <v>230</v>
      </c>
      <c r="G3" t="s">
        <v>231</v>
      </c>
      <c r="H3" t="s">
        <v>232</v>
      </c>
      <c r="I3" t="s">
        <v>233</v>
      </c>
    </row>
    <row r="4" spans="1:19" s="1" customFormat="1" x14ac:dyDescent="0.2">
      <c r="A4" s="9"/>
      <c r="B4" s="20"/>
      <c r="C4" s="20"/>
      <c r="D4" s="21"/>
      <c r="E4" s="2"/>
      <c r="F4"/>
      <c r="G4"/>
      <c r="H4"/>
      <c r="I4"/>
      <c r="J4"/>
      <c r="K4"/>
      <c r="L4"/>
      <c r="M4"/>
      <c r="N4"/>
      <c r="O4"/>
      <c r="P4"/>
      <c r="Q4" s="20"/>
      <c r="R4" s="20"/>
      <c r="S4" s="20"/>
    </row>
    <row r="5" spans="1:19" s="8" customFormat="1" ht="51" x14ac:dyDescent="0.2">
      <c r="A5" s="8" t="s">
        <v>185</v>
      </c>
      <c r="B5" s="8" t="s">
        <v>184</v>
      </c>
      <c r="C5" s="8" t="s">
        <v>183</v>
      </c>
      <c r="D5" s="8" t="s">
        <v>182</v>
      </c>
      <c r="E5" s="8" t="s">
        <v>181</v>
      </c>
      <c r="I5" s="6"/>
    </row>
    <row r="6" spans="1:19" x14ac:dyDescent="0.2">
      <c r="A6" t="s">
        <v>268</v>
      </c>
      <c r="B6" t="s">
        <v>269</v>
      </c>
      <c r="C6" s="18" t="s">
        <v>180</v>
      </c>
      <c r="D6" s="28" t="s">
        <v>179</v>
      </c>
      <c r="I6" s="6"/>
    </row>
    <row r="7" spans="1:19" x14ac:dyDescent="0.2">
      <c r="A7" t="s">
        <v>270</v>
      </c>
      <c r="B7" t="s">
        <v>271</v>
      </c>
      <c r="C7" s="18" t="s">
        <v>178</v>
      </c>
      <c r="D7" s="28" t="s">
        <v>177</v>
      </c>
    </row>
    <row r="8" spans="1:19" x14ac:dyDescent="0.2">
      <c r="A8" t="s">
        <v>272</v>
      </c>
      <c r="B8" t="s">
        <v>273</v>
      </c>
      <c r="C8" s="18" t="s">
        <v>176</v>
      </c>
      <c r="D8" s="28" t="s">
        <v>175</v>
      </c>
    </row>
    <row r="9" spans="1:19" x14ac:dyDescent="0.2">
      <c r="A9" t="s">
        <v>274</v>
      </c>
      <c r="B9" t="s">
        <v>275</v>
      </c>
      <c r="C9" s="18" t="s">
        <v>276</v>
      </c>
      <c r="D9" s="28" t="s">
        <v>277</v>
      </c>
    </row>
    <row r="10" spans="1:19" x14ac:dyDescent="0.2">
      <c r="A10" t="s">
        <v>278</v>
      </c>
      <c r="B10" t="s">
        <v>279</v>
      </c>
      <c r="C10" s="18" t="s">
        <v>280</v>
      </c>
      <c r="D10" s="28" t="s">
        <v>281</v>
      </c>
    </row>
    <row r="11" spans="1:19" x14ac:dyDescent="0.2">
      <c r="C11" s="18"/>
      <c r="D11" s="28"/>
    </row>
    <row r="12" spans="1:19" x14ac:dyDescent="0.2">
      <c r="C12" s="18"/>
      <c r="D12" s="28"/>
    </row>
    <row r="13" spans="1:19" x14ac:dyDescent="0.2">
      <c r="C13" s="18"/>
      <c r="D13" s="28"/>
    </row>
    <row r="14" spans="1:19" x14ac:dyDescent="0.2">
      <c r="A14" t="s">
        <v>267</v>
      </c>
      <c r="B14" t="s">
        <v>232</v>
      </c>
      <c r="C14" t="s">
        <v>233</v>
      </c>
      <c r="D14" t="s">
        <v>234</v>
      </c>
      <c r="E14" t="s">
        <v>241</v>
      </c>
      <c r="F14" t="s">
        <v>242</v>
      </c>
    </row>
    <row r="15" spans="1:19" x14ac:dyDescent="0.2">
      <c r="C15" s="18"/>
      <c r="D15" s="28"/>
    </row>
    <row r="16" spans="1:19" ht="51" x14ac:dyDescent="0.2">
      <c r="A16" s="8" t="s">
        <v>185</v>
      </c>
      <c r="B16" s="8" t="s">
        <v>184</v>
      </c>
      <c r="C16" s="8" t="s">
        <v>183</v>
      </c>
      <c r="D16" s="8" t="s">
        <v>182</v>
      </c>
      <c r="E16" s="8" t="s">
        <v>181</v>
      </c>
    </row>
    <row r="17" spans="1:19" x14ac:dyDescent="0.2">
      <c r="A17" t="s">
        <v>282</v>
      </c>
      <c r="B17" t="s">
        <v>283</v>
      </c>
      <c r="C17" t="s">
        <v>174</v>
      </c>
      <c r="D17" s="28" t="s">
        <v>173</v>
      </c>
    </row>
    <row r="18" spans="1:19" x14ac:dyDescent="0.2">
      <c r="A18" t="s">
        <v>284</v>
      </c>
      <c r="B18" t="s">
        <v>285</v>
      </c>
      <c r="C18" t="s">
        <v>172</v>
      </c>
      <c r="D18" s="28" t="s">
        <v>171</v>
      </c>
    </row>
    <row r="19" spans="1:19" x14ac:dyDescent="0.2">
      <c r="A19" t="s">
        <v>286</v>
      </c>
      <c r="B19" t="s">
        <v>287</v>
      </c>
      <c r="C19" t="s">
        <v>170</v>
      </c>
      <c r="D19" s="28" t="s">
        <v>169</v>
      </c>
    </row>
    <row r="20" spans="1:19" x14ac:dyDescent="0.2">
      <c r="A20" t="s">
        <v>288</v>
      </c>
      <c r="B20" t="s">
        <v>289</v>
      </c>
      <c r="C20" t="s">
        <v>168</v>
      </c>
      <c r="D20" s="28" t="s">
        <v>167</v>
      </c>
    </row>
    <row r="21" spans="1:19" x14ac:dyDescent="0.2">
      <c r="A21" t="s">
        <v>290</v>
      </c>
      <c r="B21" t="s">
        <v>291</v>
      </c>
      <c r="C21" t="s">
        <v>166</v>
      </c>
      <c r="D21" s="28" t="s">
        <v>165</v>
      </c>
      <c r="E21" t="s">
        <v>242</v>
      </c>
    </row>
    <row r="24" spans="1:19" s="1" customFormat="1" x14ac:dyDescent="0.2">
      <c r="A24" s="34" t="s">
        <v>188</v>
      </c>
      <c r="B24" s="34"/>
      <c r="C24" s="34"/>
      <c r="D24" s="34"/>
      <c r="E24" s="2"/>
      <c r="F24"/>
      <c r="G24"/>
      <c r="H24"/>
      <c r="I24"/>
      <c r="J24"/>
      <c r="K24"/>
      <c r="L24"/>
      <c r="M24"/>
      <c r="N24"/>
      <c r="O24"/>
      <c r="P24"/>
    </row>
    <row r="25" spans="1:19" ht="19" x14ac:dyDescent="0.25">
      <c r="A25" s="29" t="s">
        <v>187</v>
      </c>
      <c r="B25" s="29" t="s">
        <v>292</v>
      </c>
    </row>
    <row r="26" spans="1:19" x14ac:dyDescent="0.2">
      <c r="A26" t="s">
        <v>267</v>
      </c>
      <c r="B26" t="s">
        <v>253</v>
      </c>
      <c r="C26" t="s">
        <v>254</v>
      </c>
      <c r="D26" t="s">
        <v>255</v>
      </c>
      <c r="E26" t="s">
        <v>210</v>
      </c>
      <c r="F26" t="s">
        <v>212</v>
      </c>
    </row>
    <row r="27" spans="1:19" s="1" customFormat="1" ht="51" x14ac:dyDescent="0.2">
      <c r="A27" s="8" t="s">
        <v>185</v>
      </c>
      <c r="B27" s="8" t="s">
        <v>184</v>
      </c>
      <c r="C27" s="8" t="s">
        <v>183</v>
      </c>
      <c r="D27" s="8" t="s">
        <v>182</v>
      </c>
      <c r="E27" s="8" t="s">
        <v>181</v>
      </c>
      <c r="F27"/>
      <c r="G27"/>
      <c r="H27"/>
      <c r="I27"/>
      <c r="J27"/>
      <c r="K27"/>
      <c r="L27"/>
      <c r="M27"/>
      <c r="N27"/>
      <c r="O27"/>
      <c r="P27"/>
      <c r="Q27" s="20"/>
      <c r="R27" s="20"/>
      <c r="S27" s="20"/>
    </row>
    <row r="28" spans="1:19" x14ac:dyDescent="0.2">
      <c r="A28" t="s">
        <v>293</v>
      </c>
      <c r="B28" t="s">
        <v>269</v>
      </c>
      <c r="C28" s="18" t="s">
        <v>180</v>
      </c>
      <c r="D28" s="28"/>
    </row>
    <row r="29" spans="1:19" x14ac:dyDescent="0.2">
      <c r="A29" t="s">
        <v>294</v>
      </c>
      <c r="B29" t="s">
        <v>271</v>
      </c>
      <c r="C29" s="18" t="s">
        <v>178</v>
      </c>
      <c r="D29" s="28"/>
    </row>
    <row r="30" spans="1:19" x14ac:dyDescent="0.2">
      <c r="A30" t="s">
        <v>295</v>
      </c>
      <c r="B30" t="s">
        <v>273</v>
      </c>
      <c r="C30" s="18" t="s">
        <v>176</v>
      </c>
      <c r="D30" s="28"/>
    </row>
    <row r="31" spans="1:19" x14ac:dyDescent="0.2">
      <c r="A31" t="s">
        <v>296</v>
      </c>
      <c r="B31" t="s">
        <v>275</v>
      </c>
      <c r="C31" t="s">
        <v>276</v>
      </c>
      <c r="D31" s="28"/>
    </row>
    <row r="32" spans="1:19" x14ac:dyDescent="0.2">
      <c r="A32" t="s">
        <v>297</v>
      </c>
      <c r="B32" t="s">
        <v>279</v>
      </c>
      <c r="C32" t="s">
        <v>280</v>
      </c>
      <c r="D32" s="28"/>
    </row>
    <row r="33" spans="1:19" x14ac:dyDescent="0.2">
      <c r="D33" s="28"/>
    </row>
    <row r="35" spans="1:19" x14ac:dyDescent="0.2">
      <c r="A35" s="28" t="s">
        <v>267</v>
      </c>
      <c r="B35" t="s">
        <v>210</v>
      </c>
      <c r="C35" t="s">
        <v>212</v>
      </c>
      <c r="D35" t="s">
        <v>213</v>
      </c>
      <c r="E35" t="s">
        <v>214</v>
      </c>
      <c r="F35" t="s">
        <v>215</v>
      </c>
    </row>
    <row r="36" spans="1:19" s="1" customFormat="1" ht="51" x14ac:dyDescent="0.2">
      <c r="A36" s="8" t="s">
        <v>185</v>
      </c>
      <c r="B36" s="8" t="s">
        <v>184</v>
      </c>
      <c r="C36" s="8" t="s">
        <v>183</v>
      </c>
      <c r="D36" s="8" t="s">
        <v>182</v>
      </c>
      <c r="E36" s="8" t="s">
        <v>181</v>
      </c>
      <c r="F36"/>
      <c r="G36"/>
      <c r="H36"/>
      <c r="I36"/>
      <c r="J36"/>
      <c r="K36"/>
      <c r="L36"/>
      <c r="M36"/>
      <c r="N36"/>
      <c r="O36"/>
      <c r="P36"/>
      <c r="Q36" s="20"/>
      <c r="R36" s="20"/>
      <c r="S36" s="20"/>
    </row>
    <row r="37" spans="1:19" x14ac:dyDescent="0.2">
      <c r="A37" t="s">
        <v>298</v>
      </c>
      <c r="B37" t="s">
        <v>283</v>
      </c>
      <c r="C37" t="s">
        <v>174</v>
      </c>
    </row>
    <row r="38" spans="1:19" x14ac:dyDescent="0.2">
      <c r="A38" t="s">
        <v>299</v>
      </c>
      <c r="B38" t="s">
        <v>285</v>
      </c>
      <c r="C38" t="s">
        <v>172</v>
      </c>
    </row>
    <row r="39" spans="1:19" x14ac:dyDescent="0.2">
      <c r="A39" t="s">
        <v>300</v>
      </c>
      <c r="B39" t="s">
        <v>287</v>
      </c>
      <c r="C39" t="s">
        <v>170</v>
      </c>
      <c r="E39" t="s">
        <v>215</v>
      </c>
    </row>
    <row r="40" spans="1:19" x14ac:dyDescent="0.2">
      <c r="A40" t="s">
        <v>301</v>
      </c>
      <c r="B40" t="s">
        <v>289</v>
      </c>
      <c r="C40" t="s">
        <v>168</v>
      </c>
    </row>
    <row r="41" spans="1:19" x14ac:dyDescent="0.2">
      <c r="A41" t="s">
        <v>302</v>
      </c>
      <c r="B41" t="s">
        <v>291</v>
      </c>
      <c r="C41" t="s">
        <v>166</v>
      </c>
    </row>
  </sheetData>
  <mergeCells count="2">
    <mergeCell ref="A1:D1"/>
    <mergeCell ref="A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65C7-C33D-6A43-A277-96A21688535C}">
  <sheetPr>
    <tabColor rgb="FFFFC000"/>
  </sheetPr>
  <dimension ref="A1:S22"/>
  <sheetViews>
    <sheetView workbookViewId="0">
      <selection activeCell="G19" sqref="G19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34" t="s">
        <v>188</v>
      </c>
      <c r="B1" s="34"/>
      <c r="C1" s="34"/>
      <c r="D1" s="34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0" t="s">
        <v>187</v>
      </c>
      <c r="B2" s="30" t="s">
        <v>222</v>
      </c>
      <c r="D2" t="s">
        <v>303</v>
      </c>
      <c r="E2" s="6" t="s">
        <v>221</v>
      </c>
    </row>
    <row r="3" spans="1:19" x14ac:dyDescent="0.2">
      <c r="B3" s="22"/>
      <c r="E3" s="6"/>
    </row>
    <row r="4" spans="1:19" s="1" customFormat="1" x14ac:dyDescent="0.2">
      <c r="A4" s="9"/>
      <c r="B4" s="20"/>
      <c r="C4" s="20"/>
      <c r="D4" s="21"/>
      <c r="E4" s="2"/>
      <c r="F4"/>
      <c r="G4"/>
      <c r="H4"/>
      <c r="I4"/>
      <c r="J4"/>
      <c r="K4"/>
      <c r="L4"/>
      <c r="M4"/>
      <c r="N4"/>
      <c r="O4"/>
      <c r="P4"/>
      <c r="Q4" s="20"/>
      <c r="R4" s="20"/>
      <c r="S4" s="20"/>
    </row>
    <row r="5" spans="1:19" s="8" customFormat="1" ht="51" x14ac:dyDescent="0.2">
      <c r="A5" s="8" t="s">
        <v>304</v>
      </c>
      <c r="B5" s="8" t="s">
        <v>184</v>
      </c>
      <c r="C5" s="8" t="s">
        <v>183</v>
      </c>
      <c r="D5" s="8" t="s">
        <v>182</v>
      </c>
      <c r="E5" s="8" t="s">
        <v>181</v>
      </c>
      <c r="I5" s="6"/>
    </row>
    <row r="6" spans="1:19" x14ac:dyDescent="0.2">
      <c r="A6" t="s">
        <v>305</v>
      </c>
      <c r="B6" t="s">
        <v>306</v>
      </c>
      <c r="C6" t="s">
        <v>307</v>
      </c>
      <c r="D6" t="s">
        <v>308</v>
      </c>
      <c r="I6" s="6"/>
    </row>
    <row r="7" spans="1:19" x14ac:dyDescent="0.2">
      <c r="A7" t="s">
        <v>309</v>
      </c>
      <c r="B7" t="s">
        <v>310</v>
      </c>
      <c r="C7" t="s">
        <v>311</v>
      </c>
      <c r="D7" t="s">
        <v>312</v>
      </c>
    </row>
    <row r="8" spans="1:19" x14ac:dyDescent="0.2">
      <c r="A8" t="s">
        <v>313</v>
      </c>
      <c r="B8" t="s">
        <v>314</v>
      </c>
      <c r="C8" t="s">
        <v>315</v>
      </c>
      <c r="D8" t="s">
        <v>316</v>
      </c>
    </row>
    <row r="9" spans="1:19" x14ac:dyDescent="0.2">
      <c r="A9" t="s">
        <v>317</v>
      </c>
      <c r="B9" t="s">
        <v>318</v>
      </c>
      <c r="C9" t="s">
        <v>319</v>
      </c>
      <c r="D9" t="s">
        <v>320</v>
      </c>
    </row>
    <row r="10" spans="1:19" x14ac:dyDescent="0.2">
      <c r="A10" t="s">
        <v>321</v>
      </c>
      <c r="B10" t="s">
        <v>322</v>
      </c>
      <c r="C10" t="s">
        <v>323</v>
      </c>
      <c r="D10" t="s">
        <v>324</v>
      </c>
    </row>
    <row r="11" spans="1:19" x14ac:dyDescent="0.2">
      <c r="A11" t="s">
        <v>325</v>
      </c>
      <c r="B11" t="s">
        <v>326</v>
      </c>
      <c r="C11" t="s">
        <v>327</v>
      </c>
      <c r="D11" t="s">
        <v>328</v>
      </c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s="20"/>
      <c r="R22" s="20"/>
      <c r="S22" s="20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61C4-2B5C-4249-AFF5-26D79E1C2EBA}">
  <sheetPr>
    <tabColor rgb="FFFFC000"/>
  </sheetPr>
  <dimension ref="A1:S17"/>
  <sheetViews>
    <sheetView workbookViewId="0">
      <selection activeCell="L31" sqref="L31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34" t="s">
        <v>188</v>
      </c>
      <c r="B1" s="34"/>
      <c r="C1" s="34"/>
      <c r="D1" s="34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30" t="s">
        <v>187</v>
      </c>
      <c r="B2" s="30" t="s">
        <v>219</v>
      </c>
      <c r="D2" t="s">
        <v>303</v>
      </c>
      <c r="E2" s="6" t="s">
        <v>218</v>
      </c>
    </row>
    <row r="3" spans="1:19" x14ac:dyDescent="0.2">
      <c r="B3" s="22"/>
      <c r="E3" s="6"/>
    </row>
    <row r="4" spans="1:19" s="1" customFormat="1" x14ac:dyDescent="0.2">
      <c r="A4" s="9"/>
      <c r="B4" s="20"/>
      <c r="C4" s="20"/>
      <c r="D4" s="21"/>
      <c r="E4" s="2"/>
      <c r="F4"/>
      <c r="G4"/>
      <c r="H4"/>
      <c r="I4"/>
      <c r="J4"/>
      <c r="K4"/>
      <c r="L4"/>
      <c r="M4"/>
      <c r="N4"/>
      <c r="O4"/>
      <c r="P4"/>
      <c r="Q4" s="20"/>
      <c r="R4" s="20"/>
      <c r="S4" s="20"/>
    </row>
    <row r="5" spans="1:19" s="8" customFormat="1" ht="51" x14ac:dyDescent="0.2">
      <c r="A5" s="8" t="s">
        <v>185</v>
      </c>
      <c r="B5" s="8" t="s">
        <v>184</v>
      </c>
      <c r="C5" s="8" t="s">
        <v>183</v>
      </c>
      <c r="D5" s="8" t="s">
        <v>182</v>
      </c>
      <c r="E5" s="8" t="s">
        <v>181</v>
      </c>
      <c r="I5" s="6"/>
    </row>
    <row r="6" spans="1:19" x14ac:dyDescent="0.2">
      <c r="B6" t="s">
        <v>331</v>
      </c>
      <c r="C6" t="s">
        <v>332</v>
      </c>
      <c r="D6" t="s">
        <v>333</v>
      </c>
      <c r="I6" s="6"/>
    </row>
    <row r="7" spans="1:19" x14ac:dyDescent="0.2">
      <c r="B7" t="str">
        <f>"CD4"</f>
        <v>CD4</v>
      </c>
      <c r="C7" s="13" t="str">
        <f>"0045"</f>
        <v>0045</v>
      </c>
      <c r="D7" s="13" t="s">
        <v>334</v>
      </c>
    </row>
    <row r="8" spans="1:19" x14ac:dyDescent="0.2">
      <c r="A8" t="s">
        <v>335</v>
      </c>
      <c r="B8" t="s">
        <v>269</v>
      </c>
      <c r="C8" t="str">
        <f>"0251"</f>
        <v>0251</v>
      </c>
      <c r="D8" t="s">
        <v>179</v>
      </c>
    </row>
    <row r="9" spans="1:19" x14ac:dyDescent="0.2">
      <c r="A9" t="s">
        <v>336</v>
      </c>
      <c r="B9" t="s">
        <v>271</v>
      </c>
      <c r="C9" t="str">
        <f>"0252"</f>
        <v>0252</v>
      </c>
      <c r="D9" t="s">
        <v>177</v>
      </c>
    </row>
    <row r="10" spans="1:19" x14ac:dyDescent="0.2">
      <c r="A10" t="s">
        <v>337</v>
      </c>
      <c r="B10" t="s">
        <v>273</v>
      </c>
      <c r="C10" t="str">
        <f>"0253"</f>
        <v>0253</v>
      </c>
      <c r="D10" t="s">
        <v>175</v>
      </c>
    </row>
    <row r="11" spans="1:19" x14ac:dyDescent="0.2">
      <c r="A11" t="s">
        <v>338</v>
      </c>
      <c r="B11" t="s">
        <v>275</v>
      </c>
      <c r="C11" t="str">
        <f>"0254"</f>
        <v>0254</v>
      </c>
      <c r="D11" t="s">
        <v>277</v>
      </c>
    </row>
    <row r="12" spans="1:19" x14ac:dyDescent="0.2">
      <c r="A12" t="s">
        <v>339</v>
      </c>
      <c r="B12" t="s">
        <v>279</v>
      </c>
      <c r="C12" t="str">
        <f>"0255"</f>
        <v>0255</v>
      </c>
      <c r="D12" t="s">
        <v>281</v>
      </c>
    </row>
    <row r="13" spans="1:19" x14ac:dyDescent="0.2">
      <c r="A13" t="s">
        <v>340</v>
      </c>
      <c r="B13" t="s">
        <v>283</v>
      </c>
      <c r="C13" t="str">
        <f>"0256"</f>
        <v>0256</v>
      </c>
      <c r="D13" t="s">
        <v>173</v>
      </c>
    </row>
    <row r="14" spans="1:19" x14ac:dyDescent="0.2">
      <c r="A14" t="s">
        <v>341</v>
      </c>
      <c r="B14" t="s">
        <v>285</v>
      </c>
      <c r="C14" t="str">
        <f>"0257"</f>
        <v>0257</v>
      </c>
      <c r="D14" t="s">
        <v>171</v>
      </c>
    </row>
    <row r="15" spans="1:19" x14ac:dyDescent="0.2">
      <c r="A15" t="s">
        <v>342</v>
      </c>
      <c r="B15" t="s">
        <v>287</v>
      </c>
      <c r="C15" t="str">
        <f>"0258"</f>
        <v>0258</v>
      </c>
      <c r="D15" t="s">
        <v>169</v>
      </c>
    </row>
    <row r="16" spans="1:19" x14ac:dyDescent="0.2">
      <c r="A16" t="s">
        <v>343</v>
      </c>
      <c r="B16" t="s">
        <v>289</v>
      </c>
      <c r="C16" t="str">
        <f t="shared" ref="C16:C17" si="0">"0258"</f>
        <v>0258</v>
      </c>
      <c r="D16" s="35" t="s">
        <v>167</v>
      </c>
    </row>
    <row r="17" spans="1:4" x14ac:dyDescent="0.2">
      <c r="A17" t="s">
        <v>344</v>
      </c>
      <c r="B17" t="s">
        <v>291</v>
      </c>
      <c r="C17" t="str">
        <f t="shared" si="0"/>
        <v>0258</v>
      </c>
      <c r="D17" s="35" t="s">
        <v>165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NV051</vt:lpstr>
      <vt:lpstr>Indexes</vt:lpstr>
      <vt:lpstr>R24_G_H</vt:lpstr>
      <vt:lpstr>SiBr03</vt:lpstr>
      <vt:lpstr>Mtb20K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2021-06-04T01:17:25Z</dcterms:modified>
</cp:coreProperties>
</file>