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775TM1-G\Desktop\伊利大数据\电商\导入数据\"/>
    </mc:Choice>
  </mc:AlternateContent>
  <bookViews>
    <workbookView xWindow="0" yWindow="465" windowWidth="28800" windowHeight="17535"/>
  </bookViews>
  <sheets>
    <sheet name="SQL results" sheetId="1" r:id="rId1"/>
    <sheet name="异常处理" sheetId="4" r:id="rId2"/>
    <sheet name="GMV目标" sheetId="7" r:id="rId3"/>
    <sheet name="SI目标" sheetId="8" r:id="rId4"/>
    <sheet name="Mapping" sheetId="2" r:id="rId5"/>
    <sheet name="Sheet1" sheetId="3" state="hidden" r:id="rId6"/>
    <sheet name="平台映射" sheetId="5" r:id="rId7"/>
    <sheet name="品类视角" sheetId="6" r:id="rId8"/>
  </sheets>
  <definedNames>
    <definedName name="_xlnm._FilterDatabase" localSheetId="4" hidden="1">Mapping!$A$1:$K$306</definedName>
    <definedName name="_xlnm._FilterDatabase" localSheetId="0" hidden="1">'SQL results'!$A$2:$AI$1516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12" i="1" l="1"/>
  <c r="M1513" i="1"/>
  <c r="M1514" i="1"/>
  <c r="M1515" i="1"/>
  <c r="M1516" i="1"/>
  <c r="M1506" i="1"/>
  <c r="M1507" i="1"/>
  <c r="M1508" i="1"/>
  <c r="M1509" i="1"/>
  <c r="M1510" i="1"/>
  <c r="M1511" i="1"/>
  <c r="L1506" i="1"/>
  <c r="L1507" i="1"/>
  <c r="L1508" i="1"/>
  <c r="L1509" i="1"/>
  <c r="L1510" i="1"/>
  <c r="L1511" i="1"/>
  <c r="L1512" i="1"/>
  <c r="L1513" i="1"/>
  <c r="L1514" i="1"/>
  <c r="L1515" i="1"/>
  <c r="L1516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G3" i="4"/>
  <c r="G4" i="4"/>
  <c r="G5" i="4"/>
  <c r="G2" i="4"/>
  <c r="L3" i="4"/>
  <c r="M3" i="4"/>
  <c r="L4" i="4"/>
  <c r="M4" i="4"/>
  <c r="L5" i="4"/>
  <c r="M5" i="4"/>
  <c r="M2" i="4"/>
  <c r="L2" i="4"/>
  <c r="K2" i="4"/>
  <c r="K3" i="4"/>
  <c r="K4" i="4"/>
  <c r="K5" i="4"/>
  <c r="I5" i="4"/>
  <c r="I4" i="4"/>
  <c r="D4" i="4"/>
  <c r="I3" i="4"/>
  <c r="I2" i="4"/>
  <c r="D2" i="4"/>
  <c r="H5" i="4"/>
  <c r="H4" i="4"/>
  <c r="H3" i="4"/>
  <c r="H2" i="4"/>
  <c r="F307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4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92" i="1"/>
  <c r="F393" i="1"/>
  <c r="F394" i="1"/>
  <c r="F395" i="1"/>
  <c r="F396" i="1"/>
  <c r="F397" i="1"/>
  <c r="F398" i="1"/>
  <c r="F399" i="1"/>
  <c r="F400" i="1"/>
  <c r="F401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87" i="1"/>
  <c r="F688" i="1"/>
  <c r="F689" i="1"/>
  <c r="F690" i="1"/>
  <c r="F691" i="1"/>
  <c r="F692" i="1"/>
  <c r="F693" i="1"/>
  <c r="F694" i="1"/>
  <c r="F695" i="1"/>
  <c r="F696" i="1"/>
  <c r="F697" i="1"/>
  <c r="F718" i="1"/>
  <c r="F719" i="1"/>
  <c r="F720" i="1"/>
  <c r="F721" i="1"/>
  <c r="F726" i="1"/>
  <c r="F727" i="1"/>
  <c r="F728" i="1"/>
  <c r="F729" i="1"/>
  <c r="F730" i="1"/>
  <c r="F731" i="1"/>
  <c r="F732" i="1"/>
  <c r="F733" i="1"/>
  <c r="F734" i="1"/>
  <c r="F740" i="1"/>
  <c r="F741" i="1"/>
  <c r="F742" i="1"/>
  <c r="F743" i="1"/>
  <c r="F744" i="1"/>
  <c r="F745" i="1"/>
  <c r="F746" i="1"/>
  <c r="F747" i="1"/>
  <c r="F748" i="1"/>
  <c r="F751" i="1"/>
  <c r="F752" i="1"/>
  <c r="F753" i="1"/>
  <c r="F754" i="1"/>
  <c r="F759" i="1"/>
  <c r="F760" i="1"/>
  <c r="F761" i="1"/>
  <c r="F763" i="1"/>
  <c r="F764" i="1"/>
  <c r="F765" i="1"/>
  <c r="F766" i="1"/>
  <c r="F767" i="1"/>
  <c r="F768" i="1"/>
  <c r="F775" i="1"/>
  <c r="F776" i="1"/>
  <c r="F777" i="1"/>
  <c r="F778" i="1"/>
  <c r="F779" i="1"/>
  <c r="F780" i="1"/>
  <c r="F781" i="1"/>
  <c r="F803" i="1"/>
  <c r="F804" i="1"/>
  <c r="F805" i="1"/>
  <c r="F806" i="1"/>
  <c r="F807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6" i="1"/>
  <c r="F1257" i="1"/>
  <c r="F1258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67" i="1"/>
  <c r="F1368" i="1"/>
  <c r="F1369" i="1"/>
  <c r="F1370" i="1"/>
  <c r="F1371" i="1"/>
  <c r="F1372" i="1"/>
  <c r="F1373" i="1"/>
  <c r="F1374" i="1"/>
  <c r="F1378" i="1"/>
  <c r="F1379" i="1"/>
  <c r="F1380" i="1"/>
  <c r="F1381" i="1"/>
  <c r="F1382" i="1"/>
  <c r="F1383" i="1"/>
  <c r="F1384" i="1"/>
  <c r="F1385" i="1"/>
  <c r="F1386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678" i="1"/>
  <c r="F248" i="2"/>
  <c r="F249" i="2"/>
  <c r="F250" i="2"/>
  <c r="F675" i="1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677" i="1"/>
  <c r="F264" i="2"/>
  <c r="F680" i="1"/>
  <c r="F265" i="2"/>
  <c r="F679" i="1"/>
  <c r="F266" i="2"/>
  <c r="F267" i="2"/>
  <c r="F268" i="2"/>
  <c r="F269" i="2"/>
  <c r="F270" i="2"/>
  <c r="F271" i="2"/>
  <c r="F272" i="2"/>
  <c r="F273" i="2"/>
  <c r="F274" i="2"/>
  <c r="F784" i="1"/>
  <c r="F275" i="2"/>
  <c r="F750" i="1"/>
  <c r="F276" i="2"/>
  <c r="F812" i="1"/>
  <c r="F277" i="2"/>
  <c r="F808" i="1"/>
  <c r="F278" i="2"/>
  <c r="F739" i="1"/>
  <c r="F279" i="2"/>
  <c r="F787" i="1"/>
  <c r="F280" i="2"/>
  <c r="F281" i="2"/>
  <c r="F749" i="1"/>
  <c r="F282" i="2"/>
  <c r="F283" i="2"/>
  <c r="F284" i="2"/>
  <c r="F285" i="2"/>
  <c r="F286" i="2"/>
  <c r="F287" i="2"/>
  <c r="F786" i="1"/>
  <c r="F288" i="2"/>
  <c r="F289" i="2"/>
  <c r="F290" i="2"/>
  <c r="F291" i="2"/>
  <c r="F785" i="1"/>
  <c r="F292" i="2"/>
  <c r="F293" i="2"/>
  <c r="F294" i="2"/>
  <c r="F295" i="2"/>
  <c r="F813" i="1"/>
  <c r="F296" i="2"/>
  <c r="F814" i="1"/>
  <c r="F297" i="2"/>
  <c r="F298" i="2"/>
  <c r="F810" i="1"/>
  <c r="F299" i="2"/>
  <c r="F811" i="1"/>
  <c r="F300" i="2"/>
  <c r="F809" i="1"/>
  <c r="F301" i="2"/>
  <c r="F903" i="1"/>
  <c r="F302" i="2"/>
  <c r="F303" i="2"/>
  <c r="F304" i="2"/>
  <c r="F305" i="2"/>
  <c r="F1395" i="1"/>
  <c r="F306" i="2"/>
  <c r="F228" i="2"/>
  <c r="F704" i="1"/>
  <c r="F57" i="1"/>
  <c r="F757" i="1"/>
  <c r="F796" i="1"/>
  <c r="F1405" i="1"/>
  <c r="F714" i="1"/>
  <c r="F1261" i="1"/>
  <c r="F1398" i="1"/>
  <c r="F27" i="1"/>
  <c r="F771" i="1"/>
  <c r="F712" i="1"/>
  <c r="F1364" i="1"/>
  <c r="F794" i="1"/>
  <c r="F1410" i="1"/>
  <c r="F1363" i="1"/>
  <c r="F672" i="1"/>
  <c r="F1407" i="1"/>
  <c r="F818" i="1"/>
  <c r="F772" i="1"/>
  <c r="F941" i="1"/>
  <c r="F1262" i="1"/>
  <c r="F1406" i="1"/>
  <c r="F31" i="1"/>
  <c r="F756" i="1"/>
  <c r="F908" i="1"/>
  <c r="F29" i="1"/>
  <c r="F703" i="1"/>
  <c r="F1391" i="1"/>
  <c r="F40" i="1"/>
  <c r="F717" i="1"/>
  <c r="F913" i="1"/>
  <c r="F1393" i="1"/>
  <c r="F799" i="1"/>
  <c r="F820" i="1"/>
  <c r="F674" i="1"/>
  <c r="F918" i="1"/>
  <c r="F1403" i="1"/>
  <c r="F1360" i="1"/>
  <c r="F1413" i="1"/>
  <c r="F390" i="1"/>
  <c r="F792" i="1"/>
  <c r="F710" i="1"/>
  <c r="F35" i="1"/>
  <c r="F37" i="1"/>
  <c r="F402" i="1"/>
  <c r="F1306" i="1"/>
  <c r="F682" i="1"/>
  <c r="F822" i="1"/>
  <c r="F53" i="1"/>
  <c r="F725" i="1"/>
  <c r="F686" i="1"/>
  <c r="F36" i="1"/>
  <c r="F793" i="1"/>
  <c r="F1377" i="1"/>
  <c r="F711" i="1"/>
  <c r="F1396" i="1"/>
  <c r="F673" i="1"/>
  <c r="F917" i="1"/>
  <c r="F819" i="1"/>
  <c r="F920" i="1"/>
  <c r="F681" i="1"/>
  <c r="F821" i="1"/>
  <c r="F912" i="1"/>
  <c r="F797" i="1"/>
  <c r="F715" i="1"/>
  <c r="F713" i="1"/>
  <c r="F795" i="1"/>
  <c r="F911" i="1"/>
  <c r="F1361" i="1"/>
  <c r="F1402" i="1"/>
  <c r="F391" i="1"/>
  <c r="F701" i="1"/>
  <c r="F738" i="1"/>
  <c r="F906" i="1"/>
  <c r="F1390" i="1"/>
  <c r="F700" i="1"/>
  <c r="F737" i="1"/>
  <c r="F905" i="1"/>
  <c r="F1389" i="1"/>
  <c r="F825" i="1"/>
  <c r="F46" i="1"/>
  <c r="F828" i="1"/>
  <c r="F51" i="1"/>
  <c r="F56" i="1"/>
  <c r="F708" i="1"/>
  <c r="F783" i="1"/>
  <c r="F684" i="1"/>
  <c r="F824" i="1"/>
  <c r="F45" i="1"/>
  <c r="F790" i="1"/>
  <c r="F389" i="1"/>
  <c r="F1401" i="1"/>
  <c r="F1359" i="1"/>
  <c r="F1387" i="1"/>
  <c r="F698" i="1"/>
  <c r="F902" i="1"/>
  <c r="F1366" i="1"/>
  <c r="F735" i="1"/>
  <c r="F48" i="1"/>
  <c r="F722" i="1"/>
  <c r="F50" i="1"/>
  <c r="F826" i="1"/>
  <c r="F44" i="1"/>
  <c r="F789" i="1"/>
  <c r="F769" i="1"/>
  <c r="F1397" i="1"/>
  <c r="F26" i="1"/>
  <c r="F1259" i="1"/>
  <c r="F709" i="1"/>
  <c r="F34" i="1"/>
  <c r="F791" i="1"/>
  <c r="F816" i="1"/>
  <c r="F670" i="1"/>
  <c r="F705" i="1"/>
  <c r="F58" i="1"/>
  <c r="F758" i="1"/>
  <c r="F28" i="1"/>
  <c r="F773" i="1"/>
  <c r="F1414" i="1"/>
  <c r="F1263" i="1"/>
  <c r="F404" i="1"/>
  <c r="F1308" i="1"/>
  <c r="F39" i="1"/>
  <c r="F32" i="1"/>
  <c r="F1264" i="1"/>
  <c r="F1408" i="1"/>
  <c r="F774" i="1"/>
  <c r="F942" i="1"/>
  <c r="F1362" i="1"/>
  <c r="F724" i="1"/>
  <c r="F49" i="1"/>
  <c r="F685" i="1"/>
  <c r="F921" i="1"/>
  <c r="F1392" i="1"/>
  <c r="F909" i="1"/>
  <c r="F706" i="1"/>
  <c r="F782" i="1"/>
  <c r="F910" i="1"/>
  <c r="F59" i="1"/>
  <c r="F707" i="1"/>
  <c r="F1376" i="1"/>
  <c r="F1400" i="1"/>
  <c r="F801" i="1"/>
  <c r="F1365" i="1"/>
  <c r="F42" i="1"/>
  <c r="F667" i="1"/>
  <c r="F915" i="1"/>
  <c r="F1375" i="1"/>
  <c r="F47" i="1"/>
  <c r="F827" i="1"/>
  <c r="F736" i="1"/>
  <c r="F904" i="1"/>
  <c r="F1388" i="1"/>
  <c r="F699" i="1"/>
  <c r="F788" i="1"/>
  <c r="F43" i="1"/>
  <c r="F52" i="1"/>
  <c r="F723" i="1"/>
  <c r="F716" i="1"/>
  <c r="F1412" i="1"/>
  <c r="F798" i="1"/>
  <c r="F1411" i="1"/>
  <c r="F762" i="1"/>
  <c r="F55" i="1"/>
  <c r="F1255" i="1"/>
  <c r="F38" i="1"/>
  <c r="F403" i="1"/>
  <c r="F1307" i="1"/>
  <c r="F668" i="1"/>
  <c r="F916" i="1"/>
  <c r="F1404" i="1"/>
  <c r="F802" i="1"/>
  <c r="F817" i="1"/>
  <c r="F671" i="1"/>
  <c r="F669" i="1"/>
  <c r="F815" i="1"/>
  <c r="F683" i="1"/>
  <c r="F823" i="1"/>
  <c r="F33" i="1"/>
  <c r="F1409" i="1"/>
  <c r="F702" i="1"/>
  <c r="F755" i="1"/>
  <c r="F907" i="1"/>
  <c r="F676" i="1"/>
  <c r="F919" i="1"/>
  <c r="F940" i="1"/>
  <c r="F1260" i="1"/>
  <c r="F1399" i="1"/>
  <c r="F30" i="1"/>
  <c r="F770" i="1"/>
  <c r="F800" i="1"/>
  <c r="F41" i="1"/>
  <c r="F666" i="1"/>
  <c r="F914" i="1"/>
  <c r="F1394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L1494" i="1"/>
  <c r="M1494" i="1"/>
  <c r="K1495" i="1"/>
  <c r="L1495" i="1"/>
  <c r="M1495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L1505" i="1"/>
  <c r="M1505" i="1"/>
  <c r="M3" i="1"/>
  <c r="L3" i="1"/>
  <c r="K3" i="1"/>
</calcChain>
</file>

<file path=xl/sharedStrings.xml><?xml version="1.0" encoding="utf-8"?>
<sst xmlns="http://schemas.openxmlformats.org/spreadsheetml/2006/main" count="16815" uniqueCount="4039">
  <si>
    <t xml:space="preserve">   </t>
  </si>
  <si>
    <t>NAME</t>
  </si>
  <si>
    <t>IMPORT_NAME</t>
  </si>
  <si>
    <t>PRODUCT_NO</t>
  </si>
  <si>
    <t>PRODUCT_NAME</t>
  </si>
  <si>
    <t>PRODUCT_UNIT</t>
  </si>
  <si>
    <t>IMPORT_FULL_NAME</t>
  </si>
  <si>
    <t>IMPORT_UNIT</t>
  </si>
  <si>
    <t>品类</t>
  </si>
  <si>
    <t>品牌</t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</si>
  <si>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2" type="noConversion"/>
  </si>
  <si>
    <t>140</t>
  </si>
  <si>
    <t>苏宁-直供-成人粉</t>
  </si>
  <si>
    <t>602571040</t>
  </si>
  <si>
    <t>246904000510</t>
  </si>
  <si>
    <t>伊利新西兰进口全脂奶粉（袋装）1×8×1kg</t>
  </si>
  <si>
    <t>袋</t>
  </si>
  <si>
    <t>伊利 新西兰原装进口 全脂奶粉 1kg</t>
  </si>
  <si>
    <t>成人粉</t>
  </si>
  <si>
    <t>全家</t>
  </si>
  <si>
    <t>141</t>
  </si>
  <si>
    <t>128497761</t>
  </si>
  <si>
    <t>246101000110</t>
  </si>
  <si>
    <t>伊利中老年多维高钙奶粉（袋装）1×24×400g</t>
  </si>
  <si>
    <t>件</t>
  </si>
  <si>
    <t>伊利中老年多维高钙奶粉400g</t>
  </si>
  <si>
    <t>中老年</t>
  </si>
  <si>
    <t>142</t>
  </si>
  <si>
    <t>696097623</t>
  </si>
  <si>
    <t>246904000910</t>
  </si>
  <si>
    <t>伊利全脂甜奶粉（袋装）1×24×300g</t>
  </si>
  <si>
    <t>伊利全脂甜奶粉300g</t>
  </si>
  <si>
    <t>143</t>
  </si>
  <si>
    <t>806945189</t>
  </si>
  <si>
    <t>246904000810</t>
  </si>
  <si>
    <t>伊利全脂奶粉（袋装）1×24×300g</t>
  </si>
  <si>
    <t>伊利全脂奶粉300g</t>
  </si>
  <si>
    <t>144</t>
  </si>
  <si>
    <t>109833171</t>
  </si>
  <si>
    <t>246903000110</t>
  </si>
  <si>
    <t>果享学生奶粉（6-14岁）（听装）1×6×900g</t>
  </si>
  <si>
    <t>伊利 果享学生奶粉900g（6-14岁）</t>
  </si>
  <si>
    <t>罐</t>
  </si>
  <si>
    <t>学生</t>
  </si>
  <si>
    <t>145</t>
  </si>
  <si>
    <t>602571041</t>
  </si>
  <si>
    <t>246904000610</t>
  </si>
  <si>
    <t>伊利新西兰进口脱脂奶粉 1X1kgX8</t>
  </si>
  <si>
    <t>伊利 新西兰原装进口 脱脂奶粉 1kg</t>
  </si>
  <si>
    <t>146</t>
  </si>
  <si>
    <t>109832807</t>
  </si>
  <si>
    <t>246404000210</t>
  </si>
  <si>
    <t>欣活心活配方奶粉（听装）1×6×900g</t>
  </si>
  <si>
    <t>伊利 欣活配方奶粉900g</t>
  </si>
  <si>
    <t>欣活</t>
  </si>
  <si>
    <t>147</t>
  </si>
  <si>
    <t>126523590</t>
  </si>
  <si>
    <t>246205000110</t>
  </si>
  <si>
    <t>伊利全脂甜营养奶粉（袋装）1×24×400g</t>
  </si>
  <si>
    <t>全脂甜奶粉1×24×400g</t>
  </si>
  <si>
    <t>148</t>
  </si>
  <si>
    <t>126522834</t>
  </si>
  <si>
    <t>246204000110</t>
  </si>
  <si>
    <t>伊利全脂营养奶粉（袋装）1×24×400g</t>
  </si>
  <si>
    <t>全脂营养奶粉1×24×400g</t>
  </si>
  <si>
    <t>149</t>
  </si>
  <si>
    <t>109832233</t>
  </si>
  <si>
    <t>246103000110</t>
  </si>
  <si>
    <t>伊利女士高铁高钙奶粉（袋装）1×24×400g</t>
  </si>
  <si>
    <t>女士高铁高钙奶粉1×24×400g</t>
  </si>
  <si>
    <t>女士</t>
  </si>
  <si>
    <t>150</t>
  </si>
  <si>
    <t>109832090</t>
  </si>
  <si>
    <t>246105000110</t>
  </si>
  <si>
    <t>伊利高蛋白高钙脱脂奶粉（袋装）1×24×400g</t>
  </si>
  <si>
    <t>高蛋白高钙脱脂奶粉1×24×400g</t>
  </si>
  <si>
    <t>151</t>
  </si>
  <si>
    <t>126519913</t>
  </si>
  <si>
    <t>246202000110</t>
  </si>
  <si>
    <t>伊利女士营养奶粉（袋装）1×24×400g</t>
  </si>
  <si>
    <t>伊利女士营养奶粉400g</t>
  </si>
  <si>
    <t>152</t>
  </si>
  <si>
    <t>618727282</t>
  </si>
  <si>
    <t>246904000210</t>
  </si>
  <si>
    <t>伊利全家营养奶粉（充氮）（袋装）1×24×300g</t>
  </si>
  <si>
    <t>伊利全家营养奶粉300g/袋</t>
  </si>
  <si>
    <t>153</t>
  </si>
  <si>
    <t>109832408</t>
  </si>
  <si>
    <t>246902000110</t>
  </si>
  <si>
    <t>伊利中老年奶粉（听装）1×6×900g</t>
  </si>
  <si>
    <t>中老年奶粉（听装）1×6×900g</t>
  </si>
  <si>
    <t>154</t>
  </si>
  <si>
    <t>165968515</t>
  </si>
  <si>
    <t>246901001310</t>
  </si>
  <si>
    <t>伊利中老年奶粉加量装（听装）1×6×1000g</t>
  </si>
  <si>
    <t>中老年礼盒</t>
  </si>
  <si>
    <t>听</t>
  </si>
  <si>
    <t>155</t>
  </si>
  <si>
    <t>1659685150</t>
  </si>
  <si>
    <t>823400093800</t>
  </si>
  <si>
    <t>S成人粉春促-中老年听装礼盒中国结版XQC201801001</t>
  </si>
  <si>
    <t>个</t>
  </si>
  <si>
    <t>礼盒箱皮</t>
  </si>
  <si>
    <t>156</t>
  </si>
  <si>
    <t>10046488864</t>
  </si>
  <si>
    <t>823400093900</t>
  </si>
  <si>
    <t>S成人粉春促-全家袋装礼盒中国结版XQC201801001</t>
  </si>
  <si>
    <t>全家礼盒</t>
  </si>
  <si>
    <t>157</t>
  </si>
  <si>
    <t>126522100</t>
  </si>
  <si>
    <t>246203000110</t>
  </si>
  <si>
    <t>伊利中老年营养奶粉（袋装）1×24×400g</t>
  </si>
  <si>
    <t>中老年营养奶粉1×24×400g</t>
  </si>
  <si>
    <t>158</t>
  </si>
  <si>
    <t>109832813</t>
  </si>
  <si>
    <t>246102000110</t>
  </si>
  <si>
    <t>伊利学生高锌高钙奶粉（袋装）1×24×400g</t>
  </si>
  <si>
    <t>学生高铁高锌奶粉1×24×400g</t>
  </si>
  <si>
    <t>159</t>
  </si>
  <si>
    <t>109237501</t>
  </si>
  <si>
    <t>246901000110</t>
  </si>
  <si>
    <t>伊利高钙高铁奶粉（听装）1×6×900g</t>
  </si>
  <si>
    <t>伊利高钙高铁奶粉（听装）900g</t>
  </si>
  <si>
    <t>160</t>
  </si>
  <si>
    <t>646487418</t>
  </si>
  <si>
    <t>246104000110</t>
  </si>
  <si>
    <t>伊利儿童成长高钙奶粉（袋装）1×24×400g</t>
  </si>
  <si>
    <t>伊利儿童成长高钙奶粉400g</t>
  </si>
  <si>
    <t>161</t>
  </si>
  <si>
    <t>648104926</t>
  </si>
  <si>
    <t>246903000210</t>
  </si>
  <si>
    <t>果享学生奶粉（15+）（听装）1×6×900g</t>
  </si>
  <si>
    <t>伊利 果享学生奶粉900g（15岁以上）</t>
  </si>
  <si>
    <t>162</t>
  </si>
  <si>
    <t>126520498</t>
  </si>
  <si>
    <t>246201000110</t>
  </si>
  <si>
    <t>伊利学生营养奶粉（袋装）1×24×400g</t>
  </si>
  <si>
    <t>学生营养奶粉1×24×400g</t>
  </si>
  <si>
    <t>163</t>
  </si>
  <si>
    <t>苏宁-直供-奶粉</t>
  </si>
  <si>
    <t>103631903</t>
  </si>
  <si>
    <t>246701000110</t>
  </si>
  <si>
    <t>金领冠婴儿配方奶粉（盒装）1×12×400g</t>
  </si>
  <si>
    <t>金领冠婴儿配方奶粉1段（盒装）1×12×400g</t>
  </si>
  <si>
    <t>164</t>
  </si>
  <si>
    <t>103631905</t>
  </si>
  <si>
    <t>246702000110</t>
  </si>
  <si>
    <t>金领冠较大婴儿配方奶粉（盒装）1×12×400g</t>
  </si>
  <si>
    <t>金领冠较大婴儿配方奶粉2段（盒装）1×12×400g</t>
  </si>
  <si>
    <t>165</t>
  </si>
  <si>
    <t>103631907</t>
  </si>
  <si>
    <t>246703000110</t>
  </si>
  <si>
    <t>金领冠幼儿配方奶粉（盒装）1×12×400g</t>
  </si>
  <si>
    <t>金领冠幼儿配方奶粉3段（盒装）1×12×400g</t>
  </si>
  <si>
    <t>166</t>
  </si>
  <si>
    <t>106497479</t>
  </si>
  <si>
    <t>245904000610</t>
  </si>
  <si>
    <t>金领冠儿童配方奶粉1×12×400g</t>
  </si>
  <si>
    <t>167</t>
  </si>
  <si>
    <t>103631902</t>
  </si>
  <si>
    <t>246701000210</t>
  </si>
  <si>
    <t>金领冠婴儿配方奶粉（听装）1×6×900g</t>
  </si>
  <si>
    <t>金领冠婴儿配方奶粉1段（听装）1×6×900g</t>
  </si>
  <si>
    <t>168</t>
  </si>
  <si>
    <t>103631904</t>
  </si>
  <si>
    <t>246702000210</t>
  </si>
  <si>
    <t>金领冠较大婴儿配方奶粉（听装）1×6×900g</t>
  </si>
  <si>
    <t>金领冠较大婴儿配方奶粉2段（听装）1×6×900g</t>
  </si>
  <si>
    <t>169</t>
  </si>
  <si>
    <t>103631906</t>
  </si>
  <si>
    <t>246703000210</t>
  </si>
  <si>
    <t>金领冠幼儿配方奶粉（听装）1×6×900g</t>
  </si>
  <si>
    <t>金领冠幼儿配方奶粉3段（听装）1×6×900g</t>
  </si>
  <si>
    <t>170</t>
  </si>
  <si>
    <t>106497296</t>
  </si>
  <si>
    <t>245904000510</t>
  </si>
  <si>
    <t>金领冠儿童配方奶粉1×6×900g</t>
  </si>
  <si>
    <t>171</t>
  </si>
  <si>
    <t>173150253</t>
  </si>
  <si>
    <t>245904005210</t>
  </si>
  <si>
    <t>金领冠婴儿配方奶粉（听装）1×6×960g</t>
  </si>
  <si>
    <t>金领冠婴儿配方奶粉（听装）1*6*960g</t>
  </si>
  <si>
    <t>172</t>
  </si>
  <si>
    <t>173150934</t>
  </si>
  <si>
    <t>245904005310</t>
  </si>
  <si>
    <t>金领冠较大婴儿配方奶粉（听装）1×6×960g</t>
  </si>
  <si>
    <t>金领冠较大婴儿配方奶粉（听装）1*6*960g</t>
  </si>
  <si>
    <t>173</t>
  </si>
  <si>
    <t>173150935</t>
  </si>
  <si>
    <t>245904005410</t>
  </si>
  <si>
    <t>金领冠幼儿配方奶粉（听装）1×6×960g</t>
  </si>
  <si>
    <t>金领冠幼儿配方奶粉（听装）1*6*960g</t>
  </si>
  <si>
    <t>174</t>
  </si>
  <si>
    <t>103636237</t>
  </si>
  <si>
    <t>247101000110</t>
  </si>
  <si>
    <t>金领冠珍护婴儿配方奶粉1×6×800g</t>
  </si>
  <si>
    <t>金领冠珍护婴儿配方奶粉1段1×6×800g</t>
  </si>
  <si>
    <t>175</t>
  </si>
  <si>
    <t>103636235</t>
  </si>
  <si>
    <t>247101000210</t>
  </si>
  <si>
    <t>金领冠珍护较大婴儿配方奶粉1×6×800g</t>
  </si>
  <si>
    <t>金领冠珍护较大婴儿配方奶粉2段1×6×800g</t>
  </si>
  <si>
    <t>176</t>
  </si>
  <si>
    <t>103636236</t>
  </si>
  <si>
    <t>247101000310</t>
  </si>
  <si>
    <t>金领冠珍护幼儿配方奶粉1×6×800g</t>
  </si>
  <si>
    <t>金领冠珍护幼儿配方奶粉3段1×6×800g</t>
  </si>
  <si>
    <t>177</t>
  </si>
  <si>
    <t>172055957</t>
  </si>
  <si>
    <t>245907001110</t>
  </si>
  <si>
    <t>金领冠珍护婴儿配方奶粉（听装）1*6*900g</t>
  </si>
  <si>
    <t>金领冠珍护婴儿配方奶粉1×6×900g</t>
  </si>
  <si>
    <t>178</t>
  </si>
  <si>
    <t>172055958</t>
  </si>
  <si>
    <t>245907001210</t>
  </si>
  <si>
    <t>金领冠珍护较大婴儿配方奶粉（听装）1*6*900g</t>
  </si>
  <si>
    <t>金领冠珍护较大婴儿配方奶粉1×6×900g</t>
  </si>
  <si>
    <t>179</t>
  </si>
  <si>
    <t>172055959</t>
  </si>
  <si>
    <t>245907001310</t>
  </si>
  <si>
    <t>金领冠珍护幼儿配方奶粉（听装）1*6*900g</t>
  </si>
  <si>
    <t>金领冠珍护幼儿配方奶粉1×6×900g</t>
  </si>
  <si>
    <t>180</t>
  </si>
  <si>
    <t>188574797</t>
  </si>
  <si>
    <t>245904004910</t>
  </si>
  <si>
    <t>金领冠呵护婴儿配方奶粉（听装）1×6×900g</t>
  </si>
  <si>
    <t>伊利金领冠呵护婴儿配方奶粉1段900g罐装（0-6个月婴儿适用）</t>
  </si>
  <si>
    <t>181</t>
  </si>
  <si>
    <t>188574798</t>
  </si>
  <si>
    <t>245904005010</t>
  </si>
  <si>
    <t>金领冠呵护较大婴儿配方奶粉（听装）1×6×900g</t>
  </si>
  <si>
    <t>伊利金领冠呵护较大婴儿配方奶粉2段900g罐装（6-12个月较大婴儿适用）</t>
  </si>
  <si>
    <t>182</t>
  </si>
  <si>
    <t>188574799</t>
  </si>
  <si>
    <t>245904005110</t>
  </si>
  <si>
    <t>金领冠呵护幼儿配方奶粉（听装）1×6×900g</t>
  </si>
  <si>
    <t>伊利金领冠呵护幼儿配方奶粉3段900g罐装</t>
  </si>
  <si>
    <t>183</t>
  </si>
  <si>
    <t>103630836</t>
  </si>
  <si>
    <t>246001000110</t>
  </si>
  <si>
    <t>金装婴儿配方奶粉（盒装）1×12×400g</t>
  </si>
  <si>
    <t>金装婴儿配方奶粉1段（盒装）1×12×400g</t>
  </si>
  <si>
    <t>184</t>
  </si>
  <si>
    <t>103630837</t>
  </si>
  <si>
    <t>246002000110</t>
  </si>
  <si>
    <t>金装较大婴儿配方奶粉（盒装）1×12×400g</t>
  </si>
  <si>
    <t>金装较大婴儿配方奶粉2段（盒装）1×12×400g</t>
  </si>
  <si>
    <t>185</t>
  </si>
  <si>
    <t>103630838</t>
  </si>
  <si>
    <t>246003000110</t>
  </si>
  <si>
    <t>金装幼儿配方奶粉（盒装）1×12×400g</t>
  </si>
  <si>
    <t>金装幼儿配方奶粉3段（盒装）1×12×400g</t>
  </si>
  <si>
    <t>186</t>
  </si>
  <si>
    <t>103635015</t>
  </si>
  <si>
    <t>246004000110</t>
  </si>
  <si>
    <t>金装儿童配方奶粉（盒装）1×12×400g</t>
  </si>
  <si>
    <t>187</t>
  </si>
  <si>
    <t>103630839</t>
  </si>
  <si>
    <t>246001000210</t>
  </si>
  <si>
    <t>金装婴儿配方奶粉（听装）1×6×900g</t>
  </si>
  <si>
    <t>188</t>
  </si>
  <si>
    <t>103630870</t>
  </si>
  <si>
    <t>246002000210</t>
  </si>
  <si>
    <t>金装较大婴儿配方奶粉（听装）1×6×900g</t>
  </si>
  <si>
    <t>金装较大婴儿配方奶粉2段（听装）1×6×900g</t>
  </si>
  <si>
    <t>189</t>
  </si>
  <si>
    <t>103630871</t>
  </si>
  <si>
    <t>246003000210</t>
  </si>
  <si>
    <t>金装幼儿配方奶粉（听装）1×6×900g</t>
  </si>
  <si>
    <t>金装幼儿配方奶粉3段（听装）1×6×900g</t>
  </si>
  <si>
    <t>190</t>
  </si>
  <si>
    <t>103635014</t>
  </si>
  <si>
    <t>246004000210</t>
  </si>
  <si>
    <t>金装儿童配方奶粉（听装）1×6×900g</t>
  </si>
  <si>
    <t>191</t>
  </si>
  <si>
    <t>103633502</t>
  </si>
  <si>
    <t>246301000510</t>
  </si>
  <si>
    <t>金领冠妈妈奶粉(盒装)1×12×400g</t>
  </si>
  <si>
    <t>192</t>
  </si>
  <si>
    <t>103633501</t>
  </si>
  <si>
    <t>246301000610</t>
  </si>
  <si>
    <t>金领冠妈妈奶粉(听装)1×6×900g</t>
  </si>
  <si>
    <t>193</t>
  </si>
  <si>
    <t>109249159</t>
  </si>
  <si>
    <t>245904001110</t>
  </si>
  <si>
    <t>金装幼儿配方奶粉超值3联装1*4*1200g</t>
  </si>
  <si>
    <t>194</t>
  </si>
  <si>
    <t>109249675</t>
  </si>
  <si>
    <t>245904000810</t>
  </si>
  <si>
    <t>金领冠婴儿配方奶粉1*4*1200g</t>
  </si>
  <si>
    <t>195</t>
  </si>
  <si>
    <t>109866275</t>
  </si>
  <si>
    <t>245904000910</t>
  </si>
  <si>
    <t>金领冠较大婴儿及幼儿配方奶粉1*4*1200g</t>
  </si>
  <si>
    <t>196</t>
  </si>
  <si>
    <t>109253498</t>
  </si>
  <si>
    <t>245904001010</t>
  </si>
  <si>
    <t>金领冠幼儿配方奶粉1*4*1200g</t>
  </si>
  <si>
    <t>197</t>
  </si>
  <si>
    <t>125458903</t>
  </si>
  <si>
    <t>245903003810</t>
  </si>
  <si>
    <t>倍冠婴儿配方奶粉 (听装) 1×6×800g</t>
  </si>
  <si>
    <t>伊利 倍冠 婴儿配方奶粉（1段 0-6个月）800g/罐装</t>
  </si>
  <si>
    <t>198</t>
  </si>
  <si>
    <t>125459521</t>
  </si>
  <si>
    <t>245903003910</t>
  </si>
  <si>
    <t>倍冠较大婴儿配方奶粉 (听装) 1×6×800g</t>
  </si>
  <si>
    <t>伊利 倍冠 较大婴儿配方奶粉（2段 6-12个月较大婴儿适用）800g/罐装</t>
  </si>
  <si>
    <t>199</t>
  </si>
  <si>
    <t>京东-直供-液奶</t>
  </si>
  <si>
    <t>1304718</t>
  </si>
  <si>
    <t>204001000202</t>
  </si>
  <si>
    <t>1*16*250ml纯牛奶（电商乐享）</t>
  </si>
  <si>
    <t>【京东超市】伊利 纯牛奶250ml*16盒/礼盒装</t>
  </si>
  <si>
    <t>液奶</t>
  </si>
  <si>
    <t>母品牌</t>
  </si>
  <si>
    <t>200</t>
  </si>
  <si>
    <t>1304717</t>
  </si>
  <si>
    <t>204001000800</t>
  </si>
  <si>
    <t>1*6*1000ml纯牛奶</t>
  </si>
  <si>
    <t>【京东超市】伊利 纯牛奶1L*6盒/礼盒装</t>
  </si>
  <si>
    <t>201</t>
  </si>
  <si>
    <t>10764028399</t>
  </si>
  <si>
    <t>伊利 纯牛奶1L*6盒/礼盒装</t>
  </si>
  <si>
    <t>202</t>
  </si>
  <si>
    <t>2879517</t>
  </si>
  <si>
    <t>204001005300</t>
  </si>
  <si>
    <t>1*12*205g安慕希常温酸奶香草味</t>
  </si>
  <si>
    <t>【京东超市】伊利 安慕希希腊风味酸奶香草味205g*12盒</t>
  </si>
  <si>
    <t>安慕希</t>
  </si>
  <si>
    <t>203</t>
  </si>
  <si>
    <t>3742068</t>
  </si>
  <si>
    <t>204001005500</t>
  </si>
  <si>
    <t>1*8*205g安慕希常温酸奶香草味</t>
  </si>
  <si>
    <t>【京东超市】【8盒装】伊利 安慕希希腊风味常温酸奶香草味205g*8盒</t>
  </si>
  <si>
    <t>204</t>
  </si>
  <si>
    <t>10759951302</t>
  </si>
  <si>
    <t>伊利 安慕希希腊风味常温酸奶香草味205g*8盒</t>
  </si>
  <si>
    <t>205</t>
  </si>
  <si>
    <t>3311967</t>
  </si>
  <si>
    <t>204001005600</t>
  </si>
  <si>
    <t>1*8*205g安慕希常温酸奶蓝莓味</t>
  </si>
  <si>
    <t>【京东超市】【8盒装】伊利 安慕希希腊风味常温酸奶蓝莓味205g*8盒</t>
  </si>
  <si>
    <t>206</t>
  </si>
  <si>
    <t>10760599743</t>
  </si>
  <si>
    <t>【8盒装】伊利 安慕希希腊风味常温酸奶蓝莓味205g*8盒</t>
  </si>
  <si>
    <t>207</t>
  </si>
  <si>
    <t>10759798976</t>
  </si>
  <si>
    <t>204001005800</t>
  </si>
  <si>
    <t>1*16*205g安慕希常温酸奶原味（电商专供）</t>
  </si>
  <si>
    <t>【16盒装】伊利 安慕希希腊风味常温酸奶原味205g*16盒</t>
  </si>
  <si>
    <t>208</t>
  </si>
  <si>
    <t>3311987</t>
  </si>
  <si>
    <t>【京东超市】【16盒装】伊利 安慕希希腊风味常温酸奶原味205g*16盒</t>
  </si>
  <si>
    <t>209</t>
  </si>
  <si>
    <t>4904010</t>
  </si>
  <si>
    <t>204001006100</t>
  </si>
  <si>
    <t>1*16*250ml纯牛奶“Byebye君”（电商专供）</t>
  </si>
  <si>
    <t>伊利 Byebye君纯牛奶250ml*16盒-拜拜君纯牛奶</t>
  </si>
  <si>
    <t>Byebye君</t>
  </si>
  <si>
    <t>210</t>
  </si>
  <si>
    <t>10763691340</t>
  </si>
  <si>
    <t>211</t>
  </si>
  <si>
    <t>862302</t>
  </si>
  <si>
    <t>204002000100</t>
  </si>
  <si>
    <t>1*12*250ml金典纯牛奶</t>
  </si>
  <si>
    <t>伊利 金典纯牛奶250ml*12盒/礼盒装</t>
  </si>
  <si>
    <t>金典</t>
  </si>
  <si>
    <t>212</t>
  </si>
  <si>
    <t>2399126</t>
  </si>
  <si>
    <t>204002000701</t>
  </si>
  <si>
    <t>1*12*250ml金典低脂纯牛奶</t>
  </si>
  <si>
    <t>【京东超市】伊利 金典低脂纯牛奶250ml*12盒</t>
  </si>
  <si>
    <t>213</t>
  </si>
  <si>
    <t>3742086</t>
  </si>
  <si>
    <t>204002001000</t>
  </si>
  <si>
    <t>1*16*250ml金典纯牛奶（电商专供）</t>
  </si>
  <si>
    <t>【京东超市】【16盒装】伊利 金典纯牛奶250ml*16盒</t>
  </si>
  <si>
    <t>214</t>
  </si>
  <si>
    <t>10763305725</t>
  </si>
  <si>
    <t>伊利 金典纯牛奶250ml*16盒</t>
  </si>
  <si>
    <t>215</t>
  </si>
  <si>
    <t>7079278</t>
  </si>
  <si>
    <t>204002001200</t>
  </si>
  <si>
    <t>1*12*250mL金典新西兰纯牛奶</t>
  </si>
  <si>
    <t>伊利金典新西兰进口纯牛奶250mL*12盒</t>
  </si>
  <si>
    <t>216</t>
  </si>
  <si>
    <t>10761018365</t>
  </si>
  <si>
    <t>204003000500</t>
  </si>
  <si>
    <t>1*12*250ml金典有机奶（竖版外箱）</t>
  </si>
  <si>
    <t>伊利 金典有机纯牛奶250ml*12盒</t>
  </si>
  <si>
    <t>217</t>
  </si>
  <si>
    <t>865327</t>
  </si>
  <si>
    <t>204003000503</t>
  </si>
  <si>
    <t>1*12*250mL金典有机奶（电商乐享）</t>
  </si>
  <si>
    <t>伊利 金典有机纯牛奶250ml*12盒/礼盒装</t>
  </si>
  <si>
    <t>218</t>
  </si>
  <si>
    <t>5146051</t>
  </si>
  <si>
    <t>204003000600</t>
  </si>
  <si>
    <t>1*12*195mlQQ星有机奶</t>
  </si>
  <si>
    <t>伊利 QQ星有机奶195mL*12盒/礼盒装</t>
  </si>
  <si>
    <t>QQ星</t>
  </si>
  <si>
    <t>219</t>
  </si>
  <si>
    <t>8139349</t>
  </si>
  <si>
    <t>204003000700</t>
  </si>
  <si>
    <t>1*16*250ml金典有机奶（电商乐享）</t>
  </si>
  <si>
    <t>伊利 金典有机纯牛奶250ml*16盒/礼盒装</t>
  </si>
  <si>
    <t>220</t>
  </si>
  <si>
    <t>865347</t>
  </si>
  <si>
    <t>204004000200</t>
  </si>
  <si>
    <t>1*24*250ml高钙奶</t>
  </si>
  <si>
    <t> 伊利 高钙牛奶250ml*24盒/礼盒装</t>
  </si>
  <si>
    <t>221</t>
  </si>
  <si>
    <t>10764104406</t>
  </si>
  <si>
    <t>204004000400</t>
  </si>
  <si>
    <t>1*24*250ml高钙低脂奶</t>
  </si>
  <si>
    <t>伊利 无菌砖高钙低脂奶250ml*24盒</t>
  </si>
  <si>
    <t>222</t>
  </si>
  <si>
    <t>2611290</t>
  </si>
  <si>
    <t>204004000402</t>
  </si>
  <si>
    <t>1*24*250ml高钙低脂奶（电商乐享）</t>
  </si>
  <si>
    <t>【京东超市】伊利 无菌砖高钙低脂奶250ml*24盒</t>
  </si>
  <si>
    <t>223</t>
  </si>
  <si>
    <t>865345</t>
  </si>
  <si>
    <t>204004000500</t>
  </si>
  <si>
    <t>1*24*250ml脱脂奶</t>
  </si>
  <si>
    <t>伊利 脱脂牛奶250ml*24盒/礼盒装</t>
  </si>
  <si>
    <t>224</t>
  </si>
  <si>
    <t>10763645878</t>
  </si>
  <si>
    <t>204004002900</t>
  </si>
  <si>
    <t>1*16*250ml脱脂奶“Byebye君”（电商专供）</t>
  </si>
  <si>
    <t>伊利 Byebye君脱脂奶250ml*16盒-拜拜君0脂肪</t>
  </si>
  <si>
    <t>225</t>
  </si>
  <si>
    <t>4100680</t>
  </si>
  <si>
    <t>【京东超市】伊利 拜拜君脱脂奶250ml*16盒</t>
  </si>
  <si>
    <t>226</t>
  </si>
  <si>
    <t>10763600944</t>
  </si>
  <si>
    <t>204005001701</t>
  </si>
  <si>
    <t>1*12*250ml舒化高钙无乳糖牛奶（一品一码活动版）</t>
  </si>
  <si>
    <t>伊利 舒化奶无乳糖牛奶 高钙型 250ml*12盒/礼盒装</t>
  </si>
  <si>
    <t>舒化</t>
  </si>
  <si>
    <t>227</t>
  </si>
  <si>
    <t>3103708</t>
  </si>
  <si>
    <t>204005001702</t>
  </si>
  <si>
    <t>1*12*250ml舒化高钙无乳糖牛奶（电商乐享）</t>
  </si>
  <si>
    <t>【京东超市】伊利 舒化奶无乳糖牛奶 高钙型 250ml*12盒/礼盒装</t>
  </si>
  <si>
    <t>228</t>
  </si>
  <si>
    <t>865333</t>
  </si>
  <si>
    <t>204006000802</t>
  </si>
  <si>
    <t>1*20*125mlQQ星儿童成长牛奶-均膳</t>
  </si>
  <si>
    <t>【京东超市】伊利 QQ星儿童成长牛奶（营养均膳型）125ml*20盒</t>
  </si>
  <si>
    <t>229</t>
  </si>
  <si>
    <t>10763449581</t>
  </si>
  <si>
    <t>伊利 QQ星儿童成长牛奶（营养均膳型）125ml*20盒</t>
  </si>
  <si>
    <t>230</t>
  </si>
  <si>
    <t>1317976</t>
  </si>
  <si>
    <t>204006000902</t>
  </si>
  <si>
    <t>1*15*190mlQQ星儿童成长牛奶-均膳</t>
  </si>
  <si>
    <t>【京东超市】伊利 QQ星儿童成长牛奶-均膳儿童营养礼盒装190ml*15盒</t>
  </si>
  <si>
    <t>231</t>
  </si>
  <si>
    <t>10763540618</t>
  </si>
  <si>
    <t>204006000903</t>
  </si>
  <si>
    <t>1*15*190mlQQ星儿童成长牛奶-均膳（内置赠品装）</t>
  </si>
  <si>
    <t>伊利 QQ星儿童成长牛奶-均膳儿童营养礼盒装190ml*15盒</t>
  </si>
  <si>
    <t>232</t>
  </si>
  <si>
    <t>8534207</t>
  </si>
  <si>
    <t>204006001000</t>
  </si>
  <si>
    <t>1*12*195mlQQ星原生DHA纯牛奶</t>
  </si>
  <si>
    <t>伊利 QQ星原生DHA纯牛奶195mL*12盒/礼盒装</t>
  </si>
  <si>
    <t>233</t>
  </si>
  <si>
    <t>1321212</t>
  </si>
  <si>
    <t>204013000100</t>
  </si>
  <si>
    <t>1*12*250ml舒化中老年心活配方牛奶</t>
  </si>
  <si>
    <t>【京东超市】伊利 舒化奶中老年心活配方牛奶250ml*12盒/礼盒装</t>
  </si>
  <si>
    <t>234</t>
  </si>
  <si>
    <t>10764151934</t>
  </si>
  <si>
    <t>204013000101</t>
  </si>
  <si>
    <t>1*12*250ml舒化中老年心活配方牛奶（一品一码活动版）</t>
  </si>
  <si>
    <t>伊利 舒化奶中老年心活配方牛奶250ml*12盒/礼盒装</t>
  </si>
  <si>
    <t>235</t>
  </si>
  <si>
    <t>1321221</t>
  </si>
  <si>
    <t>204013000200</t>
  </si>
  <si>
    <t>1*12*250ml舒化中老年优钙配方牛奶</t>
  </si>
  <si>
    <t>【京东超市】伊利 舒化奶中老年优钙配方牛奶250ml*12盒/礼盒装</t>
  </si>
  <si>
    <t>236</t>
  </si>
  <si>
    <t>10764182660</t>
  </si>
  <si>
    <t>204013000201</t>
  </si>
  <si>
    <t>1*12*250ml舒化中老年优钙配方牛奶（一品一码活动版）</t>
  </si>
  <si>
    <t>伊利 舒化奶中老年优钙配方牛奶250ml*12盒/礼盒装</t>
  </si>
  <si>
    <t>237</t>
  </si>
  <si>
    <t>1399970</t>
  </si>
  <si>
    <t>204104001900</t>
  </si>
  <si>
    <t>1*16*125mlQQ星儿童成长草莓牛奶</t>
  </si>
  <si>
    <t>【京东超市】伊利 QQ星儿童成长草莓牛奶125ml*16盒</t>
  </si>
  <si>
    <t>238</t>
  </si>
  <si>
    <t>10763678939</t>
  </si>
  <si>
    <t>伊利 QQ星儿童成长草莓牛奶125ml*16盒</t>
  </si>
  <si>
    <t>239</t>
  </si>
  <si>
    <t>10763698463</t>
  </si>
  <si>
    <t>204104002000</t>
  </si>
  <si>
    <t>1*16*125mlQQ星儿童成长香草冰淇淋牛奶</t>
  </si>
  <si>
    <t>伊利 QQ星儿童成长香草冰淇淋味牛奶125*16盒</t>
  </si>
  <si>
    <t>240</t>
  </si>
  <si>
    <t>1399992</t>
  </si>
  <si>
    <t>【京东超市】伊利 QQ星儿童成长香草冰淇淋味牛奶125*16盒</t>
  </si>
  <si>
    <t>241</t>
  </si>
  <si>
    <t>4508030</t>
  </si>
  <si>
    <t>204117000902</t>
  </si>
  <si>
    <t>1*12*200mL谷粒多颗粒核桃燕麦牛奶（电商乐享）</t>
  </si>
  <si>
    <t>【京东超市】伊利 谷粒多核桃燕麦牛奶200mL*12盒</t>
  </si>
  <si>
    <t>谷粒多</t>
  </si>
  <si>
    <t>242</t>
  </si>
  <si>
    <t>7630724</t>
  </si>
  <si>
    <t>204117001000</t>
  </si>
  <si>
    <t>1*12*200ml谷粒多颗粒椰子燕麦牛奶</t>
  </si>
  <si>
    <t>伊利 谷粒多椰子燕麦牛奶200ml*12盒/礼盒装</t>
  </si>
  <si>
    <t>243</t>
  </si>
  <si>
    <t>100001155516</t>
  </si>
  <si>
    <t>204117001100</t>
  </si>
  <si>
    <t>1*16*250ml谷粒多苗条装黑谷牛奶饮品（电商专供）</t>
  </si>
  <si>
    <t>伊利 谷粒多黑谷牛奶饮品苗条礼盒装250mL*16盒/礼盒</t>
  </si>
  <si>
    <t>244</t>
  </si>
  <si>
    <t>100001155526</t>
  </si>
  <si>
    <t>204117001200</t>
  </si>
  <si>
    <t>1*16*250ml谷粒多苗条装红谷牛奶饮品（电商专供）</t>
  </si>
  <si>
    <t>伊利 谷粒多红谷牛奶饮品苗条礼盒装250mL*16盒/礼盒装</t>
  </si>
  <si>
    <t>245</t>
  </si>
  <si>
    <t>862308</t>
  </si>
  <si>
    <t>204201000200</t>
  </si>
  <si>
    <t>1*24*250ml优酸乳原味</t>
  </si>
  <si>
    <t>【京东超市】伊利 优酸乳原味250ml*24盒</t>
  </si>
  <si>
    <t>优酸乳</t>
  </si>
  <si>
    <t>246</t>
  </si>
  <si>
    <t>4702786</t>
  </si>
  <si>
    <t>204201009600</t>
  </si>
  <si>
    <t>1*12*245g康美包优酸乳果粒酸奶饮品哈密瓜味</t>
  </si>
  <si>
    <t>【京东超市】伊利 优酸乳果粒酸奶饮品哈密瓜味245g*12盒</t>
  </si>
  <si>
    <t>247</t>
  </si>
  <si>
    <t>10763536442</t>
  </si>
  <si>
    <t>伊利 优酸乳果粒酸奶饮品哈密瓜味245g*12盒</t>
  </si>
  <si>
    <t>248</t>
  </si>
  <si>
    <t>10763619490</t>
  </si>
  <si>
    <t>204201009700</t>
  </si>
  <si>
    <t>1*24*250g优酸乳爆趣珠乳饮料苹果味</t>
  </si>
  <si>
    <t>伊利 优酸乳爆趣珠乳饮料苹果味250g*24盒</t>
  </si>
  <si>
    <t>249</t>
  </si>
  <si>
    <t>2593927</t>
  </si>
  <si>
    <t>【京东超市】伊利 优酸乳爆趣珠乳饮料苹果味250g*24盒</t>
  </si>
  <si>
    <t>250</t>
  </si>
  <si>
    <t>5379744</t>
  </si>
  <si>
    <t>204201010300</t>
  </si>
  <si>
    <t>1*12*245g康美包优酸乳果粒酸奶饮品黄桃味</t>
  </si>
  <si>
    <t>【京东超市】伊利 优酸乳 果粒酸奶饮品黄桃口味 245g*12盒</t>
  </si>
  <si>
    <t>251</t>
  </si>
  <si>
    <t>7843875</t>
  </si>
  <si>
    <t>204201010400</t>
  </si>
  <si>
    <t>1*12*210g笑脸包优酸乳果果昔酸奶饮品混合莓味</t>
  </si>
  <si>
    <t>伊利 优酸乳果果昔酸奶饮品混合莓味210g*12盒</t>
  </si>
  <si>
    <t>果果昔</t>
  </si>
  <si>
    <t>252</t>
  </si>
  <si>
    <t>10763458605</t>
  </si>
  <si>
    <t>204207000500</t>
  </si>
  <si>
    <t>1*12*245g康美包优酸乳果粒酸奶饮品草莓味</t>
  </si>
  <si>
    <t>伊利 优酸乳果粒酸奶饮品草莓味245g*12盒</t>
  </si>
  <si>
    <t>253</t>
  </si>
  <si>
    <t>2611153</t>
  </si>
  <si>
    <t>【京东超市】伊利 优酸乳果粒酸奶饮品草莓味245g*12盒</t>
  </si>
  <si>
    <t>254</t>
  </si>
  <si>
    <t>10763514674</t>
  </si>
  <si>
    <t>204207000600</t>
  </si>
  <si>
    <t>1*12*245g康美包优酸乳果粒酸奶饮品芒果味</t>
  </si>
  <si>
    <t>伊利 优酸乳果粒酸奶饮品芒果味245g*12盒</t>
  </si>
  <si>
    <t>255</t>
  </si>
  <si>
    <t>2611185</t>
  </si>
  <si>
    <t>【京东超市】伊利 优酸乳果粒酸奶饮品芒果味245g*12盒</t>
  </si>
  <si>
    <t>256</t>
  </si>
  <si>
    <t>865332</t>
  </si>
  <si>
    <t>204104001260</t>
  </si>
  <si>
    <t>1*20*125mlQQ星儿童成长牛奶-健固</t>
  </si>
  <si>
    <t>【京东超市】伊利 QQ星儿童成长牛奶（健固型）125ml*20盒</t>
  </si>
  <si>
    <t>257</t>
  </si>
  <si>
    <t>865337</t>
  </si>
  <si>
    <t>204104001355</t>
  </si>
  <si>
    <t>1*15*190mlQQ星儿童成长牛奶-健固</t>
  </si>
  <si>
    <t>【京东超市】伊利 QQ星儿童成长牛奶（健固型）190ml*15盒</t>
  </si>
  <si>
    <t>258</t>
  </si>
  <si>
    <t>1757595</t>
  </si>
  <si>
    <t>204104001400</t>
  </si>
  <si>
    <t>1*16*200mlQQ星营养果汁酸奶饮品草莓味</t>
  </si>
  <si>
    <t>伊利 QQ星营养果汁酸奶饮品草莓味200ml*16/礼盒装</t>
  </si>
  <si>
    <t>259</t>
  </si>
  <si>
    <t>1757580</t>
  </si>
  <si>
    <t>204104001500</t>
  </si>
  <si>
    <t>1*16*200mlQQ星营养果汁酸奶饮品香蕉味</t>
  </si>
  <si>
    <t>伊利 QQ星营养果汁酸奶饮品香蕉味200ml*16/礼盒装</t>
  </si>
  <si>
    <t>260</t>
  </si>
  <si>
    <t>6207917</t>
  </si>
  <si>
    <t>20F801000100</t>
  </si>
  <si>
    <t>1*12*250ml利乐钻植选豆乳黑芝麻黑豆味</t>
  </si>
  <si>
    <t>伊利 植选浓香豆乳（黑芝麻黑豆味）250mL*12盒</t>
  </si>
  <si>
    <t>植选</t>
  </si>
  <si>
    <t>261</t>
  </si>
  <si>
    <t>4233046</t>
  </si>
  <si>
    <t>265101000100</t>
  </si>
  <si>
    <t>1*4*23g蔓越莓草莓元色营养棒</t>
  </si>
  <si>
    <t>盒</t>
  </si>
  <si>
    <t>斯谷 蔓越莓草莓元色营养棒  谷物棒 4支装 23g*4</t>
  </si>
  <si>
    <t>新业务</t>
  </si>
  <si>
    <t>262</t>
  </si>
  <si>
    <t>3768787</t>
  </si>
  <si>
    <t>265101000200</t>
  </si>
  <si>
    <t>1*4*22g黄桃玉米元色营养棒</t>
  </si>
  <si>
    <t>斯谷 黄桃玉米元色营养棒 能量棒 谷物棒 4条装 22g*4</t>
  </si>
  <si>
    <t>263</t>
  </si>
  <si>
    <t>4233036</t>
  </si>
  <si>
    <t>265101000300</t>
  </si>
  <si>
    <t>1*4*23g紫薯葡萄元色营养棒</t>
  </si>
  <si>
    <t>斯谷 紫薯葡萄元色营养棒  谷物棒 4支装 23g*4</t>
  </si>
  <si>
    <t>264</t>
  </si>
  <si>
    <t>4233058</t>
  </si>
  <si>
    <t>265101000400</t>
  </si>
  <si>
    <t>1*4*20g秋葵海苔元色营养棒</t>
  </si>
  <si>
    <t>斯谷 秋葵海苔元色营养棒 能量棒 谷物棒 4条装 20g*4</t>
  </si>
  <si>
    <t>265</t>
  </si>
  <si>
    <t>4233060</t>
  </si>
  <si>
    <t>265101000500</t>
  </si>
  <si>
    <t>1*4*26g黑米奇亚籽元色营养棒</t>
  </si>
  <si>
    <t>斯谷 黑米奇亚籽元色营养棒  谷物棒 4支装 26g*4</t>
  </si>
  <si>
    <t>266</t>
  </si>
  <si>
    <t>4233966</t>
  </si>
  <si>
    <t>265101000900</t>
  </si>
  <si>
    <t>1*12*20g秋葵海苔元色营养棒</t>
  </si>
  <si>
    <t>斯谷 秋葵海苔元色营养棒 谷物棒单支装 20g</t>
  </si>
  <si>
    <t>267</t>
  </si>
  <si>
    <t>4003277</t>
  </si>
  <si>
    <t>204217000100</t>
  </si>
  <si>
    <t>1*12*330ml畅意100%乳酸菌饮品原味</t>
  </si>
  <si>
    <t>【京东超市】伊利 畅意100%乳酸菌饮品原味330ml*12瓶</t>
  </si>
  <si>
    <t>畅意</t>
  </si>
  <si>
    <t>268</t>
  </si>
  <si>
    <t>4702804</t>
  </si>
  <si>
    <t>204217000300</t>
  </si>
  <si>
    <t>1*12*330ml畅意100%乳酸菌饮品草莓味</t>
  </si>
  <si>
    <t>1*12*330ML畅意100%乳酸菌饮品草莓味（再来一瓶）</t>
  </si>
  <si>
    <t>269</t>
  </si>
  <si>
    <t>10764068725</t>
  </si>
  <si>
    <t>204217000400</t>
  </si>
  <si>
    <t>(1*5)*6*100ml畅意100%乳酸菌饮品原味</t>
  </si>
  <si>
    <t>伊利 畅意100%乳酸菌饮品原味100ml*30</t>
  </si>
  <si>
    <t>270</t>
  </si>
  <si>
    <t>3074962</t>
  </si>
  <si>
    <t>【京东超市】伊利 畅意100%乳酸菌饮品原味100ml*30</t>
  </si>
  <si>
    <t>271</t>
  </si>
  <si>
    <t>2894161</t>
  </si>
  <si>
    <t>204217000500</t>
  </si>
  <si>
    <t>(1*5)*6*100ml畅意100%乳酸菌饮品草莓味</t>
  </si>
  <si>
    <t>【京东超市】伊利 畅意100%乳酸菌饮品草莓味100ml*30</t>
  </si>
  <si>
    <t>272</t>
  </si>
  <si>
    <t>100001861993</t>
  </si>
  <si>
    <t>204220000100</t>
  </si>
  <si>
    <t>1*24*245g优酸乳果粒酸奶缤纷装</t>
  </si>
  <si>
    <t>伊利 1*24*245g 优酸乳果粒酸奶缤纷装</t>
  </si>
  <si>
    <t>273</t>
  </si>
  <si>
    <t>1302677</t>
  </si>
  <si>
    <t>204401000700</t>
  </si>
  <si>
    <t>1*12*205g安慕希常温酸奶原味</t>
  </si>
  <si>
    <t>伊利 安慕希希腊风味常温酸奶原味205g*12盒/礼盒装</t>
  </si>
  <si>
    <t>274</t>
  </si>
  <si>
    <t>1757538</t>
  </si>
  <si>
    <t>204401000800</t>
  </si>
  <si>
    <t>1*12*205g安慕希常温酸奶蓝莓味</t>
  </si>
  <si>
    <t>【京东超市】伊利 安慕希希腊风味常温酸奶蓝莓味205g*12盒/礼盒装</t>
  </si>
  <si>
    <t>275</t>
  </si>
  <si>
    <t>4793057</t>
  </si>
  <si>
    <t>20D101000300</t>
  </si>
  <si>
    <t>1*10*200g利乐冠安慕希常温酸奶黄桃燕麦味</t>
  </si>
  <si>
    <t>伊利 安慕希希腊风味酸奶 高端颗粒系列 黄桃+燕麦200g*10盒</t>
  </si>
  <si>
    <t>276</t>
  </si>
  <si>
    <t>4790297</t>
  </si>
  <si>
    <t>20D101000400</t>
  </si>
  <si>
    <t>1*10*230g安慕希高端畅饮型希腊风味酸奶原味</t>
  </si>
  <si>
    <t>伊利 安慕希 高端畅饮型希腊风味酸奶原味 230g*10瓶</t>
  </si>
  <si>
    <t>277</t>
  </si>
  <si>
    <t>6044765</t>
  </si>
  <si>
    <t>20D101000500</t>
  </si>
  <si>
    <t>1*12*205g安慕希常温酸奶草莓味</t>
  </si>
  <si>
    <t>伊利 安慕希希腊风味酸奶草莓味205g×12盒</t>
  </si>
  <si>
    <t>278</t>
  </si>
  <si>
    <t>7504707</t>
  </si>
  <si>
    <t>20D101000600</t>
  </si>
  <si>
    <t>1*10*200g利乐冠安慕希常温酸奶草莓燕麦味</t>
  </si>
  <si>
    <t>伊利 安慕希高端颗粒酸奶草莓燕麦口味200g*10瓶</t>
  </si>
  <si>
    <t>279</t>
  </si>
  <si>
    <t>8779536</t>
  </si>
  <si>
    <t>20D101000700</t>
  </si>
  <si>
    <t>1*10*230g安慕希高端畅饮型希腊风味酸奶芒果百香果味</t>
  </si>
  <si>
    <t>伊利 安慕希 高端畅饮型希腊风味酸奶芒果百香果口味 230g*10瓶/礼盒装</t>
  </si>
  <si>
    <t>280</t>
  </si>
  <si>
    <t>7723440</t>
  </si>
  <si>
    <t>20D101000800</t>
  </si>
  <si>
    <t>1*16*205g安慕希常温酸奶香草味（电商专供）</t>
  </si>
  <si>
    <t>伊利 安慕希希腊风味常温酸奶香草味205g*16盒/礼盒装</t>
  </si>
  <si>
    <t>281</t>
  </si>
  <si>
    <t>8321878</t>
  </si>
  <si>
    <t>20D101000900</t>
  </si>
  <si>
    <t>1*16*205g安慕希常温酸奶蓝莓味（电商专供）</t>
  </si>
  <si>
    <t>伊利 安慕希希腊风味常温酸奶蓝莓味205g*16盒/礼盒装</t>
  </si>
  <si>
    <t>282</t>
  </si>
  <si>
    <t>100001148331</t>
  </si>
  <si>
    <t>20D101001000</t>
  </si>
  <si>
    <t>1*24*205g安慕希常温酸奶原味（电商专供）</t>
  </si>
  <si>
    <t>伊利 安慕希希腊风味常温酸奶原味205g*24盒/礼盒装</t>
  </si>
  <si>
    <t>283</t>
  </si>
  <si>
    <t>4233108</t>
  </si>
  <si>
    <t>265101001100</t>
  </si>
  <si>
    <t>1*60*23g蔓越莓草莓元色营养棒</t>
  </si>
  <si>
    <t>斯谷 蔓越莓草莓元色营养棒  谷物棒单支装 23g</t>
  </si>
  <si>
    <t>284</t>
  </si>
  <si>
    <t>3768425</t>
  </si>
  <si>
    <t>265101001200</t>
  </si>
  <si>
    <t>1*60*22g黄桃玉米元色营养棒</t>
  </si>
  <si>
    <t>斯谷 黄桃玉米元色营养棒  谷物棒单支 22g</t>
  </si>
  <si>
    <t>285</t>
  </si>
  <si>
    <t>4233110</t>
  </si>
  <si>
    <t>265101001300</t>
  </si>
  <si>
    <t>1*60*23g紫薯葡萄元色营养棒</t>
  </si>
  <si>
    <t>斯谷 紫薯葡萄元色营养棒  谷物棒单支装 23g</t>
  </si>
  <si>
    <t>286</t>
  </si>
  <si>
    <t>4233072</t>
  </si>
  <si>
    <t>265101001500</t>
  </si>
  <si>
    <t>1*60*26g黑米奇亚籽元色营养棒</t>
  </si>
  <si>
    <t>斯谷 黑米奇亚籽元色营养棒  谷物棒单支装 26g</t>
  </si>
  <si>
    <t>287</t>
  </si>
  <si>
    <t>4933707</t>
  </si>
  <si>
    <t>26F601000100</t>
  </si>
  <si>
    <t>1*12*320g斯谷混合水果早餐即食谷物</t>
  </si>
  <si>
    <t>斯谷混合水果早餐即食谷物脆片（即食燕麦）320g/袋</t>
  </si>
  <si>
    <t>288</t>
  </si>
  <si>
    <t>5126883</t>
  </si>
  <si>
    <t>813300040500</t>
  </si>
  <si>
    <t>高端双提手提袋</t>
  </si>
  <si>
    <t>高端手提袋</t>
  </si>
  <si>
    <t>289</t>
  </si>
  <si>
    <t>3142871</t>
  </si>
  <si>
    <t>813300040600</t>
  </si>
  <si>
    <t>高端单提手提袋</t>
  </si>
  <si>
    <t>伊利牛奶高端手提袋</t>
  </si>
  <si>
    <t>290</t>
  </si>
  <si>
    <t>4204504</t>
  </si>
  <si>
    <t>813300059500</t>
  </si>
  <si>
    <t>安慕希单提手提袋</t>
  </si>
  <si>
    <t>伊利安慕希高端手提袋</t>
  </si>
  <si>
    <t>291</t>
  </si>
  <si>
    <t>100000757514</t>
  </si>
  <si>
    <t>813400136500</t>
  </si>
  <si>
    <t>靠枕</t>
  </si>
  <si>
    <t/>
  </si>
  <si>
    <t>292</t>
  </si>
  <si>
    <t>3754215</t>
  </si>
  <si>
    <t>813400151100</t>
  </si>
  <si>
    <t>剪纸玻璃杯</t>
  </si>
  <si>
    <t>293</t>
  </si>
  <si>
    <t>4676034</t>
  </si>
  <si>
    <t>813400152700</t>
  </si>
  <si>
    <t>毛毡纸巾盒两件套</t>
  </si>
  <si>
    <t>套</t>
  </si>
  <si>
    <t>伊利 毛毡纸巾盒两件套</t>
  </si>
  <si>
    <t>294</t>
  </si>
  <si>
    <t>4738356</t>
  </si>
  <si>
    <t>813400154100</t>
  </si>
  <si>
    <t>礼盒陶瓷杯</t>
  </si>
  <si>
    <t>吾皇陶瓷杯</t>
  </si>
  <si>
    <t>295</t>
  </si>
  <si>
    <t>5255045</t>
  </si>
  <si>
    <t>813400160200</t>
  </si>
  <si>
    <t>孚日洁玉艾斯方巾</t>
  </si>
  <si>
    <t>条</t>
  </si>
  <si>
    <t>【京东超市】伊利 赠品孚日洁玉艾斯方巾</t>
  </si>
  <si>
    <t>296</t>
  </si>
  <si>
    <t>5126213</t>
  </si>
  <si>
    <t>813400164500</t>
  </si>
  <si>
    <t>环球大冒险科普游戏书</t>
  </si>
  <si>
    <t>册</t>
  </si>
  <si>
    <t>297</t>
  </si>
  <si>
    <t>8764067</t>
  </si>
  <si>
    <t>813400165600</t>
  </si>
  <si>
    <t>帆布袋</t>
  </si>
  <si>
    <t>伊利 【赠品】舒化帆布袋/帆布包包</t>
  </si>
  <si>
    <t>298</t>
  </si>
  <si>
    <t>5853483</t>
  </si>
  <si>
    <t>813400166700</t>
  </si>
  <si>
    <t>乐美雅保鲜盒正方形中号</t>
  </si>
  <si>
    <t>伊利赠品-乐美雅保鲜盒正方形中号</t>
  </si>
  <si>
    <t>299</t>
  </si>
  <si>
    <t>100002892086</t>
  </si>
  <si>
    <t>813400168800</t>
  </si>
  <si>
    <t>利比密封罐</t>
  </si>
  <si>
    <t>伊利 赠品利比密封罐</t>
  </si>
  <si>
    <t>300</t>
  </si>
  <si>
    <t>100000757474</t>
  </si>
  <si>
    <t>813400170200</t>
  </si>
  <si>
    <t>孚日洁玉维斯系列亲肤毛巾</t>
  </si>
  <si>
    <t>伊利 赠品孚日洁玉维斯系列亲肤毛巾</t>
  </si>
  <si>
    <t>301</t>
  </si>
  <si>
    <t>7416392</t>
  </si>
  <si>
    <t>813400171100</t>
  </si>
  <si>
    <t>超级飞侠迷宫大冒险</t>
  </si>
  <si>
    <t>本</t>
  </si>
  <si>
    <t>伊利  赠品-QQ星超级飞侠迷宫大冒险1-古迹探秘/2-奇境环游</t>
  </si>
  <si>
    <t>302</t>
  </si>
  <si>
    <t>7416414</t>
  </si>
  <si>
    <t>813400172300</t>
  </si>
  <si>
    <t>乐美雅挪丽克水杯</t>
  </si>
  <si>
    <t>伊利  植选赠品乐美雅挪丽克水杯</t>
  </si>
  <si>
    <t>303</t>
  </si>
  <si>
    <t>8321856</t>
  </si>
  <si>
    <t>813400176900</t>
  </si>
  <si>
    <t>不可思议的小牛</t>
  </si>
  <si>
    <t>伊利【赠品】QQ星 不可思议的小牛 会说话的公仔</t>
  </si>
  <si>
    <t>304</t>
  </si>
  <si>
    <t>5536641</t>
  </si>
  <si>
    <t>850000012600</t>
  </si>
  <si>
    <t>斯谷红碗</t>
  </si>
  <si>
    <t>斯谷赠品红碗</t>
  </si>
  <si>
    <t>305</t>
  </si>
  <si>
    <t>1067048</t>
  </si>
  <si>
    <t>204001000370</t>
  </si>
  <si>
    <t>1*24*250ml纯牛奶（电商乐享）</t>
  </si>
  <si>
    <t>306</t>
  </si>
  <si>
    <t>862298</t>
  </si>
  <si>
    <t>204013000300</t>
  </si>
  <si>
    <t>1*12*250ml舒化低脂无乳糖牛奶</t>
  </si>
  <si>
    <t>【京东超市】伊利 舒化奶无乳糖牛奶低脂型250ml*12盒/礼盒装</t>
  </si>
  <si>
    <t>307</t>
  </si>
  <si>
    <t>10763646655</t>
  </si>
  <si>
    <t>204013000301</t>
  </si>
  <si>
    <t>1*12*250ml舒化低脂无乳糖牛奶（一品一码活动版）</t>
  </si>
  <si>
    <t>伊利 舒化奶无乳糖牛奶低脂型250ml*12盒/礼盒装</t>
  </si>
  <si>
    <t>308</t>
  </si>
  <si>
    <t>6376926</t>
  </si>
  <si>
    <t>204013000800</t>
  </si>
  <si>
    <t>1*12*220ml笑脸包舒化全脂无乳糖牛奶</t>
  </si>
  <si>
    <t>舒化无乳糖牛奶—全脂型</t>
  </si>
  <si>
    <t>309</t>
  </si>
  <si>
    <t>8764065</t>
  </si>
  <si>
    <t>204013000900</t>
  </si>
  <si>
    <t>1*12*220ml笑脸包舒化低脂无乳糖牛奶</t>
  </si>
  <si>
    <t>伊利 舒化奶无乳糖牛奶低脂型220ml*12盒/礼盒装笑脸包</t>
  </si>
  <si>
    <t>310</t>
  </si>
  <si>
    <t>8764063</t>
  </si>
  <si>
    <t>204013001000</t>
  </si>
  <si>
    <t>1*12*220ml笑脸包舒化高钙无乳糖牛奶</t>
  </si>
  <si>
    <t>伊利 舒化高钙无乳糖型牛奶220ml*12盒/礼盒装笑脸包</t>
  </si>
  <si>
    <t>311</t>
  </si>
  <si>
    <t>8551576</t>
  </si>
  <si>
    <t>204017000100</t>
  </si>
  <si>
    <t>1*4*1000ml柏菲兰新西兰纯牛奶</t>
  </si>
  <si>
    <t>伊利 柏菲兰新西兰纯牛奶1L*4盒进口奶/礼盒装</t>
  </si>
  <si>
    <t>312</t>
  </si>
  <si>
    <t>7292789</t>
  </si>
  <si>
    <t>204101006300</t>
  </si>
  <si>
    <t>1*16*240ml铁罐核桃乳</t>
  </si>
  <si>
    <t>伊利 核桃乳植物蛋白饮料240mL*16罐</t>
  </si>
  <si>
    <t>核桃乳</t>
  </si>
  <si>
    <t>313</t>
  </si>
  <si>
    <t>4961257</t>
  </si>
  <si>
    <t>204101007000</t>
  </si>
  <si>
    <t>1*12*240ml味可滋草莓牛奶</t>
  </si>
  <si>
    <t>伊利 味可滋 草莓牛奶 240ml*12盒/礼盒装</t>
  </si>
  <si>
    <t>味可滋</t>
  </si>
  <si>
    <t>314</t>
  </si>
  <si>
    <t>7292791</t>
  </si>
  <si>
    <t>204101007200</t>
  </si>
  <si>
    <t>1*12*240mL铁罐红枣核桃（促销装）</t>
  </si>
  <si>
    <t>伊利 红枣核桃乳植物蛋白饮料240mL*12罐</t>
  </si>
  <si>
    <t>315</t>
  </si>
  <si>
    <t>6207885</t>
  </si>
  <si>
    <t>204101007400</t>
  </si>
  <si>
    <t>1*12*250ml利乐钻植选豆乳原味</t>
  </si>
  <si>
    <t>伊利 植选浓香豆乳（原味）250mL*12盒</t>
  </si>
  <si>
    <t>316</t>
  </si>
  <si>
    <t>865339</t>
  </si>
  <si>
    <t>204102010702</t>
  </si>
  <si>
    <t>1*12*250ml谷粒多红谷牛奶饮品（电商乐享）</t>
  </si>
  <si>
    <t>伊利 谷粒多红谷牛奶饮品250ml*12盒/礼盒装（红豆+红米+花生 早餐奶）</t>
  </si>
  <si>
    <t>317</t>
  </si>
  <si>
    <t>865340</t>
  </si>
  <si>
    <t>204102010802</t>
  </si>
  <si>
    <t>1*12*250ml谷粒多黑谷牛奶饮品（电商乐享）</t>
  </si>
  <si>
    <t>【京东超市】伊利 谷粒多黑谷牛奶饮品250ml*12盒/礼盒装（黑豆+黑米+黑芝麻 早餐奶）</t>
  </si>
  <si>
    <t>318</t>
  </si>
  <si>
    <t>1399979</t>
  </si>
  <si>
    <t>204102012103</t>
  </si>
  <si>
    <t>1*12*200mL谷粒多颗粒燕麦牛奶（电商乐享）</t>
  </si>
  <si>
    <t>伊利 谷粒多早餐颗粒燕麦牛奶200mL*12盒/礼盒装</t>
  </si>
  <si>
    <t>319</t>
  </si>
  <si>
    <t>2930080</t>
  </si>
  <si>
    <t>204102012200</t>
  </si>
  <si>
    <t>1*12*205gQQ星常温酸奶原味</t>
  </si>
  <si>
    <t>伊利 QQ星儿童风味酸奶205g*12盒/礼盒装</t>
  </si>
  <si>
    <t>320</t>
  </si>
  <si>
    <t>10763319393</t>
  </si>
  <si>
    <t>204102012201</t>
  </si>
  <si>
    <t>1*12*205gQQ星常温酸奶原味（内置赠品装）</t>
  </si>
  <si>
    <t>伊利 QQ星儿童风味酸奶205g*12盒</t>
  </si>
  <si>
    <t>321</t>
  </si>
  <si>
    <t>1067046</t>
  </si>
  <si>
    <t>204103001500</t>
  </si>
  <si>
    <t>1*12*240ml味可滋香蕉牛奶</t>
  </si>
  <si>
    <t>322</t>
  </si>
  <si>
    <t>1399927</t>
  </si>
  <si>
    <t>204103001600</t>
  </si>
  <si>
    <t>1*12*240ml味可滋木瓜牛奶</t>
  </si>
  <si>
    <t>【京东超市】伊利 味可滋木瓜牛奶240ml*12盒/礼盒装</t>
  </si>
  <si>
    <t>323</t>
  </si>
  <si>
    <t>1321222</t>
  </si>
  <si>
    <t>204103001700</t>
  </si>
  <si>
    <t>1*12*240ml味可滋哈密瓜牛奶</t>
  </si>
  <si>
    <t>【京东超市】伊利 味可滋哈密瓜牛奶240ml*12盒/礼盒装</t>
  </si>
  <si>
    <t>324</t>
  </si>
  <si>
    <t>2056718</t>
  </si>
  <si>
    <t>204103001800</t>
  </si>
  <si>
    <t>1*12*240ml味可滋巧克力牛奶</t>
  </si>
  <si>
    <t>325</t>
  </si>
  <si>
    <t>4786092</t>
  </si>
  <si>
    <t>204103002400</t>
  </si>
  <si>
    <t>1*12*240ml味可滋咖啡牛奶</t>
  </si>
  <si>
    <t>伊利 味可滋咖啡牛奶240ml*12盒/礼盒装</t>
  </si>
  <si>
    <t>326</t>
  </si>
  <si>
    <t>865331</t>
  </si>
  <si>
    <t>204104001060</t>
  </si>
  <si>
    <t>1*20*125mlQQ星儿童成长牛奶-全聪</t>
  </si>
  <si>
    <t>伊利 QQ星儿童成长牛奶（全聪型）125ml*20盒</t>
  </si>
  <si>
    <t>327</t>
  </si>
  <si>
    <t>865336</t>
  </si>
  <si>
    <t>204104001160</t>
  </si>
  <si>
    <t>1*15*190mlQQ星儿童成长牛奶-全聪</t>
  </si>
  <si>
    <t>【京东超市】伊利 QQ星儿童成长牛奶（全聪型）190ml*15盒</t>
  </si>
  <si>
    <t>328</t>
  </si>
  <si>
    <t>10763481624</t>
  </si>
  <si>
    <t>204104001161</t>
  </si>
  <si>
    <t>1*15*190mlQQ星儿童成长牛奶-全聪（内置赠品装）</t>
  </si>
  <si>
    <t>伊利 QQ星儿童成长牛奶（全聪型）190ml*15盒</t>
  </si>
  <si>
    <t>329</t>
  </si>
  <si>
    <t>10763416653</t>
  </si>
  <si>
    <t>伊利 QQ星儿童成长牛奶（健固型）125ml*20盒</t>
  </si>
  <si>
    <t>330</t>
  </si>
  <si>
    <t>苏宁-直供-液奶</t>
  </si>
  <si>
    <t>174748690</t>
  </si>
  <si>
    <t>伊利安慕希希腊风味酸奶—香草味205g*8</t>
  </si>
  <si>
    <t>提</t>
  </si>
  <si>
    <t>331</t>
  </si>
  <si>
    <t>610593867</t>
  </si>
  <si>
    <t>伊利 果粒优酸乳哈密瓜味245g*12/箱</t>
  </si>
  <si>
    <t>332</t>
  </si>
  <si>
    <t>156243729</t>
  </si>
  <si>
    <t>伊利畅意100%常温乳酸菌草莓味6*5*100ml</t>
  </si>
  <si>
    <t>333</t>
  </si>
  <si>
    <t>147599713</t>
  </si>
  <si>
    <t>伊利 优酸乳 爆趣珠乳饮料苹果味 250ml*24</t>
  </si>
  <si>
    <t>334</t>
  </si>
  <si>
    <t>602974691</t>
  </si>
  <si>
    <t>伊利谷粒多核桃燕麦牛奶12*200ml</t>
  </si>
  <si>
    <t>335</t>
  </si>
  <si>
    <t>109828679</t>
  </si>
  <si>
    <t>伊利纯牛奶16*250ml</t>
  </si>
  <si>
    <t>336</t>
  </si>
  <si>
    <t>616677888</t>
  </si>
  <si>
    <t>伊利赠品-谷粒多吾皇礼盒陶瓷杯（此为赠品，不单独售卖，勿拍）</t>
  </si>
  <si>
    <t>337</t>
  </si>
  <si>
    <t>174748692</t>
  </si>
  <si>
    <t>伊利金典纯牛奶250ml*16</t>
  </si>
  <si>
    <t>338</t>
  </si>
  <si>
    <t>128832343</t>
  </si>
  <si>
    <t>伊利味可滋哈密瓜牛奶果味牛奶12*240ml</t>
  </si>
  <si>
    <t>339</t>
  </si>
  <si>
    <t>144016246</t>
  </si>
  <si>
    <t>伊利安慕希希腊风味酸牛奶常温酸奶12*205ml</t>
  </si>
  <si>
    <t>340</t>
  </si>
  <si>
    <t>133398873</t>
  </si>
  <si>
    <t>伊利安慕希蓝莓味酸奶1*12*205g</t>
  </si>
  <si>
    <t>341</t>
  </si>
  <si>
    <t>126437334</t>
  </si>
  <si>
    <t>伊利QQ星儿童成长草莓牛奶16*125ml</t>
  </si>
  <si>
    <t>342</t>
  </si>
  <si>
    <t>165053371</t>
  </si>
  <si>
    <t>伊利舒化高钙无乳糖牛奶12*250ml</t>
  </si>
  <si>
    <t>343</t>
  </si>
  <si>
    <t>109829379</t>
  </si>
  <si>
    <t>伊利纯牛奶6*1000ml</t>
  </si>
  <si>
    <t>344</t>
  </si>
  <si>
    <t>109748022</t>
  </si>
  <si>
    <t>伊利高钙低脂纯牛奶250ml*24/箱</t>
  </si>
  <si>
    <t>345</t>
  </si>
  <si>
    <t>109828106</t>
  </si>
  <si>
    <t>伊利儿童成长牛奶-均善儿童营养牛奶15*190ml</t>
  </si>
  <si>
    <t>346</t>
  </si>
  <si>
    <t>109827649</t>
  </si>
  <si>
    <t>伊利儿童成长牛奶-健固儿童营养牛奶15*190ml</t>
  </si>
  <si>
    <t>347</t>
  </si>
  <si>
    <t>109828104</t>
  </si>
  <si>
    <t>伊利儿童成长牛奶-全聪儿童营养牛奶15*190ml</t>
  </si>
  <si>
    <t>348</t>
  </si>
  <si>
    <t>156212711</t>
  </si>
  <si>
    <t>伊利安慕希香草味酸奶1*12*205g</t>
  </si>
  <si>
    <t>349</t>
  </si>
  <si>
    <t>109830111</t>
  </si>
  <si>
    <t>伊利谷粒多谷物牛奶饮品红谷牛奶粗粮牛奶12*250ml</t>
  </si>
  <si>
    <t>350</t>
  </si>
  <si>
    <t>126437966</t>
  </si>
  <si>
    <t>伊利QQ星儿童成长香草冰淇淋牛奶16*125ml</t>
  </si>
  <si>
    <t>351</t>
  </si>
  <si>
    <t>126438456</t>
  </si>
  <si>
    <t>204104002200</t>
  </si>
  <si>
    <t>1*12*195mlQQ星儿童成长香草冰淇淋牛奶</t>
  </si>
  <si>
    <t>伊利QQ星儿童成长香草冰淇淋牛奶12*195ml</t>
  </si>
  <si>
    <t>352</t>
  </si>
  <si>
    <t>174748691</t>
  </si>
  <si>
    <t>伊利安慕希希腊风味酸奶—蓝莓味205g*8</t>
  </si>
  <si>
    <t>353</t>
  </si>
  <si>
    <t>610593866</t>
  </si>
  <si>
    <t>伊利 果粒优酸乳芒果味245g*12/箱</t>
  </si>
  <si>
    <t>354</t>
  </si>
  <si>
    <t>624897600</t>
  </si>
  <si>
    <t>伊利 Byebye君纯牛奶250ml*16盒 拜拜君纯牛奶</t>
  </si>
  <si>
    <t>355</t>
  </si>
  <si>
    <t>157064632</t>
  </si>
  <si>
    <t>伊利畅意100%常温乳酸菌草莓味330ml*12</t>
  </si>
  <si>
    <t>356</t>
  </si>
  <si>
    <t>125578127</t>
  </si>
  <si>
    <t>伊利舒化中老年心活配方牛奶12*250ml</t>
  </si>
  <si>
    <t>357</t>
  </si>
  <si>
    <t>125578362</t>
  </si>
  <si>
    <t>伊利舒化中老年优钙配方牛奶12*250ml</t>
  </si>
  <si>
    <t>358</t>
  </si>
  <si>
    <t>10177289170</t>
  </si>
  <si>
    <t>伊利 舒化无乳糖牛奶 全脂型 12*220ml</t>
  </si>
  <si>
    <t>359</t>
  </si>
  <si>
    <t>826306592</t>
  </si>
  <si>
    <t>伊利QQ星有机奶195mL*12盒</t>
  </si>
  <si>
    <t>360</t>
  </si>
  <si>
    <t>157064630</t>
  </si>
  <si>
    <t>伊利畅意100%常温乳酸菌原味330ml*12</t>
  </si>
  <si>
    <t>361</t>
  </si>
  <si>
    <t>109820780</t>
  </si>
  <si>
    <t>204013000302</t>
  </si>
  <si>
    <t>1*12*250ml舒化低脂无乳糖牛奶（电商乐享）</t>
  </si>
  <si>
    <t>伊利舒化低脂无乳糖牛奶12*250ml</t>
  </si>
  <si>
    <t>362</t>
  </si>
  <si>
    <t>10567585768</t>
  </si>
  <si>
    <t>伊利 金典有机牛奶礼盒装16*250ml</t>
  </si>
  <si>
    <t>363</t>
  </si>
  <si>
    <t>109821559</t>
  </si>
  <si>
    <t>伊利儿童成长牛奶-健固儿童营养牛奶20*125ml</t>
  </si>
  <si>
    <t>364</t>
  </si>
  <si>
    <t>109827025</t>
  </si>
  <si>
    <t>伊利儿童成长牛奶-全聪儿童营养牛奶20*125ml</t>
  </si>
  <si>
    <t>429</t>
  </si>
  <si>
    <t>我买网-直供-液奶</t>
  </si>
  <si>
    <t>551166</t>
  </si>
  <si>
    <t>204102010801</t>
  </si>
  <si>
    <t>1*12*250ml谷粒多黑谷牛奶饮品</t>
  </si>
  <si>
    <t>【自营】伊利谷粒多黑谷苗条礼盒250ml*12/箱</t>
  </si>
  <si>
    <t>430</t>
  </si>
  <si>
    <t>584225</t>
  </si>
  <si>
    <t>【自营】伊利谷粒多燕麦牛奶200ml*12/箱</t>
  </si>
  <si>
    <t>431</t>
  </si>
  <si>
    <t>605301</t>
  </si>
  <si>
    <t>【自营】伊利QQ星儿童风味酸奶205g*12/箱</t>
  </si>
  <si>
    <t>432</t>
  </si>
  <si>
    <t>560218</t>
  </si>
  <si>
    <t>【自营】伊利味可滋香蕉牛奶240ml*12/箱</t>
  </si>
  <si>
    <t>433</t>
  </si>
  <si>
    <t>584220</t>
  </si>
  <si>
    <t>【自营】伊利味可滋木瓜牛奶 240ml*12</t>
  </si>
  <si>
    <t>434</t>
  </si>
  <si>
    <t>580164</t>
  </si>
  <si>
    <t>【自营】伊利味可滋哈密瓜牛奶 240ml*12/箱</t>
  </si>
  <si>
    <t>435</t>
  </si>
  <si>
    <t>593411</t>
  </si>
  <si>
    <t>【自营】伊利味可滋巧克力牛奶240ml*12</t>
  </si>
  <si>
    <t>436</t>
  </si>
  <si>
    <t>625927</t>
  </si>
  <si>
    <t>【自营】伊利味可滋咖啡牛奶240ml*12/箱</t>
  </si>
  <si>
    <t>437</t>
  </si>
  <si>
    <t>551165</t>
  </si>
  <si>
    <t>【自营】伊利QQ星全聪型儿童成长牛奶125ml*20/箱</t>
  </si>
  <si>
    <t>438</t>
  </si>
  <si>
    <t>506700</t>
  </si>
  <si>
    <t>【自营】伊利QQ星全聪型儿童成长牛奶190ml*15/箱</t>
  </si>
  <si>
    <t>439</t>
  </si>
  <si>
    <t>551164</t>
  </si>
  <si>
    <t>【自营】伊利QQ星健固型儿童成长牛奶125ml*20/箱</t>
  </si>
  <si>
    <t>440</t>
  </si>
  <si>
    <t>506701</t>
  </si>
  <si>
    <t>【自营】伊利QQ星健固型儿童成长牛奶190ml*15/箱</t>
  </si>
  <si>
    <t>441</t>
  </si>
  <si>
    <t>584221</t>
  </si>
  <si>
    <t>【自营】伊利QQ星儿童成长草莓牛奶125ml*16/箱</t>
  </si>
  <si>
    <t>442</t>
  </si>
  <si>
    <t>584222</t>
  </si>
  <si>
    <t>【自营】伊利QQ星儿童成长香草冰淇淋牛奶125ml*16/箱</t>
  </si>
  <si>
    <t>443</t>
  </si>
  <si>
    <t>625766</t>
  </si>
  <si>
    <t>204117000900</t>
  </si>
  <si>
    <t>1*12*200ml谷粒多颗粒核桃燕麦牛奶</t>
  </si>
  <si>
    <t>【自营】伊利谷粒多颗粒核桃燕麦牛奶200ml*12/箱</t>
  </si>
  <si>
    <t>444</t>
  </si>
  <si>
    <t>573033</t>
  </si>
  <si>
    <t>204201009400</t>
  </si>
  <si>
    <t>1*24*250ml优酸乳哈密瓜味</t>
  </si>
  <si>
    <t>【自营】伊利优酸乳哈密瓜牛奶饮品250ml*24/箱</t>
  </si>
  <si>
    <t>445</t>
  </si>
  <si>
    <t>625765</t>
  </si>
  <si>
    <t>【自营】伊利果粒优酸乳（哈密瓜口味）245g*12/箱</t>
  </si>
  <si>
    <t>446</t>
  </si>
  <si>
    <t>601829</t>
  </si>
  <si>
    <t>【自营】伊利优酸乳爆趣珠乳饮料苹果味250g*24</t>
  </si>
  <si>
    <t>447</t>
  </si>
  <si>
    <t>657447</t>
  </si>
  <si>
    <t>【自营】伊利优酸乳果果昔酸奶饮品混合莓味210ml*12/箱</t>
  </si>
  <si>
    <t>448</t>
  </si>
  <si>
    <t>514422</t>
  </si>
  <si>
    <t>【自营】伊利优酸乳果粒酸奶饮品（草莓味）245g*12/箱</t>
  </si>
  <si>
    <t>449</t>
  </si>
  <si>
    <t>514423</t>
  </si>
  <si>
    <t>【自营】伊利优酸乳果粒酸奶饮品（芒果味）245g*12/箱</t>
  </si>
  <si>
    <t>450</t>
  </si>
  <si>
    <t>605305</t>
  </si>
  <si>
    <t>【自营】伊利畅意100%乳酸菌饮品（原味）330ml</t>
  </si>
  <si>
    <t>451</t>
  </si>
  <si>
    <t>605300</t>
  </si>
  <si>
    <t>【自营】伊利畅意100%乳酸菌饮品（草莓味）330ml</t>
  </si>
  <si>
    <t>452</t>
  </si>
  <si>
    <t>577719</t>
  </si>
  <si>
    <t>204003000400</t>
  </si>
  <si>
    <t>1*12*250ml金典进口有机奶</t>
  </si>
  <si>
    <t>【自营】SATINE伊利金典欧洲进口有机全脂牛奶250ml*12/箱</t>
  </si>
  <si>
    <t>453</t>
  </si>
  <si>
    <t>508482</t>
  </si>
  <si>
    <t>【自营】伊利金典有机纯牛奶250ml*12/箱 新老包装随机发货</t>
  </si>
  <si>
    <t>454</t>
  </si>
  <si>
    <t>642572</t>
  </si>
  <si>
    <t>【自营】伊利QQ星有机奶195ml*12/箱</t>
  </si>
  <si>
    <t>455</t>
  </si>
  <si>
    <t>669427</t>
  </si>
  <si>
    <t>【自营】伊利金典有机纯牛奶250ml*16盒</t>
  </si>
  <si>
    <t>456</t>
  </si>
  <si>
    <t>508497</t>
  </si>
  <si>
    <t>【自营】伊利高钙低脂奶250ml*24(箱)</t>
  </si>
  <si>
    <t>457</t>
  </si>
  <si>
    <t>534346</t>
  </si>
  <si>
    <t>【自营】伊利纯牛奶250ml*16/箱</t>
  </si>
  <si>
    <t>458</t>
  </si>
  <si>
    <t>508494</t>
  </si>
  <si>
    <t>【自营】伊利纯牛奶250ml*24/箱新老包装随机发货</t>
  </si>
  <si>
    <t>459</t>
  </si>
  <si>
    <t>506680</t>
  </si>
  <si>
    <t>【自营】伊利纯牛奶1000ml*6/箱</t>
  </si>
  <si>
    <t>460</t>
  </si>
  <si>
    <t>605302</t>
  </si>
  <si>
    <t>【自营】伊利安慕希希腊风味酸奶（香草味）205g*12/箱</t>
  </si>
  <si>
    <t>461</t>
  </si>
  <si>
    <t>613769</t>
  </si>
  <si>
    <t>【自营】伊利安慕希希腊风味酸奶 香草味 205g*8盒/箱</t>
  </si>
  <si>
    <t>462</t>
  </si>
  <si>
    <t>613768</t>
  </si>
  <si>
    <t>【自营】伊利安慕希希腊风味酸奶 蓝莓味 205g*8盒/箱</t>
  </si>
  <si>
    <t>463</t>
  </si>
  <si>
    <t>613767</t>
  </si>
  <si>
    <t>【自营】伊利安慕希希腊风味酸奶 原味 205g*16盒/箱</t>
  </si>
  <si>
    <t>464</t>
  </si>
  <si>
    <t>631725</t>
  </si>
  <si>
    <t>【自营】伊利Byebye君纯牛奶250ml*16/箱</t>
  </si>
  <si>
    <t>465</t>
  </si>
  <si>
    <t>506681</t>
  </si>
  <si>
    <t>【自营】伊利金典纯牛奶250ml*12/箱 新老包装随机发货</t>
  </si>
  <si>
    <t>466</t>
  </si>
  <si>
    <t>508481</t>
  </si>
  <si>
    <t>【自营】伊利金典低脂纯牛奶250ml*12/箱</t>
  </si>
  <si>
    <t>467</t>
  </si>
  <si>
    <t>613770</t>
  </si>
  <si>
    <t>【自营】伊利金典纯牛奶250ml*16/箱</t>
  </si>
  <si>
    <t>468</t>
  </si>
  <si>
    <t>508498</t>
  </si>
  <si>
    <t>【自营】伊利小脱脂奶250ml*24(箱)</t>
  </si>
  <si>
    <t>469</t>
  </si>
  <si>
    <t>620044</t>
  </si>
  <si>
    <t>【自营】伊利 Byebye君脱脂牛奶250ml*16</t>
  </si>
  <si>
    <t>470</t>
  </si>
  <si>
    <t>605431</t>
  </si>
  <si>
    <t>【自营】伊利舒化无乳糖牛奶（高钙型）250ml*12/箱</t>
  </si>
  <si>
    <t>471</t>
  </si>
  <si>
    <t>551163</t>
  </si>
  <si>
    <t>【自营】伊利QQ星营养均膳型儿童成长牛奶125ml*20/箱</t>
  </si>
  <si>
    <t>472</t>
  </si>
  <si>
    <t>506703</t>
  </si>
  <si>
    <t>【自营】伊利QQ星营养均膳型儿童成长牛奶190ml*15/箱</t>
  </si>
  <si>
    <t>473</t>
  </si>
  <si>
    <t>580163</t>
  </si>
  <si>
    <t>【自营】伊利无乳糖舒化中老年牛奶（心活配方）12*250ml/箱</t>
  </si>
  <si>
    <t>474</t>
  </si>
  <si>
    <t>580162</t>
  </si>
  <si>
    <t>【自营】伊利无乳糖舒化中老年牛奶（优钙配方）12*250ml/箱</t>
  </si>
  <si>
    <t>475</t>
  </si>
  <si>
    <t>506687</t>
  </si>
  <si>
    <t>【自营】伊利舒化奶低脂调制乳牛奶(利乐包）250ml*12/箱</t>
  </si>
  <si>
    <t>476</t>
  </si>
  <si>
    <t>649483</t>
  </si>
  <si>
    <t>【自营】伊利植选豆乳（原味）12*250ml</t>
  </si>
  <si>
    <t>477</t>
  </si>
  <si>
    <t>551167</t>
  </si>
  <si>
    <t>204102010701</t>
  </si>
  <si>
    <t>1*12*250ml谷粒多红谷牛奶饮品</t>
  </si>
  <si>
    <t>【自营】伊利谷粒多红谷苗条礼盒250ml*12/箱</t>
  </si>
  <si>
    <t>478</t>
  </si>
  <si>
    <t>605303</t>
  </si>
  <si>
    <t>【自营】伊利畅意100%乳酸菌饮品（原味）100ml*5*6/箱</t>
  </si>
  <si>
    <t>479</t>
  </si>
  <si>
    <t>605304</t>
  </si>
  <si>
    <t>【自营】伊利畅意100%乳酸菌饮品（草莓味）100ml*5*6/箱</t>
  </si>
  <si>
    <t>480</t>
  </si>
  <si>
    <t>584219</t>
  </si>
  <si>
    <t>【自营】伊利安慕希希腊酸奶蓝莓味 205g*12/箱 新老包装随机发货</t>
  </si>
  <si>
    <t>481</t>
  </si>
  <si>
    <t>642894</t>
  </si>
  <si>
    <t>20D101000401</t>
  </si>
  <si>
    <t>1*10*230g安慕希高端畅饮型希腊风味酸奶原味（电商乐享）</t>
  </si>
  <si>
    <t>【自营】伊利安慕希高端畅饮酸奶 230g*10/箱</t>
  </si>
  <si>
    <t>482</t>
  </si>
  <si>
    <t>649482</t>
  </si>
  <si>
    <t>【自营】伊利植选豆乳（黑芝麻黑豆）12*250ml</t>
  </si>
  <si>
    <t>483</t>
  </si>
  <si>
    <t>611920</t>
  </si>
  <si>
    <t>【自营】伊利牛奶手提袋（赠品）</t>
  </si>
  <si>
    <t>484</t>
  </si>
  <si>
    <t>621391</t>
  </si>
  <si>
    <t>【自营】伊利剪纸玻璃杯（伊利赠品）</t>
  </si>
  <si>
    <t>485</t>
  </si>
  <si>
    <t>625926</t>
  </si>
  <si>
    <t>【自营】伊利赠品谷粒多吾皇礼盒陶瓷杯</t>
  </si>
  <si>
    <t>486</t>
  </si>
  <si>
    <t>660885</t>
  </si>
  <si>
    <t>伊利舒化奶纪念帆布袋 赠品</t>
  </si>
  <si>
    <t>487</t>
  </si>
  <si>
    <t>663159</t>
  </si>
  <si>
    <t>【自营】伊利赠品孚日洁玉维斯系列亲肤毛巾</t>
  </si>
  <si>
    <t>488</t>
  </si>
  <si>
    <t>573032</t>
  </si>
  <si>
    <t>【自营】伊利安慕希希腊风味酸奶205g*12/箱（原味） 新老包装随机发货</t>
  </si>
  <si>
    <t>585</t>
  </si>
  <si>
    <t>586</t>
  </si>
  <si>
    <t>587</t>
  </si>
  <si>
    <t>588</t>
  </si>
  <si>
    <t>伊利高蛋白脱脂高钙奶粉（袋装）1×24×400g</t>
  </si>
  <si>
    <t>589</t>
  </si>
  <si>
    <t>590</t>
  </si>
  <si>
    <t>591</t>
  </si>
  <si>
    <t>592</t>
  </si>
  <si>
    <t>593</t>
  </si>
  <si>
    <t>594</t>
  </si>
  <si>
    <t>595</t>
  </si>
  <si>
    <t>596</t>
  </si>
  <si>
    <t>中老年奶粉（听装）1×6×1000g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</si>
  <si>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</si>
  <si>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</si>
  <si>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</si>
  <si>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</si>
  <si>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</si>
  <si>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</si>
  <si>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</si>
  <si>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</si>
  <si>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</si>
  <si>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</si>
  <si>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</si>
  <si>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1101</t>
  </si>
  <si>
    <t>823400115000</t>
  </si>
  <si>
    <t>S成人粉双节中老年礼盒QCNFXX201806007</t>
  </si>
  <si>
    <t>中老年礼盒除郑州天津</t>
  </si>
  <si>
    <t>608</t>
  </si>
  <si>
    <t>1102</t>
  </si>
  <si>
    <t>823400121200</t>
  </si>
  <si>
    <t>S成人粉双节中老年礼盒（2）QCNFXX201806007</t>
  </si>
  <si>
    <t>中老年礼盒郑州天津</t>
  </si>
  <si>
    <t>609</t>
  </si>
  <si>
    <t>1103</t>
  </si>
  <si>
    <t>823400121500</t>
  </si>
  <si>
    <t>S2018年双节礼盒储运包装QCNFXX201808003</t>
  </si>
  <si>
    <t>奶粉储运箱</t>
  </si>
  <si>
    <t>610</t>
  </si>
  <si>
    <t>823400131700</t>
  </si>
  <si>
    <t>S中老年双听礼盒QCNFXX201810003</t>
  </si>
  <si>
    <t>中老年春促礼盒物料</t>
  </si>
  <si>
    <t>611</t>
  </si>
  <si>
    <t>12345</t>
  </si>
  <si>
    <t>823400132500</t>
  </si>
  <si>
    <t>S电商春促礼盒储运箱 QCNFXX201810003</t>
  </si>
  <si>
    <t>612</t>
  </si>
  <si>
    <t>613</t>
  </si>
  <si>
    <t>614</t>
  </si>
  <si>
    <t>615</t>
  </si>
  <si>
    <t>126438207</t>
  </si>
  <si>
    <t>204104002100</t>
  </si>
  <si>
    <t>1*12*195mlQQ星儿童成长草莓牛奶</t>
  </si>
  <si>
    <t>伊利QQ星儿童成长草莓牛奶12*195ml</t>
  </si>
  <si>
    <t>616</t>
  </si>
  <si>
    <t>617</t>
  </si>
  <si>
    <t>618</t>
  </si>
  <si>
    <t>10541523966</t>
  </si>
  <si>
    <t>谷粒多颗粒椰子燕麦牛奶200ml*12</t>
  </si>
  <si>
    <t>619</t>
  </si>
  <si>
    <t>129246426</t>
  </si>
  <si>
    <t>伊利 优酸乳 牛奶饮品 原味250ml*24</t>
  </si>
  <si>
    <t>620</t>
  </si>
  <si>
    <t>621</t>
  </si>
  <si>
    <t>622</t>
  </si>
  <si>
    <t>10552027666</t>
  </si>
  <si>
    <t>伊利果果昔混合莓250ML*12</t>
  </si>
  <si>
    <t>623</t>
  </si>
  <si>
    <t>133253001</t>
  </si>
  <si>
    <t>伊利果粒优酸乳草莓味245g*12/箱</t>
  </si>
  <si>
    <t>624</t>
  </si>
  <si>
    <t xml:space="preserve"> 伊利 果粒优酸乳芒果味245g*12/箱</t>
  </si>
  <si>
    <t>625</t>
  </si>
  <si>
    <t>626</t>
  </si>
  <si>
    <t>627</t>
  </si>
  <si>
    <t>156212712</t>
  </si>
  <si>
    <t>伊利畅意100%常温乳酸菌原味6*5*100ml</t>
  </si>
  <si>
    <t>628</t>
  </si>
  <si>
    <t>629</t>
  </si>
  <si>
    <t>204401000702</t>
  </si>
  <si>
    <t>1*12*205g安慕希常温酸奶原味(电商乐享)</t>
  </si>
  <si>
    <t>630</t>
  </si>
  <si>
    <t>631</t>
  </si>
  <si>
    <t>619182600</t>
  </si>
  <si>
    <t>伊利安慕希牛奶黄桃+燕麦200g*10</t>
  </si>
  <si>
    <t>632</t>
  </si>
  <si>
    <t>621254803</t>
  </si>
  <si>
    <t>伊利安慕希高端畅饮型酸奶礼盒装230g*10</t>
  </si>
  <si>
    <t>633</t>
  </si>
  <si>
    <t>10524257835</t>
  </si>
  <si>
    <t>伊利安慕希牛奶草莓+燕麦10*200g</t>
  </si>
  <si>
    <t>634</t>
  </si>
  <si>
    <t>10542938609</t>
  </si>
  <si>
    <t>伊利安慕希风味酸奶（芒果百香果味）230g*10</t>
  </si>
  <si>
    <t>635</t>
  </si>
  <si>
    <t>10115971249</t>
  </si>
  <si>
    <t>伊利 植选 豆奶 黑芝麻黑豆味 250ml*12</t>
  </si>
  <si>
    <t>636</t>
  </si>
  <si>
    <t>22</t>
  </si>
  <si>
    <t>20F801000200</t>
  </si>
  <si>
    <t>1*10*315mlPET植选豆乳原味</t>
  </si>
  <si>
    <t>637</t>
  </si>
  <si>
    <t>638</t>
  </si>
  <si>
    <t>639</t>
  </si>
  <si>
    <t>10805370913</t>
  </si>
  <si>
    <t>伊利植选PET浓香豆乳原味315ml*10</t>
  </si>
  <si>
    <t>640</t>
  </si>
  <si>
    <t>641</t>
  </si>
  <si>
    <t>109829169</t>
  </si>
  <si>
    <t>伊利纯牛奶24*250ml</t>
  </si>
  <si>
    <t>642</t>
  </si>
  <si>
    <t>643</t>
  </si>
  <si>
    <t>644</t>
  </si>
  <si>
    <t>645</t>
  </si>
  <si>
    <t>646</t>
  </si>
  <si>
    <t>174748689</t>
  </si>
  <si>
    <t>伊利安慕希希腊风味酸奶—原味205g*16</t>
  </si>
  <si>
    <t>647</t>
  </si>
  <si>
    <t>648</t>
  </si>
  <si>
    <t>109820550</t>
  </si>
  <si>
    <t>204002000104</t>
  </si>
  <si>
    <t>1*12*250ml金典纯牛奶（电商乐享）</t>
  </si>
  <si>
    <t>伊利金典纯牛奶12*250ml</t>
  </si>
  <si>
    <t>649</t>
  </si>
  <si>
    <t>109820555</t>
  </si>
  <si>
    <t>伊利金典低脂奶12*250ml</t>
  </si>
  <si>
    <t>650</t>
  </si>
  <si>
    <t>651</t>
  </si>
  <si>
    <t>10559089097</t>
  </si>
  <si>
    <t>伊利 金典新西兰进口纯牛奶250mL*12盒/礼盒装</t>
  </si>
  <si>
    <t>652</t>
  </si>
  <si>
    <t>109820526</t>
  </si>
  <si>
    <t>伊利金典有机奶12*250ml</t>
  </si>
  <si>
    <t>653</t>
  </si>
  <si>
    <t>654</t>
  </si>
  <si>
    <t>655</t>
  </si>
  <si>
    <t>656</t>
  </si>
  <si>
    <t>187721261</t>
  </si>
  <si>
    <t>伊利 Byebye君脱脂奶250ml*16</t>
  </si>
  <si>
    <t>657</t>
  </si>
  <si>
    <t>658</t>
  </si>
  <si>
    <t>109827054</t>
  </si>
  <si>
    <t>伊利儿童成长牛奶-均善儿童营养牛奶20*125ml</t>
  </si>
  <si>
    <t>659</t>
  </si>
  <si>
    <t>伊利儿童成长牛奶-均膳儿童营养牛奶15*190ml</t>
  </si>
  <si>
    <t>660</t>
  </si>
  <si>
    <t>661</t>
  </si>
  <si>
    <t>662</t>
  </si>
  <si>
    <t>663</t>
  </si>
  <si>
    <t>664</t>
  </si>
  <si>
    <t>10112670013</t>
  </si>
  <si>
    <t>伊利 植选 原味豆奶 250ml*12</t>
  </si>
  <si>
    <t>665</t>
  </si>
  <si>
    <t>666</t>
  </si>
  <si>
    <t>109830325</t>
  </si>
  <si>
    <t>伊利谷粒多谷物牛奶饮品黑谷牛奶粗粮牛奶12*250ml</t>
  </si>
  <si>
    <t>667</t>
  </si>
  <si>
    <t>126439269</t>
  </si>
  <si>
    <t>伊利谷粒多燕麦牛奶12*200ml</t>
  </si>
  <si>
    <t>668</t>
  </si>
  <si>
    <t>156997288</t>
  </si>
  <si>
    <t>伊利QQ星常温酸奶205g*12</t>
  </si>
  <si>
    <t>669</t>
  </si>
  <si>
    <t>109830038</t>
  </si>
  <si>
    <t>204103001504</t>
  </si>
  <si>
    <t>1*12*240ml味可滋香蕉牛奶（电商乐享）</t>
  </si>
  <si>
    <t>伊利味可滋香蕉牛奶果味牛奶12*240ml</t>
  </si>
  <si>
    <t>670</t>
  </si>
  <si>
    <t>126439055</t>
  </si>
  <si>
    <t>伊利味可滋木瓜牛奶12*240ml</t>
  </si>
  <si>
    <t>671</t>
  </si>
  <si>
    <t>672</t>
  </si>
  <si>
    <t>136229332</t>
  </si>
  <si>
    <t>204103001804</t>
  </si>
  <si>
    <t>1*12*240ml味可滋巧克力牛奶（电商乐享）</t>
  </si>
  <si>
    <t>伊利味可滋巧克力牛奶12*240ml</t>
  </si>
  <si>
    <t>673</t>
  </si>
  <si>
    <t>615194315</t>
  </si>
  <si>
    <t>204103002403</t>
  </si>
  <si>
    <t>1*12*240ml味可滋咖啡牛奶（电商乐享）</t>
  </si>
  <si>
    <t>伊利 味可滋咖啡牛奶12*240ml</t>
  </si>
  <si>
    <t>674</t>
  </si>
  <si>
    <t>675</t>
  </si>
  <si>
    <t>676</t>
  </si>
  <si>
    <t>677</t>
  </si>
  <si>
    <t>母婴旗舰店-直营-奶粉</t>
  </si>
  <si>
    <t>823400098100</t>
  </si>
  <si>
    <t>S套装外箱 QCNFXX201802037</t>
  </si>
  <si>
    <t>678</t>
  </si>
  <si>
    <t>823400098200</t>
  </si>
  <si>
    <t>S套装气泡袋 QCNFXX201802037</t>
  </si>
  <si>
    <t>679</t>
  </si>
  <si>
    <t>823400109500</t>
  </si>
  <si>
    <t>S小黄鸭亲子帆布包套装 QCNFDS201805002</t>
  </si>
  <si>
    <t>680</t>
  </si>
  <si>
    <t>823400109600 </t>
  </si>
  <si>
    <t>823400109600</t>
  </si>
  <si>
    <t>"S 小黄鸭软胶两用保温水壶QCNFDS201805002 "</t>
  </si>
  <si>
    <t>S 小黄鸭软胶两用保温水壶QCNFDS201805002</t>
  </si>
  <si>
    <t>681</t>
  </si>
  <si>
    <t>823400109700</t>
  </si>
  <si>
    <t>S小黄鸭潮宝口水巾QCNFDS201805002</t>
  </si>
  <si>
    <t>682</t>
  </si>
  <si>
    <t>823400127800</t>
  </si>
  <si>
    <t>S 金领冠妈妈粉精装盒QCNFPP201809032</t>
  </si>
  <si>
    <t>683</t>
  </si>
  <si>
    <t>823400128000</t>
  </si>
  <si>
    <t>S随性直饮杯QCNFPP201809032</t>
  </si>
  <si>
    <t>684</t>
  </si>
  <si>
    <t>2400839504010</t>
  </si>
  <si>
    <t>823400129300</t>
  </si>
  <si>
    <t>S超级飞侠纱布被QCNFDS201809033</t>
  </si>
  <si>
    <t>685</t>
  </si>
  <si>
    <t>2400839703574</t>
  </si>
  <si>
    <t>823400129600</t>
  </si>
  <si>
    <t>S智能寓教-小爱QCNFDS201809033</t>
  </si>
  <si>
    <t>686</t>
  </si>
  <si>
    <t>6907992633992</t>
  </si>
  <si>
    <t>24C001004200</t>
  </si>
  <si>
    <t>伊利原味营养米粉1×12×225g</t>
  </si>
  <si>
    <t>687</t>
  </si>
  <si>
    <t>6907992634005</t>
  </si>
  <si>
    <t>24C001000400</t>
  </si>
  <si>
    <t>伊利胡萝卜营养米粉1×12×225g</t>
  </si>
  <si>
    <t>688</t>
  </si>
  <si>
    <t>6907992634012</t>
  </si>
  <si>
    <t>24C001002200</t>
  </si>
  <si>
    <t>伊利多维蔬菜营养米粉1×12×225g</t>
  </si>
  <si>
    <t>689</t>
  </si>
  <si>
    <t>6907992632636</t>
  </si>
  <si>
    <t>果享学生奶粉（6-14岁）1×6×900g</t>
  </si>
  <si>
    <t>690</t>
  </si>
  <si>
    <t>果享学生奶粉1×6×900g（15+）</t>
  </si>
  <si>
    <t>691</t>
  </si>
  <si>
    <t>全家营养奶粉（充氮）1×24×300g</t>
  </si>
  <si>
    <t>692</t>
  </si>
  <si>
    <t>246904000410</t>
  </si>
  <si>
    <t>青山全脂甜奶粉（袋装）1×24×400g</t>
  </si>
  <si>
    <t>青山全脂甜奶粉1×24×400g</t>
  </si>
  <si>
    <t>693</t>
  </si>
  <si>
    <t>9421903892140</t>
  </si>
  <si>
    <t>伊利新西兰进口全脂奶粉1X1kgX8</t>
  </si>
  <si>
    <t>694</t>
  </si>
  <si>
    <t>伊利新西兰进口脱脂奶粉1X1kgX8</t>
  </si>
  <si>
    <t>695</t>
  </si>
  <si>
    <t>全脂甜奶粉1*24*300g</t>
  </si>
  <si>
    <t>696</t>
  </si>
  <si>
    <t>246905000110</t>
  </si>
  <si>
    <t>伊利多维型豆奶粉（袋装）1×20×560g</t>
  </si>
  <si>
    <t>多维型豆奶粉1×20×560g</t>
  </si>
  <si>
    <t>697</t>
  </si>
  <si>
    <t>246905000410</t>
  </si>
  <si>
    <t>伊利高钙型豆奶粉（袋装）1×20×560g</t>
  </si>
  <si>
    <t>高钙型豆奶粉1×20×560g</t>
  </si>
  <si>
    <t>698</t>
  </si>
  <si>
    <t>246907000210</t>
  </si>
  <si>
    <t>伊利高蛋白脱脂高钙奶粉（电商专供）（袋装）1×24×450g</t>
  </si>
  <si>
    <t>电商专供高蛋白脱脂高钙1×24×450g</t>
  </si>
  <si>
    <t>699</t>
  </si>
  <si>
    <t>6907992632506</t>
  </si>
  <si>
    <t>金领冠珍护婴儿配方奶粉（听装）1×6×800g</t>
  </si>
  <si>
    <t>700</t>
  </si>
  <si>
    <t>6907992632513</t>
  </si>
  <si>
    <t>金领冠珍护较大婴儿配方奶粉（听装）1×6×800g</t>
  </si>
  <si>
    <t>701</t>
  </si>
  <si>
    <t>6907992632520</t>
  </si>
  <si>
    <t>金领冠珍护幼儿配方奶粉（听装）1×6×800g</t>
  </si>
  <si>
    <t>702</t>
  </si>
  <si>
    <t>823400077500</t>
  </si>
  <si>
    <t>S金领冠+超金雨披组合XQC201705001</t>
  </si>
  <si>
    <t>703</t>
  </si>
  <si>
    <t>823400077600</t>
  </si>
  <si>
    <t>S金领冠+超金mini小车XQC201705001</t>
  </si>
  <si>
    <t>704</t>
  </si>
  <si>
    <t>823400078000</t>
  </si>
  <si>
    <t>S睿护+培然拉杆箱XQC201705001</t>
  </si>
  <si>
    <t>705</t>
  </si>
  <si>
    <t>823400079500</t>
  </si>
  <si>
    <t>S金领冠+超金电动车XQC201705001</t>
  </si>
  <si>
    <t>706</t>
  </si>
  <si>
    <t>823400097000</t>
  </si>
  <si>
    <t>S喜马拉雅课程包QCNFXX201712002</t>
  </si>
  <si>
    <t>707</t>
  </si>
  <si>
    <t>823400097100</t>
  </si>
  <si>
    <t>S妈咪包QCNFXX201802030</t>
  </si>
  <si>
    <t>708</t>
  </si>
  <si>
    <t>823400097200</t>
  </si>
  <si>
    <t>S伟易达配对音乐鼓QCNFXX201802030</t>
  </si>
  <si>
    <t>709</t>
  </si>
  <si>
    <t>823400097300</t>
  </si>
  <si>
    <t>S玛莎拉蒂滑板车QCNFXX201802030</t>
  </si>
  <si>
    <t>710</t>
  </si>
  <si>
    <t>823400097400</t>
  </si>
  <si>
    <t>S小钢琴QCNFXX201802030</t>
  </si>
  <si>
    <t>711</t>
  </si>
  <si>
    <t>823400097500</t>
  </si>
  <si>
    <t>S ROLLPLAY儿童三轮车QCNFXX201802030</t>
  </si>
  <si>
    <t>712</t>
  </si>
  <si>
    <t>823400097600</t>
  </si>
  <si>
    <t>S手推车QCNFXX201802030</t>
  </si>
  <si>
    <t>713</t>
  </si>
  <si>
    <t>823400097900</t>
  </si>
  <si>
    <t>S托马斯和朋友之萌脸认知学习小火车 QCNFXX201802037</t>
  </si>
  <si>
    <t>714</t>
  </si>
  <si>
    <t>823400098000</t>
  </si>
  <si>
    <t>S套装彩盒 QCNFXX201802037</t>
  </si>
  <si>
    <t>715</t>
  </si>
  <si>
    <t>246901001910</t>
  </si>
  <si>
    <t>伊利中老年营养奶粉三联装（盒装） 1×8×1200g</t>
  </si>
  <si>
    <t>伊利中老年营养奶粉三联装 1×8×1200g</t>
  </si>
  <si>
    <t>716</t>
  </si>
  <si>
    <t>246901002210</t>
  </si>
  <si>
    <t>伊利中老年奶粉（安徽专供）(双听礼盒装)1×3×1600g</t>
  </si>
  <si>
    <t>伊利中老年奶粉(礼盒装)1×1600g×3</t>
  </si>
  <si>
    <t>717</t>
  </si>
  <si>
    <t>6907992300054</t>
  </si>
  <si>
    <t>718</t>
  </si>
  <si>
    <t>6907992634319</t>
  </si>
  <si>
    <t>246902000710</t>
  </si>
  <si>
    <t>暖哄哄女士调制乳粉（筒装）1×20×175g</t>
  </si>
  <si>
    <t>暖哄哄女士调制乳粉25g*7条*20筒</t>
  </si>
  <si>
    <t>719</t>
  </si>
  <si>
    <t>6907992634326</t>
  </si>
  <si>
    <t>246902001010</t>
  </si>
  <si>
    <t>暖哄哄女士调制乳粉（礼盒装）1×4×175g</t>
  </si>
  <si>
    <t>暖哄哄女士调制乳粉（礼盒装）1*175g*4盒</t>
  </si>
  <si>
    <t>720</t>
  </si>
  <si>
    <t>721</t>
  </si>
  <si>
    <t>722</t>
  </si>
  <si>
    <t>723</t>
  </si>
  <si>
    <t>724</t>
  </si>
  <si>
    <t>725</t>
  </si>
  <si>
    <t>726</t>
  </si>
  <si>
    <t>伊利味可滋巧克力牛奶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</si>
  <si>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</si>
  <si>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</si>
  <si>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</si>
  <si>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</si>
  <si>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</si>
  <si>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</si>
  <si>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</si>
  <si>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</si>
  <si>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</si>
  <si>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</si>
  <si>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</si>
  <si>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</si>
  <si>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</si>
  <si>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</si>
  <si>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</si>
  <si>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安慕希酸奶（黄桃+燕麦）礼盒装200g*10</t>
  </si>
  <si>
    <t>742</t>
  </si>
  <si>
    <t>743</t>
  </si>
  <si>
    <t>744</t>
  </si>
  <si>
    <t>京东POP-液奶</t>
  </si>
  <si>
    <t>10764001964</t>
  </si>
  <si>
    <t>204001000200</t>
  </si>
  <si>
    <t>1*16*250ml纯牛奶</t>
  </si>
  <si>
    <t>745</t>
  </si>
  <si>
    <t>10764021527</t>
  </si>
  <si>
    <t>204001000300</t>
  </si>
  <si>
    <t>1*24*250ml纯牛奶</t>
  </si>
  <si>
    <t>746</t>
  </si>
  <si>
    <t>747</t>
  </si>
  <si>
    <t>10760674319</t>
  </si>
  <si>
    <t>748</t>
  </si>
  <si>
    <t>749</t>
  </si>
  <si>
    <t>750</t>
  </si>
  <si>
    <t>751</t>
  </si>
  <si>
    <t>752</t>
  </si>
  <si>
    <t>10763128575</t>
  </si>
  <si>
    <t>753</t>
  </si>
  <si>
    <t>10763351894</t>
  </si>
  <si>
    <t>204002000700</t>
  </si>
  <si>
    <t>1*12*250ml金典低脂奶</t>
  </si>
  <si>
    <t>754</t>
  </si>
  <si>
    <t>755</t>
  </si>
  <si>
    <t>756</t>
  </si>
  <si>
    <t>757</t>
  </si>
  <si>
    <t>758</t>
  </si>
  <si>
    <t>204005001700</t>
  </si>
  <si>
    <t>1*12*250ml舒化高钙无乳糖牛奶</t>
  </si>
  <si>
    <t>759</t>
  </si>
  <si>
    <t>760</t>
  </si>
  <si>
    <t>761</t>
  </si>
  <si>
    <t>762</t>
  </si>
  <si>
    <t>763</t>
  </si>
  <si>
    <t>764</t>
  </si>
  <si>
    <t>10763474857</t>
  </si>
  <si>
    <t>765</t>
  </si>
  <si>
    <t>10763546146</t>
  </si>
  <si>
    <t>766</t>
  </si>
  <si>
    <t>10763309574</t>
  </si>
  <si>
    <t>204102012100</t>
  </si>
  <si>
    <t>1*12*200ml谷粒多颗粒燕麦牛奶</t>
  </si>
  <si>
    <t>767</t>
  </si>
  <si>
    <t>768</t>
  </si>
  <si>
    <t>10763655312</t>
  </si>
  <si>
    <t>769</t>
  </si>
  <si>
    <t>10763701941</t>
  </si>
  <si>
    <t>770</t>
  </si>
  <si>
    <t>10763378124</t>
  </si>
  <si>
    <t>771</t>
  </si>
  <si>
    <t>772</t>
  </si>
  <si>
    <t>773</t>
  </si>
  <si>
    <t>10763516526</t>
  </si>
  <si>
    <t>774</t>
  </si>
  <si>
    <t>775</t>
  </si>
  <si>
    <t>776</t>
  </si>
  <si>
    <t>777</t>
  </si>
  <si>
    <t>10763590534</t>
  </si>
  <si>
    <t>778</t>
  </si>
  <si>
    <t>779</t>
  </si>
  <si>
    <t>780</t>
  </si>
  <si>
    <t>781</t>
  </si>
  <si>
    <t>782</t>
  </si>
  <si>
    <t>783</t>
  </si>
  <si>
    <t>10760619194</t>
  </si>
  <si>
    <t>784</t>
  </si>
  <si>
    <t>10760710907</t>
  </si>
  <si>
    <t>785</t>
  </si>
  <si>
    <t>10765200468</t>
  </si>
  <si>
    <t>786</t>
  </si>
  <si>
    <t>10765146582</t>
  </si>
  <si>
    <t>787</t>
  </si>
  <si>
    <t>10765421771</t>
  </si>
  <si>
    <t>788</t>
  </si>
  <si>
    <t>10765163086</t>
  </si>
  <si>
    <t>789</t>
  </si>
  <si>
    <t>10765123356</t>
  </si>
  <si>
    <t>790</t>
  </si>
  <si>
    <t>10765356744</t>
  </si>
  <si>
    <t>791</t>
  </si>
  <si>
    <t>10765161900</t>
  </si>
  <si>
    <t>792</t>
  </si>
  <si>
    <t>10765334169</t>
  </si>
  <si>
    <t>793</t>
  </si>
  <si>
    <t>10765316562</t>
  </si>
  <si>
    <t>794</t>
  </si>
  <si>
    <t>16850586554</t>
  </si>
  <si>
    <t>795</t>
  </si>
  <si>
    <t>10765384843</t>
  </si>
  <si>
    <t>796</t>
  </si>
  <si>
    <t>10765451901</t>
  </si>
  <si>
    <t>246901000610</t>
  </si>
  <si>
    <t>欣活骨能配方奶粉（听装）1×6×900g</t>
  </si>
  <si>
    <t>797</t>
  </si>
  <si>
    <t>10765190130</t>
  </si>
  <si>
    <t>798</t>
  </si>
  <si>
    <t>10765194043</t>
  </si>
  <si>
    <t>799</t>
  </si>
  <si>
    <t>10765205064</t>
  </si>
  <si>
    <t>800</t>
  </si>
  <si>
    <t>10765358935</t>
  </si>
  <si>
    <t>246904000110</t>
  </si>
  <si>
    <t>伊利全家营养奶粉1×24×300g</t>
  </si>
  <si>
    <t>801</t>
  </si>
  <si>
    <t>10765322338</t>
  </si>
  <si>
    <t>802</t>
  </si>
  <si>
    <t>10765426123</t>
  </si>
  <si>
    <t>803</t>
  </si>
  <si>
    <t>10765265625</t>
  </si>
  <si>
    <t>804</t>
  </si>
  <si>
    <t>12551388878</t>
  </si>
  <si>
    <t>805</t>
  </si>
  <si>
    <t>11296895865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</si>
  <si>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</si>
  <si>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</si>
  <si>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</si>
  <si>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</si>
  <si>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</si>
  <si>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</si>
  <si>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</si>
  <si>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</si>
  <si>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</si>
  <si>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</si>
  <si>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</si>
  <si>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</si>
  <si>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11579885132</t>
  </si>
  <si>
    <t>818</t>
  </si>
  <si>
    <t>819</t>
  </si>
  <si>
    <t>11207644036</t>
  </si>
  <si>
    <t>820</t>
  </si>
  <si>
    <t>11733144797</t>
  </si>
  <si>
    <t>821</t>
  </si>
  <si>
    <t>822</t>
  </si>
  <si>
    <t>823</t>
  </si>
  <si>
    <t>824</t>
  </si>
  <si>
    <t>825</t>
  </si>
  <si>
    <t>826</t>
  </si>
  <si>
    <t>11869335242</t>
  </si>
  <si>
    <t>827</t>
  </si>
  <si>
    <t>828</t>
  </si>
  <si>
    <t>829</t>
  </si>
  <si>
    <t>830</t>
  </si>
  <si>
    <t>11418141807</t>
  </si>
  <si>
    <t>831</t>
  </si>
  <si>
    <t>11869426182</t>
  </si>
  <si>
    <t>832</t>
  </si>
  <si>
    <t>11207906904</t>
  </si>
  <si>
    <t>833</t>
  </si>
  <si>
    <t>11321316668</t>
  </si>
  <si>
    <t>834</t>
  </si>
  <si>
    <t>835</t>
  </si>
  <si>
    <t>836</t>
  </si>
  <si>
    <t>837</t>
  </si>
  <si>
    <t>838</t>
  </si>
  <si>
    <t>839</t>
  </si>
  <si>
    <t>10763966297</t>
  </si>
  <si>
    <t>840</t>
  </si>
  <si>
    <t>841</t>
  </si>
  <si>
    <t>842</t>
  </si>
  <si>
    <t>843</t>
  </si>
  <si>
    <t>844</t>
  </si>
  <si>
    <t>11873487938</t>
  </si>
  <si>
    <t>845</t>
  </si>
  <si>
    <t>11873580746</t>
  </si>
  <si>
    <t>846</t>
  </si>
  <si>
    <t>847</t>
  </si>
  <si>
    <t>848</t>
  </si>
  <si>
    <t>10763351487</t>
  </si>
  <si>
    <t>849</t>
  </si>
  <si>
    <t>11717040764</t>
  </si>
  <si>
    <t>850</t>
  </si>
  <si>
    <t>12155837332</t>
  </si>
  <si>
    <t>851</t>
  </si>
  <si>
    <t>12155784301</t>
  </si>
  <si>
    <t>852</t>
  </si>
  <si>
    <t>853</t>
  </si>
  <si>
    <t>854</t>
  </si>
  <si>
    <t>855</t>
  </si>
  <si>
    <t>11403915367</t>
  </si>
  <si>
    <t>856</t>
  </si>
  <si>
    <t>11733174558</t>
  </si>
  <si>
    <t>857</t>
  </si>
  <si>
    <t>858</t>
  </si>
  <si>
    <t>859</t>
  </si>
  <si>
    <t>11366525745</t>
  </si>
  <si>
    <t>860</t>
  </si>
  <si>
    <t>861</t>
  </si>
  <si>
    <t>11366453520</t>
  </si>
  <si>
    <t>862</t>
  </si>
  <si>
    <t>12551485338</t>
  </si>
  <si>
    <t>863</t>
  </si>
  <si>
    <t>864</t>
  </si>
  <si>
    <t>865</t>
  </si>
  <si>
    <t>11207820592</t>
  </si>
  <si>
    <t>866</t>
  </si>
  <si>
    <t>11207855145</t>
  </si>
  <si>
    <t>867</t>
  </si>
  <si>
    <t>11264555635</t>
  </si>
  <si>
    <t>868</t>
  </si>
  <si>
    <t>11646057032</t>
  </si>
  <si>
    <t>869</t>
  </si>
  <si>
    <t>12017289635</t>
  </si>
  <si>
    <t>870</t>
  </si>
  <si>
    <t>11806979034</t>
  </si>
  <si>
    <t>871</t>
  </si>
  <si>
    <t>12451883458</t>
  </si>
  <si>
    <t>872</t>
  </si>
  <si>
    <t>11321346981</t>
  </si>
  <si>
    <t>873</t>
  </si>
  <si>
    <t>11733185938</t>
  </si>
  <si>
    <t>20G201000100</t>
  </si>
  <si>
    <t>1*24*250ml焕醒源能量饮料原味</t>
  </si>
  <si>
    <t>焕醒源</t>
  </si>
  <si>
    <t>874</t>
  </si>
  <si>
    <t>10878867216</t>
  </si>
  <si>
    <t>875</t>
  </si>
  <si>
    <t xml:space="preserve">	高端单提手提袋</t>
  </si>
  <si>
    <t>876</t>
  </si>
  <si>
    <t>11296900350</t>
  </si>
  <si>
    <t>877</t>
  </si>
  <si>
    <t>10878843927</t>
  </si>
  <si>
    <t>878</t>
  </si>
  <si>
    <t>879</t>
  </si>
  <si>
    <t xml:space="preserve">	利比密封罐</t>
  </si>
  <si>
    <t>880</t>
  </si>
  <si>
    <t>881</t>
  </si>
  <si>
    <t>882</t>
  </si>
  <si>
    <t>京东POP-奶粉</t>
  </si>
  <si>
    <t>883</t>
  </si>
  <si>
    <t>884</t>
  </si>
  <si>
    <t>885</t>
  </si>
  <si>
    <t>10765128759</t>
  </si>
  <si>
    <t>886</t>
  </si>
  <si>
    <t>10765241608</t>
  </si>
  <si>
    <t>246801000910</t>
  </si>
  <si>
    <t>伊利牛奶片32g原味（袋装）1×100×32g</t>
  </si>
  <si>
    <t>887</t>
  </si>
  <si>
    <t>10765157481</t>
  </si>
  <si>
    <t>246801001010</t>
  </si>
  <si>
    <t>伊利牛奶片32g甜橙味（袋装）1×100×32g</t>
  </si>
  <si>
    <t>888</t>
  </si>
  <si>
    <t>10765195242</t>
  </si>
  <si>
    <t>246801001210</t>
  </si>
  <si>
    <t>伊利牛奶片32g草莓味（袋装）1×100×32g</t>
  </si>
  <si>
    <t>889</t>
  </si>
  <si>
    <t>10765106691</t>
  </si>
  <si>
    <t>246801002610</t>
  </si>
  <si>
    <t>伊利牛奶片32g哈密瓜味（袋装）1×100×32g</t>
  </si>
  <si>
    <t>890</t>
  </si>
  <si>
    <t>10765133075</t>
  </si>
  <si>
    <t>246801002710</t>
  </si>
  <si>
    <t>伊利牛奶片32g蓝莓味（袋装）1×100×32g</t>
  </si>
  <si>
    <t>891</t>
  </si>
  <si>
    <t>10765261611</t>
  </si>
  <si>
    <t>246801005110</t>
  </si>
  <si>
    <t>伊利牛奶片160g原味（盒装）1×12×160g</t>
  </si>
  <si>
    <t>892</t>
  </si>
  <si>
    <t>10765219322</t>
  </si>
  <si>
    <t>246801005210</t>
  </si>
  <si>
    <t>伊利牛奶片160g草莓味（盒装）1×12×160g</t>
  </si>
  <si>
    <t>893</t>
  </si>
  <si>
    <t>10765176365</t>
  </si>
  <si>
    <t>246801005310</t>
  </si>
  <si>
    <t>伊利牛奶片160g甜橙味（盒装）1×12×160g</t>
  </si>
  <si>
    <t>894</t>
  </si>
  <si>
    <t>11233652969</t>
  </si>
  <si>
    <t>246801005510</t>
  </si>
  <si>
    <t>伊利酸奶味奶片原味（袋装）1×60×46g</t>
  </si>
  <si>
    <t>895</t>
  </si>
  <si>
    <t>896</t>
  </si>
  <si>
    <t>897</t>
  </si>
  <si>
    <t>898</t>
  </si>
  <si>
    <t>11640200674</t>
  </si>
  <si>
    <t>246902001810</t>
  </si>
  <si>
    <t>优悦女士配方奶粉（盒装）1×20×175g</t>
  </si>
  <si>
    <t>899</t>
  </si>
  <si>
    <t>900</t>
  </si>
  <si>
    <t>901</t>
  </si>
  <si>
    <t>902</t>
  </si>
  <si>
    <t>903</t>
  </si>
  <si>
    <t>11233689707</t>
  </si>
  <si>
    <t>904</t>
  </si>
  <si>
    <t>905</t>
  </si>
  <si>
    <t>11237250973</t>
  </si>
  <si>
    <t>823300084100</t>
  </si>
  <si>
    <t>S成人粉春促-保温杯1XQC201801001</t>
  </si>
  <si>
    <t>906</t>
  </si>
  <si>
    <t>11237254579</t>
  </si>
  <si>
    <t>823300084200</t>
  </si>
  <si>
    <t>S成人粉春促-保温杯2XQC201801001</t>
  </si>
  <si>
    <t>907</t>
  </si>
  <si>
    <t>11237287223</t>
  </si>
  <si>
    <t>823300084600</t>
  </si>
  <si>
    <t>S成人粉春促-密封罐4件套XQC201801001</t>
  </si>
  <si>
    <t>908</t>
  </si>
  <si>
    <t>11200614356</t>
  </si>
  <si>
    <t>823300084800</t>
  </si>
  <si>
    <t>S成人粉春促-欣活单听装礼盒中国结XQC201801001</t>
  </si>
  <si>
    <t>909</t>
  </si>
  <si>
    <t>11233420758</t>
  </si>
  <si>
    <t>823300085200</t>
  </si>
  <si>
    <t>S成人粉春促-1kg礼袋XQC201801001</t>
  </si>
  <si>
    <t>910</t>
  </si>
  <si>
    <t>11200588210</t>
  </si>
  <si>
    <t>911</t>
  </si>
  <si>
    <t>912</t>
  </si>
  <si>
    <t>823400102900</t>
  </si>
  <si>
    <t>S欣活单听礼盒QCNFXX201802032</t>
  </si>
  <si>
    <t>913</t>
  </si>
  <si>
    <t>823400103000</t>
  </si>
  <si>
    <t>S礼盒储运包装QCNFXX201802032</t>
  </si>
  <si>
    <t>914</t>
  </si>
  <si>
    <t>823400108400</t>
  </si>
  <si>
    <t>S伊利吃货京喜宝盒QCNFXX201804014</t>
  </si>
  <si>
    <t>915</t>
  </si>
  <si>
    <t>823400108900</t>
  </si>
  <si>
    <t>S宝盒储运箱QCNFXX201804014</t>
  </si>
  <si>
    <t>916</t>
  </si>
  <si>
    <t>823400109000</t>
  </si>
  <si>
    <t>S感温杯QCNFXX201804014</t>
  </si>
  <si>
    <t>917</t>
  </si>
  <si>
    <t xml:space="preserve">	S成人粉双节中老年礼盒QCNFXX201806007</t>
  </si>
  <si>
    <t>918</t>
  </si>
  <si>
    <t>823400119300</t>
  </si>
  <si>
    <t>S乐美雅旋舞壶水具套装QCNFXX201806007</t>
  </si>
  <si>
    <t>919</t>
  </si>
  <si>
    <t>920</t>
  </si>
  <si>
    <t>921</t>
  </si>
  <si>
    <t>823400130500</t>
  </si>
  <si>
    <t>S喜碧格斯系列密封罐大号QCNFXX201810003</t>
  </si>
  <si>
    <t>922</t>
  </si>
  <si>
    <t>823400131600</t>
  </si>
  <si>
    <t>S欣活单听礼盒QCNFXX201810003</t>
  </si>
  <si>
    <t>923</t>
  </si>
  <si>
    <t>924</t>
  </si>
  <si>
    <t>925</t>
  </si>
  <si>
    <t>823400132600</t>
  </si>
  <si>
    <t>S鸿福筷礼盒10双装（新绎大观）QCNFDS201811009</t>
  </si>
  <si>
    <t>926</t>
  </si>
  <si>
    <t>823400132700</t>
  </si>
  <si>
    <t>S鸿福筷礼盒10双装（新绎大观）（2）QCNFDS201811009</t>
  </si>
  <si>
    <t>927</t>
  </si>
  <si>
    <t>928</t>
  </si>
  <si>
    <t>929</t>
  </si>
  <si>
    <t>930</t>
  </si>
  <si>
    <t>931</t>
  </si>
  <si>
    <t>932</t>
  </si>
  <si>
    <t>933</t>
  </si>
  <si>
    <t>934</t>
  </si>
  <si>
    <t>1059</t>
  </si>
  <si>
    <t>成人粉旗舰店</t>
  </si>
  <si>
    <t>高钙高铁奶粉（听装）1×6×900g</t>
  </si>
  <si>
    <t>1060</t>
  </si>
  <si>
    <t>学生高锌高钙奶粉1×24×400g</t>
  </si>
  <si>
    <t>1061</t>
  </si>
  <si>
    <t>儿童成长高钙奶粉1×24×400g</t>
  </si>
  <si>
    <t>1062</t>
  </si>
  <si>
    <t>1063</t>
  </si>
  <si>
    <t>1064</t>
  </si>
  <si>
    <t>全脂甜营养奶粉1×24×400g</t>
  </si>
  <si>
    <t>1065</t>
  </si>
  <si>
    <t>1066</t>
  </si>
  <si>
    <t>中老年多维高钙奶粉1×24×400g</t>
  </si>
  <si>
    <t>1067</t>
  </si>
  <si>
    <t>1068</t>
  </si>
  <si>
    <t>1069</t>
  </si>
  <si>
    <t>女士营养奶粉1×24×400g</t>
  </si>
  <si>
    <t>1070</t>
  </si>
  <si>
    <t>1071</t>
  </si>
  <si>
    <t>食品旗舰店-直营-液奶</t>
  </si>
  <si>
    <t>1*16*250mlByebye君纯牛奶</t>
  </si>
  <si>
    <t>1072</t>
  </si>
  <si>
    <t>204001006600</t>
  </si>
  <si>
    <t>1*24*250ml纯牛奶（迪士尼限量装）</t>
  </si>
  <si>
    <t>1073</t>
  </si>
  <si>
    <t>1*12*250ml金典奶</t>
  </si>
  <si>
    <t>1074</t>
  </si>
  <si>
    <t>204002000102</t>
  </si>
  <si>
    <t>1*12*250ml金典纯牛奶（月光爱人-电商促销装）</t>
  </si>
  <si>
    <t>1075</t>
  </si>
  <si>
    <t xml:space="preserve">1*12*250ml金典纯牛奶（电商乐享）	</t>
  </si>
  <si>
    <t>1076</t>
  </si>
  <si>
    <t>1077</t>
  </si>
  <si>
    <t>1*16*250ml金典奶-电商特供</t>
  </si>
  <si>
    <t>1166</t>
  </si>
  <si>
    <t>浙江天猫供应链管理有限公司--奶粉</t>
  </si>
  <si>
    <t>1167</t>
  </si>
  <si>
    <t>20181212007</t>
  </si>
  <si>
    <t>823400123600</t>
  </si>
  <si>
    <t>S优悦女士奶粉试饮装书签QCNFXX201808024</t>
  </si>
  <si>
    <t>优悦女士奶粉试饮装书签</t>
  </si>
  <si>
    <t>1168</t>
  </si>
  <si>
    <t>578360831893</t>
  </si>
  <si>
    <t>超级飞侠纱布被</t>
  </si>
  <si>
    <t>1169</t>
  </si>
  <si>
    <t>578363367540</t>
  </si>
  <si>
    <t>超飞智能小爱学习机</t>
  </si>
  <si>
    <t>1170</t>
  </si>
  <si>
    <t>583203994161</t>
  </si>
  <si>
    <t>欣活单听礼盒</t>
  </si>
  <si>
    <t>1171</t>
  </si>
  <si>
    <t>561774226101</t>
  </si>
  <si>
    <t>中老年双听礼盒</t>
  </si>
  <si>
    <t>1172</t>
  </si>
  <si>
    <t>201901078888</t>
  </si>
  <si>
    <t>电商春促礼盒储运箱</t>
  </si>
  <si>
    <t>1173</t>
  </si>
  <si>
    <t>582597728320</t>
  </si>
  <si>
    <t>伊利 鸿福筷礼盒10双装</t>
  </si>
  <si>
    <t>1174</t>
  </si>
  <si>
    <t>201801056666</t>
  </si>
  <si>
    <t>密封罐大号</t>
  </si>
  <si>
    <t>1175</t>
  </si>
  <si>
    <t>京东-直供-奶粉</t>
  </si>
  <si>
    <t>3730266</t>
  </si>
  <si>
    <t>金领冠珍护较大婴儿配方奶粉（听装）1×6×900g</t>
  </si>
  <si>
    <t>伊利奶粉 金领冠珍护系列 较大婴儿配方奶粉 2段900克(6-12个月较大婴儿及幼儿适用)</t>
  </si>
  <si>
    <t>1176</t>
  </si>
  <si>
    <t>3300169</t>
  </si>
  <si>
    <t>金领冠珍护幼儿配方奶粉（听装）1×6×900g</t>
  </si>
  <si>
    <t>伊利奶粉 金领冠珍护系列 幼儿配方奶粉 3段900克（1-3岁幼儿适用）</t>
  </si>
  <si>
    <t>1177</t>
  </si>
  <si>
    <t>7127340</t>
  </si>
  <si>
    <t>245907001610</t>
  </si>
  <si>
    <t>金领冠珍护儿童配方奶粉（听装）1×6×900g</t>
  </si>
  <si>
    <t>伊利奶粉 珍护系列 儿童配方奶粉 4段900克（3-6岁儿童适用）</t>
  </si>
  <si>
    <t>1178</t>
  </si>
  <si>
    <t>4010691</t>
  </si>
  <si>
    <t>245911000110</t>
  </si>
  <si>
    <t>培然婴儿配方奶粉（听装）1×6×900g</t>
  </si>
  <si>
    <t>【京东超市】伊利 培然 婴儿配方奶粉 1段（0-6个月适用） 900克 新西兰原装进口</t>
  </si>
  <si>
    <t>1179</t>
  </si>
  <si>
    <t>4010689</t>
  </si>
  <si>
    <t>245911000210</t>
  </si>
  <si>
    <t>培然较大婴儿配方奶粉（听装）1×6×900g</t>
  </si>
  <si>
    <t>【京东超市】伊利 培然 较大婴儿配方奶粉 2段（6-12月适用） 900克 新西兰原装进口</t>
  </si>
  <si>
    <t>1180</t>
  </si>
  <si>
    <t>4010687</t>
  </si>
  <si>
    <t>245911000310</t>
  </si>
  <si>
    <t>培然幼儿配方奶粉（听装）1×6×900g</t>
  </si>
  <si>
    <t>【京东超市】伊利 培然 幼儿配方奶粉 3段（1-3岁幼儿适用） 900克 新西兰原装进口</t>
  </si>
  <si>
    <t>1181</t>
  </si>
  <si>
    <t>4939072</t>
  </si>
  <si>
    <t>245912000410</t>
  </si>
  <si>
    <t>金领冠睿护婴儿配方奶粉（听装）1×6×900g</t>
  </si>
  <si>
    <t>【京东超市】伊利奶粉 金领冠睿护系列 婴儿配方奶粉1段900克(0-6个月婴儿适用)新西兰原装进口</t>
  </si>
  <si>
    <t>1182</t>
  </si>
  <si>
    <t>4939084</t>
  </si>
  <si>
    <t>245912000510</t>
  </si>
  <si>
    <t>金领冠睿护较大婴儿配方奶粉（听装）1×6×900g</t>
  </si>
  <si>
    <t>【京东超市】伊利奶粉 金领冠睿护系列 较大婴儿配方奶粉 2段900克(6-12个月适用) 新西兰原装进口</t>
  </si>
  <si>
    <t>1183</t>
  </si>
  <si>
    <t>4939068</t>
  </si>
  <si>
    <t>245912000610</t>
  </si>
  <si>
    <t>金领冠睿护幼儿配方奶粉（听装）1×6×900g</t>
  </si>
  <si>
    <t>【京东超市】伊利奶粉 金领冠睿护 幼儿配方奶粉3段900克（1-3岁幼儿适用）新西兰原装进口</t>
  </si>
  <si>
    <t>1184</t>
  </si>
  <si>
    <t>497493</t>
  </si>
  <si>
    <t>245913000210</t>
  </si>
  <si>
    <t>伊利沛能婴儿配方奶粉（盒装）1×12×400g</t>
  </si>
  <si>
    <t>伊利奶粉 沛能系列（原金装） 婴儿配方奶粉 1段400克(0-6个月婴儿适用)新老包装随机发货</t>
  </si>
  <si>
    <t>1185</t>
  </si>
  <si>
    <t>497497</t>
  </si>
  <si>
    <t>245913000310</t>
  </si>
  <si>
    <t>伊利沛能较大婴儿配方奶粉（盒装）1×12×400g</t>
  </si>
  <si>
    <t>伊利奶粉 金装系列 较大婴儿配方奶粉 2段400克（6-12个月较大婴儿适用）</t>
  </si>
  <si>
    <t>1186</t>
  </si>
  <si>
    <t>497502</t>
  </si>
  <si>
    <t>245913000410</t>
  </si>
  <si>
    <t>伊利沛能幼儿配方奶粉（盒装）1×12×400g</t>
  </si>
  <si>
    <t>伊利奶粉 金装系列 幼儿配方奶粉 3段400克新升级（1-3岁幼儿适用）</t>
  </si>
  <si>
    <t>1187</t>
  </si>
  <si>
    <t>497494</t>
  </si>
  <si>
    <t>245913000510</t>
  </si>
  <si>
    <t>伊利沛能婴儿配方奶粉（听装）1×6×900g</t>
  </si>
  <si>
    <t>伊利奶粉 沛能系列（原金装） 婴儿配方奶粉 1段(0-6个月婴儿适用) 900克新老包装随机发货</t>
  </si>
  <si>
    <t>1188</t>
  </si>
  <si>
    <t>497498</t>
  </si>
  <si>
    <t>245913000610</t>
  </si>
  <si>
    <t>伊利沛能较大婴儿配方奶粉（听装）1×6×900g</t>
  </si>
  <si>
    <t>伊利奶粉 金装系列 较大婴儿配方奶粉 2段900克(6-12个月较大婴儿)</t>
  </si>
  <si>
    <t>1189</t>
  </si>
  <si>
    <t>497503</t>
  </si>
  <si>
    <t>245913000710</t>
  </si>
  <si>
    <t>伊利沛能幼儿配方奶粉（听装）1×6×900g</t>
  </si>
  <si>
    <t>伊利奶粉 金装系列 幼儿配方奶粉 3段900克新升级（1-3岁幼儿适用）</t>
  </si>
  <si>
    <t>1190</t>
  </si>
  <si>
    <t>1139014</t>
  </si>
  <si>
    <t>245913000810</t>
  </si>
  <si>
    <t>伊利沛能幼儿配方奶粉超值三联装（盒装）1×4×1200g</t>
  </si>
  <si>
    <t>伊利奶粉 沛能系列（原金装） 幼儿配方奶粉 3段1200克超值三联包新包装（1-3岁幼儿适用）新老包装随机发货</t>
  </si>
  <si>
    <t>1191</t>
  </si>
  <si>
    <t>3709720</t>
  </si>
  <si>
    <t>245915000210</t>
  </si>
  <si>
    <t>金领冠菁护婴儿配方奶粉（听装） 1×6×900g</t>
  </si>
  <si>
    <t>伊利奶粉 金领冠菁护（原呵护）系列 婴儿配方奶粉 1段900克（0-6个月婴儿适用）新老包装随机发货</t>
  </si>
  <si>
    <t>1192</t>
  </si>
  <si>
    <t>3279961</t>
  </si>
  <si>
    <t>245915000310</t>
  </si>
  <si>
    <t>金领冠菁护较大婴儿配方奶粉（听装）1×6×900g</t>
  </si>
  <si>
    <t>伊利奶粉 金领冠呵护系列 较大婴儿及幼儿配方奶粉 2段900克（6-12个月适用）</t>
  </si>
  <si>
    <t>1193</t>
  </si>
  <si>
    <t>3709802</t>
  </si>
  <si>
    <t>245915000410</t>
  </si>
  <si>
    <t>金领冠菁护幼儿配方奶粉（听装）1×6×900g</t>
  </si>
  <si>
    <t>伊利奶粉 金领冠呵护系列 幼儿婴儿配方奶粉 3段900克（1-3岁幼儿适用）</t>
  </si>
  <si>
    <t>1194</t>
  </si>
  <si>
    <t>1071538</t>
  </si>
  <si>
    <t>伊利金装儿童配方奶粉（盒装）1×12×400g</t>
  </si>
  <si>
    <t>【京东超市】伊利奶粉 金装系列 儿童配方奶粉 4段400克新升级（3-6岁儿童适用）</t>
  </si>
  <si>
    <t>1195</t>
  </si>
  <si>
    <t>1071557</t>
  </si>
  <si>
    <t>伊利金装儿童配方奶粉（听装）1×6×900g</t>
  </si>
  <si>
    <t>【京东超市】伊利奶粉 金装系列 儿童配方奶粉 4段900克新升级（3-6岁儿童适用）</t>
  </si>
  <si>
    <t>1196</t>
  </si>
  <si>
    <t>伊利中老年多维高钙奶粉400g （新老包装随机发货）*4</t>
  </si>
  <si>
    <t>1197</t>
  </si>
  <si>
    <t>422532</t>
  </si>
  <si>
    <t>【京东超市】伊利中老年多维高钙奶粉400g</t>
  </si>
  <si>
    <t>1198</t>
  </si>
  <si>
    <t>1139038</t>
  </si>
  <si>
    <t>【京东超市】伊利奶粉 学生高锌高钙奶粉 400克(14岁以上青少年适用 16小袋)</t>
  </si>
  <si>
    <t>1199</t>
  </si>
  <si>
    <t>422529</t>
  </si>
  <si>
    <t>【京东超市】伊利学生高锌高钙奶粉400g</t>
  </si>
  <si>
    <t>1200</t>
  </si>
  <si>
    <t>伊利学生高锌高钙奶粉400g （新老包装随机发货）*4</t>
  </si>
  <si>
    <t>1201</t>
  </si>
  <si>
    <t>422536</t>
  </si>
  <si>
    <t>【京东超市】伊利高铁高钙女士奶粉400g</t>
  </si>
  <si>
    <t>1202</t>
  </si>
  <si>
    <t>1139028</t>
  </si>
  <si>
    <t>【京东超市】伊利奶粉 女士高铁高钙奶粉 400克(16小袋)</t>
  </si>
  <si>
    <t>1203</t>
  </si>
  <si>
    <t>伊利高铁高钙女士奶粉400g （新老包装随机发货）*4</t>
  </si>
  <si>
    <t>1204</t>
  </si>
  <si>
    <t>伊利儿童成长（方便装）奶粉400g *4</t>
  </si>
  <si>
    <t>1205</t>
  </si>
  <si>
    <t>4115117</t>
  </si>
  <si>
    <t>伊利儿童成长高钙（方便装）奶粉400g</t>
  </si>
  <si>
    <t>1206</t>
  </si>
  <si>
    <t>伊利高蛋白脱脂高钙奶粉400g （新老包装随机发货）*4</t>
  </si>
  <si>
    <t>1207</t>
  </si>
  <si>
    <t>8586764</t>
  </si>
  <si>
    <t>240600000110</t>
  </si>
  <si>
    <t>伊利原味营养米粉（盒装）1×18×225g</t>
  </si>
  <si>
    <t>伊利 原味婴幼儿米粉 适用于辅食添加初期至36月龄婴幼儿 225g</t>
  </si>
  <si>
    <t>1208</t>
  </si>
  <si>
    <t>8798519</t>
  </si>
  <si>
    <t>240602000110</t>
  </si>
  <si>
    <t>伊利胡萝卜营养米粉（盒装）1×18×225g</t>
  </si>
  <si>
    <t>伊利 胡萝卜营养米粉 适用于辅食添加初期至36月龄婴幼儿 225g</t>
  </si>
  <si>
    <t>1209</t>
  </si>
  <si>
    <t>8798473</t>
  </si>
  <si>
    <t>240603000110</t>
  </si>
  <si>
    <t>伊利多维蔬菜营养米粉（盒装）1×18×225g</t>
  </si>
  <si>
    <t xml:space="preserve">伊利 多维蔬菜营养米粉 适用于辅食添加初期至36月龄婴幼儿 225g </t>
  </si>
  <si>
    <t>1210</t>
  </si>
  <si>
    <t>8798441</t>
  </si>
  <si>
    <t>240604000110</t>
  </si>
  <si>
    <t>伊利黑米红枣营养米粉（盒装）1×18×225g</t>
  </si>
  <si>
    <t>伊利 黑米红枣营养米粉 8个月以上婴幼儿适用 225g</t>
  </si>
  <si>
    <t>1211</t>
  </si>
  <si>
    <t>1072077</t>
  </si>
  <si>
    <t>金领冠儿童配方奶粉（听装）1×6×900g</t>
  </si>
  <si>
    <t>【京东超市】伊利奶粉 金领冠系列 儿童配方奶粉 4段900克（3-6岁儿童适用）</t>
  </si>
  <si>
    <t>1212</t>
  </si>
  <si>
    <t>1072078</t>
  </si>
  <si>
    <t>金领冠儿童配方奶粉（盒装）1×12×400g</t>
  </si>
  <si>
    <t>【京东超市】伊利奶粉 金领冠系列 儿童配方奶粉 4段400克（3-6岁儿童适用）</t>
  </si>
  <si>
    <t>1213</t>
  </si>
  <si>
    <t>1139049</t>
  </si>
  <si>
    <t>金领冠婴儿配方奶粉三联装（盒装）1×4×1200g</t>
  </si>
  <si>
    <t>【京东超市】伊利奶粉 金领冠系列 婴儿配方奶粉 1段1200克特惠三联装（0-6个月婴儿适用）</t>
  </si>
  <si>
    <t>1214</t>
  </si>
  <si>
    <t>1139048</t>
  </si>
  <si>
    <t>金领冠较大婴儿及幼儿配方奶粉三联装（盒装）1×4×1200g</t>
  </si>
  <si>
    <t>【京东超市】伊利奶粉 金领冠系列 较大婴儿配方奶粉 2段1200克特惠三联装新包装（6-12个月较大婴儿适用）</t>
  </si>
  <si>
    <t>1215</t>
  </si>
  <si>
    <t>3408018</t>
  </si>
  <si>
    <t>金领冠幼儿配方奶粉三联装（盒装）1×4×1200g</t>
  </si>
  <si>
    <t>【京东超市】伊利奶粉 金领冠系列 幼儿配方奶粉 3段三联包1200克*4 （整箱装）(1-3岁幼儿适用)</t>
  </si>
  <si>
    <t>1216</t>
  </si>
  <si>
    <t>1100526</t>
  </si>
  <si>
    <t>【京东超市】伊利奶粉 金领冠系列 幼儿配方奶粉 3段1200克特惠三联装新包装（1-3岁幼儿适用）</t>
  </si>
  <si>
    <t>1217</t>
  </si>
  <si>
    <t>3408038</t>
  </si>
  <si>
    <t>伊利金装幼儿配方奶粉超值三联装（盒装）1×4×1200g</t>
  </si>
  <si>
    <t>伊利奶粉 金装系列 幼儿配方奶粉 3段三连包1200克 *4 （整箱装）(1-3岁幼儿适用)</t>
  </si>
  <si>
    <t>1218</t>
  </si>
  <si>
    <t>3299497</t>
  </si>
  <si>
    <t>伊利奶粉 金领冠系列 婴儿配方奶粉 1段960克(0-6个月婴儿适用)</t>
  </si>
  <si>
    <t>1219</t>
  </si>
  <si>
    <t>3300187</t>
  </si>
  <si>
    <t>伊利奶粉 金领冠系列 较大婴儿配方奶粉 2段960克(6-12个月较大婴儿及幼儿适用)</t>
  </si>
  <si>
    <t>1220</t>
  </si>
  <si>
    <t>3300145</t>
  </si>
  <si>
    <t>伊利奶粉 金领冠系列 幼儿配方奶粉 3段960克（1-3岁幼儿适用）</t>
  </si>
  <si>
    <t>1221</t>
  </si>
  <si>
    <t>100000987654</t>
  </si>
  <si>
    <t>245905000110</t>
  </si>
  <si>
    <t>金领冠妈妈奶粉（条形装）（盒装）400g（1×12×16×25g）</t>
  </si>
  <si>
    <t>伊利奶粉 金领冠系列 妈妈配方奶粉 400克新升级（孕妇及授乳妇女适用）</t>
  </si>
  <si>
    <t>1222</t>
  </si>
  <si>
    <t>100001358704</t>
  </si>
  <si>
    <t>245907000610</t>
  </si>
  <si>
    <t>金领冠珍护较大婴儿配方奶粉（听装）1×15×180g</t>
  </si>
  <si>
    <t>伊利奶粉 金领冠珍护系列 较大婴儿及幼儿配方奶粉 2段180克(6-12个月适用)</t>
  </si>
  <si>
    <t>1223</t>
  </si>
  <si>
    <t>4155063</t>
  </si>
  <si>
    <t>245907000810</t>
  </si>
  <si>
    <t>金领冠珍护婴儿配方奶粉（听装）1×12×405g</t>
  </si>
  <si>
    <t>1224</t>
  </si>
  <si>
    <t>4155061</t>
  </si>
  <si>
    <t>245907000910</t>
  </si>
  <si>
    <t>金领冠珍护较大婴儿配方奶粉（听装）1×12×405g</t>
  </si>
  <si>
    <t>1225</t>
  </si>
  <si>
    <t>2232198</t>
  </si>
  <si>
    <t>245907001010</t>
  </si>
  <si>
    <t>金领冠珍护幼儿配方奶粉（听装）1×12×405g</t>
  </si>
  <si>
    <t>1226</t>
  </si>
  <si>
    <t>3300157</t>
  </si>
  <si>
    <t>金领冠珍护婴儿配方奶粉（听装）1×6×900g</t>
  </si>
  <si>
    <t>伊利奶粉 金领冠珍护系列 婴儿配方奶粉 1段900克(0-6个月婴儿适用)</t>
  </si>
  <si>
    <t>1227</t>
  </si>
  <si>
    <t>1142309</t>
  </si>
  <si>
    <t>【京东超市】伊利奶粉 高蛋白脱脂高钙奶粉 400克(16小袋)</t>
  </si>
  <si>
    <t>1228</t>
  </si>
  <si>
    <t>422535</t>
  </si>
  <si>
    <t>【京东超市】伊利高蛋白脱脂高钙奶粉400g</t>
  </si>
  <si>
    <t>1229</t>
  </si>
  <si>
    <t>422521</t>
  </si>
  <si>
    <t>【京东超市】伊利学生营养（方便装）奶粉400g</t>
  </si>
  <si>
    <t>1230</t>
  </si>
  <si>
    <t>伊利学生营养奶粉400g（方便装）（新老包装随机发货）*4</t>
  </si>
  <si>
    <t>1231</t>
  </si>
  <si>
    <t>6907992813066</t>
  </si>
  <si>
    <t>伊利金装幼儿配方奶粉（盒装）1×12×400g</t>
  </si>
  <si>
    <t>1232</t>
  </si>
  <si>
    <t>6907992630045</t>
  </si>
  <si>
    <t>伊利金装幼儿配方奶粉（听装）1×6×900g</t>
  </si>
  <si>
    <t>1233</t>
  </si>
  <si>
    <t>6907992631271</t>
  </si>
  <si>
    <t>1234</t>
  </si>
  <si>
    <t>6907992631288</t>
  </si>
  <si>
    <t>1235</t>
  </si>
  <si>
    <t>6907992440170</t>
  </si>
  <si>
    <t>1236</t>
  </si>
  <si>
    <t>6907992440156</t>
  </si>
  <si>
    <t>1237</t>
  </si>
  <si>
    <t>6907992440132</t>
  </si>
  <si>
    <t>1238</t>
  </si>
  <si>
    <t>1239</t>
  </si>
  <si>
    <t>6907992440071</t>
  </si>
  <si>
    <t>1240</t>
  </si>
  <si>
    <t>6907992813080</t>
  </si>
  <si>
    <t>1241</t>
  </si>
  <si>
    <t>6907992813103</t>
  </si>
  <si>
    <t>1242</t>
  </si>
  <si>
    <t>6907992813165</t>
  </si>
  <si>
    <t>1243</t>
  </si>
  <si>
    <t>6907992813189</t>
  </si>
  <si>
    <t>1244</t>
  </si>
  <si>
    <t>6907992634159</t>
  </si>
  <si>
    <t>伊利原味营养米粉1×18盒×225克</t>
  </si>
  <si>
    <t>1245</t>
  </si>
  <si>
    <t>6907992634166</t>
  </si>
  <si>
    <t>伊利胡萝卜营养米粉1×18盒×225克</t>
  </si>
  <si>
    <t>1246</t>
  </si>
  <si>
    <t>6907992634173</t>
  </si>
  <si>
    <t>伊利多维蔬菜营养米粉1×18盒×225克</t>
  </si>
  <si>
    <t>1247</t>
  </si>
  <si>
    <t>6907992634180</t>
  </si>
  <si>
    <t>伊利黑米红枣营养米粉1×18盒×225克</t>
  </si>
  <si>
    <t>1248</t>
  </si>
  <si>
    <t>240605000110</t>
  </si>
  <si>
    <t>伊利五谷营养米粉1×18盒×225克</t>
  </si>
  <si>
    <t>1249</t>
  </si>
  <si>
    <t>245901000110</t>
  </si>
  <si>
    <t>伊利婴儿配方奶粉（袋装）1×12×400g</t>
  </si>
  <si>
    <t>婴儿配方奶粉（袋装）1×12×400g</t>
  </si>
  <si>
    <t>1250</t>
  </si>
  <si>
    <t>245901000210</t>
  </si>
  <si>
    <t>伊利婴儿配方奶粉（听装）1×6×900g</t>
  </si>
  <si>
    <t>婴儿配方奶粉（听装）1×6×900g</t>
  </si>
  <si>
    <t>1251</t>
  </si>
  <si>
    <t>245902000110</t>
  </si>
  <si>
    <t>伊利较大婴儿配方奶粉（袋装）1×12×400g</t>
  </si>
  <si>
    <t>较大婴儿配方奶粉（袋装）1×12×400g</t>
  </si>
  <si>
    <t>1252</t>
  </si>
  <si>
    <t>245902000210</t>
  </si>
  <si>
    <t>伊利较大婴儿配方奶粉（听装）1×6×900g</t>
  </si>
  <si>
    <t>较大婴儿配方奶粉（听装）1×6×900g</t>
  </si>
  <si>
    <t>1253</t>
  </si>
  <si>
    <t>245903000110</t>
  </si>
  <si>
    <t>伊利幼儿配方奶粉（袋装）1×12×400g</t>
  </si>
  <si>
    <t>幼儿配方奶粉（袋装）1×12×400g</t>
  </si>
  <si>
    <t>1254</t>
  </si>
  <si>
    <t>245903000210</t>
  </si>
  <si>
    <t>伊利幼儿配方奶粉（听装）1×6×900g</t>
  </si>
  <si>
    <t>幼儿配方奶粉（听装）1×6×900g</t>
  </si>
  <si>
    <t>1255</t>
  </si>
  <si>
    <t>6907992633541</t>
  </si>
  <si>
    <t>伊利倍冠婴儿配方奶粉（听装）1×6×800g</t>
  </si>
  <si>
    <t>倍冠婴儿配方奶粉(听装)1×6×800g</t>
  </si>
  <si>
    <t>1256</t>
  </si>
  <si>
    <t>6907992633558</t>
  </si>
  <si>
    <t>伊利倍冠较大婴儿配方奶粉（听装）1×6×800g</t>
  </si>
  <si>
    <t>倍冠较大婴儿配方奶粉(听装)1×6×800g</t>
  </si>
  <si>
    <t>1257</t>
  </si>
  <si>
    <t>6907992633565</t>
  </si>
  <si>
    <t>245903004010</t>
  </si>
  <si>
    <t>伊利倍冠幼儿配方奶粉（听装）1×6×800g</t>
  </si>
  <si>
    <t>倍冠幼儿配方奶粉(听装)1×6×800g</t>
  </si>
  <si>
    <t>1258</t>
  </si>
  <si>
    <t>245903004410</t>
  </si>
  <si>
    <t>伊利金装婴儿配方奶粉超值三联装（盒装）1×4×1200g</t>
  </si>
  <si>
    <t>金装婴儿配方奶粉超值3联装1*4*1200g</t>
  </si>
  <si>
    <t>1259</t>
  </si>
  <si>
    <t>245903004510</t>
  </si>
  <si>
    <t>伊利金装较大婴儿配方奶粉超值三联装（盒装）1×4×1200g</t>
  </si>
  <si>
    <t>金装较大婴儿配方奶粉超值3联装1*4*1200g</t>
  </si>
  <si>
    <t>1260</t>
  </si>
  <si>
    <t>6907992633589</t>
  </si>
  <si>
    <t>245903004710</t>
  </si>
  <si>
    <t>伊利倍冠婴儿配方奶粉（盒装）1×12×400g</t>
  </si>
  <si>
    <t>倍冠婴儿配方奶粉 （盒装）1×12×400g</t>
  </si>
  <si>
    <t>1261</t>
  </si>
  <si>
    <t>6907992633596</t>
  </si>
  <si>
    <t>245903004810</t>
  </si>
  <si>
    <t>伊利倍冠较大婴儿配方奶粉（盒装）1×12×400g</t>
  </si>
  <si>
    <t>倍冠较大婴儿配方奶粉 （盒装）1×12×400g</t>
  </si>
  <si>
    <t>1262</t>
  </si>
  <si>
    <t>6907992633602</t>
  </si>
  <si>
    <t>245903004910</t>
  </si>
  <si>
    <t>伊利倍冠幼儿配方奶粉（盒装）1×12×400g</t>
  </si>
  <si>
    <t>倍冠幼儿配方奶粉 （盒装）1×12×400g</t>
  </si>
  <si>
    <t>1263</t>
  </si>
  <si>
    <t>245904000110</t>
  </si>
  <si>
    <t>伊利儿童配方奶粉（袋装）1×12×400g</t>
  </si>
  <si>
    <t>儿童配方奶粉（袋装）1×12×400g</t>
  </si>
  <si>
    <t>1264</t>
  </si>
  <si>
    <t>6907992633350</t>
  </si>
  <si>
    <t>1265</t>
  </si>
  <si>
    <t>6907992633343</t>
  </si>
  <si>
    <t>1266</t>
  </si>
  <si>
    <t>6907992632964</t>
  </si>
  <si>
    <t>1267</t>
  </si>
  <si>
    <t>6907992632971</t>
  </si>
  <si>
    <t>1268</t>
  </si>
  <si>
    <t>6907992813202</t>
  </si>
  <si>
    <t>1269</t>
  </si>
  <si>
    <t>246301000110</t>
  </si>
  <si>
    <t>孕妇奶粉（盒装）1×12×400g</t>
  </si>
  <si>
    <t>1270</t>
  </si>
  <si>
    <t>246301000210</t>
  </si>
  <si>
    <t>孕妇奶粉（听装）1×6×900g</t>
  </si>
  <si>
    <t>1271</t>
  </si>
  <si>
    <t>6907992631486</t>
  </si>
  <si>
    <t>金领冠妈妈奶粉（听装）1×6×900g</t>
  </si>
  <si>
    <t>1272</t>
  </si>
  <si>
    <t>6907992632537</t>
  </si>
  <si>
    <t>欣活配方奶粉1×6×900g（心活配方）</t>
  </si>
  <si>
    <t>1273</t>
  </si>
  <si>
    <t>246600000310</t>
  </si>
  <si>
    <t>伊利奶茶粉咸味原香（袋装）1×20×400g</t>
  </si>
  <si>
    <t>伊利奶茶粉（咸味原香）</t>
  </si>
  <si>
    <t>1274</t>
  </si>
  <si>
    <t>246600000410</t>
  </si>
  <si>
    <t>伊利奶茶粉香浓炒米（袋装）1×20×400g</t>
  </si>
  <si>
    <t>伊利奶茶粉（香浓炒米）</t>
  </si>
  <si>
    <t>1275</t>
  </si>
  <si>
    <t>246604000110</t>
  </si>
  <si>
    <t>伊利奶茶红豆味（盒装）1×24×154g</t>
  </si>
  <si>
    <t>伊利奶茶（红豆味）</t>
  </si>
  <si>
    <t>1276</t>
  </si>
  <si>
    <t>246604000210</t>
  </si>
  <si>
    <t>伊利奶茶香芋味（盒装）1×24×154g</t>
  </si>
  <si>
    <t>伊利奶茶（香芋味）</t>
  </si>
  <si>
    <t>1277</t>
  </si>
  <si>
    <t>246604000310</t>
  </si>
  <si>
    <t>伊利奶茶原味（盒装）1×24×154g</t>
  </si>
  <si>
    <t>伊利奶茶（原味）</t>
  </si>
  <si>
    <t>1278</t>
  </si>
  <si>
    <t>6907992631493</t>
  </si>
  <si>
    <t>1279</t>
  </si>
  <si>
    <t>6907992631295</t>
  </si>
  <si>
    <t>1280</t>
  </si>
  <si>
    <t>6907992631509</t>
  </si>
  <si>
    <t>1281</t>
  </si>
  <si>
    <t>6907992631301</t>
  </si>
  <si>
    <t>1282</t>
  </si>
  <si>
    <t>6907992631516</t>
  </si>
  <si>
    <t>1283</t>
  </si>
  <si>
    <t>6907992631318</t>
  </si>
  <si>
    <t>1284</t>
  </si>
  <si>
    <t>246900000110</t>
  </si>
  <si>
    <t>欣活蛋白质粉（听装）1×6×260g</t>
  </si>
  <si>
    <t>欣活蛋白质粉1×260g×6</t>
  </si>
  <si>
    <t>1285</t>
  </si>
  <si>
    <t>6907992630113</t>
  </si>
  <si>
    <t>1286</t>
  </si>
  <si>
    <t>246901000410</t>
  </si>
  <si>
    <t>伊利中老年奶粉（沃尔玛专供）（双听礼盒装）1×3×1600g</t>
  </si>
  <si>
    <t>中老年奶粉800克×2礼盒装（沃尔玛专用）</t>
  </si>
  <si>
    <t>1287</t>
  </si>
  <si>
    <t>246901000510</t>
  </si>
  <si>
    <t>欣活忆利配方奶粉（听装）1×6×900g</t>
  </si>
  <si>
    <t>欣活配方奶粉1×6×900g（忆利配方）</t>
  </si>
  <si>
    <t>1288</t>
  </si>
  <si>
    <t>欣活配方奶粉1×6×900g（骨能配方）</t>
  </si>
  <si>
    <t>1289</t>
  </si>
  <si>
    <t>246901000910</t>
  </si>
  <si>
    <t>伊利金装中老年奶粉（听装）1×6×800g</t>
  </si>
  <si>
    <t>金装中老年奶粉（听装）1×6×800g</t>
  </si>
  <si>
    <t>1290</t>
  </si>
  <si>
    <t>6907992300054_GL</t>
  </si>
  <si>
    <t>中老年奶粉听装（加量装）1×6×1000g</t>
  </si>
  <si>
    <t>1291</t>
  </si>
  <si>
    <t>6907992632988</t>
  </si>
  <si>
    <t>1292</t>
  </si>
  <si>
    <t>1293</t>
  </si>
  <si>
    <t>245904003410</t>
  </si>
  <si>
    <t>金领冠妈妈配方奶粉（听装）1×15×180g</t>
  </si>
  <si>
    <t>1294</t>
  </si>
  <si>
    <t>245904003710</t>
  </si>
  <si>
    <t>金领冠呵护婴儿配方奶粉（听装）1×6×800g</t>
  </si>
  <si>
    <t>金领冠呵护婴儿配方奶粉（听装） 1×6×800g</t>
  </si>
  <si>
    <t>1295</t>
  </si>
  <si>
    <t>245904003810</t>
  </si>
  <si>
    <t>金领冠呵护较大婴儿配方奶粉（听装）1×6×800g</t>
  </si>
  <si>
    <t>金领冠呵护较大婴儿配方奶粉（听装） 1×6×800g</t>
  </si>
  <si>
    <t>1296</t>
  </si>
  <si>
    <t>245904003910</t>
  </si>
  <si>
    <t>金领冠呵护幼儿配方奶粉（听装）1×6×800g</t>
  </si>
  <si>
    <t>金领冠呵护幼儿配方奶粉（听装） 1×6×800g</t>
  </si>
  <si>
    <t>1297</t>
  </si>
  <si>
    <t>1298</t>
  </si>
  <si>
    <t>1299</t>
  </si>
  <si>
    <t>1300</t>
  </si>
  <si>
    <t>6907992633817</t>
  </si>
  <si>
    <t>1301</t>
  </si>
  <si>
    <t>6907992633824</t>
  </si>
  <si>
    <t>1302</t>
  </si>
  <si>
    <t>6907992633831</t>
  </si>
  <si>
    <t>1303</t>
  </si>
  <si>
    <t>6907992631523</t>
  </si>
  <si>
    <t>金领冠妈妈奶粉条形装盒装400g(1*12*16*25g)</t>
  </si>
  <si>
    <t>1304</t>
  </si>
  <si>
    <t>1305</t>
  </si>
  <si>
    <t>6907992633480</t>
  </si>
  <si>
    <t>1306</t>
  </si>
  <si>
    <t>6907992633497</t>
  </si>
  <si>
    <t>1307</t>
  </si>
  <si>
    <t>6907992633503</t>
  </si>
  <si>
    <t>1308</t>
  </si>
  <si>
    <t>6907992634227</t>
  </si>
  <si>
    <t>1309</t>
  </si>
  <si>
    <t>6907992634234</t>
  </si>
  <si>
    <t>1310</t>
  </si>
  <si>
    <t>6907992634241</t>
  </si>
  <si>
    <t>1311</t>
  </si>
  <si>
    <t>6907992635347</t>
  </si>
  <si>
    <t>1312</t>
  </si>
  <si>
    <t>6907992633398</t>
  </si>
  <si>
    <t>245908001010</t>
  </si>
  <si>
    <t>托菲尔婴儿配方奶粉（听装）1×6×800g</t>
  </si>
  <si>
    <t>托菲尔婴儿配方奶粉1×6×800g</t>
  </si>
  <si>
    <t>1313</t>
  </si>
  <si>
    <t>6907992633404</t>
  </si>
  <si>
    <t>245908001110</t>
  </si>
  <si>
    <t>托菲尔较大婴儿配方奶粉（听装）1×6×800g</t>
  </si>
  <si>
    <t>托菲尔较大婴儿配方奶粉1×6×800g</t>
  </si>
  <si>
    <t>1314</t>
  </si>
  <si>
    <t>6907992633411</t>
  </si>
  <si>
    <t>245908001210</t>
  </si>
  <si>
    <t>托菲尔幼儿配方奶粉（听装）1×6×800g</t>
  </si>
  <si>
    <t>托菲尔幼儿配方奶粉1×6×800g</t>
  </si>
  <si>
    <t>1315</t>
  </si>
  <si>
    <t>245908002710</t>
  </si>
  <si>
    <t>托菲尔婴儿配方奶粉（听装）1×12×405g</t>
  </si>
  <si>
    <t>1316</t>
  </si>
  <si>
    <t>6907992633718</t>
  </si>
  <si>
    <t>245908002810</t>
  </si>
  <si>
    <t>托菲尔较大婴儿配方奶粉（听装）1×12×405g</t>
  </si>
  <si>
    <t>1317</t>
  </si>
  <si>
    <t>6907992633725</t>
  </si>
  <si>
    <t>245908002910</t>
  </si>
  <si>
    <t>托菲尔幼儿配方奶粉（听装）1×12×405g</t>
  </si>
  <si>
    <t>1318</t>
  </si>
  <si>
    <t>245910000110</t>
  </si>
  <si>
    <t>伊利超金装婴儿配方奶粉（听装）1×6×800g</t>
  </si>
  <si>
    <t>超金装婴儿配方奶粉（听装）1×6×800g</t>
  </si>
  <si>
    <t>1319</t>
  </si>
  <si>
    <t>245910000210</t>
  </si>
  <si>
    <t>伊利超金装较大婴儿配方奶粉（听装）1×6×800g</t>
  </si>
  <si>
    <t>超金装较大婴儿配方奶粉（听装）1×6×800g</t>
  </si>
  <si>
    <t>1320</t>
  </si>
  <si>
    <t>245910000310</t>
  </si>
  <si>
    <t>伊利超金装幼儿配方奶粉（听装） 1×6×800g</t>
  </si>
  <si>
    <t>超金装幼儿配方奶粉（听装） 1×6×800g</t>
  </si>
  <si>
    <t>1321</t>
  </si>
  <si>
    <t>245910000510</t>
  </si>
  <si>
    <t>伊利超金装婴儿配方奶粉（盒装） 1×12×400g</t>
  </si>
  <si>
    <t>超金装婴儿配方奶粉（盒装） 1×12×400g</t>
  </si>
  <si>
    <t>1322</t>
  </si>
  <si>
    <t>245910000610</t>
  </si>
  <si>
    <t>伊利超金装较大婴儿配方奶粉（盒装）1×12×400g</t>
  </si>
  <si>
    <t>超金装较大婴儿配方奶粉（盒装）1×12×400g</t>
  </si>
  <si>
    <t>1323</t>
  </si>
  <si>
    <t>245910000710</t>
  </si>
  <si>
    <t>伊利超金装幼儿配方奶粉（盒装）1×12×400g</t>
  </si>
  <si>
    <t>超金装幼儿配方奶粉（盒装）1×12×400g</t>
  </si>
  <si>
    <t>1324</t>
  </si>
  <si>
    <t>9421903892003</t>
  </si>
  <si>
    <t>培然婴儿配方奶粉（听装）1*6*900g</t>
  </si>
  <si>
    <t>1325</t>
  </si>
  <si>
    <t>9421903892010</t>
  </si>
  <si>
    <t>培然较大婴儿配方奶粉（听装）1*6*900g</t>
  </si>
  <si>
    <t>1326</t>
  </si>
  <si>
    <t>9421903892027</t>
  </si>
  <si>
    <t>培然幼儿配方奶粉（听装）1*6*900g</t>
  </si>
  <si>
    <t>1327</t>
  </si>
  <si>
    <t>9421903892171</t>
  </si>
  <si>
    <t>1328</t>
  </si>
  <si>
    <t>9421903892188</t>
  </si>
  <si>
    <t>1329</t>
  </si>
  <si>
    <t>9421903892195</t>
  </si>
  <si>
    <t>1330</t>
  </si>
  <si>
    <t>6907992633428</t>
  </si>
  <si>
    <t>1331</t>
  </si>
  <si>
    <t>6907992633640</t>
  </si>
  <si>
    <t>1332</t>
  </si>
  <si>
    <t>6907992633657</t>
  </si>
  <si>
    <t>1333</t>
  </si>
  <si>
    <t>6907992633664</t>
  </si>
  <si>
    <t>1334</t>
  </si>
  <si>
    <t>6907992813028</t>
  </si>
  <si>
    <t>伊利金装婴儿配方奶粉（盒装）1×12×400g</t>
  </si>
  <si>
    <t>1335</t>
  </si>
  <si>
    <t>6907992630007</t>
  </si>
  <si>
    <t>伊利金装婴儿配方奶粉（听装）1×6×900g</t>
  </si>
  <si>
    <t>1336</t>
  </si>
  <si>
    <t>6907992813042</t>
  </si>
  <si>
    <t>伊利金装较大婴儿配方奶粉（盒装）1×12×400g</t>
  </si>
  <si>
    <t>1337</t>
  </si>
  <si>
    <t>6907992630021</t>
  </si>
  <si>
    <t>伊利金装较大婴儿配方奶粉（听装）1×6×900g</t>
  </si>
  <si>
    <t>1338</t>
  </si>
  <si>
    <t>204002001002</t>
  </si>
  <si>
    <t>1*16*250ml金典纯牛奶（电商乐享－森林公益包装）</t>
  </si>
  <si>
    <t>1339</t>
  </si>
  <si>
    <t>食品旗舰店-直营-成人粉</t>
  </si>
  <si>
    <t>中老年多维高钙奶粉400g*1袋</t>
  </si>
  <si>
    <t>1340</t>
  </si>
  <si>
    <t>学生高锌高钙袋400g*1袋</t>
  </si>
  <si>
    <t>1341</t>
  </si>
  <si>
    <t>女士高铁高钙奶粉400g*1袋</t>
  </si>
  <si>
    <t>1342</t>
  </si>
  <si>
    <t>1343</t>
  </si>
  <si>
    <t>高蛋白脱脂奶粉400g*1袋</t>
  </si>
  <si>
    <t>1344</t>
  </si>
  <si>
    <t>学生营养奶粉400g*1袋</t>
  </si>
  <si>
    <t>1345</t>
  </si>
  <si>
    <t>女士营养奶粉400g*1袋</t>
  </si>
  <si>
    <t>1346</t>
  </si>
  <si>
    <t>中老年营养奶粉400g*1袋</t>
  </si>
  <si>
    <t>1347</t>
  </si>
  <si>
    <t>全脂营养奶粉400g*1袋</t>
  </si>
  <si>
    <t>1348</t>
  </si>
  <si>
    <t>全脂甜营养奶粉400g*1袋</t>
  </si>
  <si>
    <t>1349</t>
  </si>
  <si>
    <t>欣活配方奶粉900g*1听</t>
  </si>
  <si>
    <t>1350</t>
  </si>
  <si>
    <t>纯牛奶片1×100×32g</t>
  </si>
  <si>
    <t>1351</t>
  </si>
  <si>
    <t>橙味牛奶片1×100×32g</t>
  </si>
  <si>
    <t>1352</t>
  </si>
  <si>
    <t>草莓牛奶片1×100×32g</t>
  </si>
  <si>
    <t>1353</t>
  </si>
  <si>
    <t>哈密瓜袋装牛奶片1×100×32g</t>
  </si>
  <si>
    <t>1354</t>
  </si>
  <si>
    <t xml:space="preserve">	蓝莓袋装牛奶片1×100×32g</t>
  </si>
  <si>
    <t>1355</t>
  </si>
  <si>
    <t>原味牛奶片1×12×160g</t>
  </si>
  <si>
    <t>1356</t>
  </si>
  <si>
    <t>草莓味牛奶片1×12×160g</t>
  </si>
  <si>
    <t>1357</t>
  </si>
  <si>
    <t>甜橙味牛奶片1×12×160g</t>
  </si>
  <si>
    <t>1358</t>
  </si>
  <si>
    <t>伊利酸奶味奶片</t>
  </si>
  <si>
    <t>1359</t>
  </si>
  <si>
    <t xml:space="preserve">伊利高钙高铁奶粉（听装）900g	</t>
  </si>
  <si>
    <t>1360</t>
  </si>
  <si>
    <t>1361</t>
  </si>
  <si>
    <t>1362</t>
  </si>
  <si>
    <t>246901002510</t>
  </si>
  <si>
    <t>欣活骨能试饮装（听装）1×12×350g</t>
  </si>
  <si>
    <t>1363</t>
  </si>
  <si>
    <t>中老年奶粉900g*1听</t>
  </si>
  <si>
    <t>1364</t>
  </si>
  <si>
    <t>暖哄哄女士调制乳粉25g*7包</t>
  </si>
  <si>
    <t>1365</t>
  </si>
  <si>
    <t>暖哄哄女士调制乳粉（礼盒装）</t>
  </si>
  <si>
    <t>1366</t>
  </si>
  <si>
    <t>246902001410</t>
  </si>
  <si>
    <t>暖哄哄女士调制乳粉（珍藏版），规格：25克×7条×20</t>
  </si>
  <si>
    <t>1367</t>
  </si>
  <si>
    <t>1368</t>
  </si>
  <si>
    <t>1369</t>
  </si>
  <si>
    <t xml:space="preserve">果享学生奶粉1×6×900g（15+）	</t>
  </si>
  <si>
    <t>1370</t>
  </si>
  <si>
    <t>新西兰进口全脂奶粉1kg</t>
  </si>
  <si>
    <t>1371</t>
  </si>
  <si>
    <t xml:space="preserve">全脂奶粉1*24*300g	</t>
  </si>
  <si>
    <t>1372</t>
  </si>
  <si>
    <t xml:space="preserve">全脂甜奶粉1*24*300g	</t>
  </si>
  <si>
    <t>1373</t>
  </si>
  <si>
    <t>1374</t>
  </si>
  <si>
    <t>1375</t>
  </si>
  <si>
    <t xml:space="preserve">	S成人粉春促-密封罐4件套XQC201801001</t>
  </si>
  <si>
    <t>1376</t>
  </si>
  <si>
    <t xml:space="preserve">	S成人粉春促-欣活单听装礼盒中国结XQC201801001</t>
  </si>
  <si>
    <t>1377</t>
  </si>
  <si>
    <t>1378</t>
  </si>
  <si>
    <t>1379</t>
  </si>
  <si>
    <t>1380</t>
  </si>
  <si>
    <t>1381</t>
  </si>
  <si>
    <t>823400114800</t>
  </si>
  <si>
    <t>S欣活对杯QCNFXX201806007</t>
  </si>
  <si>
    <t>1382</t>
  </si>
  <si>
    <t>823400114900</t>
  </si>
  <si>
    <t>S成人粉双节欣活礼盒QCNFXX201806007</t>
  </si>
  <si>
    <t>1383</t>
  </si>
  <si>
    <t>1384</t>
  </si>
  <si>
    <t>1385</t>
  </si>
  <si>
    <t>1386</t>
  </si>
  <si>
    <t xml:space="preserve">S喜碧格斯系列密封罐大号QCNFXX201810003	</t>
  </si>
  <si>
    <t>1387</t>
  </si>
  <si>
    <t>1388</t>
  </si>
  <si>
    <t xml:space="preserve">S中老年双听礼盒QCNFXX201810003	</t>
  </si>
  <si>
    <t>1389</t>
  </si>
  <si>
    <t xml:space="preserve">S鸿福筷礼盒10双装（新绎大观）QCNFDS201811009	</t>
  </si>
  <si>
    <t>1390</t>
  </si>
  <si>
    <t>246801005700</t>
  </si>
  <si>
    <t>伊利儿童字母奶片24g健固型（袋装）1*100*24g</t>
  </si>
  <si>
    <t xml:space="preserve">伊利儿童字母奶片24g健固型（袋装）1*100*24g	</t>
  </si>
  <si>
    <t>1391</t>
  </si>
  <si>
    <t>246801005600</t>
  </si>
  <si>
    <t>伊利儿童字母奶片24g聪忆型（袋装）1*100*24g</t>
  </si>
  <si>
    <t xml:space="preserve">伊利儿童字母奶片24g聪忆型（袋装）1*100*24g	</t>
  </si>
  <si>
    <t>1392</t>
  </si>
  <si>
    <t>544674232535</t>
  </si>
  <si>
    <t>进口1kg成人粉</t>
  </si>
  <si>
    <t>1393</t>
  </si>
  <si>
    <t>560504848590</t>
  </si>
  <si>
    <t>全脂奶粉300g</t>
  </si>
  <si>
    <t>1394</t>
  </si>
  <si>
    <t>557823166350</t>
  </si>
  <si>
    <t>全脂甜奶粉300g</t>
  </si>
  <si>
    <t>1395</t>
  </si>
  <si>
    <t>544109563169</t>
  </si>
  <si>
    <t>264900000100</t>
  </si>
  <si>
    <t>1*24*28g酪艺海鱼芝士小食（巴西黑胡椒风味）</t>
  </si>
  <si>
    <t>1396</t>
  </si>
  <si>
    <t>544108411376</t>
  </si>
  <si>
    <t>264900000400</t>
  </si>
  <si>
    <t>1*24*28g酪艺海鱼芝士小食（意式窑烤披萨风味）</t>
  </si>
  <si>
    <t>1397</t>
  </si>
  <si>
    <t>544088854942</t>
  </si>
  <si>
    <t>264900000700</t>
  </si>
  <si>
    <t>1*24*28g酪艺海鱼芝士小食（荷兰烟熏风味）</t>
  </si>
  <si>
    <t>1398</t>
  </si>
  <si>
    <t>544084565647</t>
  </si>
  <si>
    <t>264900001000</t>
  </si>
  <si>
    <t>1*24*28g酪艺海鱼芝士小食（荷意英经典三重风味）</t>
  </si>
  <si>
    <t>1399</t>
  </si>
  <si>
    <t>538700235787</t>
  </si>
  <si>
    <t>1400</t>
  </si>
  <si>
    <t>551666033202</t>
  </si>
  <si>
    <t>1401</t>
  </si>
  <si>
    <t>547752184108</t>
  </si>
  <si>
    <t>204002001001</t>
  </si>
  <si>
    <t>1*16*250ml金典奶-电商WWF限量荣誉装</t>
  </si>
  <si>
    <t>1402</t>
  </si>
  <si>
    <t>538545948380</t>
  </si>
  <si>
    <t>1403</t>
  </si>
  <si>
    <t>16750364037</t>
  </si>
  <si>
    <t>204003000504</t>
  </si>
  <si>
    <t>1*12*250ml金典有机奶（电商乐享－森林公益包装）</t>
  </si>
  <si>
    <t>1404</t>
  </si>
  <si>
    <t>12962450592</t>
  </si>
  <si>
    <t>1405</t>
  </si>
  <si>
    <t>12962014254</t>
  </si>
  <si>
    <t>1406</t>
  </si>
  <si>
    <t>12962062648</t>
  </si>
  <si>
    <t>1407</t>
  </si>
  <si>
    <t>530157749426</t>
  </si>
  <si>
    <t>1408</t>
  </si>
  <si>
    <t>560088200947</t>
  </si>
  <si>
    <t>1409</t>
  </si>
  <si>
    <t>562598840967</t>
  </si>
  <si>
    <t>1410</t>
  </si>
  <si>
    <t>562454994986</t>
  </si>
  <si>
    <t>1411</t>
  </si>
  <si>
    <t>20180619111</t>
  </si>
  <si>
    <t>伊利原味营养米粉</t>
  </si>
  <si>
    <t>1412</t>
  </si>
  <si>
    <t>20180619115</t>
  </si>
  <si>
    <t>240601000210</t>
  </si>
  <si>
    <t>伊利原味营养米粉 试吃装（盒装）1*80*50g</t>
  </si>
  <si>
    <t>伊利原味婴幼儿米粉试吃装</t>
  </si>
  <si>
    <t>1413</t>
  </si>
  <si>
    <t>20180619112</t>
  </si>
  <si>
    <t>伊利胡萝卜营养米粉</t>
  </si>
  <si>
    <t>1414</t>
  </si>
  <si>
    <t>20180619113</t>
  </si>
  <si>
    <t>伊利多维蔬菜营养米粉</t>
  </si>
  <si>
    <t>1415</t>
  </si>
  <si>
    <t>20180619114</t>
  </si>
  <si>
    <t>伊利黑米红枣营养米粉</t>
  </si>
  <si>
    <t>1416</t>
  </si>
  <si>
    <t>43332805118</t>
  </si>
  <si>
    <t>伊利金领冠4段900g</t>
  </si>
  <si>
    <t>1417</t>
  </si>
  <si>
    <t>43162038833</t>
  </si>
  <si>
    <t>1418</t>
  </si>
  <si>
    <t>559689372979</t>
  </si>
  <si>
    <t>1419</t>
  </si>
  <si>
    <t>43279447658</t>
  </si>
  <si>
    <t>伊利金领冠3段1200g</t>
  </si>
  <si>
    <t>1420</t>
  </si>
  <si>
    <t>565652643744</t>
  </si>
  <si>
    <t>伊利珍护2段180g</t>
  </si>
  <si>
    <t>1421</t>
  </si>
  <si>
    <t>556854277660</t>
  </si>
  <si>
    <t>1422</t>
  </si>
  <si>
    <t>558363123989</t>
  </si>
  <si>
    <t>伊利珍护1段900g</t>
  </si>
  <si>
    <t>1423</t>
  </si>
  <si>
    <t>554814129960</t>
  </si>
  <si>
    <t>伊利珍护2段900g</t>
  </si>
  <si>
    <t>1424</t>
  </si>
  <si>
    <t>554853062807</t>
  </si>
  <si>
    <t>伊利珍护3段900g</t>
  </si>
  <si>
    <t>1425</t>
  </si>
  <si>
    <t>572028487651</t>
  </si>
  <si>
    <t>伊利珍护4段900g</t>
  </si>
  <si>
    <t>1426</t>
  </si>
  <si>
    <t>554737564279</t>
  </si>
  <si>
    <t>伊利睿护2段900g</t>
  </si>
  <si>
    <t>1427</t>
  </si>
  <si>
    <t>554420378577</t>
  </si>
  <si>
    <t>伊利睿护3段900g</t>
  </si>
  <si>
    <t>1428</t>
  </si>
  <si>
    <t>43187891860</t>
  </si>
  <si>
    <t>1429</t>
  </si>
  <si>
    <t>43298074752</t>
  </si>
  <si>
    <t>伊利沛能（原金装）3段1200g</t>
  </si>
  <si>
    <t>1430</t>
  </si>
  <si>
    <t>43242993656</t>
  </si>
  <si>
    <t>1431</t>
  </si>
  <si>
    <t>14485341995</t>
  </si>
  <si>
    <t>中老年多维高钙奶粉 400g</t>
  </si>
  <si>
    <t>1432</t>
  </si>
  <si>
    <t>22471043947</t>
  </si>
  <si>
    <t>学生高锌高钙奶粉 400g</t>
  </si>
  <si>
    <t>1433</t>
  </si>
  <si>
    <t>14482026996</t>
  </si>
  <si>
    <t>女士高铁高钙奶粉 400g</t>
  </si>
  <si>
    <t>1434</t>
  </si>
  <si>
    <t>582100352119</t>
  </si>
  <si>
    <t>伊利 欣活中老年奶粉（骨能配方） 900g 罐装</t>
  </si>
  <si>
    <t>1435</t>
  </si>
  <si>
    <t>15252359442</t>
  </si>
  <si>
    <t>伊利中老年奶粉加量装 1000g</t>
  </si>
  <si>
    <t>1436</t>
  </si>
  <si>
    <t>15252359443</t>
  </si>
  <si>
    <t>中老年奶粉 900g</t>
  </si>
  <si>
    <t>1437</t>
  </si>
  <si>
    <t>543750207430</t>
  </si>
  <si>
    <t>1438</t>
  </si>
  <si>
    <t>571078722809</t>
  </si>
  <si>
    <t>1439</t>
  </si>
  <si>
    <t>582719090356</t>
  </si>
  <si>
    <t>伊利果享6-14岁学生奶粉900g单听装</t>
  </si>
  <si>
    <t>1440</t>
  </si>
  <si>
    <t>556395762440</t>
  </si>
  <si>
    <t>学生果享奶粉900g</t>
  </si>
  <si>
    <t>1441</t>
  </si>
  <si>
    <t>556396774812</t>
  </si>
  <si>
    <t>儿童成长高钙奶粉400g</t>
  </si>
  <si>
    <t>1442</t>
  </si>
  <si>
    <t>14485421109</t>
  </si>
  <si>
    <t>女士高蛋白脱脂高钙奶粉 400g</t>
  </si>
  <si>
    <t>1443</t>
  </si>
  <si>
    <t>20170918650</t>
  </si>
  <si>
    <t>学生营养奶粉 400g</t>
  </si>
  <si>
    <t>1444</t>
  </si>
  <si>
    <t>15252303986</t>
  </si>
  <si>
    <t>女士营养奶粉 400g</t>
  </si>
  <si>
    <t>1445</t>
  </si>
  <si>
    <t>14485461201</t>
  </si>
  <si>
    <t>中老年营养奶粉 400g</t>
  </si>
  <si>
    <t>1446</t>
  </si>
  <si>
    <t>15252367411</t>
  </si>
  <si>
    <t>全脂奶粉 400g</t>
  </si>
  <si>
    <t>1447</t>
  </si>
  <si>
    <t>15240138022</t>
  </si>
  <si>
    <t>全脂甜奶粉 400g</t>
  </si>
  <si>
    <t>1448</t>
  </si>
  <si>
    <t>43742847773</t>
  </si>
  <si>
    <t>欣活配方奶粉 900g</t>
  </si>
  <si>
    <t>1449</t>
  </si>
  <si>
    <t>43279675167</t>
  </si>
  <si>
    <t>伊利金领冠1段900g</t>
  </si>
  <si>
    <t>1450</t>
  </si>
  <si>
    <t>43335241767</t>
  </si>
  <si>
    <t>伊利金领冠2段900g</t>
  </si>
  <si>
    <t>1451</t>
  </si>
  <si>
    <t>43298374517</t>
  </si>
  <si>
    <t>伊利金领冠3段900g</t>
  </si>
  <si>
    <t>1452</t>
  </si>
  <si>
    <t>557338163723</t>
  </si>
  <si>
    <t>伊利奶片缤纷鲜果系列原味牛奶片160g盒装补充钙质</t>
  </si>
  <si>
    <t>1453</t>
  </si>
  <si>
    <t>557341751222</t>
  </si>
  <si>
    <t>伊利奶片缤纷鲜果系列草莓牛奶片160g盒装补充钙质</t>
  </si>
  <si>
    <t>1454</t>
  </si>
  <si>
    <t>557151416226</t>
  </si>
  <si>
    <t>伊利奶片缤纷鲜果系列甜橙牛奶片160g盒装补充钙质</t>
  </si>
  <si>
    <t>1455</t>
  </si>
  <si>
    <t>14482122469</t>
  </si>
  <si>
    <t>高钙高铁奶粉 900g</t>
  </si>
  <si>
    <t>1456</t>
  </si>
  <si>
    <t>544061548220</t>
  </si>
  <si>
    <t>264900001900</t>
  </si>
  <si>
    <t>1*48*8g酪艺海鱼芝士小食（荷意英经典三重风味）派样装</t>
  </si>
  <si>
    <t>1457</t>
  </si>
  <si>
    <t>543269144203</t>
  </si>
  <si>
    <t>1458</t>
  </si>
  <si>
    <t>543301030282</t>
  </si>
  <si>
    <t>1459</t>
  </si>
  <si>
    <t>543295837014</t>
  </si>
  <si>
    <t>1460</t>
  </si>
  <si>
    <t>543295437877</t>
  </si>
  <si>
    <t>1461</t>
  </si>
  <si>
    <t>543314839647</t>
  </si>
  <si>
    <t>1462</t>
  </si>
  <si>
    <t>543300979046</t>
  </si>
  <si>
    <t>265101000600</t>
  </si>
  <si>
    <t>1*12*23g蔓越莓草莓元色营养棒</t>
  </si>
  <si>
    <t>1463</t>
  </si>
  <si>
    <t>543300350862</t>
  </si>
  <si>
    <t>265101000700</t>
  </si>
  <si>
    <t>1*12*22g黄桃玉米元色营养棒</t>
  </si>
  <si>
    <t>1464</t>
  </si>
  <si>
    <t>543268820178</t>
  </si>
  <si>
    <t>265101000800</t>
  </si>
  <si>
    <t>1*12*23g紫薯葡萄元色营养棒</t>
  </si>
  <si>
    <t>1465</t>
  </si>
  <si>
    <t>543314315247</t>
  </si>
  <si>
    <t>1466</t>
  </si>
  <si>
    <t>543314439187</t>
  </si>
  <si>
    <t>265101001000</t>
  </si>
  <si>
    <t>1*12*26g黑米奇亚籽元色营养棒</t>
  </si>
  <si>
    <t>1467</t>
  </si>
  <si>
    <t>557792777453</t>
  </si>
  <si>
    <t>813400098700</t>
  </si>
  <si>
    <t>金典帆布袋</t>
  </si>
  <si>
    <t>1468</t>
  </si>
  <si>
    <t>547460793232</t>
  </si>
  <si>
    <t>1469</t>
  </si>
  <si>
    <t>563392938002</t>
  </si>
  <si>
    <t>1470</t>
  </si>
  <si>
    <t>563472523285</t>
  </si>
  <si>
    <t>1471</t>
  </si>
  <si>
    <t>563472515894</t>
  </si>
  <si>
    <t>1472</t>
  </si>
  <si>
    <t>561616264781</t>
  </si>
  <si>
    <t>伊利欣活配方奶粉900g+350g 加量装礼盒</t>
  </si>
  <si>
    <t>1473</t>
  </si>
  <si>
    <t>563838816178</t>
  </si>
  <si>
    <t>1474</t>
  </si>
  <si>
    <t>561843931722</t>
  </si>
  <si>
    <t>1475</t>
  </si>
  <si>
    <t>561616264780</t>
  </si>
  <si>
    <t>1476</t>
  </si>
  <si>
    <t>561616264782</t>
  </si>
  <si>
    <t>S礼盒储运包装QCNFXX20180203</t>
  </si>
  <si>
    <t>1477</t>
  </si>
  <si>
    <t>571677631400</t>
  </si>
  <si>
    <t>B-Duck保温杯</t>
  </si>
  <si>
    <t>1478</t>
  </si>
  <si>
    <t>571583258416</t>
  </si>
  <si>
    <t>潮宝口水巾</t>
  </si>
  <si>
    <t>1479</t>
  </si>
  <si>
    <t>1480</t>
  </si>
  <si>
    <t>1481</t>
  </si>
  <si>
    <t>1482</t>
  </si>
  <si>
    <t>575331495883</t>
  </si>
  <si>
    <t>1483</t>
  </si>
  <si>
    <t>1484</t>
  </si>
  <si>
    <t>1485</t>
  </si>
  <si>
    <t>1*20*125mL儿童成长牛奶-均膳</t>
  </si>
  <si>
    <t>1486</t>
  </si>
  <si>
    <t>1*15*190mL儿童成长牛奶-均膳</t>
  </si>
  <si>
    <t>1487</t>
  </si>
  <si>
    <t>1488</t>
  </si>
  <si>
    <t>204007000200</t>
  </si>
  <si>
    <t>1*24*200ml学生纯牛奶</t>
  </si>
  <si>
    <t>1489</t>
  </si>
  <si>
    <t>1490</t>
  </si>
  <si>
    <t xml:space="preserve">1*12*250ml舒化中老年心活配方牛奶一品一码活动版	</t>
  </si>
  <si>
    <t>1491</t>
  </si>
  <si>
    <t>1492</t>
  </si>
  <si>
    <t xml:space="preserve">1*12*250ml舒化中老年优钙配方牛奶一品一码活动版	</t>
  </si>
  <si>
    <t>1493</t>
  </si>
  <si>
    <t>1494</t>
  </si>
  <si>
    <t>1495</t>
  </si>
  <si>
    <t xml:space="preserve">1*16*250ml纯牛奶（电商乐享）	</t>
  </si>
  <si>
    <t>1496</t>
  </si>
  <si>
    <t>1497</t>
  </si>
  <si>
    <t xml:space="preserve">1*24*250ml纯牛奶（电商乐享）	</t>
  </si>
  <si>
    <t>1498</t>
  </si>
  <si>
    <t>204001000400</t>
  </si>
  <si>
    <t>1*24*250ml纯牛奶六连包</t>
  </si>
  <si>
    <t>1499</t>
  </si>
  <si>
    <t>1500</t>
  </si>
  <si>
    <t>204001004800</t>
  </si>
  <si>
    <t>1*10*1000ml培兰纯牛奶</t>
  </si>
  <si>
    <t>1501</t>
  </si>
  <si>
    <t>204001005200</t>
  </si>
  <si>
    <t>1*18*205g安慕希常温酸奶原味（沃尔玛专供）</t>
  </si>
  <si>
    <t>1*18*205g安慕希希腊风味酸奶（沃尔玛专供）</t>
  </si>
  <si>
    <t>1502</t>
  </si>
  <si>
    <t>1503</t>
  </si>
  <si>
    <t>1504</t>
  </si>
  <si>
    <t>1505</t>
  </si>
  <si>
    <t>1*16*205g安慕希希腊风味酸奶原味</t>
  </si>
  <si>
    <t>1506</t>
  </si>
  <si>
    <t>1507</t>
  </si>
  <si>
    <t>204002001300</t>
  </si>
  <si>
    <t>1*12*250ml金典娟姗纯牛奶</t>
  </si>
  <si>
    <t>1508</t>
  </si>
  <si>
    <t>204003000200</t>
  </si>
  <si>
    <t>1*12*250ml金典有机奶</t>
  </si>
  <si>
    <t>1509</t>
  </si>
  <si>
    <t>1510</t>
  </si>
  <si>
    <t>1511</t>
  </si>
  <si>
    <t>204003000501</t>
  </si>
  <si>
    <t>1*12*250ml金典有机奶“WWF限量装”（电商专供）</t>
  </si>
  <si>
    <t xml:space="preserve">1*12*250mL金典有机奶WWF电商限量装	</t>
  </si>
  <si>
    <t>1512</t>
  </si>
  <si>
    <t>1*12*250mL金典有机奶电商乐享</t>
  </si>
  <si>
    <t>1513</t>
  </si>
  <si>
    <t>1514</t>
  </si>
  <si>
    <t>204003000505</t>
  </si>
  <si>
    <t>1*12*250ml金典有机奶（电商乐享-水鸟公益装）</t>
  </si>
  <si>
    <t>1515</t>
  </si>
  <si>
    <t xml:space="preserve">1*12*195mlQQ星有机奶	</t>
  </si>
  <si>
    <t>1516</t>
  </si>
  <si>
    <t>1*16*250ml金典有机奶（电商乐享</t>
  </si>
  <si>
    <t>1517</t>
  </si>
  <si>
    <t>204003000701</t>
  </si>
  <si>
    <t>1*16*250ml金典有机奶（电商乐享-水鸟公益装）</t>
  </si>
  <si>
    <t>1518</t>
  </si>
  <si>
    <t>204004000100</t>
  </si>
  <si>
    <t>1*16*250ml高钙奶</t>
  </si>
  <si>
    <t>1519</t>
  </si>
  <si>
    <t>1520</t>
  </si>
  <si>
    <t>204004000300</t>
  </si>
  <si>
    <t>1*16*250ml高钙低脂奶</t>
  </si>
  <si>
    <t>1521</t>
  </si>
  <si>
    <t>1522</t>
  </si>
  <si>
    <t>1523</t>
  </si>
  <si>
    <t>1524</t>
  </si>
  <si>
    <t>204004000600</t>
  </si>
  <si>
    <t>1*6*1000ml高钙奶</t>
  </si>
  <si>
    <t>1525</t>
  </si>
  <si>
    <t>204004000700</t>
  </si>
  <si>
    <t>1*6*1000ml高钙低脂奶</t>
  </si>
  <si>
    <t>1526</t>
  </si>
  <si>
    <t>1*16*250mlByebye君脱脂奶</t>
  </si>
  <si>
    <t>1527</t>
  </si>
  <si>
    <t>204005000300</t>
  </si>
  <si>
    <t>1*12*250ml舒化全脂牛奶</t>
  </si>
  <si>
    <t>1528</t>
  </si>
  <si>
    <t>1529</t>
  </si>
  <si>
    <t xml:space="preserve">1*12*250ml舒化高钙无乳糖牛奶一品一码活动版	</t>
  </si>
  <si>
    <t>1530</t>
  </si>
  <si>
    <t xml:space="preserve">1*12*250ml舒化高钙无乳糖牛奶-电商版	</t>
  </si>
  <si>
    <t>1531</t>
  </si>
  <si>
    <t xml:space="preserve">1*12*250ml舒化低脂无乳糖牛奶一品一码活动版	</t>
  </si>
  <si>
    <t>1532</t>
  </si>
  <si>
    <t xml:space="preserve">1*12*250ml舒化低脂无乳糖牛奶（电商乐享装）	</t>
  </si>
  <si>
    <t>1533</t>
  </si>
  <si>
    <t>1534</t>
  </si>
  <si>
    <t>1535</t>
  </si>
  <si>
    <t>1536</t>
  </si>
  <si>
    <t>204101000100</t>
  </si>
  <si>
    <t>1*24*250ml甜味奶</t>
  </si>
  <si>
    <t>1537</t>
  </si>
  <si>
    <t>204101000500</t>
  </si>
  <si>
    <t>1*24*250ml巧克力奶</t>
  </si>
  <si>
    <t>1538</t>
  </si>
  <si>
    <t>204101004200</t>
  </si>
  <si>
    <t>1*24*200ml学生香草冰淇淋奶</t>
  </si>
  <si>
    <t>1539</t>
  </si>
  <si>
    <t>204101006200</t>
  </si>
  <si>
    <t>1*12*240ml铁罐核桃乳</t>
  </si>
  <si>
    <t>1540</t>
  </si>
  <si>
    <t>1541</t>
  </si>
  <si>
    <t xml:space="preserve">1*12*240ml味可滋草莓牛奶	</t>
  </si>
  <si>
    <t>1542</t>
  </si>
  <si>
    <t>204101007001</t>
  </si>
  <si>
    <t>1*12*240ml味可滋草莓牛奶（电商乐享）</t>
  </si>
  <si>
    <t>1543</t>
  </si>
  <si>
    <t>204101007002</t>
  </si>
  <si>
    <t>1*12*240ml味可滋草莓牛奶（偶像主题包装－电商乐享装）</t>
  </si>
  <si>
    <t>1544</t>
  </si>
  <si>
    <t>1545</t>
  </si>
  <si>
    <t>12*250ml利乐钻植选豆乳原味</t>
  </si>
  <si>
    <t>1546</t>
  </si>
  <si>
    <t>204102000100</t>
  </si>
  <si>
    <t>1*16*250ml早餐奶麦香味</t>
  </si>
  <si>
    <t>1547</t>
  </si>
  <si>
    <t>204102000200</t>
  </si>
  <si>
    <t>1*24*250ml早餐奶麦香味</t>
  </si>
  <si>
    <t>1548</t>
  </si>
  <si>
    <t>204102001200</t>
  </si>
  <si>
    <t>1*24*250ml早餐奶核桃味</t>
  </si>
  <si>
    <t>1549</t>
  </si>
  <si>
    <t>204102009300</t>
  </si>
  <si>
    <t>1*16*250ml谷粒多红谷牛奶饮品</t>
  </si>
  <si>
    <t>1550</t>
  </si>
  <si>
    <t>1*15*190mL儿童成长牛奶-健固</t>
  </si>
  <si>
    <t>1551</t>
  </si>
  <si>
    <t>204104001356</t>
  </si>
  <si>
    <t>1*15*190mlQQ星儿童成长牛奶-健固（内置赠品装）</t>
  </si>
  <si>
    <t xml:space="preserve">1*15*190mL儿童成长牛奶-健固(内置赠品装）	</t>
  </si>
  <si>
    <t>1552</t>
  </si>
  <si>
    <t>1553</t>
  </si>
  <si>
    <t>1554</t>
  </si>
  <si>
    <t>1555</t>
  </si>
  <si>
    <t>1556</t>
  </si>
  <si>
    <t>1557</t>
  </si>
  <si>
    <t>1558</t>
  </si>
  <si>
    <t>204105000500</t>
  </si>
  <si>
    <t>1*24*200ml学生巧克力奶</t>
  </si>
  <si>
    <t>1559</t>
  </si>
  <si>
    <t>204105000600</t>
  </si>
  <si>
    <t>1*24*200ml学生草莓奶</t>
  </si>
  <si>
    <t>1560</t>
  </si>
  <si>
    <t>204105001400</t>
  </si>
  <si>
    <t>1*24*200ml学生红枣奶</t>
  </si>
  <si>
    <t>1*24*200ml学生奶红枣口味</t>
  </si>
  <si>
    <t>1561</t>
  </si>
  <si>
    <t>204105002300</t>
  </si>
  <si>
    <t>1*24*200ml学生哈密瓜奶</t>
  </si>
  <si>
    <t>1562</t>
  </si>
  <si>
    <t>1563</t>
  </si>
  <si>
    <t xml:space="preserve">1*12*200mL谷粒多颗粒核桃燕麦牛奶（电商乐享装）	</t>
  </si>
  <si>
    <t>1564</t>
  </si>
  <si>
    <t>1565</t>
  </si>
  <si>
    <t>1566</t>
  </si>
  <si>
    <t xml:space="preserve">1*16*250ml谷粒多苗条装红谷牛奶饮品（电商专供）	</t>
  </si>
  <si>
    <t>1567</t>
  </si>
  <si>
    <t>1568</t>
  </si>
  <si>
    <t>204201000300</t>
  </si>
  <si>
    <t>1*24*250ml优酸乳原味六连包</t>
  </si>
  <si>
    <t>1569</t>
  </si>
  <si>
    <t>204201000500</t>
  </si>
  <si>
    <t>1*24*250ml优酸乳AD钙</t>
  </si>
  <si>
    <t>1570</t>
  </si>
  <si>
    <t>204201000600</t>
  </si>
  <si>
    <t>1*24*250ml优酸乳AD钙六连包</t>
  </si>
  <si>
    <t>1571</t>
  </si>
  <si>
    <t>204201000800</t>
  </si>
  <si>
    <t>1*24*250ml优酸乳草莓味</t>
  </si>
  <si>
    <t>1572</t>
  </si>
  <si>
    <t>204201000900</t>
  </si>
  <si>
    <t>1*24*250ml优酸乳草莓味六连包</t>
  </si>
  <si>
    <t>1573</t>
  </si>
  <si>
    <t>204201001000</t>
  </si>
  <si>
    <t>1*24*250ml优酸乳蓝莓味</t>
  </si>
  <si>
    <t>1574</t>
  </si>
  <si>
    <t>204201008700</t>
  </si>
  <si>
    <t>1*12*245g果汁优酸乳原味</t>
  </si>
  <si>
    <t>1575</t>
  </si>
  <si>
    <t>204201008800</t>
  </si>
  <si>
    <t>1*12*245g果汁优酸乳草莓味</t>
  </si>
  <si>
    <t>1576</t>
  </si>
  <si>
    <t>204201009000</t>
  </si>
  <si>
    <t>1*12*245g果汁优酸乳蓝莓味</t>
  </si>
  <si>
    <t>1577</t>
  </si>
  <si>
    <t>1578</t>
  </si>
  <si>
    <t>1579</t>
  </si>
  <si>
    <t>1580</t>
  </si>
  <si>
    <t>204201009800</t>
  </si>
  <si>
    <t>1*24*250g优酸乳爆趣珠乳饮料草莓味</t>
  </si>
  <si>
    <t>1581</t>
  </si>
  <si>
    <t>1582</t>
  </si>
  <si>
    <t>1583</t>
  </si>
  <si>
    <t>204204000100</t>
  </si>
  <si>
    <t>1*40*100ml塑瓶儿童乳饮品原味</t>
  </si>
  <si>
    <t>1584</t>
  </si>
  <si>
    <t>204204000200</t>
  </si>
  <si>
    <t>1*24*200ml塑瓶儿童乳饮品原味</t>
  </si>
  <si>
    <t>1585</t>
  </si>
  <si>
    <t>204204000300</t>
  </si>
  <si>
    <t>1*40*100ml塑瓶儿童乳饮品草莓味</t>
  </si>
  <si>
    <t>1586</t>
  </si>
  <si>
    <t>204204000400</t>
  </si>
  <si>
    <t>1*24*200ml塑瓶儿童乳饮品草莓味</t>
  </si>
  <si>
    <t>1587</t>
  </si>
  <si>
    <t>1588</t>
  </si>
  <si>
    <t>1589</t>
  </si>
  <si>
    <t>204209000100</t>
  </si>
  <si>
    <t>1*16*125mlQQ星营养果汁酸奶草莓味</t>
  </si>
  <si>
    <t>1590</t>
  </si>
  <si>
    <t>1*12*330ML畅意100%乳酸菌饮品原味</t>
  </si>
  <si>
    <t>1591</t>
  </si>
  <si>
    <t>204217000101</t>
  </si>
  <si>
    <t>1*12*330ml畅意100%乳酸菌饮品原味（再来一瓶）</t>
  </si>
  <si>
    <t>1592</t>
  </si>
  <si>
    <t>1*12*330ML畅意100%乳酸菌饮品草莓味</t>
  </si>
  <si>
    <t>1593</t>
  </si>
  <si>
    <t>204217000301</t>
  </si>
  <si>
    <t>1*12*330ml畅意100%乳酸菌饮品草莓味（再来一瓶）</t>
  </si>
  <si>
    <t>1594</t>
  </si>
  <si>
    <t>1595</t>
  </si>
  <si>
    <t>1596</t>
  </si>
  <si>
    <t>1597</t>
  </si>
  <si>
    <t>1*12*205g常温酸奶</t>
  </si>
  <si>
    <t>1598</t>
  </si>
  <si>
    <t xml:space="preserve">1*12*205g安慕希常温酸奶原味(电商乐享)	</t>
  </si>
  <si>
    <t>1599</t>
  </si>
  <si>
    <t>1600</t>
  </si>
  <si>
    <t>1601</t>
  </si>
  <si>
    <t>1602</t>
  </si>
  <si>
    <t xml:space="preserve">1*10*230g安慕希高端畅饮型希腊风味酸奶-原味(电商乐享)	</t>
  </si>
  <si>
    <t>1603</t>
  </si>
  <si>
    <t>1604</t>
  </si>
  <si>
    <t>1605</t>
  </si>
  <si>
    <t>1606</t>
  </si>
  <si>
    <t xml:space="preserve">1*24*205g安慕希常温酸奶原味（电商专供）	</t>
  </si>
  <si>
    <t>1607</t>
  </si>
  <si>
    <t>20D101001001</t>
  </si>
  <si>
    <t>1*24*205g安慕希常温酸奶原味（电商专供-2019年春节礼盒版）</t>
  </si>
  <si>
    <t>1608</t>
  </si>
  <si>
    <t>1609</t>
  </si>
  <si>
    <t>1610</t>
  </si>
  <si>
    <t>1611</t>
  </si>
  <si>
    <t>1612</t>
  </si>
  <si>
    <t>1613</t>
  </si>
  <si>
    <t>1614</t>
  </si>
  <si>
    <t xml:space="preserve">	安慕希单提手提袋</t>
  </si>
  <si>
    <t>1615</t>
  </si>
  <si>
    <t>813400056200</t>
  </si>
  <si>
    <t>金典奶单提手提袋—液奶</t>
  </si>
  <si>
    <t>1616</t>
  </si>
  <si>
    <t>1617</t>
  </si>
  <si>
    <t>1618</t>
  </si>
  <si>
    <t>813400151400</t>
  </si>
  <si>
    <t>魔声灵晰头戴式耳机</t>
  </si>
  <si>
    <t>1619</t>
  </si>
  <si>
    <t xml:space="preserve">	金典毛毡纸巾盒两件套</t>
  </si>
  <si>
    <t>1620</t>
  </si>
  <si>
    <t>1621</t>
  </si>
  <si>
    <t>813400161300</t>
  </si>
  <si>
    <t>手绘记事册套装</t>
  </si>
  <si>
    <t xml:space="preserve">手绘记事册套装	</t>
  </si>
  <si>
    <t>1622</t>
  </si>
  <si>
    <t>813400163000</t>
  </si>
  <si>
    <t>金典精装本</t>
  </si>
  <si>
    <t>1623</t>
  </si>
  <si>
    <t>1624</t>
  </si>
  <si>
    <t>1625</t>
  </si>
  <si>
    <t>1626</t>
  </si>
  <si>
    <t xml:space="preserve">孚日洁玉维斯系列亲肤毛巾	</t>
  </si>
  <si>
    <t>1627</t>
  </si>
  <si>
    <t>1628</t>
  </si>
  <si>
    <t>1629</t>
  </si>
  <si>
    <t>204102009400</t>
  </si>
  <si>
    <t>1*16*250ml谷粒多黑谷牛奶饮品</t>
  </si>
  <si>
    <t>1630</t>
  </si>
  <si>
    <t>1*12*250ml谷粒多红谷牛奶饮品苗条礼盒装</t>
  </si>
  <si>
    <t>1631</t>
  </si>
  <si>
    <t xml:space="preserve">1*12*250ml电商版谷粒多红谷牛奶饮品苗条礼盒装	</t>
  </si>
  <si>
    <t>1632</t>
  </si>
  <si>
    <t>204102010703</t>
  </si>
  <si>
    <t>1*12*250ml谷粒多红谷电商版“目测要红”</t>
  </si>
  <si>
    <t>1633</t>
  </si>
  <si>
    <t>1*12*250ml谷粒多黑谷牛奶饮品苗条礼盒装</t>
  </si>
  <si>
    <t>1634</t>
  </si>
  <si>
    <t xml:space="preserve">1*12*250ml电商版谷粒多黑谷牛奶饮品苗条礼盒装	</t>
  </si>
  <si>
    <t>1635</t>
  </si>
  <si>
    <t>204102010803</t>
  </si>
  <si>
    <t>1*12*250ml谷粒多黑谷电商版“眼前一黑”</t>
  </si>
  <si>
    <t>1636</t>
  </si>
  <si>
    <t>1*12*200mL谷粒多颗粒燕麦牛奶</t>
  </si>
  <si>
    <t>1637</t>
  </si>
  <si>
    <t xml:space="preserve">1*12*200mL谷粒多颗粒燕麦牛奶（电商乐享装）	</t>
  </si>
  <si>
    <t>1638</t>
  </si>
  <si>
    <t>1639</t>
  </si>
  <si>
    <t xml:space="preserve">1*12*205gQQ星常温酸奶原味（内置赠品装）	</t>
  </si>
  <si>
    <t>1640</t>
  </si>
  <si>
    <t>1641</t>
  </si>
  <si>
    <t>204103001502</t>
  </si>
  <si>
    <t>1*12*240ml味可滋香蕉牛奶“精灵宝可梦”（电商专供）</t>
  </si>
  <si>
    <t>1*12*240ml味可滋香蕉牛奶－“精灵宝可梦”电商特供版</t>
  </si>
  <si>
    <t>1642</t>
  </si>
  <si>
    <t>1643</t>
  </si>
  <si>
    <t>204103001505</t>
  </si>
  <si>
    <t>1*12*240ml味可滋香蕉牛奶（偶像主题包装－电商乐享装）</t>
  </si>
  <si>
    <t>1644</t>
  </si>
  <si>
    <t>204103001507</t>
  </si>
  <si>
    <t>1*12*240ml味可滋香蕉牛奶开学季主题包装（电商乐享）</t>
  </si>
  <si>
    <t>1645</t>
  </si>
  <si>
    <t>1646</t>
  </si>
  <si>
    <t>204103001601</t>
  </si>
  <si>
    <t>1*12*240ml味可滋木瓜牛奶“精灵宝可梦”（电商专供）</t>
  </si>
  <si>
    <t>1*12*240ml味可滋木瓜牛奶“精灵宝可梦”－电商特供版</t>
  </si>
  <si>
    <t>1647</t>
  </si>
  <si>
    <t>1648</t>
  </si>
  <si>
    <t>204103001701</t>
  </si>
  <si>
    <t>1*12*240ml味可滋哈密瓜牛奶“精灵宝可梦”（电商专供）</t>
  </si>
  <si>
    <t>1*12*240ml味可滋哈密瓜牛奶－“精灵宝可梦”电商特供版</t>
  </si>
  <si>
    <t>1649</t>
  </si>
  <si>
    <t>1650</t>
  </si>
  <si>
    <t>204103001802</t>
  </si>
  <si>
    <t>1*12*240ml味可滋巧克力牛奶“精灵宝可梦”（电商专供）</t>
  </si>
  <si>
    <t>1*12*240ml味可滋巧克力牛奶－“精灵宝可梦”电商特供版</t>
  </si>
  <si>
    <t>1651</t>
  </si>
  <si>
    <t>1652</t>
  </si>
  <si>
    <t>204103001805</t>
  </si>
  <si>
    <t>1*12*240ml味可滋巧克力牛奶（偶像主题包装－电商乐享装）</t>
  </si>
  <si>
    <t>1653</t>
  </si>
  <si>
    <t>00 	1*12*240ml味可滋咖啡牛奶</t>
  </si>
  <si>
    <t>1654</t>
  </si>
  <si>
    <t>204103002401</t>
  </si>
  <si>
    <t>1*12*240ml味可滋咖啡牛奶“精灵宝可梦”（电商专供）</t>
  </si>
  <si>
    <t>1*12*240ml味可滋咖啡牛奶－“精灵宝可梦”电商特供版</t>
  </si>
  <si>
    <t>1655</t>
  </si>
  <si>
    <t>1656</t>
  </si>
  <si>
    <t>1*20*125mL儿童成长牛奶-全聪</t>
  </si>
  <si>
    <t>1657</t>
  </si>
  <si>
    <t>1*15*190mL儿童成长牛奶-全聪</t>
  </si>
  <si>
    <t>1658</t>
  </si>
  <si>
    <t xml:space="preserve">1*15*190mL儿童成长牛奶-全聪（内置赠品装）	</t>
  </si>
  <si>
    <t>1659</t>
  </si>
  <si>
    <t>1*20*125mL儿童成长牛奶-健固</t>
  </si>
  <si>
    <t>1660</t>
  </si>
  <si>
    <t>浙江天猫供应链管理有限公司--液奶</t>
  </si>
  <si>
    <t>17498152665</t>
  </si>
  <si>
    <t>1661</t>
  </si>
  <si>
    <t>12962298490</t>
  </si>
  <si>
    <t>1662</t>
  </si>
  <si>
    <t>531830081035</t>
  </si>
  <si>
    <t>1663</t>
  </si>
  <si>
    <t>538779786984</t>
  </si>
  <si>
    <t>1664</t>
  </si>
  <si>
    <t>1665</t>
  </si>
  <si>
    <t>538704657972</t>
  </si>
  <si>
    <t>1666</t>
  </si>
  <si>
    <t>1667</t>
  </si>
  <si>
    <t>14403809043</t>
  </si>
  <si>
    <t>1668</t>
  </si>
  <si>
    <t>527071029264</t>
  </si>
  <si>
    <t>1669</t>
  </si>
  <si>
    <t>1670</t>
  </si>
  <si>
    <t>1671</t>
  </si>
  <si>
    <t>568894423878</t>
  </si>
  <si>
    <t>1672</t>
  </si>
  <si>
    <t>1673</t>
  </si>
  <si>
    <t>561813639194</t>
  </si>
  <si>
    <t>1674</t>
  </si>
  <si>
    <t>572138863275</t>
  </si>
  <si>
    <t>1675</t>
  </si>
  <si>
    <t>572138863276</t>
  </si>
  <si>
    <t>1676</t>
  </si>
  <si>
    <t>16740316735</t>
  </si>
  <si>
    <t>1677</t>
  </si>
  <si>
    <t>540065624936</t>
  </si>
  <si>
    <t>1678</t>
  </si>
  <si>
    <t>532803815517</t>
  </si>
  <si>
    <t>1679</t>
  </si>
  <si>
    <t>13776876614</t>
  </si>
  <si>
    <t>1680</t>
  </si>
  <si>
    <t>12963697284</t>
  </si>
  <si>
    <t>1681</t>
  </si>
  <si>
    <t>573316140693</t>
  </si>
  <si>
    <t>1682</t>
  </si>
  <si>
    <t>43552684724</t>
  </si>
  <si>
    <t>1683</t>
  </si>
  <si>
    <t>43550164805</t>
  </si>
  <si>
    <t>1684</t>
  </si>
  <si>
    <t>13776040870</t>
  </si>
  <si>
    <t>1685</t>
  </si>
  <si>
    <t>574600792134</t>
  </si>
  <si>
    <t>1686</t>
  </si>
  <si>
    <t>574867206289</t>
  </si>
  <si>
    <t>1687</t>
  </si>
  <si>
    <t>574866182603</t>
  </si>
  <si>
    <t>1688</t>
  </si>
  <si>
    <t>574109364153</t>
  </si>
  <si>
    <t>1689</t>
  </si>
  <si>
    <t>559812037575</t>
  </si>
  <si>
    <t>1690</t>
  </si>
  <si>
    <t>564111796908</t>
  </si>
  <si>
    <t>1691</t>
  </si>
  <si>
    <t>12963825659</t>
  </si>
  <si>
    <t>1692</t>
  </si>
  <si>
    <t>559252132944</t>
  </si>
  <si>
    <t>1693</t>
  </si>
  <si>
    <t>1694</t>
  </si>
  <si>
    <t>559345097592</t>
  </si>
  <si>
    <t>1695</t>
  </si>
  <si>
    <t>44214965926</t>
  </si>
  <si>
    <t>1696</t>
  </si>
  <si>
    <t>532663862361</t>
  </si>
  <si>
    <t>1697</t>
  </si>
  <si>
    <t>36922653807</t>
  </si>
  <si>
    <t>1698</t>
  </si>
  <si>
    <t>43926957032</t>
  </si>
  <si>
    <t>1699</t>
  </si>
  <si>
    <t>43926561844</t>
  </si>
  <si>
    <t>1700</t>
  </si>
  <si>
    <t>525714134607</t>
  </si>
  <si>
    <t>1701</t>
  </si>
  <si>
    <t>547616060917</t>
  </si>
  <si>
    <t>1702</t>
  </si>
  <si>
    <t>1703</t>
  </si>
  <si>
    <t>1704</t>
  </si>
  <si>
    <t>13221455089</t>
  </si>
  <si>
    <t>1705</t>
  </si>
  <si>
    <t>13777004057</t>
  </si>
  <si>
    <t>1706</t>
  </si>
  <si>
    <t>17339435480</t>
  </si>
  <si>
    <t>1707</t>
  </si>
  <si>
    <t>16044502662</t>
  </si>
  <si>
    <t>1708</t>
  </si>
  <si>
    <t>43695866367</t>
  </si>
  <si>
    <t>1709</t>
  </si>
  <si>
    <t>43748312179</t>
  </si>
  <si>
    <t>1710</t>
  </si>
  <si>
    <t>545478830414</t>
  </si>
  <si>
    <t>1711</t>
  </si>
  <si>
    <t>567589302045</t>
  </si>
  <si>
    <t>1712</t>
  </si>
  <si>
    <t>579256607551</t>
  </si>
  <si>
    <t>1713</t>
  </si>
  <si>
    <t>579136414633</t>
  </si>
  <si>
    <t>1714</t>
  </si>
  <si>
    <t>13777436379</t>
  </si>
  <si>
    <t>1715</t>
  </si>
  <si>
    <t>1716</t>
  </si>
  <si>
    <t>1717</t>
  </si>
  <si>
    <t>570569260198</t>
  </si>
  <si>
    <t>1718</t>
  </si>
  <si>
    <t>14400962438</t>
  </si>
  <si>
    <t>1719</t>
  </si>
  <si>
    <t>532578681557</t>
  </si>
  <si>
    <t>1720</t>
  </si>
  <si>
    <t>532615633240</t>
  </si>
  <si>
    <t>1721</t>
  </si>
  <si>
    <t>583785767347</t>
  </si>
  <si>
    <t>1722</t>
  </si>
  <si>
    <t>36936120362</t>
  </si>
  <si>
    <t>1723</t>
  </si>
  <si>
    <t>525682602700</t>
  </si>
  <si>
    <t>1724</t>
  </si>
  <si>
    <t>1725</t>
  </si>
  <si>
    <t>556432932664</t>
  </si>
  <si>
    <t>1726</t>
  </si>
  <si>
    <t>1727</t>
  </si>
  <si>
    <t>569456669710</t>
  </si>
  <si>
    <t>1728</t>
  </si>
  <si>
    <t>575908806647</t>
  </si>
  <si>
    <t>1729</t>
  </si>
  <si>
    <t>580748239365</t>
  </si>
  <si>
    <t>1730</t>
  </si>
  <si>
    <t>580748239364</t>
  </si>
  <si>
    <t>1731</t>
  </si>
  <si>
    <t>564222145549</t>
  </si>
  <si>
    <t>1732</t>
  </si>
  <si>
    <t>584922702606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</si>
  <si>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</si>
  <si>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</si>
  <si>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</si>
  <si>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</si>
  <si>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</si>
  <si>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</si>
  <si>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</si>
  <si>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</si>
  <si>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</si>
  <si>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557729121519</t>
  </si>
  <si>
    <t>1742</t>
  </si>
  <si>
    <t>558819564746</t>
  </si>
  <si>
    <t>1743</t>
  </si>
  <si>
    <t>537840160933</t>
  </si>
  <si>
    <t>1744</t>
  </si>
  <si>
    <t>1745</t>
  </si>
  <si>
    <t>543324983847</t>
  </si>
  <si>
    <t>1746</t>
  </si>
  <si>
    <t>1747</t>
  </si>
  <si>
    <t>566137915106</t>
  </si>
  <si>
    <t>1748</t>
  </si>
  <si>
    <t>557705988664</t>
  </si>
  <si>
    <t>1749</t>
  </si>
  <si>
    <t>1750</t>
  </si>
  <si>
    <t>561774754977</t>
  </si>
  <si>
    <t>1751</t>
  </si>
  <si>
    <t>564044195603</t>
  </si>
  <si>
    <t>1752</t>
  </si>
  <si>
    <t>578198093807</t>
  </si>
  <si>
    <t>1753</t>
  </si>
  <si>
    <t>1754</t>
  </si>
  <si>
    <t>559917529642</t>
  </si>
  <si>
    <t>1755</t>
  </si>
  <si>
    <t>16740348351</t>
  </si>
  <si>
    <t>1756</t>
  </si>
  <si>
    <t>422523</t>
  </si>
  <si>
    <t>【京东超市】伊利女士营养（方便装）奶粉400g</t>
  </si>
  <si>
    <t>1757</t>
  </si>
  <si>
    <t>伊利女士营养奶粉400g（方便装）（新老包装随机发货）*4</t>
  </si>
  <si>
    <t>1758</t>
  </si>
  <si>
    <t>422520</t>
  </si>
  <si>
    <t>【京东超市】伊利中老年营养(方便装)奶粉400g</t>
  </si>
  <si>
    <t>1759</t>
  </si>
  <si>
    <t>伊利中老年营养奶粉400g(方便装)（新老包装随机发货）*4</t>
  </si>
  <si>
    <t>1760</t>
  </si>
  <si>
    <t>422516</t>
  </si>
  <si>
    <t>【京东超市】伊利全脂（方便装）营养奶粉400g</t>
  </si>
  <si>
    <t>1761</t>
  </si>
  <si>
    <t>伊利全脂（方便装）营养奶粉400g （新老包装随机发货）*4</t>
  </si>
  <si>
    <t>1762</t>
  </si>
  <si>
    <t>422518</t>
  </si>
  <si>
    <t>【京东超市】伊利全脂甜（方便装）奶粉400g</t>
  </si>
  <si>
    <t>1763</t>
  </si>
  <si>
    <t>伊利全脂甜（方便装）奶粉400g （新老包装随机发货）*4</t>
  </si>
  <si>
    <t>1764</t>
  </si>
  <si>
    <t>1071533</t>
  </si>
  <si>
    <t>【京东超市】伊利奶粉 金领冠系列 妈妈配方奶粉 900克新升级（孕妇及授乳妇女适用）</t>
  </si>
  <si>
    <t>1765</t>
  </si>
  <si>
    <t>1139040</t>
  </si>
  <si>
    <t>【京东超市】伊利 欣活配方奶粉 900克(高钙低脂 专为45岁以上人群定制)</t>
  </si>
  <si>
    <t>1766</t>
  </si>
  <si>
    <t>3335022</t>
  </si>
  <si>
    <t>【京东超市】伊利 欣活中老年礼盒（限量款）</t>
  </si>
  <si>
    <t>1767</t>
  </si>
  <si>
    <t>伊利 欣活配方奶粉 900克(心活配方 专为45岁以上人群定制)（新老包装）</t>
  </si>
  <si>
    <t>1768</t>
  </si>
  <si>
    <t>497495</t>
  </si>
  <si>
    <t>【京东超市】伊利奶粉 金领冠系列 婴儿配方奶粉 1段400克（0-6个月婴儿适用）</t>
  </si>
  <si>
    <t>1769</t>
  </si>
  <si>
    <t>497496</t>
  </si>
  <si>
    <t>【京东超市】伊利奶粉 金领冠系列 婴儿配方奶粉 1段 900克(0-6个月婴儿适用)</t>
  </si>
  <si>
    <t>1770</t>
  </si>
  <si>
    <t>497500</t>
  </si>
  <si>
    <t>【京东超市】伊利奶粉 金领冠系列 较大婴儿配方奶粉 2段400克(6-12个月较大婴儿及幼儿适用)</t>
  </si>
  <si>
    <t>1771</t>
  </si>
  <si>
    <t>497501</t>
  </si>
  <si>
    <t>【京东超市】伊利奶粉 金领冠系列 较大婴儿配方奶粉 2段900克（6-12个月较大婴儿适用）</t>
  </si>
  <si>
    <t>1772</t>
  </si>
  <si>
    <t>497504</t>
  </si>
  <si>
    <t>【京东超市】伊利奶粉 金领冠系列 幼儿配方奶粉 3段400克新升级（1-3岁幼儿适用）</t>
  </si>
  <si>
    <t>1773</t>
  </si>
  <si>
    <t>497505</t>
  </si>
  <si>
    <t>【京东超市】伊利奶粉 金领冠系列 幼儿配方奶粉 3段900克（1-3岁幼儿适用）</t>
  </si>
  <si>
    <t>1774</t>
  </si>
  <si>
    <t>4839157</t>
  </si>
  <si>
    <t>【京东超市】伊利原味牛奶片32g/袋</t>
  </si>
  <si>
    <t>1775</t>
  </si>
  <si>
    <t>伊利原味牛奶片32g/袋 *10</t>
  </si>
  <si>
    <t>1776</t>
  </si>
  <si>
    <t>伊利甜橙味牛奶片32g/袋 *10</t>
  </si>
  <si>
    <t>1777</t>
  </si>
  <si>
    <t>5392572</t>
  </si>
  <si>
    <t>【京东超市】伊利甜橙味牛奶片32g/袋</t>
  </si>
  <si>
    <t>1778</t>
  </si>
  <si>
    <t>伊利草莓味牛奶片32g/袋*10</t>
  </si>
  <si>
    <t>1779</t>
  </si>
  <si>
    <t>5392568</t>
  </si>
  <si>
    <t>【京东超市】伊利草莓味牛奶片32g/袋</t>
  </si>
  <si>
    <t>1780</t>
  </si>
  <si>
    <t>4839153</t>
  </si>
  <si>
    <t>【京东超市】伊利哈密瓜味牛奶片32g/袋</t>
  </si>
  <si>
    <t>1781</t>
  </si>
  <si>
    <t>伊利哈密瓜味牛奶片32g/袋 *10</t>
  </si>
  <si>
    <t>1782</t>
  </si>
  <si>
    <t>4839155</t>
  </si>
  <si>
    <t>【京东超市】伊利蓝莓味牛奶片32g/袋</t>
  </si>
  <si>
    <t>1783</t>
  </si>
  <si>
    <t>伊利蓝莓味牛奶片32g/袋 *10</t>
  </si>
  <si>
    <t>1784</t>
  </si>
  <si>
    <t>伊利原味牛奶片160g/盒</t>
  </si>
  <si>
    <t>1785</t>
  </si>
  <si>
    <t>4839137</t>
  </si>
  <si>
    <t>【京东超市】伊利原味牛奶片160g/盒</t>
  </si>
  <si>
    <t>1786</t>
  </si>
  <si>
    <t>伊利草莓味牛奶片160g/盒</t>
  </si>
  <si>
    <t>1787</t>
  </si>
  <si>
    <t>4839151</t>
  </si>
  <si>
    <t>【京东超市】伊利草莓味牛奶片160g/盒</t>
  </si>
  <si>
    <t>1788</t>
  </si>
  <si>
    <t xml:space="preserve">伊利甜橙味牛奶片160g/盒 </t>
  </si>
  <si>
    <t>1789</t>
  </si>
  <si>
    <t>5392564</t>
  </si>
  <si>
    <t>【京东超市】伊利甜橙味牛奶片160g/盒</t>
  </si>
  <si>
    <t>1790</t>
  </si>
  <si>
    <t>5835736</t>
  </si>
  <si>
    <t>伊利酸奶味奶片 46g/袋</t>
  </si>
  <si>
    <t>1791</t>
  </si>
  <si>
    <t>1139044</t>
  </si>
  <si>
    <t>【京东超市】伊利奶粉 高钙高铁奶粉 900克(富含钙铁 加倍活力)</t>
  </si>
  <si>
    <t>1792</t>
  </si>
  <si>
    <t>422534</t>
  </si>
  <si>
    <t>【京东超市】伊利高钙高铁奶粉听装900g</t>
  </si>
  <si>
    <t>1793</t>
  </si>
  <si>
    <t>伊利高钙高铁奶粉听装900g（新老包装随机发货）</t>
  </si>
  <si>
    <t>1794</t>
  </si>
  <si>
    <t>4839149</t>
  </si>
  <si>
    <t>【京东超市】伊利 欣活奶粉 900克(骨能配方 专为45岁以上人群定制)（新老包装）</t>
  </si>
  <si>
    <t>1795</t>
  </si>
  <si>
    <t>1796</t>
  </si>
  <si>
    <t>1797</t>
  </si>
  <si>
    <t>111</t>
  </si>
  <si>
    <t>1798</t>
  </si>
  <si>
    <t>422539</t>
  </si>
  <si>
    <t>伊利中老年奶粉听装900g</t>
  </si>
  <si>
    <t>1799</t>
  </si>
  <si>
    <t>4153028</t>
  </si>
  <si>
    <t>【京东超市】伊利 暖哄哄女士生理期暖心饮品 25g*7条装  4款包装随机发货 冬天给她暖烘烘</t>
  </si>
  <si>
    <t>1800</t>
  </si>
  <si>
    <t>3724209</t>
  </si>
  <si>
    <t>【京东超市】伊利 暖哄哄女士生理期暖心饮品 限量礼盒装 4款包装随机发货 冬天给她暖烘烘</t>
  </si>
  <si>
    <t>1801</t>
  </si>
  <si>
    <t>7339044</t>
  </si>
  <si>
    <t>优悦女士配方奶粉 25g*7袋</t>
  </si>
  <si>
    <t>1802</t>
  </si>
  <si>
    <t>2323483</t>
  </si>
  <si>
    <t>【京东超市】伊利 果享学生奶粉 900g（6岁以上儿童适用）</t>
  </si>
  <si>
    <t>1803</t>
  </si>
  <si>
    <t>1139039</t>
  </si>
  <si>
    <t>【京东超市】伊利奶粉 果享学生奶粉 900g克(6岁以上儿童适用 新品上市)</t>
  </si>
  <si>
    <t>1804</t>
  </si>
  <si>
    <t>伊利 果享学生奶粉 900g（15岁以上学生适用）</t>
  </si>
  <si>
    <t>1805</t>
  </si>
  <si>
    <t>4115119</t>
  </si>
  <si>
    <t>1806</t>
  </si>
  <si>
    <t>伊利 果享学生奶粉 900g（6岁以上儿童适用）（新老包装随机发货）</t>
  </si>
  <si>
    <t>1807</t>
  </si>
  <si>
    <t>4115115</t>
  </si>
  <si>
    <t>伊利全家营养（方便装）奶粉300g</t>
  </si>
  <si>
    <t>1808</t>
  </si>
  <si>
    <t>伊利全家营养（方便装）奶粉300g *4</t>
  </si>
  <si>
    <t>1809</t>
  </si>
  <si>
    <t>4264850</t>
  </si>
  <si>
    <t>1810</t>
  </si>
  <si>
    <t>伊利 新西兰原装进口全脂奶粉1000g</t>
  </si>
  <si>
    <t>1811</t>
  </si>
  <si>
    <t>4264852</t>
  </si>
  <si>
    <t>1812</t>
  </si>
  <si>
    <t>5708470</t>
  </si>
  <si>
    <t>伊利全脂奶粉换新缤纷包装（方便装）300g</t>
  </si>
  <si>
    <t>1813</t>
  </si>
  <si>
    <t>5446570</t>
  </si>
  <si>
    <t>【京东超市】 伊利全脂甜奶粉逗趣包装（方便装）300g</t>
  </si>
  <si>
    <t>1814</t>
  </si>
  <si>
    <t>伊利全脂甜奶粉逗趣包装（方便装）300g*4</t>
  </si>
  <si>
    <t>1815</t>
  </si>
  <si>
    <t>1072079</t>
  </si>
  <si>
    <t>【京东超市】伊利奶粉 金领冠珍护系列 婴儿配方奶粉 1段800克（0-6个月婴儿适用）</t>
  </si>
  <si>
    <t>1816</t>
  </si>
  <si>
    <t>1072081</t>
  </si>
  <si>
    <t>【京东超市】伊利奶粉 金领冠珍护较大婴儿配方奶粉2段800克（6-12个月较大婴儿适用）</t>
  </si>
  <si>
    <t>1817</t>
  </si>
  <si>
    <t>1072082</t>
  </si>
  <si>
    <t>【京东超市】伊利奶粉 金领冠珍护系列 幼儿配方奶粉 3段800克（1-3岁幼儿适用）</t>
  </si>
  <si>
    <t>1818</t>
  </si>
  <si>
    <t>1819</t>
  </si>
  <si>
    <t>1820</t>
  </si>
  <si>
    <t>1821</t>
  </si>
  <si>
    <t>斯谷 秋葵海苔元色营养棒  谷物棒 4支装 20g*4</t>
  </si>
  <si>
    <t>1822</t>
  </si>
  <si>
    <t>1823</t>
  </si>
  <si>
    <t>1824</t>
  </si>
  <si>
    <t>1825</t>
  </si>
  <si>
    <t>1826</t>
  </si>
  <si>
    <t>斯谷 秋葵海苔元色营养棒  谷物棒单支装 20g</t>
  </si>
  <si>
    <t>1827</t>
  </si>
  <si>
    <t>1828</t>
  </si>
  <si>
    <t>保温杯1</t>
  </si>
  <si>
    <t>1829</t>
  </si>
  <si>
    <t>保温杯2</t>
  </si>
  <si>
    <t>1830</t>
  </si>
  <si>
    <t>密封罐</t>
  </si>
  <si>
    <t>1831</t>
  </si>
  <si>
    <t>6047375</t>
  </si>
  <si>
    <t>1832</t>
  </si>
  <si>
    <t>4839167</t>
  </si>
  <si>
    <t>1833</t>
  </si>
  <si>
    <t>823300088500</t>
  </si>
  <si>
    <t>S米粉不干胶贴7893117QCNFZH201805018</t>
  </si>
  <si>
    <t>1834</t>
  </si>
  <si>
    <t>823300088600</t>
  </si>
  <si>
    <t>S米粉不干胶贴78931312QCNFZH201805018</t>
  </si>
  <si>
    <t>1835</t>
  </si>
  <si>
    <t>823300089000</t>
  </si>
  <si>
    <t>S米粉不干胶贴7893117 QCNFZH201805018</t>
  </si>
  <si>
    <t>1836</t>
  </si>
  <si>
    <t>823300089100</t>
  </si>
  <si>
    <t>S米粉不干胶贴78931312（2）QCNFZH201805018</t>
  </si>
  <si>
    <t>1837</t>
  </si>
  <si>
    <t>4982971</t>
  </si>
  <si>
    <t>1838</t>
  </si>
  <si>
    <t>6115429</t>
  </si>
  <si>
    <t>823400092000</t>
  </si>
  <si>
    <t>S探索学习六面盒（双语）XQC201801002</t>
  </si>
  <si>
    <t>【伊利母婴自营旗舰店赠品】宝宝探索学习六面盒</t>
  </si>
  <si>
    <t>1839</t>
  </si>
  <si>
    <t>6115453</t>
  </si>
  <si>
    <t>823400092100</t>
  </si>
  <si>
    <t>S宝宝出游四件套XQC201801002</t>
  </si>
  <si>
    <t>【伊利母婴自营旗舰店赠品】宝宝出游四件套（防风毯、U形枕、口水巾、吸汗巾）</t>
  </si>
  <si>
    <t>1840</t>
  </si>
  <si>
    <t>6098186</t>
  </si>
  <si>
    <t>823400092300</t>
  </si>
  <si>
    <t>S保时捷授权滑行车XQC201801002</t>
  </si>
  <si>
    <t>【伊利母婴自营旗舰店赠品】保时捷滑行车</t>
  </si>
  <si>
    <t>1841</t>
  </si>
  <si>
    <t>3335038</t>
  </si>
  <si>
    <t>1842</t>
  </si>
  <si>
    <t>6047373</t>
  </si>
  <si>
    <t>1843</t>
  </si>
  <si>
    <t>1844</t>
  </si>
  <si>
    <t>7427505</t>
  </si>
  <si>
    <t>【伊利母婴自营旗舰店赠品】 宝丽朗朗之声电子琴 儿童小钢琴玩具</t>
  </si>
  <si>
    <t>1845</t>
  </si>
  <si>
    <t>7302533</t>
  </si>
  <si>
    <t>【伊利母婴自营旗舰店赠品】 ROLLPLAY儿童三轮车</t>
  </si>
  <si>
    <t>1846</t>
  </si>
  <si>
    <t>7213738</t>
  </si>
  <si>
    <t>【伊利母婴自营旗舰店赠品】瑞士micro米高散步车trike遛娃利器儿童手推车</t>
  </si>
  <si>
    <t>1847</t>
  </si>
  <si>
    <t>6879154</t>
  </si>
  <si>
    <t>823400097700</t>
  </si>
  <si>
    <t>S小雅音箱QCNFXX201712002-1</t>
  </si>
  <si>
    <t>【伊利母婴自营旗舰店赠品】喜马拉雅好声音小雅AI音箱 智能助手 AI音响 语音控制</t>
  </si>
  <si>
    <t>1848</t>
  </si>
  <si>
    <t>1113</t>
  </si>
  <si>
    <t>1849</t>
  </si>
  <si>
    <t>1112</t>
  </si>
  <si>
    <t>1850</t>
  </si>
  <si>
    <t>7141064</t>
  </si>
  <si>
    <t>伊利全家奶粉JOY定制礼盒（全脂甜300g*2袋+全脂300g*2+感温奶杯）</t>
  </si>
  <si>
    <t>1851</t>
  </si>
  <si>
    <t>0002</t>
  </si>
  <si>
    <t>1852</t>
  </si>
  <si>
    <t>0003</t>
  </si>
  <si>
    <t>1853</t>
  </si>
  <si>
    <t>0001</t>
  </si>
  <si>
    <t>1854</t>
  </si>
  <si>
    <t>0004</t>
  </si>
  <si>
    <t>1855</t>
  </si>
  <si>
    <t>0005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</si>
  <si>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</si>
  <si>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</si>
  <si>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</si>
  <si>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</si>
  <si>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</si>
  <si>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</si>
  <si>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</si>
  <si>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</si>
  <si>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</si>
  <si>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</si>
  <si>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</si>
  <si>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</si>
  <si>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</si>
  <si>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100002595726</t>
  </si>
  <si>
    <t>伊利 原味营养米粉 辅食添加初期至36月龄婴幼儿 听装225g</t>
  </si>
  <si>
    <t>1869</t>
  </si>
  <si>
    <t>100001891345</t>
  </si>
  <si>
    <t>伊利 胡萝卜营养米粉 辅食添加初期至36月龄婴幼儿 听装225g</t>
  </si>
  <si>
    <t>1870</t>
  </si>
  <si>
    <t>100002595742</t>
  </si>
  <si>
    <t>伊利 多维蔬菜营养米粉 辅食添加初期至36月龄婴幼儿 听装225g</t>
  </si>
  <si>
    <t>100001837302</t>
  </si>
  <si>
    <t>伊利奶粉金领冠系列幼儿配方奶粉（1-3岁幼儿适用）3段900克*6听（整箱装）新老包装随机发货</t>
  </si>
  <si>
    <t>100001837272</t>
  </si>
  <si>
    <t>伊利奶粉金领冠系列妈妈配方奶粉400克新升级限量礼盒装礼盒内附赠保温杯（孕妇及授乳妇女适用）</t>
  </si>
  <si>
    <t>伊利奶粉金领冠系列妈妈配方奶粉400克新升级（孕妇及授乳妇女适用）</t>
  </si>
  <si>
    <t>100001393357</t>
  </si>
  <si>
    <t>伊利奶粉金领冠珍护系列幼儿配方奶粉（1-3岁幼儿适用）3段900克*6听（整箱装）新老包装随机发货</t>
  </si>
  <si>
    <t>7893117</t>
  </si>
  <si>
    <t>6355625</t>
  </si>
  <si>
    <t>伊利 QQ星儿童成长香草冰淇淋味牛奶125*16盒/礼盒装</t>
  </si>
  <si>
    <t>100000187145</t>
  </si>
  <si>
    <t>新鲜两周达  伊利 安慕希 高端畅饮型希腊风味酸奶芒果百香果口味 230g*10瓶/礼盒装</t>
  </si>
  <si>
    <t>100000088271</t>
  </si>
  <si>
    <t>新鲜两周达  伊利 安慕希希腊风味酸奶 高端颗粒系列 黄桃+燕麦200g*10盒/礼盒装</t>
  </si>
  <si>
    <t>伊利 伊利全家奶粉JOY定制礼盒 成人奶粉（全脂甜300g*2袋+全脂300g*2+感温奶杯）</t>
  </si>
  <si>
    <t>伊利 欣活配方奶粉900g+350g 加量装礼盒（专为45岁以上人群定制）</t>
  </si>
  <si>
    <t>1139027</t>
  </si>
  <si>
    <t>伊利奶粉 中老年奶粉 900克(定制营养 年轻生活)</t>
  </si>
  <si>
    <t>伊利 中老年奶粉双听加量礼盒 送父母礼物（限量款）</t>
  </si>
  <si>
    <t>100000088275</t>
  </si>
  <si>
    <t>新鲜达  伊利 安慕希希腊风味常温酸奶原味205g*16盒/礼盒装</t>
  </si>
  <si>
    <t>100000401763</t>
  </si>
  <si>
    <t>伊利奶粉 金领冠珍护3段900克 B.Duck萌宝珍享礼盒（2罐装）</t>
  </si>
  <si>
    <t>100000401749</t>
  </si>
  <si>
    <t>伊利奶粉 金领冠珍护3段900克 B.Duck萌宝珍享礼盒（4罐装）</t>
  </si>
  <si>
    <t>6963067</t>
  </si>
  <si>
    <t>伊利金领冠系列 幼儿配方奶粉 3段960克*2  JOY定制版 AR京喜涂鸦宝盒</t>
  </si>
  <si>
    <t>584477441219</t>
  </si>
  <si>
    <t>伊利中老年奶粉900g*2罐礼盒装-春促版</t>
  </si>
  <si>
    <t>585000264028</t>
  </si>
  <si>
    <t>6907992514000</t>
  </si>
  <si>
    <t>579019293323</t>
  </si>
  <si>
    <t>668525</t>
  </si>
  <si>
    <t>534366</t>
  </si>
  <si>
    <t>246901000610CC</t>
  </si>
  <si>
    <t>246404000210CC</t>
  </si>
  <si>
    <t>245907001710</t>
  </si>
  <si>
    <t>金领冠珍护幼儿配方奶粉（听装）1x15x180g</t>
  </si>
  <si>
    <t>583339859579</t>
  </si>
  <si>
    <t>伊利欣活骨能中老年奶粉礼盒装</t>
  </si>
  <si>
    <t>246404000210002M</t>
  </si>
  <si>
    <t>246901001310002M</t>
  </si>
  <si>
    <t>246201000110M</t>
  </si>
  <si>
    <t>246205000110M</t>
  </si>
  <si>
    <t>246204000110M</t>
  </si>
  <si>
    <t>204001000200Z02</t>
  </si>
  <si>
    <t>204001005800Z02</t>
  </si>
  <si>
    <t>204002000701z002</t>
  </si>
  <si>
    <t>204002001000z02</t>
  </si>
  <si>
    <t>204013000300Z002</t>
  </si>
  <si>
    <t>204101007000z02</t>
  </si>
  <si>
    <t>204102012100z002</t>
  </si>
  <si>
    <t>204104001060Z02</t>
  </si>
  <si>
    <t>204117000900Z02</t>
  </si>
  <si>
    <t>1*12*200mL谷粒多颗粒核桃燕麦牛奶</t>
  </si>
  <si>
    <t>204117001000z02</t>
  </si>
  <si>
    <t>204217000100Z12</t>
  </si>
  <si>
    <t>204217000300Z12</t>
  </si>
  <si>
    <t>204217000400z02</t>
  </si>
  <si>
    <t>204401000700Z02</t>
  </si>
  <si>
    <t>20D101000300Z02</t>
  </si>
  <si>
    <t>246101000110z02</t>
  </si>
  <si>
    <t>246101000110z03</t>
  </si>
  <si>
    <t>246102000110z02</t>
  </si>
  <si>
    <t>246102000110z03</t>
  </si>
  <si>
    <t>246103000110z02</t>
  </si>
  <si>
    <t>246103000110z03</t>
  </si>
  <si>
    <t>246104000110z02</t>
  </si>
  <si>
    <t>246105000110Z02</t>
  </si>
  <si>
    <t>246201000110Z03</t>
  </si>
  <si>
    <t>246202000110z03</t>
  </si>
  <si>
    <t>246203000110z02</t>
  </si>
  <si>
    <t>246204000110z02</t>
  </si>
  <si>
    <t>246205000110z02</t>
  </si>
  <si>
    <t>246801001010z10</t>
  </si>
  <si>
    <t>246801001210z10</t>
  </si>
  <si>
    <t>246801002610z10</t>
  </si>
  <si>
    <t>246801005110z03</t>
  </si>
  <si>
    <t>246801005210z03</t>
  </si>
  <si>
    <t>246801005310z03</t>
  </si>
  <si>
    <t>246901000610Z02</t>
  </si>
  <si>
    <t>246902000110z02</t>
  </si>
  <si>
    <t>246903000110Z02</t>
  </si>
  <si>
    <t>246903000210z02</t>
  </si>
  <si>
    <t>246904000510z02</t>
  </si>
  <si>
    <t>204117001200Z02</t>
  </si>
  <si>
    <t>246202000110z004</t>
  </si>
  <si>
    <t>246202000110z04</t>
  </si>
  <si>
    <t>246204000110z03</t>
  </si>
  <si>
    <t>246205000110z03</t>
  </si>
  <si>
    <t>246801002710z10</t>
  </si>
  <si>
    <t>246901000110z02</t>
  </si>
  <si>
    <t>246201000110Z04</t>
  </si>
  <si>
    <t>246801000910z10</t>
  </si>
  <si>
    <t>204117001100Z02</t>
  </si>
  <si>
    <t>246104000110z03</t>
  </si>
  <si>
    <t>204207000500Z02</t>
  </si>
  <si>
    <t>246801005510z10</t>
  </si>
  <si>
    <t>246902001810z02</t>
  </si>
  <si>
    <t>204001005300Z2</t>
  </si>
  <si>
    <t>246901001310CC</t>
  </si>
  <si>
    <t>246902000110CC</t>
  </si>
  <si>
    <t>20400300020002</t>
  </si>
  <si>
    <t>20400500170002</t>
  </si>
  <si>
    <t>20410201070102</t>
  </si>
  <si>
    <t>20410201080102</t>
  </si>
  <si>
    <t>20410300150002</t>
  </si>
  <si>
    <t>20410300180002</t>
  </si>
  <si>
    <t>204103002400X02</t>
  </si>
  <si>
    <t>24640400021002</t>
  </si>
  <si>
    <t>伊利中老年营养奶粉900g*2罐欣活（心活配方）新老包装交替发货</t>
  </si>
  <si>
    <t>245907000510</t>
  </si>
  <si>
    <t>珍护试饮</t>
  </si>
  <si>
    <t>240600000110py</t>
  </si>
  <si>
    <t>6907992514000Z06</t>
  </si>
  <si>
    <t>539390593263</t>
  </si>
  <si>
    <t>【新年大特惠】伊利拜拜君脱脂牛奶250ml*16盒 整箱牛奶 新老包装交替发货</t>
  </si>
  <si>
    <t>2018122502</t>
  </si>
  <si>
    <t>伊利QQ星全聪125ml*20盒+纯牛奶250ml*24盒组合装</t>
  </si>
  <si>
    <t>2018122501</t>
  </si>
  <si>
    <t>伊利金典有机牛奶12*250ml+安慕希原味酸奶16*205ml组合装整箱</t>
  </si>
  <si>
    <t>【新年大特惠】伊利金典有机牛奶12*250ml+安慕希原味酸奶16*205ml组合装整箱</t>
  </si>
  <si>
    <t>539390593263Z02</t>
  </si>
  <si>
    <t>【新年大特惠】伊利byebye拜拜君脱脂牛奶250ml*16*2箱 新老包装交替发</t>
  </si>
  <si>
    <t>246404000210SJ</t>
  </si>
  <si>
    <t>伊利欣活配方奶粉(心活配方)双节900g礼盒装</t>
  </si>
  <si>
    <t>575321963522</t>
  </si>
  <si>
    <t>伊利 欣活中老年奶粉礼盒装 900g/罐+定制欣活对杯套装</t>
  </si>
  <si>
    <t>20D101003700</t>
  </si>
  <si>
    <t>1*10*230g安慕希高端畅饮型希腊风味酸奶果肉型橙+凤梨味</t>
  </si>
  <si>
    <t>伊利 安慕希 高端畅饮型希腊风味酸奶果肉型橙+凤梨味 230g*10瓶/礼盒装</t>
  </si>
  <si>
    <t>伊利奶粉 金领冠珍护系列 较大婴儿及幼儿配方奶粉(6-12个月适用) 2段900克*6听（整箱装）新老包装随机发货</t>
  </si>
  <si>
    <t>伊利奶粉 金领冠系列 幼儿配方奶粉（1-3岁幼儿适用）3段960克*6听（整箱装）新老包装随机发货</t>
  </si>
  <si>
    <t>41506963442</t>
  </si>
  <si>
    <t>伊利植选豆乳新品原味PET装315ml*10瓶</t>
  </si>
  <si>
    <t>ERP码</t>
  </si>
  <si>
    <t>ERP名称</t>
  </si>
  <si>
    <t>产品名称</t>
  </si>
  <si>
    <t>删除，已经下市</t>
  </si>
  <si>
    <t>204220000200</t>
  </si>
  <si>
    <t>1*12*210g笑脸包优酸乳果果昔酸奶饮品芒桃蜜语口味</t>
  </si>
  <si>
    <t>新增</t>
  </si>
  <si>
    <t>204103002500</t>
  </si>
  <si>
    <t>1*12*240ml味可滋芝士莓果牛奶饮品</t>
  </si>
  <si>
    <t>1*16*250ml金典纯牛奶</t>
  </si>
  <si>
    <t>删除，电商未售卖</t>
  </si>
  <si>
    <t>去掉，电商不售卖</t>
  </si>
  <si>
    <t>成人粉</t>
    <rPh sb="0" eb="2">
      <t>cheng ren f</t>
    </rPh>
    <phoneticPr fontId="1" type="noConversion"/>
  </si>
  <si>
    <t>新业务</t>
    <rPh sb="0" eb="2">
      <t>si gu</t>
    </rPh>
    <phoneticPr fontId="1" type="noConversion"/>
  </si>
  <si>
    <t>成人粉</t>
    <rPh sb="0" eb="2">
      <t>cheng ren fen</t>
    </rPh>
    <phoneticPr fontId="1" type="noConversion"/>
  </si>
  <si>
    <t>学生</t>
    <rPh sb="0" eb="2">
      <t>xue sheng</t>
    </rPh>
    <phoneticPr fontId="1" type="noConversion"/>
  </si>
  <si>
    <t>全家</t>
    <rPh sb="0" eb="2">
      <t>quan jia</t>
    </rPh>
    <phoneticPr fontId="1" type="noConversion"/>
  </si>
  <si>
    <t>女士</t>
    <rPh sb="0" eb="2">
      <t>nü shi</t>
    </rPh>
    <phoneticPr fontId="1" type="noConversion"/>
  </si>
  <si>
    <t>中老年</t>
    <rPh sb="0" eb="2">
      <t>zhong lao nian</t>
    </rPh>
    <phoneticPr fontId="1" type="noConversion"/>
  </si>
  <si>
    <t>欣活</t>
    <rPh sb="0" eb="2">
      <t>xin huo</t>
    </rPh>
    <phoneticPr fontId="1" type="noConversion"/>
  </si>
  <si>
    <t>全家</t>
    <rPh sb="0" eb="2">
      <t>qan jia</t>
    </rPh>
    <phoneticPr fontId="1" type="noConversion"/>
  </si>
  <si>
    <t>成人粉</t>
    <rPh sb="0" eb="2">
      <t>chng ren fen</t>
    </rPh>
    <phoneticPr fontId="1" type="noConversion"/>
  </si>
  <si>
    <t>奶片</t>
    <rPh sb="0" eb="2">
      <t>nai pian</t>
    </rPh>
    <phoneticPr fontId="1" type="noConversion"/>
  </si>
  <si>
    <t>成人粉</t>
    <rPh sb="0" eb="2">
      <t>cheng ren fne</t>
    </rPh>
    <phoneticPr fontId="1" type="noConversion"/>
  </si>
  <si>
    <t>成人粉</t>
    <rPh sb="0" eb="1">
      <t>cheng ren fen</t>
    </rPh>
    <phoneticPr fontId="3" type="noConversion"/>
  </si>
  <si>
    <t>中老年</t>
    <rPh sb="0" eb="1">
      <t>zhong lao nian</t>
    </rPh>
    <phoneticPr fontId="3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</si>
  <si>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4" type="noConversion"/>
  </si>
  <si>
    <t>纯牛奶</t>
  </si>
  <si>
    <t>成人粉</t>
    <rPh sb="0" eb="2">
      <t>cheng ren f</t>
    </rPh>
    <phoneticPr fontId="4" type="noConversion"/>
  </si>
  <si>
    <t>斯谷</t>
    <rPh sb="0" eb="2">
      <t>si gu</t>
    </rPh>
    <phoneticPr fontId="4" type="noConversion"/>
  </si>
  <si>
    <t>成人粉</t>
    <rPh sb="0" eb="2">
      <t>cheng ren fen</t>
    </rPh>
    <phoneticPr fontId="4" type="noConversion"/>
  </si>
  <si>
    <t>伊利</t>
  </si>
  <si>
    <t>液奶</t>
    <rPh sb="0" eb="2">
      <t>ye nai</t>
    </rPh>
    <phoneticPr fontId="4" type="noConversion"/>
  </si>
  <si>
    <t>金典</t>
    <rPh sb="0" eb="2">
      <t>jin dian</t>
    </rPh>
    <phoneticPr fontId="4" type="noConversion"/>
  </si>
  <si>
    <t>舒化</t>
    <rPh sb="0" eb="2">
      <t>shu hua</t>
    </rPh>
    <phoneticPr fontId="4" type="noConversion"/>
  </si>
  <si>
    <t>斯谷</t>
  </si>
  <si>
    <t>优酸乳</t>
    <rPh sb="0" eb="2">
      <t>you suan r</t>
    </rPh>
    <phoneticPr fontId="4" type="noConversion"/>
  </si>
  <si>
    <t>学生</t>
    <rPh sb="0" eb="2">
      <t>xue sheng</t>
    </rPh>
    <phoneticPr fontId="4" type="noConversion"/>
  </si>
  <si>
    <t>安慕希</t>
    <rPh sb="0" eb="2">
      <t>an mu xi</t>
    </rPh>
    <phoneticPr fontId="4" type="noConversion"/>
  </si>
  <si>
    <t>全家</t>
    <rPh sb="0" eb="2">
      <t>quan jia</t>
    </rPh>
    <phoneticPr fontId="4" type="noConversion"/>
  </si>
  <si>
    <t>女士</t>
    <rPh sb="0" eb="2">
      <t>nü shi</t>
    </rPh>
    <phoneticPr fontId="4" type="noConversion"/>
  </si>
  <si>
    <t>中老年</t>
    <rPh sb="0" eb="2">
      <t>zhong lao nian</t>
    </rPh>
    <phoneticPr fontId="4" type="noConversion"/>
  </si>
  <si>
    <t>谷粒多</t>
    <rPh sb="0" eb="2">
      <t>gu li duo</t>
    </rPh>
    <phoneticPr fontId="4" type="noConversion"/>
  </si>
  <si>
    <t>欣活</t>
    <rPh sb="0" eb="2">
      <t>xin huo</t>
    </rPh>
    <phoneticPr fontId="4" type="noConversion"/>
  </si>
  <si>
    <t>全家</t>
    <rPh sb="0" eb="2">
      <t>qan jia</t>
    </rPh>
    <phoneticPr fontId="4" type="noConversion"/>
  </si>
  <si>
    <t>成人粉</t>
    <rPh sb="0" eb="2">
      <t>chng ren fen</t>
    </rPh>
    <phoneticPr fontId="4" type="noConversion"/>
  </si>
  <si>
    <t>奶片</t>
    <rPh sb="0" eb="2">
      <t>nai pian</t>
    </rPh>
    <phoneticPr fontId="6" type="noConversion"/>
  </si>
  <si>
    <t>味可滋</t>
    <rPh sb="0" eb="2">
      <t>wei ke zi</t>
    </rPh>
    <phoneticPr fontId="4" type="noConversion"/>
  </si>
  <si>
    <t>婴儿粉</t>
  </si>
  <si>
    <t>睿护</t>
  </si>
  <si>
    <t>3段</t>
    <rPh sb="0" eb="1">
      <t>u a</t>
    </rPh>
    <phoneticPr fontId="4" type="noConversion"/>
  </si>
  <si>
    <t>珍护</t>
  </si>
  <si>
    <t>2段</t>
  </si>
  <si>
    <t>1段</t>
  </si>
  <si>
    <t>金领冠</t>
  </si>
  <si>
    <t>4段</t>
  </si>
  <si>
    <t>婴儿粉</t>
    <rPh sb="0" eb="2">
      <t>ying er fen</t>
    </rPh>
    <phoneticPr fontId="4" type="noConversion"/>
  </si>
  <si>
    <t>沛能</t>
  </si>
  <si>
    <t>菁护</t>
    <rPh sb="0" eb="2">
      <t>jing hu</t>
    </rPh>
    <phoneticPr fontId="4" type="noConversion"/>
  </si>
  <si>
    <t>珍护</t>
    <rPh sb="0" eb="2">
      <t>zhen hu</t>
    </rPh>
    <phoneticPr fontId="4" type="noConversion"/>
  </si>
  <si>
    <t>金领冠</t>
    <rPh sb="0" eb="2">
      <t>jin ling guan</t>
    </rPh>
    <phoneticPr fontId="4" type="noConversion"/>
  </si>
  <si>
    <t>0段</t>
  </si>
  <si>
    <t>培然</t>
    <rPh sb="0" eb="2">
      <t>pei ran</t>
    </rPh>
    <phoneticPr fontId="4" type="noConversion"/>
  </si>
  <si>
    <t>成人粉</t>
    <rPh sb="0" eb="2">
      <t>cheng ren fne</t>
    </rPh>
    <phoneticPr fontId="4" type="noConversion"/>
  </si>
  <si>
    <t>3段</t>
  </si>
  <si>
    <t>米粉</t>
  </si>
  <si>
    <t>成人粉</t>
    <rPh sb="0" eb="1">
      <t>cheng ren fen</t>
    </rPh>
    <phoneticPr fontId="6" type="noConversion"/>
  </si>
  <si>
    <t>中老年</t>
    <rPh sb="0" eb="1">
      <t>zhong lao nian</t>
    </rPh>
    <phoneticPr fontId="6" type="noConversion"/>
  </si>
  <si>
    <t>纯牛奶</t>
    <rPh sb="0" eb="2">
      <t>chun niu nai</t>
    </rPh>
    <phoneticPr fontId="4" type="noConversion"/>
  </si>
  <si>
    <t>优酸乳</t>
    <rPh sb="0" eb="2">
      <t>you suan ru</t>
    </rPh>
    <phoneticPr fontId="4" type="noConversion"/>
  </si>
  <si>
    <t>柏菲兰</t>
  </si>
  <si>
    <t>组合品</t>
  </si>
  <si>
    <t>奶片</t>
  </si>
  <si>
    <t>果享</t>
  </si>
  <si>
    <t>组合装</t>
  </si>
  <si>
    <t>3段</t>
    <rPh sb="0" eb="1">
      <t>u a</t>
    </rPh>
    <phoneticPr fontId="2" type="noConversion"/>
  </si>
  <si>
    <t>婴儿粉</t>
    <rPh sb="0" eb="2">
      <t>ying er fen</t>
    </rPh>
    <phoneticPr fontId="2" type="noConversion"/>
  </si>
  <si>
    <t>菁护</t>
    <rPh sb="0" eb="2">
      <t>jing hu</t>
    </rPh>
    <phoneticPr fontId="2" type="noConversion"/>
  </si>
  <si>
    <t>珍护</t>
    <rPh sb="0" eb="2">
      <t>zhen hu</t>
    </rPh>
    <phoneticPr fontId="2" type="noConversion"/>
  </si>
  <si>
    <t>金领冠</t>
    <rPh sb="0" eb="2">
      <t>jin ling guan</t>
    </rPh>
    <phoneticPr fontId="2" type="noConversion"/>
  </si>
  <si>
    <t>培然</t>
    <rPh sb="0" eb="2">
      <t>pei ran</t>
    </rPh>
    <phoneticPr fontId="2" type="noConversion"/>
  </si>
  <si>
    <t>托菲尔</t>
  </si>
  <si>
    <t>赋能星</t>
  </si>
  <si>
    <t>集团电商不售卖</t>
  </si>
  <si>
    <t>成人粉</t>
    <phoneticPr fontId="5" type="noConversion"/>
  </si>
  <si>
    <t>全家</t>
    <phoneticPr fontId="5" type="noConversion"/>
  </si>
  <si>
    <t>液奶</t>
    <phoneticPr fontId="5" type="noConversion"/>
  </si>
  <si>
    <t>柏菲兰</t>
    <phoneticPr fontId="5" type="noConversion"/>
  </si>
  <si>
    <t>产品名称-final</t>
    <phoneticPr fontId="5" type="noConversion"/>
  </si>
  <si>
    <t>伊利植选豆乳新品原味PET装315ml*11瓶</t>
  </si>
  <si>
    <t>伊利安慕希高端畅饮型风味酸奶原味230g</t>
  </si>
  <si>
    <t>成交件数</t>
    <phoneticPr fontId="5" type="noConversion"/>
  </si>
  <si>
    <t>商品金额</t>
    <phoneticPr fontId="5" type="noConversion"/>
  </si>
  <si>
    <t>处理系数</t>
  </si>
  <si>
    <t>是否组合</t>
  </si>
  <si>
    <t>否</t>
    <phoneticPr fontId="5" type="noConversion"/>
  </si>
  <si>
    <t>是</t>
    <phoneticPr fontId="5" type="noConversion"/>
  </si>
  <si>
    <t>件</t>
    <phoneticPr fontId="5" type="noConversion"/>
  </si>
  <si>
    <t>产品名称-final</t>
  </si>
  <si>
    <t>价目表</t>
    <phoneticPr fontId="5" type="noConversion"/>
  </si>
  <si>
    <t>空字段1</t>
    <phoneticPr fontId="5" type="noConversion"/>
  </si>
  <si>
    <t>空字段2</t>
  </si>
  <si>
    <t>空字段3</t>
  </si>
  <si>
    <t>空字段4</t>
  </si>
  <si>
    <t>空字段5</t>
  </si>
  <si>
    <t>空字段6</t>
  </si>
  <si>
    <t>空字段7</t>
  </si>
  <si>
    <t>空字段8</t>
  </si>
  <si>
    <t>空字段9</t>
  </si>
  <si>
    <t>空字段10</t>
  </si>
  <si>
    <t>空字段11</t>
  </si>
  <si>
    <t>空字段12</t>
  </si>
  <si>
    <t>空字段13</t>
  </si>
  <si>
    <t>空字段14</t>
  </si>
  <si>
    <t>空字段15</t>
  </si>
  <si>
    <t>空字段16</t>
  </si>
  <si>
    <t>空字段17</t>
  </si>
  <si>
    <t>空字段18</t>
  </si>
  <si>
    <t>空字段19</t>
  </si>
  <si>
    <t>空字段20</t>
  </si>
  <si>
    <t>名称1</t>
    <phoneticPr fontId="5" type="noConversion"/>
  </si>
  <si>
    <t>名称2</t>
  </si>
  <si>
    <t>名称3</t>
  </si>
  <si>
    <t>京东直供</t>
  </si>
  <si>
    <t>京东超市</t>
    <phoneticPr fontId="5" type="noConversion"/>
  </si>
  <si>
    <t>京东液奶POP店</t>
  </si>
  <si>
    <t>伊利牛奶官方旗舰店</t>
    <phoneticPr fontId="5" type="noConversion"/>
  </si>
  <si>
    <t>京东母婴POP</t>
  </si>
  <si>
    <t>天猫超市</t>
  </si>
  <si>
    <t>天猫食品店</t>
  </si>
  <si>
    <t>天猫液奶旗舰店</t>
    <phoneticPr fontId="5" type="noConversion"/>
  </si>
  <si>
    <t>伊利旗舰店</t>
    <phoneticPr fontId="5" type="noConversion"/>
  </si>
  <si>
    <t>天猫母婴店</t>
  </si>
  <si>
    <t>天猫母婴旗舰店</t>
    <phoneticPr fontId="5" type="noConversion"/>
  </si>
  <si>
    <t>伊利母婴官方旗舰店</t>
    <phoneticPr fontId="5" type="noConversion"/>
  </si>
  <si>
    <t>苏宁</t>
  </si>
  <si>
    <t>我买网</t>
  </si>
  <si>
    <t>拼多多</t>
  </si>
  <si>
    <t>拼多多伊利官方旗舰店</t>
    <phoneticPr fontId="5" type="noConversion"/>
  </si>
  <si>
    <t>唯品会</t>
  </si>
  <si>
    <t>新平台</t>
  </si>
  <si>
    <t>店铺名称对应
（以第一列为最终展示列）</t>
    <phoneticPr fontId="5" type="noConversion"/>
  </si>
  <si>
    <t>一级</t>
    <phoneticPr fontId="5" type="noConversion"/>
  </si>
  <si>
    <t>二级</t>
    <phoneticPr fontId="5" type="noConversion"/>
  </si>
  <si>
    <t>三级</t>
    <phoneticPr fontId="5" type="noConversion"/>
  </si>
  <si>
    <t>四级</t>
    <phoneticPr fontId="5" type="noConversion"/>
  </si>
  <si>
    <t>电商</t>
    <phoneticPr fontId="5" type="noConversion"/>
  </si>
  <si>
    <t>京东</t>
    <phoneticPr fontId="5" type="noConversion"/>
  </si>
  <si>
    <t>婴儿粉</t>
    <phoneticPr fontId="5" type="noConversion"/>
  </si>
  <si>
    <t>新业务</t>
    <phoneticPr fontId="5" type="noConversion"/>
  </si>
  <si>
    <t>品类</t>
    <phoneticPr fontId="5" type="noConversion"/>
  </si>
  <si>
    <t>品牌</t>
    <phoneticPr fontId="5" type="noConversion"/>
  </si>
  <si>
    <t>sku</t>
    <phoneticPr fontId="5" type="noConversion"/>
  </si>
  <si>
    <t>平台</t>
    <phoneticPr fontId="5" type="noConversion"/>
  </si>
  <si>
    <t>京东液奶旗舰店</t>
    <phoneticPr fontId="5" type="noConversion"/>
  </si>
  <si>
    <t>天猫</t>
    <phoneticPr fontId="5" type="noConversion"/>
  </si>
  <si>
    <t>小平台</t>
    <phoneticPr fontId="5" type="noConversion"/>
  </si>
  <si>
    <t>物流赔付</t>
  </si>
  <si>
    <t>天猫食品旗舰店</t>
  </si>
  <si>
    <t>天猫母婴旗舰店</t>
  </si>
  <si>
    <t>京东液奶旗舰店</t>
  </si>
  <si>
    <t>拼多多旗舰店</t>
  </si>
  <si>
    <t>微信e平台</t>
  </si>
  <si>
    <t>好时期线上平台</t>
  </si>
  <si>
    <t>销售大区</t>
  </si>
  <si>
    <t>客户名称</t>
  </si>
  <si>
    <t>上海天翌电子商务有限公司</t>
  </si>
  <si>
    <t>中粮海优（北京）有限公司</t>
  </si>
  <si>
    <t>浙江天猫供应链管理有限公司</t>
  </si>
  <si>
    <t>杭州菜鸟供应链管理有限公司</t>
  </si>
  <si>
    <t>苏宁易购集团股份有限公司苏宁采购中心</t>
  </si>
  <si>
    <t>北京京东世纪信息技术有限公司</t>
  </si>
  <si>
    <t>浙江天猫技术有限公司</t>
  </si>
  <si>
    <t>伊利母婴官方旗舰店-淘宝</t>
  </si>
  <si>
    <t>北京京东世纪贸易有限公司</t>
  </si>
  <si>
    <t>上海寻梦信息技术有限公司</t>
  </si>
  <si>
    <t>苏宁云商集团股份有限公司苏宁采购中心（直供--苏宁）</t>
  </si>
  <si>
    <t>杭州起码科技有限公司</t>
  </si>
  <si>
    <t>上海多维度网络科技股份有限公司</t>
  </si>
  <si>
    <t>店铺</t>
    <phoneticPr fontId="5" type="noConversion"/>
  </si>
  <si>
    <t>事业部</t>
    <phoneticPr fontId="5" type="noConversion"/>
  </si>
  <si>
    <t>587281907791</t>
  </si>
  <si>
    <t>100002182343</t>
  </si>
  <si>
    <t>587140182470</t>
  </si>
  <si>
    <t>平台</t>
  </si>
  <si>
    <t>大类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</si>
  <si>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</si>
  <si>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</si>
  <si>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</si>
  <si>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</si>
  <si>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</si>
  <si>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</si>
  <si>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</si>
  <si>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</si>
  <si>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</si>
  <si>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</si>
  <si>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</si>
  <si>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</si>
  <si>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天猫食品旗舰店</t>
    <phoneticPr fontId="5" type="noConversion"/>
  </si>
  <si>
    <t>天猫母婴旗舰店店</t>
    <phoneticPr fontId="5" type="noConversion"/>
  </si>
  <si>
    <t>拼多多旗舰店</t>
    <phoneticPr fontId="5" type="noConversion"/>
  </si>
  <si>
    <t>GMV</t>
    <phoneticPr fontId="5" type="noConversion"/>
  </si>
  <si>
    <t>SI</t>
    <phoneticPr fontId="5" type="noConversion"/>
  </si>
  <si>
    <t>京东母婴旗舰店</t>
  </si>
  <si>
    <t>电商</t>
  </si>
  <si>
    <t>10763351487 </t>
    <phoneticPr fontId="5" type="noConversion"/>
  </si>
  <si>
    <t>245907001010u</t>
    <phoneticPr fontId="5" type="noConversion"/>
  </si>
  <si>
    <t>245905000110z01</t>
    <phoneticPr fontId="5" type="noConversion"/>
  </si>
  <si>
    <t>erp_名称</t>
    <phoneticPr fontId="5" type="noConversion"/>
  </si>
  <si>
    <t>平台名称</t>
    <phoneticPr fontId="5" type="noConversion"/>
  </si>
  <si>
    <t>最终显示的名称</t>
    <phoneticPr fontId="5" type="noConversion"/>
  </si>
  <si>
    <t>SKUID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</si>
</sst>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3"/>
      <color theme="3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b/>
      <sz val="10"/>
      <color indexed="64"/>
      <name val="Arial"/>
      <family val="2"/>
    </font>
    <font>
      <sz val="9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0.5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Border="1">
      <alignment vertical="center"/>
    </xf>
    <xf numFmtId="0" fontId="7" fillId="5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ont="1" applyFill="1" applyBorder="1">
      <alignment vertical="center"/>
    </xf>
    <xf numFmtId="0" fontId="0" fillId="6" borderId="2" xfId="0" applyFont="1" applyFill="1" applyBorder="1">
      <alignment vertical="center"/>
    </xf>
    <xf numFmtId="0" fontId="7" fillId="7" borderId="1" xfId="0" applyFont="1" applyFill="1" applyBorder="1">
      <alignment vertical="center"/>
    </xf>
    <xf numFmtId="1" fontId="0" fillId="0" borderId="0" xfId="0" applyNumberFormat="1">
      <alignment vertical="center"/>
    </xf>
    <xf numFmtId="0" fontId="8" fillId="0" borderId="0" xfId="0" applyFont="1" applyAlignment="1">
      <alignment horizontal="justify" vertical="center"/>
    </xf>
    <xf numFmtId="1" fontId="0" fillId="2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2" displayName="表2" ref="H2:J13" totalsRowShown="0" headerRowDxfId="5" dataDxfId="4" tableBorderDxfId="3">
  <autoFilter ref="H2:J13"/>
  <tableColumns count="3">
    <tableColumn id="1" name="名称1" dataDxfId="2"/>
    <tableColumn id="2" name="名称2" dataDxfId="1"/>
    <tableColumn id="3" name="名称3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16"/>
  <sheetViews>
    <sheetView tabSelected="1" topLeftCell="I1" workbookViewId="0">
      <selection activeCell="K3" sqref="K3"/>
    </sheetView>
  </sheetViews>
  <sheetFormatPr defaultColWidth="11" defaultRowHeight="15.75" x14ac:dyDescent="0.25"/>
  <cols>
    <col min="1" max="1" width="10.875" style="1"/>
    <col min="2" max="2" width="21.375" customWidth="1"/>
    <col min="3" max="3" width="29.625" style="20" customWidth="1"/>
    <col min="4" max="4" width="27.625" customWidth="1"/>
    <col min="5" max="5" width="53" customWidth="1"/>
    <col min="6" max="6" width="54.625" customWidth="1"/>
    <col min="7" max="7" width="17.875" customWidth="1"/>
    <col min="8" max="8" width="67" customWidth="1"/>
    <col min="9" max="9" width="20.375" customWidth="1"/>
    <col min="10" max="10" width="16.375" customWidth="1"/>
    <col min="11" max="11" width="21.75" customWidth="1"/>
    <col min="12" max="12" width="17.625" customWidth="1"/>
    <col min="14" max="14" width="14" customWidth="1"/>
    <col min="15" max="15" width="16.75" customWidth="1"/>
  </cols>
  <sheetData>
    <row r="1" spans="1:35" x14ac:dyDescent="0.25">
      <c r="C1" s="20" t="s">
        <v>4038</v>
      </c>
      <c r="E1" t="s">
        <v>4035</v>
      </c>
      <c r="F1" t="s">
        <v>4037</v>
      </c>
      <c r="H1" t="s">
        <v>4036</v>
      </c>
    </row>
    <row r="2" spans="1:35" x14ac:dyDescent="0.25">
      <c r="A2" s="1" t="s">
        <v>0</v>
      </c>
      <c r="B2" t="s">
        <v>1</v>
      </c>
      <c r="C2" s="19" t="s">
        <v>2</v>
      </c>
      <c r="D2" s="3" t="s">
        <v>3</v>
      </c>
      <c r="E2" t="s">
        <v>4</v>
      </c>
      <c r="F2" s="3" t="s">
        <v>3915</v>
      </c>
      <c r="G2" t="s">
        <v>5</v>
      </c>
      <c r="H2" t="s">
        <v>6</v>
      </c>
      <c r="I2" t="s">
        <v>7</v>
      </c>
      <c r="J2" t="s">
        <v>3926</v>
      </c>
      <c r="K2" s="3" t="s">
        <v>8</v>
      </c>
      <c r="L2" s="3" t="s">
        <v>9</v>
      </c>
      <c r="M2" s="3" t="s">
        <v>10</v>
      </c>
      <c r="N2" s="3" t="s">
        <v>3920</v>
      </c>
      <c r="O2" s="3" t="s">
        <v>3921</v>
      </c>
      <c r="P2" s="7" t="s">
        <v>3927</v>
      </c>
      <c r="Q2" s="7" t="s">
        <v>3928</v>
      </c>
      <c r="R2" s="7" t="s">
        <v>3929</v>
      </c>
      <c r="S2" s="7" t="s">
        <v>3930</v>
      </c>
      <c r="T2" s="7" t="s">
        <v>3931</v>
      </c>
      <c r="U2" s="7" t="s">
        <v>3932</v>
      </c>
      <c r="V2" s="7" t="s">
        <v>3933</v>
      </c>
      <c r="W2" s="7" t="s">
        <v>3934</v>
      </c>
      <c r="X2" s="7" t="s">
        <v>3935</v>
      </c>
      <c r="Y2" s="7" t="s">
        <v>3936</v>
      </c>
      <c r="Z2" s="7" t="s">
        <v>3937</v>
      </c>
      <c r="AA2" s="7" t="s">
        <v>3938</v>
      </c>
      <c r="AB2" s="7" t="s">
        <v>3939</v>
      </c>
      <c r="AC2" s="7" t="s">
        <v>3940</v>
      </c>
      <c r="AD2" s="7" t="s">
        <v>3941</v>
      </c>
      <c r="AE2" s="7" t="s">
        <v>3942</v>
      </c>
      <c r="AF2" s="7" t="s">
        <v>3943</v>
      </c>
      <c r="AG2" s="7" t="s">
        <v>3944</v>
      </c>
      <c r="AH2" s="7" t="s">
        <v>3945</v>
      </c>
      <c r="AI2" s="7" t="s">
        <v>3946</v>
      </c>
    </row>
    <row r="3" spans="1:35" x14ac:dyDescent="0.25">
      <c r="A3" s="1" t="s">
        <v>11</v>
      </c>
      <c r="B3" t="s">
        <v>12</v>
      </c>
      <c r="C3" s="20" t="s">
        <v>13</v>
      </c>
      <c r="D3" t="s">
        <v>14</v>
      </c>
      <c r="E3" t="s">
        <v>15</v>
      </c>
      <c r="F3" t="str">
        <f>VLOOKUP(D3,Mapping!A:F,6,)</f>
        <v>伊利新西兰进口全脂奶粉（袋装）1×8×1kg</v>
      </c>
      <c r="G3" t="s">
        <v>16</v>
      </c>
      <c r="H3" t="s">
        <v>17</v>
      </c>
      <c r="I3" t="s">
        <v>16</v>
      </c>
      <c r="K3" t="str">
        <f>VLOOKUP($D3,Mapping!$A:$E,3,)</f>
        <v>成人粉</v>
      </c>
      <c r="L3" t="str">
        <f>VLOOKUP($D3,Mapping!$A:$E,4,)</f>
        <v>全家</v>
      </c>
      <c r="M3" t="str">
        <f>IF(VLOOKUP($D3,Mapping!$A:$E,5,)="","无",VLOOKUP($D3,Mapping!$A:$E,5,))</f>
        <v>无</v>
      </c>
      <c r="N3">
        <v>1</v>
      </c>
      <c r="O3" t="s">
        <v>3922</v>
      </c>
    </row>
    <row r="4" spans="1:35" x14ac:dyDescent="0.25">
      <c r="A4" s="1" t="s">
        <v>20</v>
      </c>
      <c r="B4" t="s">
        <v>12</v>
      </c>
      <c r="C4" s="20" t="s">
        <v>21</v>
      </c>
      <c r="D4" t="s">
        <v>22</v>
      </c>
      <c r="E4" t="s">
        <v>23</v>
      </c>
      <c r="F4" t="str">
        <f>VLOOKUP(D4,Mapping!A:F,6,)</f>
        <v>伊利中老年多维高钙奶粉（袋装）1×24×400g</v>
      </c>
      <c r="G4" t="s">
        <v>24</v>
      </c>
      <c r="H4" t="s">
        <v>25</v>
      </c>
      <c r="I4" t="s">
        <v>16</v>
      </c>
      <c r="K4" t="str">
        <f>VLOOKUP($D4,Mapping!$A:$E,3,)</f>
        <v>成人粉</v>
      </c>
      <c r="L4" t="str">
        <f>VLOOKUP($D4,Mapping!$A:$E,4,)</f>
        <v>中老年</v>
      </c>
      <c r="M4" t="str">
        <f>IF(VLOOKUP($D4,Mapping!$A:$E,5,)="","无",VLOOKUP($D4,Mapping!$A:$E,5,))</f>
        <v>无</v>
      </c>
      <c r="N4">
        <v>1</v>
      </c>
      <c r="O4" t="s">
        <v>3922</v>
      </c>
    </row>
    <row r="5" spans="1:35" x14ac:dyDescent="0.25">
      <c r="A5" s="1" t="s">
        <v>27</v>
      </c>
      <c r="B5" t="s">
        <v>12</v>
      </c>
      <c r="C5" s="20" t="s">
        <v>28</v>
      </c>
      <c r="D5" t="s">
        <v>29</v>
      </c>
      <c r="E5" t="s">
        <v>30</v>
      </c>
      <c r="F5" t="str">
        <f>VLOOKUP(D5,Mapping!A:F,6,)</f>
        <v>伊利全脂甜奶粉（袋装）1×24×300g</v>
      </c>
      <c r="G5" t="s">
        <v>24</v>
      </c>
      <c r="H5" t="s">
        <v>31</v>
      </c>
      <c r="I5" t="s">
        <v>16</v>
      </c>
      <c r="K5" t="str">
        <f>VLOOKUP($D5,Mapping!$A:$E,3,)</f>
        <v>成人粉</v>
      </c>
      <c r="L5" t="str">
        <f>VLOOKUP($D5,Mapping!$A:$E,4,)</f>
        <v>全家</v>
      </c>
      <c r="M5" t="str">
        <f>IF(VLOOKUP($D5,Mapping!$A:$E,5,)="","无",VLOOKUP($D5,Mapping!$A:$E,5,))</f>
        <v>无</v>
      </c>
      <c r="N5">
        <v>1</v>
      </c>
      <c r="O5" t="s">
        <v>3922</v>
      </c>
    </row>
    <row r="6" spans="1:35" x14ac:dyDescent="0.25">
      <c r="A6" s="1" t="s">
        <v>32</v>
      </c>
      <c r="B6" t="s">
        <v>12</v>
      </c>
      <c r="C6" s="20" t="s">
        <v>33</v>
      </c>
      <c r="D6" t="s">
        <v>34</v>
      </c>
      <c r="E6" t="s">
        <v>35</v>
      </c>
      <c r="F6" t="str">
        <f>VLOOKUP(D6,Mapping!A:F,6,)</f>
        <v>伊利全脂奶粉（袋装）1×24×300g</v>
      </c>
      <c r="G6" t="s">
        <v>24</v>
      </c>
      <c r="H6" t="s">
        <v>36</v>
      </c>
      <c r="I6" t="s">
        <v>16</v>
      </c>
      <c r="K6" t="str">
        <f>VLOOKUP($D6,Mapping!$A:$E,3,)</f>
        <v>成人粉</v>
      </c>
      <c r="L6" t="str">
        <f>VLOOKUP($D6,Mapping!$A:$E,4,)</f>
        <v>全家</v>
      </c>
      <c r="M6" t="str">
        <f>IF(VLOOKUP($D6,Mapping!$A:$E,5,)="","无",VLOOKUP($D6,Mapping!$A:$E,5,))</f>
        <v>无</v>
      </c>
      <c r="N6">
        <v>1</v>
      </c>
      <c r="O6" t="s">
        <v>3922</v>
      </c>
    </row>
    <row r="7" spans="1:35" x14ac:dyDescent="0.25">
      <c r="A7" s="1" t="s">
        <v>37</v>
      </c>
      <c r="B7" t="s">
        <v>12</v>
      </c>
      <c r="C7" s="20" t="s">
        <v>38</v>
      </c>
      <c r="D7" t="s">
        <v>39</v>
      </c>
      <c r="E7" t="s">
        <v>40</v>
      </c>
      <c r="F7" t="str">
        <f>VLOOKUP(D7,Mapping!A:F,6,)</f>
        <v>果享学生奶粉（6-14岁）（听装）1×6×900g</v>
      </c>
      <c r="G7" t="s">
        <v>24</v>
      </c>
      <c r="H7" t="s">
        <v>41</v>
      </c>
      <c r="I7" t="s">
        <v>42</v>
      </c>
      <c r="K7" t="str">
        <f>VLOOKUP($D7,Mapping!$A:$E,3,)</f>
        <v>成人粉</v>
      </c>
      <c r="L7" t="str">
        <f>VLOOKUP($D7,Mapping!$A:$E,4,)</f>
        <v>学生</v>
      </c>
      <c r="M7" t="str">
        <f>IF(VLOOKUP($D7,Mapping!$A:$E,5,)="","无",VLOOKUP($D7,Mapping!$A:$E,5,))</f>
        <v>无</v>
      </c>
      <c r="N7">
        <v>1</v>
      </c>
      <c r="O7" t="s">
        <v>3922</v>
      </c>
    </row>
    <row r="8" spans="1:35" x14ac:dyDescent="0.25">
      <c r="A8" s="1" t="s">
        <v>44</v>
      </c>
      <c r="B8" t="s">
        <v>12</v>
      </c>
      <c r="C8" s="20" t="s">
        <v>45</v>
      </c>
      <c r="D8" t="s">
        <v>46</v>
      </c>
      <c r="E8" t="s">
        <v>47</v>
      </c>
      <c r="F8" t="str">
        <f>VLOOKUP(D8,Mapping!A:F,6,)</f>
        <v>伊利新西兰进口脱脂奶粉 1X1kgX8</v>
      </c>
      <c r="G8" t="s">
        <v>16</v>
      </c>
      <c r="H8" t="s">
        <v>48</v>
      </c>
      <c r="I8" t="s">
        <v>16</v>
      </c>
      <c r="K8" t="str">
        <f>VLOOKUP($D8,Mapping!$A:$E,3,)</f>
        <v>成人粉</v>
      </c>
      <c r="L8" t="str">
        <f>VLOOKUP($D8,Mapping!$A:$E,4,)</f>
        <v>全家</v>
      </c>
      <c r="M8" t="str">
        <f>IF(VLOOKUP($D8,Mapping!$A:$E,5,)="","无",VLOOKUP($D8,Mapping!$A:$E,5,))</f>
        <v>无</v>
      </c>
      <c r="N8">
        <v>1</v>
      </c>
      <c r="O8" t="s">
        <v>3922</v>
      </c>
    </row>
    <row r="9" spans="1:35" x14ac:dyDescent="0.25">
      <c r="A9" s="1" t="s">
        <v>49</v>
      </c>
      <c r="B9" t="s">
        <v>12</v>
      </c>
      <c r="C9" s="20" t="s">
        <v>50</v>
      </c>
      <c r="D9" t="s">
        <v>51</v>
      </c>
      <c r="E9" t="s">
        <v>52</v>
      </c>
      <c r="F9" t="str">
        <f>VLOOKUP(D9,Mapping!A:F,6,)</f>
        <v>欣活心活配方奶粉（听装）1×6×900g</v>
      </c>
      <c r="G9" t="s">
        <v>24</v>
      </c>
      <c r="H9" t="s">
        <v>53</v>
      </c>
      <c r="I9" t="s">
        <v>42</v>
      </c>
      <c r="K9" t="str">
        <f>VLOOKUP($D9,Mapping!$A:$E,3,)</f>
        <v>成人粉</v>
      </c>
      <c r="L9" t="str">
        <f>VLOOKUP($D9,Mapping!$A:$E,4,)</f>
        <v>欣活</v>
      </c>
      <c r="M9" t="str">
        <f>IF(VLOOKUP($D9,Mapping!$A:$E,5,)="","无",VLOOKUP($D9,Mapping!$A:$E,5,))</f>
        <v>无</v>
      </c>
      <c r="N9">
        <v>1</v>
      </c>
      <c r="O9" t="s">
        <v>3922</v>
      </c>
    </row>
    <row r="10" spans="1:35" x14ac:dyDescent="0.25">
      <c r="A10" s="1" t="s">
        <v>55</v>
      </c>
      <c r="B10" t="s">
        <v>12</v>
      </c>
      <c r="C10" s="20" t="s">
        <v>56</v>
      </c>
      <c r="D10" t="s">
        <v>57</v>
      </c>
      <c r="E10" t="s">
        <v>58</v>
      </c>
      <c r="F10" t="str">
        <f>VLOOKUP(D10,Mapping!A:F,6,)</f>
        <v>伊利全脂甜营养奶粉（袋装）1×24×400g</v>
      </c>
      <c r="G10" t="s">
        <v>24</v>
      </c>
      <c r="H10" t="s">
        <v>59</v>
      </c>
      <c r="I10" t="s">
        <v>16</v>
      </c>
      <c r="K10" t="str">
        <f>VLOOKUP($D10,Mapping!$A:$E,3,)</f>
        <v>成人粉</v>
      </c>
      <c r="L10" t="str">
        <f>VLOOKUP($D10,Mapping!$A:$E,4,)</f>
        <v>全家</v>
      </c>
      <c r="M10" t="str">
        <f>IF(VLOOKUP($D10,Mapping!$A:$E,5,)="","无",VLOOKUP($D10,Mapping!$A:$E,5,))</f>
        <v>无</v>
      </c>
      <c r="N10">
        <v>1</v>
      </c>
      <c r="O10" t="s">
        <v>3922</v>
      </c>
    </row>
    <row r="11" spans="1:35" x14ac:dyDescent="0.25">
      <c r="A11" s="1" t="s">
        <v>60</v>
      </c>
      <c r="B11" t="s">
        <v>12</v>
      </c>
      <c r="C11" s="20" t="s">
        <v>61</v>
      </c>
      <c r="D11" t="s">
        <v>62</v>
      </c>
      <c r="E11" t="s">
        <v>63</v>
      </c>
      <c r="F11" t="str">
        <f>VLOOKUP(D11,Mapping!A:F,6,)</f>
        <v>伊利全脂营养奶粉（袋装）1×24×400g</v>
      </c>
      <c r="G11" t="s">
        <v>24</v>
      </c>
      <c r="H11" t="s">
        <v>64</v>
      </c>
      <c r="I11" t="s">
        <v>16</v>
      </c>
      <c r="K11" t="str">
        <f>VLOOKUP($D11,Mapping!$A:$E,3,)</f>
        <v>成人粉</v>
      </c>
      <c r="L11" t="str">
        <f>VLOOKUP($D11,Mapping!$A:$E,4,)</f>
        <v>全家</v>
      </c>
      <c r="M11" t="str">
        <f>IF(VLOOKUP($D11,Mapping!$A:$E,5,)="","无",VLOOKUP($D11,Mapping!$A:$E,5,))</f>
        <v>无</v>
      </c>
      <c r="N11">
        <v>1</v>
      </c>
      <c r="O11" t="s">
        <v>3922</v>
      </c>
    </row>
    <row r="12" spans="1:35" x14ac:dyDescent="0.25">
      <c r="A12" s="1" t="s">
        <v>65</v>
      </c>
      <c r="B12" t="s">
        <v>12</v>
      </c>
      <c r="C12" s="20" t="s">
        <v>66</v>
      </c>
      <c r="D12" t="s">
        <v>67</v>
      </c>
      <c r="E12" t="s">
        <v>68</v>
      </c>
      <c r="F12" t="str">
        <f>VLOOKUP(D12,Mapping!A:F,6,)</f>
        <v>伊利女士高铁高钙奶粉（袋装）1×24×400g</v>
      </c>
      <c r="G12" t="s">
        <v>24</v>
      </c>
      <c r="H12" t="s">
        <v>69</v>
      </c>
      <c r="I12" t="s">
        <v>16</v>
      </c>
      <c r="K12" t="str">
        <f>VLOOKUP($D12,Mapping!$A:$E,3,)</f>
        <v>成人粉</v>
      </c>
      <c r="L12" t="str">
        <f>VLOOKUP($D12,Mapping!$A:$E,4,)</f>
        <v>女士</v>
      </c>
      <c r="M12" t="str">
        <f>IF(VLOOKUP($D12,Mapping!$A:$E,5,)="","无",VLOOKUP($D12,Mapping!$A:$E,5,))</f>
        <v>无</v>
      </c>
      <c r="N12">
        <v>1</v>
      </c>
      <c r="O12" t="s">
        <v>3922</v>
      </c>
    </row>
    <row r="13" spans="1:35" x14ac:dyDescent="0.25">
      <c r="A13" s="1" t="s">
        <v>71</v>
      </c>
      <c r="B13" t="s">
        <v>12</v>
      </c>
      <c r="C13" s="20" t="s">
        <v>72</v>
      </c>
      <c r="D13" t="s">
        <v>73</v>
      </c>
      <c r="E13" t="s">
        <v>74</v>
      </c>
      <c r="F13" t="str">
        <f>VLOOKUP(D13,Mapping!A:F,6,)</f>
        <v>伊利高蛋白高钙脱脂奶粉（袋装）1×24×400g</v>
      </c>
      <c r="G13" t="s">
        <v>24</v>
      </c>
      <c r="H13" t="s">
        <v>75</v>
      </c>
      <c r="I13" t="s">
        <v>16</v>
      </c>
      <c r="K13" t="str">
        <f>VLOOKUP($D13,Mapping!$A:$E,3,)</f>
        <v>成人粉</v>
      </c>
      <c r="L13" t="str">
        <f>VLOOKUP($D13,Mapping!$A:$E,4,)</f>
        <v>女士</v>
      </c>
      <c r="M13" t="str">
        <f>IF(VLOOKUP($D13,Mapping!$A:$E,5,)="","无",VLOOKUP($D13,Mapping!$A:$E,5,))</f>
        <v>无</v>
      </c>
      <c r="N13">
        <v>1</v>
      </c>
      <c r="O13" t="s">
        <v>3922</v>
      </c>
    </row>
    <row r="14" spans="1:35" x14ac:dyDescent="0.25">
      <c r="A14" s="1" t="s">
        <v>76</v>
      </c>
      <c r="B14" t="s">
        <v>12</v>
      </c>
      <c r="C14" s="20" t="s">
        <v>77</v>
      </c>
      <c r="D14" t="s">
        <v>78</v>
      </c>
      <c r="E14" t="s">
        <v>79</v>
      </c>
      <c r="F14" t="str">
        <f>VLOOKUP(D14,Mapping!A:F,6,)</f>
        <v>伊利女士营养奶粉（袋装）1×24×400g</v>
      </c>
      <c r="G14" t="s">
        <v>24</v>
      </c>
      <c r="H14" t="s">
        <v>80</v>
      </c>
      <c r="I14" t="s">
        <v>16</v>
      </c>
      <c r="K14" t="str">
        <f>VLOOKUP($D14,Mapping!$A:$E,3,)</f>
        <v>成人粉</v>
      </c>
      <c r="L14" t="str">
        <f>VLOOKUP($D14,Mapping!$A:$E,4,)</f>
        <v>女士</v>
      </c>
      <c r="M14" t="str">
        <f>IF(VLOOKUP($D14,Mapping!$A:$E,5,)="","无",VLOOKUP($D14,Mapping!$A:$E,5,))</f>
        <v>无</v>
      </c>
      <c r="N14">
        <v>1</v>
      </c>
      <c r="O14" t="s">
        <v>3922</v>
      </c>
    </row>
    <row r="15" spans="1:35" x14ac:dyDescent="0.25">
      <c r="A15" s="1" t="s">
        <v>81</v>
      </c>
      <c r="B15" t="s">
        <v>12</v>
      </c>
      <c r="C15" s="20" t="s">
        <v>82</v>
      </c>
      <c r="D15" t="s">
        <v>83</v>
      </c>
      <c r="E15" t="s">
        <v>84</v>
      </c>
      <c r="F15" t="str">
        <f>VLOOKUP(D15,Mapping!A:F,6,)</f>
        <v>伊利全家营养奶粉（充氮）（袋装）1×24×300g</v>
      </c>
      <c r="G15" t="s">
        <v>24</v>
      </c>
      <c r="H15" t="s">
        <v>85</v>
      </c>
      <c r="I15" t="s">
        <v>16</v>
      </c>
      <c r="K15" t="str">
        <f>VLOOKUP($D15,Mapping!$A:$E,3,)</f>
        <v>成人粉</v>
      </c>
      <c r="L15" t="str">
        <f>VLOOKUP($D15,Mapping!$A:$E,4,)</f>
        <v>全家</v>
      </c>
      <c r="M15" t="str">
        <f>IF(VLOOKUP($D15,Mapping!$A:$E,5,)="","无",VLOOKUP($D15,Mapping!$A:$E,5,))</f>
        <v>无</v>
      </c>
      <c r="N15">
        <v>1</v>
      </c>
      <c r="O15" t="s">
        <v>3922</v>
      </c>
    </row>
    <row r="16" spans="1:35" x14ac:dyDescent="0.25">
      <c r="A16" s="1" t="s">
        <v>86</v>
      </c>
      <c r="B16" t="s">
        <v>12</v>
      </c>
      <c r="C16" s="20" t="s">
        <v>87</v>
      </c>
      <c r="D16" t="s">
        <v>88</v>
      </c>
      <c r="E16" t="s">
        <v>89</v>
      </c>
      <c r="F16" t="str">
        <f>VLOOKUP(D16,Mapping!A:F,6,)</f>
        <v>伊利中老年奶粉（听装）1×6×900g</v>
      </c>
      <c r="G16" t="s">
        <v>24</v>
      </c>
      <c r="H16" t="s">
        <v>90</v>
      </c>
      <c r="I16" t="s">
        <v>42</v>
      </c>
      <c r="K16" t="str">
        <f>VLOOKUP($D16,Mapping!$A:$E,3,)</f>
        <v>成人粉</v>
      </c>
      <c r="L16" t="str">
        <f>VLOOKUP($D16,Mapping!$A:$E,4,)</f>
        <v>中老年</v>
      </c>
      <c r="M16" t="str">
        <f>IF(VLOOKUP($D16,Mapping!$A:$E,5,)="","无",VLOOKUP($D16,Mapping!$A:$E,5,))</f>
        <v>无</v>
      </c>
      <c r="N16">
        <v>1</v>
      </c>
      <c r="O16" t="s">
        <v>3922</v>
      </c>
    </row>
    <row r="17" spans="1:15" x14ac:dyDescent="0.25">
      <c r="A17" s="1" t="s">
        <v>91</v>
      </c>
      <c r="B17" t="s">
        <v>12</v>
      </c>
      <c r="C17" s="20" t="s">
        <v>92</v>
      </c>
      <c r="D17" t="s">
        <v>93</v>
      </c>
      <c r="E17" t="s">
        <v>94</v>
      </c>
      <c r="F17" t="str">
        <f>VLOOKUP(D17,Mapping!A:F,6,)</f>
        <v>伊利中老年奶粉加量装（听装）1×6×1000g</v>
      </c>
      <c r="G17" t="s">
        <v>24</v>
      </c>
      <c r="H17" t="s">
        <v>95</v>
      </c>
      <c r="I17" t="s">
        <v>96</v>
      </c>
      <c r="K17" t="str">
        <f>VLOOKUP($D17,Mapping!$A:$E,3,)</f>
        <v>成人粉</v>
      </c>
      <c r="L17" t="str">
        <f>VLOOKUP($D17,Mapping!$A:$E,4,)</f>
        <v>中老年</v>
      </c>
      <c r="M17" t="str">
        <f>IF(VLOOKUP($D17,Mapping!$A:$E,5,)="","无",VLOOKUP($D17,Mapping!$A:$E,5,))</f>
        <v>无</v>
      </c>
      <c r="N17">
        <v>1</v>
      </c>
      <c r="O17" t="s">
        <v>3922</v>
      </c>
    </row>
    <row r="18" spans="1:15" x14ac:dyDescent="0.25">
      <c r="A18" s="1" t="s">
        <v>97</v>
      </c>
      <c r="B18" t="s">
        <v>12</v>
      </c>
      <c r="C18" s="20" t="s">
        <v>98</v>
      </c>
      <c r="D18" t="s">
        <v>99</v>
      </c>
      <c r="E18" t="s">
        <v>100</v>
      </c>
      <c r="F18" t="str">
        <f>VLOOKUP(D18,Mapping!A:F,6,)</f>
        <v>S成人粉春促-中老年听装礼盒中国结版XQC201801001</v>
      </c>
      <c r="G18" t="s">
        <v>101</v>
      </c>
      <c r="H18" t="s">
        <v>102</v>
      </c>
      <c r="I18" t="s">
        <v>101</v>
      </c>
      <c r="K18" t="str">
        <f>VLOOKUP($D18,Mapping!$A:$E,3,)</f>
        <v>成人粉</v>
      </c>
      <c r="L18" t="str">
        <f>VLOOKUP($D18,Mapping!$A:$E,4,)</f>
        <v>中老年</v>
      </c>
      <c r="M18" t="str">
        <f>IF(VLOOKUP($D18,Mapping!$A:$E,5,)="","无",VLOOKUP($D18,Mapping!$A:$E,5,))</f>
        <v>无</v>
      </c>
      <c r="N18">
        <v>1</v>
      </c>
      <c r="O18" t="s">
        <v>3922</v>
      </c>
    </row>
    <row r="19" spans="1:15" x14ac:dyDescent="0.25">
      <c r="A19" s="1" t="s">
        <v>103</v>
      </c>
      <c r="B19" t="s">
        <v>12</v>
      </c>
      <c r="C19" s="20" t="s">
        <v>104</v>
      </c>
      <c r="D19" t="s">
        <v>105</v>
      </c>
      <c r="E19" t="s">
        <v>106</v>
      </c>
      <c r="F19" t="str">
        <f>VLOOKUP(D19,Mapping!A:F,6,)</f>
        <v>S成人粉春促-全家袋装礼盒中国结版XQC201801001</v>
      </c>
      <c r="G19" t="s">
        <v>101</v>
      </c>
      <c r="H19" t="s">
        <v>107</v>
      </c>
      <c r="I19" t="s">
        <v>101</v>
      </c>
      <c r="K19" t="str">
        <f>VLOOKUP($D19,Mapping!$A:$E,3,)</f>
        <v>成人粉</v>
      </c>
      <c r="L19" t="str">
        <f>VLOOKUP($D19,Mapping!$A:$E,4,)</f>
        <v>全家</v>
      </c>
      <c r="M19" t="str">
        <f>IF(VLOOKUP($D19,Mapping!$A:$E,5,)="","无",VLOOKUP($D19,Mapping!$A:$E,5,))</f>
        <v>无</v>
      </c>
      <c r="N19">
        <v>1</v>
      </c>
      <c r="O19" t="s">
        <v>3922</v>
      </c>
    </row>
    <row r="20" spans="1:15" x14ac:dyDescent="0.25">
      <c r="A20" s="1" t="s">
        <v>108</v>
      </c>
      <c r="B20" t="s">
        <v>12</v>
      </c>
      <c r="C20" s="20" t="s">
        <v>109</v>
      </c>
      <c r="D20" t="s">
        <v>110</v>
      </c>
      <c r="E20" t="s">
        <v>111</v>
      </c>
      <c r="F20" t="str">
        <f>VLOOKUP(D20,Mapping!A:F,6,)</f>
        <v>伊利中老年营养奶粉（袋装）1×24×400g</v>
      </c>
      <c r="G20" t="s">
        <v>24</v>
      </c>
      <c r="H20" t="s">
        <v>112</v>
      </c>
      <c r="I20" t="s">
        <v>16</v>
      </c>
      <c r="K20" t="str">
        <f>VLOOKUP($D20,Mapping!$A:$E,3,)</f>
        <v>成人粉</v>
      </c>
      <c r="L20" t="str">
        <f>VLOOKUP($D20,Mapping!$A:$E,4,)</f>
        <v>中老年</v>
      </c>
      <c r="M20" t="str">
        <f>IF(VLOOKUP($D20,Mapping!$A:$E,5,)="","无",VLOOKUP($D20,Mapping!$A:$E,5,))</f>
        <v>无</v>
      </c>
      <c r="N20">
        <v>1</v>
      </c>
      <c r="O20" t="s">
        <v>3922</v>
      </c>
    </row>
    <row r="21" spans="1:15" x14ac:dyDescent="0.25">
      <c r="A21" s="1" t="s">
        <v>113</v>
      </c>
      <c r="B21" t="s">
        <v>12</v>
      </c>
      <c r="C21" s="20" t="s">
        <v>114</v>
      </c>
      <c r="D21" t="s">
        <v>115</v>
      </c>
      <c r="E21" t="s">
        <v>116</v>
      </c>
      <c r="F21" t="str">
        <f>VLOOKUP(D21,Mapping!A:F,6,)</f>
        <v>伊利学生高锌高钙奶粉（袋装）1×24×400g</v>
      </c>
      <c r="G21" t="s">
        <v>24</v>
      </c>
      <c r="H21" t="s">
        <v>117</v>
      </c>
      <c r="I21" t="s">
        <v>16</v>
      </c>
      <c r="K21" t="str">
        <f>VLOOKUP($D21,Mapping!$A:$E,3,)</f>
        <v>成人粉</v>
      </c>
      <c r="L21" t="str">
        <f>VLOOKUP($D21,Mapping!$A:$E,4,)</f>
        <v>学生</v>
      </c>
      <c r="M21" t="str">
        <f>IF(VLOOKUP($D21,Mapping!$A:$E,5,)="","无",VLOOKUP($D21,Mapping!$A:$E,5,))</f>
        <v>无</v>
      </c>
      <c r="N21">
        <v>1</v>
      </c>
      <c r="O21" t="s">
        <v>3922</v>
      </c>
    </row>
    <row r="22" spans="1:15" x14ac:dyDescent="0.25">
      <c r="A22" s="1" t="s">
        <v>118</v>
      </c>
      <c r="B22" t="s">
        <v>12</v>
      </c>
      <c r="C22" s="20" t="s">
        <v>119</v>
      </c>
      <c r="D22" t="s">
        <v>120</v>
      </c>
      <c r="E22" t="s">
        <v>121</v>
      </c>
      <c r="F22" t="str">
        <f>VLOOKUP(D22,Mapping!A:F,6,)</f>
        <v>伊利高钙高铁奶粉（听装）1×6×900g</v>
      </c>
      <c r="G22" t="s">
        <v>24</v>
      </c>
      <c r="H22" t="s">
        <v>122</v>
      </c>
      <c r="I22" t="s">
        <v>42</v>
      </c>
      <c r="K22" t="str">
        <f>VLOOKUP($D22,Mapping!$A:$E,3,)</f>
        <v>成人粉</v>
      </c>
      <c r="L22" t="str">
        <f>VLOOKUP($D22,Mapping!$A:$E,4,)</f>
        <v>女士</v>
      </c>
      <c r="M22" t="str">
        <f>IF(VLOOKUP($D22,Mapping!$A:$E,5,)="","无",VLOOKUP($D22,Mapping!$A:$E,5,))</f>
        <v>无</v>
      </c>
      <c r="N22">
        <v>1</v>
      </c>
      <c r="O22" t="s">
        <v>3922</v>
      </c>
    </row>
    <row r="23" spans="1:15" x14ac:dyDescent="0.25">
      <c r="A23" s="1" t="s">
        <v>123</v>
      </c>
      <c r="B23" t="s">
        <v>12</v>
      </c>
      <c r="C23" s="20" t="s">
        <v>124</v>
      </c>
      <c r="D23" t="s">
        <v>125</v>
      </c>
      <c r="E23" t="s">
        <v>126</v>
      </c>
      <c r="F23" t="str">
        <f>VLOOKUP(D23,Mapping!A:F,6,)</f>
        <v>伊利儿童成长高钙奶粉（袋装）1×24×400g</v>
      </c>
      <c r="G23" t="s">
        <v>24</v>
      </c>
      <c r="H23" t="s">
        <v>127</v>
      </c>
      <c r="I23" t="s">
        <v>16</v>
      </c>
      <c r="K23" t="str">
        <f>VLOOKUP($D23,Mapping!$A:$E,3,)</f>
        <v>成人粉</v>
      </c>
      <c r="L23" t="str">
        <f>VLOOKUP($D23,Mapping!$A:$E,4,)</f>
        <v>学生</v>
      </c>
      <c r="M23" t="str">
        <f>IF(VLOOKUP($D23,Mapping!$A:$E,5,)="","无",VLOOKUP($D23,Mapping!$A:$E,5,))</f>
        <v>无</v>
      </c>
      <c r="N23">
        <v>1</v>
      </c>
      <c r="O23" t="s">
        <v>3922</v>
      </c>
    </row>
    <row r="24" spans="1:15" x14ac:dyDescent="0.25">
      <c r="A24" s="1" t="s">
        <v>128</v>
      </c>
      <c r="B24" t="s">
        <v>12</v>
      </c>
      <c r="C24" s="20" t="s">
        <v>129</v>
      </c>
      <c r="D24" t="s">
        <v>130</v>
      </c>
      <c r="E24" t="s">
        <v>131</v>
      </c>
      <c r="F24" t="str">
        <f>VLOOKUP(D24,Mapping!A:F,6,)</f>
        <v>果享学生奶粉（15+）（听装）1×6×900g</v>
      </c>
      <c r="G24" t="s">
        <v>24</v>
      </c>
      <c r="H24" t="s">
        <v>132</v>
      </c>
      <c r="I24" t="s">
        <v>42</v>
      </c>
      <c r="K24" t="str">
        <f>VLOOKUP($D24,Mapping!$A:$E,3,)</f>
        <v>成人粉</v>
      </c>
      <c r="L24" t="str">
        <f>VLOOKUP($D24,Mapping!$A:$E,4,)</f>
        <v>学生</v>
      </c>
      <c r="M24" t="str">
        <f>IF(VLOOKUP($D24,Mapping!$A:$E,5,)="","无",VLOOKUP($D24,Mapping!$A:$E,5,))</f>
        <v>无</v>
      </c>
      <c r="N24">
        <v>1</v>
      </c>
      <c r="O24" t="s">
        <v>3922</v>
      </c>
    </row>
    <row r="25" spans="1:15" x14ac:dyDescent="0.25">
      <c r="A25" s="1" t="s">
        <v>133</v>
      </c>
      <c r="B25" t="s">
        <v>12</v>
      </c>
      <c r="C25" s="20" t="s">
        <v>134</v>
      </c>
      <c r="D25" t="s">
        <v>135</v>
      </c>
      <c r="E25" t="s">
        <v>136</v>
      </c>
      <c r="F25" t="str">
        <f>VLOOKUP(D25,Mapping!A:F,6,)</f>
        <v>伊利学生营养奶粉（袋装）1×24×400g</v>
      </c>
      <c r="G25" t="s">
        <v>24</v>
      </c>
      <c r="H25" t="s">
        <v>137</v>
      </c>
      <c r="I25" t="s">
        <v>16</v>
      </c>
      <c r="K25" t="str">
        <f>VLOOKUP($D25,Mapping!$A:$E,3,)</f>
        <v>成人粉</v>
      </c>
      <c r="L25" t="str">
        <f>VLOOKUP($D25,Mapping!$A:$E,4,)</f>
        <v>学生</v>
      </c>
      <c r="M25" t="str">
        <f>IF(VLOOKUP($D25,Mapping!$A:$E,5,)="","无",VLOOKUP($D25,Mapping!$A:$E,5,))</f>
        <v>无</v>
      </c>
      <c r="N25">
        <v>1</v>
      </c>
      <c r="O25" t="s">
        <v>3922</v>
      </c>
    </row>
    <row r="26" spans="1:15" x14ac:dyDescent="0.25">
      <c r="A26" s="1" t="s">
        <v>138</v>
      </c>
      <c r="B26" t="s">
        <v>139</v>
      </c>
      <c r="C26" s="20" t="s">
        <v>140</v>
      </c>
      <c r="D26" t="s">
        <v>141</v>
      </c>
      <c r="E26" t="s">
        <v>142</v>
      </c>
      <c r="F26" t="str">
        <f>VLOOKUP(D26,Mapping!A:F,6,)</f>
        <v>金领冠婴儿配方奶粉（盒装）1×12×400g</v>
      </c>
      <c r="G26" t="s">
        <v>24</v>
      </c>
      <c r="H26" t="s">
        <v>143</v>
      </c>
      <c r="I26" t="s">
        <v>24</v>
      </c>
      <c r="K26" t="str">
        <f>VLOOKUP($D26,Mapping!$A:$E,3,)</f>
        <v>婴儿粉</v>
      </c>
      <c r="L26" t="str">
        <f>VLOOKUP($D26,Mapping!$A:$E,4,)</f>
        <v>金领冠</v>
      </c>
      <c r="M26" t="str">
        <f>IF(VLOOKUP($D26,Mapping!$A:$E,5,)="","无",VLOOKUP($D26,Mapping!$A:$E,5,))</f>
        <v>1段</v>
      </c>
      <c r="N26">
        <v>1</v>
      </c>
      <c r="O26" t="s">
        <v>3922</v>
      </c>
    </row>
    <row r="27" spans="1:15" x14ac:dyDescent="0.25">
      <c r="A27" s="1" t="s">
        <v>144</v>
      </c>
      <c r="B27" t="s">
        <v>139</v>
      </c>
      <c r="C27" s="20" t="s">
        <v>145</v>
      </c>
      <c r="D27" t="s">
        <v>146</v>
      </c>
      <c r="E27" t="s">
        <v>147</v>
      </c>
      <c r="F27" t="str">
        <f>VLOOKUP(D27,Mapping!A:F,6,)</f>
        <v>金领冠较大婴儿配方奶粉（盒装）1×12×400g</v>
      </c>
      <c r="G27" t="s">
        <v>24</v>
      </c>
      <c r="H27" t="s">
        <v>148</v>
      </c>
      <c r="I27" t="s">
        <v>24</v>
      </c>
      <c r="K27" t="str">
        <f>VLOOKUP($D27,Mapping!$A:$E,3,)</f>
        <v>婴儿粉</v>
      </c>
      <c r="L27" t="str">
        <f>VLOOKUP($D27,Mapping!$A:$E,4,)</f>
        <v>金领冠</v>
      </c>
      <c r="M27" t="str">
        <f>IF(VLOOKUP($D27,Mapping!$A:$E,5,)="","无",VLOOKUP($D27,Mapping!$A:$E,5,))</f>
        <v>2段</v>
      </c>
      <c r="N27">
        <v>1</v>
      </c>
      <c r="O27" t="s">
        <v>3922</v>
      </c>
    </row>
    <row r="28" spans="1:15" x14ac:dyDescent="0.25">
      <c r="A28" s="1" t="s">
        <v>149</v>
      </c>
      <c r="B28" t="s">
        <v>139</v>
      </c>
      <c r="C28" s="20" t="s">
        <v>150</v>
      </c>
      <c r="D28" t="s">
        <v>151</v>
      </c>
      <c r="E28" t="s">
        <v>152</v>
      </c>
      <c r="F28" t="str">
        <f>VLOOKUP(D28,Mapping!A:F,6,)</f>
        <v>金领冠幼儿配方奶粉（盒装）1×12×400g</v>
      </c>
      <c r="G28" t="s">
        <v>24</v>
      </c>
      <c r="H28" t="s">
        <v>153</v>
      </c>
      <c r="I28" t="s">
        <v>24</v>
      </c>
      <c r="K28" t="str">
        <f>VLOOKUP($D28,Mapping!$A:$E,3,)</f>
        <v>婴儿粉</v>
      </c>
      <c r="L28" t="str">
        <f>VLOOKUP($D28,Mapping!$A:$E,4,)</f>
        <v>金领冠</v>
      </c>
      <c r="M28" t="str">
        <f>IF(VLOOKUP($D28,Mapping!$A:$E,5,)="","无",VLOOKUP($D28,Mapping!$A:$E,5,))</f>
        <v>3段</v>
      </c>
      <c r="N28">
        <v>1</v>
      </c>
      <c r="O28" t="s">
        <v>3922</v>
      </c>
    </row>
    <row r="29" spans="1:15" x14ac:dyDescent="0.25">
      <c r="A29" s="1" t="s">
        <v>154</v>
      </c>
      <c r="B29" t="s">
        <v>139</v>
      </c>
      <c r="C29" s="20" t="s">
        <v>155</v>
      </c>
      <c r="D29" t="s">
        <v>156</v>
      </c>
      <c r="E29" t="s">
        <v>157</v>
      </c>
      <c r="F29" t="str">
        <f>VLOOKUP(D29,Mapping!A:F,6,)</f>
        <v>金领冠儿童配方奶粉1×12×400g</v>
      </c>
      <c r="G29" t="s">
        <v>24</v>
      </c>
      <c r="H29" t="s">
        <v>157</v>
      </c>
      <c r="I29" t="s">
        <v>24</v>
      </c>
      <c r="K29" t="str">
        <f>VLOOKUP($D29,Mapping!$A:$E,3,)</f>
        <v>婴儿粉</v>
      </c>
      <c r="L29" t="str">
        <f>VLOOKUP($D29,Mapping!$A:$E,4,)</f>
        <v>金领冠</v>
      </c>
      <c r="M29" t="str">
        <f>IF(VLOOKUP($D29,Mapping!$A:$E,5,)="","无",VLOOKUP($D29,Mapping!$A:$E,5,))</f>
        <v>4段</v>
      </c>
      <c r="N29">
        <v>1</v>
      </c>
      <c r="O29" t="s">
        <v>3922</v>
      </c>
    </row>
    <row r="30" spans="1:15" x14ac:dyDescent="0.25">
      <c r="A30" s="1" t="s">
        <v>158</v>
      </c>
      <c r="B30" t="s">
        <v>139</v>
      </c>
      <c r="C30" s="20" t="s">
        <v>159</v>
      </c>
      <c r="D30" t="s">
        <v>160</v>
      </c>
      <c r="E30" t="s">
        <v>161</v>
      </c>
      <c r="F30" t="str">
        <f>VLOOKUP(D30,Mapping!A:F,6,)</f>
        <v>金领冠婴儿配方奶粉（听装）1×6×900g</v>
      </c>
      <c r="G30" t="s">
        <v>24</v>
      </c>
      <c r="H30" t="s">
        <v>162</v>
      </c>
      <c r="I30" t="s">
        <v>24</v>
      </c>
      <c r="K30" t="str">
        <f>VLOOKUP($D30,Mapping!$A:$E,3,)</f>
        <v>婴儿粉</v>
      </c>
      <c r="L30" t="str">
        <f>VLOOKUP($D30,Mapping!$A:$E,4,)</f>
        <v>金领冠</v>
      </c>
      <c r="M30" t="str">
        <f>IF(VLOOKUP($D30,Mapping!$A:$E,5,)="","无",VLOOKUP($D30,Mapping!$A:$E,5,))</f>
        <v>1段</v>
      </c>
      <c r="N30">
        <v>1</v>
      </c>
      <c r="O30" t="s">
        <v>3922</v>
      </c>
    </row>
    <row r="31" spans="1:15" x14ac:dyDescent="0.25">
      <c r="A31" s="1" t="s">
        <v>163</v>
      </c>
      <c r="B31" t="s">
        <v>139</v>
      </c>
      <c r="C31" s="20" t="s">
        <v>164</v>
      </c>
      <c r="D31" t="s">
        <v>165</v>
      </c>
      <c r="E31" t="s">
        <v>166</v>
      </c>
      <c r="F31" t="str">
        <f>VLOOKUP(D31,Mapping!A:F,6,)</f>
        <v>金领冠较大婴儿配方奶粉（听装）1×6×900g</v>
      </c>
      <c r="G31" t="s">
        <v>24</v>
      </c>
      <c r="H31" t="s">
        <v>167</v>
      </c>
      <c r="I31" t="s">
        <v>24</v>
      </c>
      <c r="K31" t="str">
        <f>VLOOKUP($D31,Mapping!$A:$E,3,)</f>
        <v>婴儿粉</v>
      </c>
      <c r="L31" t="str">
        <f>VLOOKUP($D31,Mapping!$A:$E,4,)</f>
        <v>金领冠</v>
      </c>
      <c r="M31" t="str">
        <f>IF(VLOOKUP($D31,Mapping!$A:$E,5,)="","无",VLOOKUP($D31,Mapping!$A:$E,5,))</f>
        <v>2段</v>
      </c>
      <c r="N31">
        <v>1</v>
      </c>
      <c r="O31" t="s">
        <v>3922</v>
      </c>
    </row>
    <row r="32" spans="1:15" x14ac:dyDescent="0.25">
      <c r="A32" s="1" t="s">
        <v>168</v>
      </c>
      <c r="B32" t="s">
        <v>139</v>
      </c>
      <c r="C32" s="20" t="s">
        <v>169</v>
      </c>
      <c r="D32" t="s">
        <v>170</v>
      </c>
      <c r="E32" t="s">
        <v>171</v>
      </c>
      <c r="F32" t="str">
        <f>VLOOKUP(D32,Mapping!A:F,6,)</f>
        <v>金领冠幼儿配方奶粉（听装）1×6×900g</v>
      </c>
      <c r="G32" t="s">
        <v>24</v>
      </c>
      <c r="H32" t="s">
        <v>172</v>
      </c>
      <c r="I32" t="s">
        <v>24</v>
      </c>
      <c r="K32" t="str">
        <f>VLOOKUP($D32,Mapping!$A:$E,3,)</f>
        <v>婴儿粉</v>
      </c>
      <c r="L32" t="str">
        <f>VLOOKUP($D32,Mapping!$A:$E,4,)</f>
        <v>金领冠</v>
      </c>
      <c r="M32" t="str">
        <f>IF(VLOOKUP($D32,Mapping!$A:$E,5,)="","无",VLOOKUP($D32,Mapping!$A:$E,5,))</f>
        <v>3段</v>
      </c>
      <c r="N32">
        <v>1</v>
      </c>
      <c r="O32" t="s">
        <v>3922</v>
      </c>
    </row>
    <row r="33" spans="1:15" x14ac:dyDescent="0.25">
      <c r="A33" s="1" t="s">
        <v>173</v>
      </c>
      <c r="B33" t="s">
        <v>139</v>
      </c>
      <c r="C33" s="20" t="s">
        <v>174</v>
      </c>
      <c r="D33" t="s">
        <v>175</v>
      </c>
      <c r="E33" t="s">
        <v>176</v>
      </c>
      <c r="F33" t="str">
        <f>VLOOKUP(D33,Mapping!A:F,6,)</f>
        <v>金领冠儿童配方奶粉1×6×900g</v>
      </c>
      <c r="G33" t="s">
        <v>24</v>
      </c>
      <c r="H33" t="s">
        <v>176</v>
      </c>
      <c r="I33" t="s">
        <v>24</v>
      </c>
      <c r="K33" t="str">
        <f>VLOOKUP($D33,Mapping!$A:$E,3,)</f>
        <v>婴儿粉</v>
      </c>
      <c r="L33" t="str">
        <f>VLOOKUP($D33,Mapping!$A:$E,4,)</f>
        <v>金领冠</v>
      </c>
      <c r="M33" t="str">
        <f>IF(VLOOKUP($D33,Mapping!$A:$E,5,)="","无",VLOOKUP($D33,Mapping!$A:$E,5,))</f>
        <v>4段</v>
      </c>
      <c r="N33">
        <v>1</v>
      </c>
      <c r="O33" t="s">
        <v>3922</v>
      </c>
    </row>
    <row r="34" spans="1:15" x14ac:dyDescent="0.25">
      <c r="A34" s="1" t="s">
        <v>177</v>
      </c>
      <c r="B34" t="s">
        <v>139</v>
      </c>
      <c r="C34" s="20" t="s">
        <v>178</v>
      </c>
      <c r="D34" t="s">
        <v>179</v>
      </c>
      <c r="E34" t="s">
        <v>180</v>
      </c>
      <c r="F34" t="str">
        <f>VLOOKUP(D34,Mapping!A:F,6,)</f>
        <v>金领冠婴儿配方奶粉（听装）1×6×960g</v>
      </c>
      <c r="G34" t="s">
        <v>24</v>
      </c>
      <c r="H34" t="s">
        <v>181</v>
      </c>
      <c r="I34" t="s">
        <v>24</v>
      </c>
      <c r="K34" t="str">
        <f>VLOOKUP($D34,Mapping!$A:$E,3,)</f>
        <v>婴儿粉</v>
      </c>
      <c r="L34" t="str">
        <f>VLOOKUP($D34,Mapping!$A:$E,4,)</f>
        <v>金领冠</v>
      </c>
      <c r="M34" t="str">
        <f>IF(VLOOKUP($D34,Mapping!$A:$E,5,)="","无",VLOOKUP($D34,Mapping!$A:$E,5,))</f>
        <v>1段</v>
      </c>
      <c r="N34">
        <v>1</v>
      </c>
      <c r="O34" t="s">
        <v>3922</v>
      </c>
    </row>
    <row r="35" spans="1:15" x14ac:dyDescent="0.25">
      <c r="A35" s="1" t="s">
        <v>182</v>
      </c>
      <c r="B35" t="s">
        <v>139</v>
      </c>
      <c r="C35" s="20" t="s">
        <v>183</v>
      </c>
      <c r="D35" t="s">
        <v>184</v>
      </c>
      <c r="E35" t="s">
        <v>185</v>
      </c>
      <c r="F35" t="str">
        <f>VLOOKUP(D35,Mapping!A:F,6,)</f>
        <v>金领冠较大婴儿配方奶粉（听装）1×6×960g</v>
      </c>
      <c r="G35" t="s">
        <v>24</v>
      </c>
      <c r="H35" t="s">
        <v>186</v>
      </c>
      <c r="I35" t="s">
        <v>24</v>
      </c>
      <c r="K35" t="str">
        <f>VLOOKUP($D35,Mapping!$A:$E,3,)</f>
        <v>婴儿粉</v>
      </c>
      <c r="L35" t="str">
        <f>VLOOKUP($D35,Mapping!$A:$E,4,)</f>
        <v>金领冠</v>
      </c>
      <c r="M35" t="str">
        <f>IF(VLOOKUP($D35,Mapping!$A:$E,5,)="","无",VLOOKUP($D35,Mapping!$A:$E,5,))</f>
        <v>2段</v>
      </c>
      <c r="N35">
        <v>1</v>
      </c>
      <c r="O35" t="s">
        <v>3922</v>
      </c>
    </row>
    <row r="36" spans="1:15" x14ac:dyDescent="0.25">
      <c r="A36" s="1" t="s">
        <v>187</v>
      </c>
      <c r="B36" t="s">
        <v>139</v>
      </c>
      <c r="C36" s="20" t="s">
        <v>188</v>
      </c>
      <c r="D36" t="s">
        <v>189</v>
      </c>
      <c r="E36" t="s">
        <v>190</v>
      </c>
      <c r="F36" t="str">
        <f>VLOOKUP(D36,Mapping!A:F,6,)</f>
        <v>金领冠幼儿配方奶粉（听装）1×6×960g</v>
      </c>
      <c r="G36" t="s">
        <v>24</v>
      </c>
      <c r="H36" t="s">
        <v>191</v>
      </c>
      <c r="I36" t="s">
        <v>24</v>
      </c>
      <c r="K36" t="str">
        <f>VLOOKUP($D36,Mapping!$A:$E,3,)</f>
        <v>婴儿粉</v>
      </c>
      <c r="L36" t="str">
        <f>VLOOKUP($D36,Mapping!$A:$E,4,)</f>
        <v>金领冠</v>
      </c>
      <c r="M36" t="str">
        <f>IF(VLOOKUP($D36,Mapping!$A:$E,5,)="","无",VLOOKUP($D36,Mapping!$A:$E,5,))</f>
        <v>3段</v>
      </c>
      <c r="N36">
        <v>1</v>
      </c>
      <c r="O36" t="s">
        <v>3922</v>
      </c>
    </row>
    <row r="37" spans="1:15" x14ac:dyDescent="0.25">
      <c r="A37" s="1" t="s">
        <v>192</v>
      </c>
      <c r="B37" t="s">
        <v>139</v>
      </c>
      <c r="C37" s="20" t="s">
        <v>193</v>
      </c>
      <c r="D37" t="s">
        <v>194</v>
      </c>
      <c r="E37" t="s">
        <v>195</v>
      </c>
      <c r="F37" t="str">
        <f>VLOOKUP(D37,Mapping!A:F,6,)</f>
        <v>金领冠珍护婴儿配方奶粉1×6×800g</v>
      </c>
      <c r="G37" t="s">
        <v>24</v>
      </c>
      <c r="H37" t="s">
        <v>196</v>
      </c>
      <c r="I37" t="s">
        <v>24</v>
      </c>
      <c r="K37" t="str">
        <f>VLOOKUP($D37,Mapping!$A:$E,3,)</f>
        <v>婴儿粉</v>
      </c>
      <c r="L37" t="str">
        <f>VLOOKUP($D37,Mapping!$A:$E,4,)</f>
        <v>珍护</v>
      </c>
      <c r="M37" t="str">
        <f>IF(VLOOKUP($D37,Mapping!$A:$E,5,)="","无",VLOOKUP($D37,Mapping!$A:$E,5,))</f>
        <v>1段</v>
      </c>
      <c r="N37">
        <v>1</v>
      </c>
      <c r="O37" t="s">
        <v>3922</v>
      </c>
    </row>
    <row r="38" spans="1:15" x14ac:dyDescent="0.25">
      <c r="A38" s="1" t="s">
        <v>197</v>
      </c>
      <c r="B38" t="s">
        <v>139</v>
      </c>
      <c r="C38" s="20" t="s">
        <v>198</v>
      </c>
      <c r="D38" t="s">
        <v>199</v>
      </c>
      <c r="E38" t="s">
        <v>200</v>
      </c>
      <c r="F38" t="str">
        <f>VLOOKUP(D38,Mapping!A:F,6,)</f>
        <v>金领冠珍护较大婴儿配方奶粉1×6×800g</v>
      </c>
      <c r="G38" t="s">
        <v>24</v>
      </c>
      <c r="H38" t="s">
        <v>201</v>
      </c>
      <c r="I38" t="s">
        <v>24</v>
      </c>
      <c r="K38" t="str">
        <f>VLOOKUP($D38,Mapping!$A:$E,3,)</f>
        <v>婴儿粉</v>
      </c>
      <c r="L38" t="str">
        <f>VLOOKUP($D38,Mapping!$A:$E,4,)</f>
        <v>珍护</v>
      </c>
      <c r="M38" t="str">
        <f>IF(VLOOKUP($D38,Mapping!$A:$E,5,)="","无",VLOOKUP($D38,Mapping!$A:$E,5,))</f>
        <v>2段</v>
      </c>
      <c r="N38">
        <v>1</v>
      </c>
      <c r="O38" t="s">
        <v>3922</v>
      </c>
    </row>
    <row r="39" spans="1:15" x14ac:dyDescent="0.25">
      <c r="A39" s="1" t="s">
        <v>202</v>
      </c>
      <c r="B39" t="s">
        <v>139</v>
      </c>
      <c r="C39" s="20" t="s">
        <v>203</v>
      </c>
      <c r="D39" t="s">
        <v>204</v>
      </c>
      <c r="E39" t="s">
        <v>205</v>
      </c>
      <c r="F39" t="str">
        <f>VLOOKUP(D39,Mapping!A:F,6,)</f>
        <v>金领冠珍护幼儿配方奶粉1×6×800g</v>
      </c>
      <c r="G39" t="s">
        <v>24</v>
      </c>
      <c r="H39" t="s">
        <v>206</v>
      </c>
      <c r="I39" t="s">
        <v>24</v>
      </c>
      <c r="K39" t="str">
        <f>VLOOKUP($D39,Mapping!$A:$E,3,)</f>
        <v>婴儿粉</v>
      </c>
      <c r="L39" t="str">
        <f>VLOOKUP($D39,Mapping!$A:$E,4,)</f>
        <v>珍护</v>
      </c>
      <c r="M39" t="str">
        <f>IF(VLOOKUP($D39,Mapping!$A:$E,5,)="","无",VLOOKUP($D39,Mapping!$A:$E,5,))</f>
        <v>3段</v>
      </c>
      <c r="N39">
        <v>1</v>
      </c>
      <c r="O39" t="s">
        <v>3922</v>
      </c>
    </row>
    <row r="40" spans="1:15" x14ac:dyDescent="0.25">
      <c r="A40" s="1" t="s">
        <v>207</v>
      </c>
      <c r="B40" t="s">
        <v>139</v>
      </c>
      <c r="C40" s="20" t="s">
        <v>208</v>
      </c>
      <c r="D40" t="s">
        <v>209</v>
      </c>
      <c r="E40" t="s">
        <v>210</v>
      </c>
      <c r="F40" t="str">
        <f>VLOOKUP(D40,Mapping!A:F,6,)</f>
        <v>金领冠珍护婴儿配方奶粉（听装）1*6*900g</v>
      </c>
      <c r="G40" t="s">
        <v>24</v>
      </c>
      <c r="H40" t="s">
        <v>211</v>
      </c>
      <c r="I40" t="s">
        <v>24</v>
      </c>
      <c r="K40" t="str">
        <f>VLOOKUP($D40,Mapping!$A:$E,3,)</f>
        <v>婴儿粉</v>
      </c>
      <c r="L40" t="str">
        <f>VLOOKUP($D40,Mapping!$A:$E,4,)</f>
        <v>珍护</v>
      </c>
      <c r="M40" t="str">
        <f>IF(VLOOKUP($D40,Mapping!$A:$E,5,)="","无",VLOOKUP($D40,Mapping!$A:$E,5,))</f>
        <v>1段</v>
      </c>
      <c r="N40">
        <v>1</v>
      </c>
      <c r="O40" t="s">
        <v>3922</v>
      </c>
    </row>
    <row r="41" spans="1:15" x14ac:dyDescent="0.25">
      <c r="A41" s="1" t="s">
        <v>212</v>
      </c>
      <c r="B41" t="s">
        <v>139</v>
      </c>
      <c r="C41" s="20" t="s">
        <v>213</v>
      </c>
      <c r="D41" t="s">
        <v>214</v>
      </c>
      <c r="E41" t="s">
        <v>215</v>
      </c>
      <c r="F41" t="str">
        <f>VLOOKUP(D41,Mapping!A:F,6,)</f>
        <v>金领冠珍护较大婴儿配方奶粉（听装）1*6*900g</v>
      </c>
      <c r="G41" t="s">
        <v>24</v>
      </c>
      <c r="H41" t="s">
        <v>216</v>
      </c>
      <c r="I41" t="s">
        <v>24</v>
      </c>
      <c r="K41" t="str">
        <f>VLOOKUP($D41,Mapping!$A:$E,3,)</f>
        <v>婴儿粉</v>
      </c>
      <c r="L41" t="str">
        <f>VLOOKUP($D41,Mapping!$A:$E,4,)</f>
        <v>珍护</v>
      </c>
      <c r="M41" t="str">
        <f>IF(VLOOKUP($D41,Mapping!$A:$E,5,)="","无",VLOOKUP($D41,Mapping!$A:$E,5,))</f>
        <v>2段</v>
      </c>
      <c r="N41">
        <v>1</v>
      </c>
      <c r="O41" t="s">
        <v>3922</v>
      </c>
    </row>
    <row r="42" spans="1:15" x14ac:dyDescent="0.25">
      <c r="A42" s="1" t="s">
        <v>217</v>
      </c>
      <c r="B42" t="s">
        <v>139</v>
      </c>
      <c r="C42" s="20" t="s">
        <v>218</v>
      </c>
      <c r="D42" t="s">
        <v>219</v>
      </c>
      <c r="E42" t="s">
        <v>220</v>
      </c>
      <c r="F42" t="str">
        <f>VLOOKUP(D42,Mapping!A:F,6,)</f>
        <v>金领冠珍护幼儿配方奶粉（听装）1*6*900g</v>
      </c>
      <c r="G42" t="s">
        <v>24</v>
      </c>
      <c r="H42" t="s">
        <v>221</v>
      </c>
      <c r="I42" t="s">
        <v>24</v>
      </c>
      <c r="K42" t="str">
        <f>VLOOKUP($D42,Mapping!$A:$E,3,)</f>
        <v>婴儿粉</v>
      </c>
      <c r="L42" t="str">
        <f>VLOOKUP($D42,Mapping!$A:$E,4,)</f>
        <v>珍护</v>
      </c>
      <c r="M42" t="str">
        <f>IF(VLOOKUP($D42,Mapping!$A:$E,5,)="","无",VLOOKUP($D42,Mapping!$A:$E,5,))</f>
        <v>3段</v>
      </c>
      <c r="N42">
        <v>1</v>
      </c>
      <c r="O42" t="s">
        <v>3922</v>
      </c>
    </row>
    <row r="43" spans="1:15" x14ac:dyDescent="0.25">
      <c r="A43" s="1" t="s">
        <v>222</v>
      </c>
      <c r="B43" t="s">
        <v>139</v>
      </c>
      <c r="C43" s="20" t="s">
        <v>223</v>
      </c>
      <c r="D43" t="s">
        <v>224</v>
      </c>
      <c r="E43" t="s">
        <v>225</v>
      </c>
      <c r="F43" t="str">
        <f>VLOOKUP(D43,Mapping!A:F,6,)</f>
        <v>金领冠呵护婴儿配方奶粉（听装）1×6×900g</v>
      </c>
      <c r="G43" t="s">
        <v>24</v>
      </c>
      <c r="H43" t="s">
        <v>226</v>
      </c>
      <c r="I43" t="s">
        <v>24</v>
      </c>
      <c r="K43" t="str">
        <f>VLOOKUP($D43,Mapping!$A:$E,3,)</f>
        <v>婴儿粉</v>
      </c>
      <c r="L43" t="str">
        <f>VLOOKUP($D43,Mapping!$A:$E,4,)</f>
        <v>菁护</v>
      </c>
      <c r="M43" t="str">
        <f>IF(VLOOKUP($D43,Mapping!$A:$E,5,)="","无",VLOOKUP($D43,Mapping!$A:$E,5,))</f>
        <v>1段</v>
      </c>
      <c r="N43">
        <v>1</v>
      </c>
      <c r="O43" t="s">
        <v>3922</v>
      </c>
    </row>
    <row r="44" spans="1:15" x14ac:dyDescent="0.25">
      <c r="A44" s="1" t="s">
        <v>227</v>
      </c>
      <c r="B44" t="s">
        <v>139</v>
      </c>
      <c r="C44" s="20" t="s">
        <v>228</v>
      </c>
      <c r="D44" t="s">
        <v>229</v>
      </c>
      <c r="E44" t="s">
        <v>230</v>
      </c>
      <c r="F44" t="str">
        <f>VLOOKUP(D44,Mapping!A:F,6,)</f>
        <v>金领冠呵护较大婴儿配方奶粉（听装）1×6×900g</v>
      </c>
      <c r="G44" t="s">
        <v>24</v>
      </c>
      <c r="H44" t="s">
        <v>231</v>
      </c>
      <c r="I44" t="s">
        <v>24</v>
      </c>
      <c r="K44" t="str">
        <f>VLOOKUP($D44,Mapping!$A:$E,3,)</f>
        <v>婴儿粉</v>
      </c>
      <c r="L44" t="str">
        <f>VLOOKUP($D44,Mapping!$A:$E,4,)</f>
        <v>菁护</v>
      </c>
      <c r="M44" t="str">
        <f>IF(VLOOKUP($D44,Mapping!$A:$E,5,)="","无",VLOOKUP($D44,Mapping!$A:$E,5,))</f>
        <v>2段</v>
      </c>
      <c r="N44">
        <v>1</v>
      </c>
      <c r="O44" t="s">
        <v>3922</v>
      </c>
    </row>
    <row r="45" spans="1:15" x14ac:dyDescent="0.25">
      <c r="A45" s="1" t="s">
        <v>232</v>
      </c>
      <c r="B45" t="s">
        <v>139</v>
      </c>
      <c r="C45" s="20" t="s">
        <v>233</v>
      </c>
      <c r="D45" t="s">
        <v>234</v>
      </c>
      <c r="E45" t="s">
        <v>235</v>
      </c>
      <c r="F45" t="str">
        <f>VLOOKUP(D45,Mapping!A:F,6,)</f>
        <v>金领冠呵护幼儿配方奶粉（听装）1×6×900g</v>
      </c>
      <c r="G45" t="s">
        <v>24</v>
      </c>
      <c r="H45" t="s">
        <v>236</v>
      </c>
      <c r="I45" t="s">
        <v>24</v>
      </c>
      <c r="K45" t="str">
        <f>VLOOKUP($D45,Mapping!$A:$E,3,)</f>
        <v>婴儿粉</v>
      </c>
      <c r="L45" t="str">
        <f>VLOOKUP($D45,Mapping!$A:$E,4,)</f>
        <v>菁护</v>
      </c>
      <c r="M45" t="str">
        <f>IF(VLOOKUP($D45,Mapping!$A:$E,5,)="","无",VLOOKUP($D45,Mapping!$A:$E,5,))</f>
        <v>3段</v>
      </c>
      <c r="N45">
        <v>1</v>
      </c>
      <c r="O45" t="s">
        <v>3922</v>
      </c>
    </row>
    <row r="46" spans="1:15" x14ac:dyDescent="0.25">
      <c r="A46" s="1" t="s">
        <v>237</v>
      </c>
      <c r="B46" t="s">
        <v>139</v>
      </c>
      <c r="C46" s="20" t="s">
        <v>238</v>
      </c>
      <c r="D46" t="s">
        <v>239</v>
      </c>
      <c r="E46" t="s">
        <v>240</v>
      </c>
      <c r="F46" t="str">
        <f>VLOOKUP(D46,Mapping!A:F,6,)</f>
        <v>金装婴儿配方奶粉（盒装）1×12×400g</v>
      </c>
      <c r="G46" t="s">
        <v>24</v>
      </c>
      <c r="H46" t="s">
        <v>241</v>
      </c>
      <c r="I46" t="s">
        <v>24</v>
      </c>
      <c r="K46" t="str">
        <f>VLOOKUP($D46,Mapping!$A:$E,3,)</f>
        <v>婴儿粉</v>
      </c>
      <c r="L46" t="str">
        <f>VLOOKUP($D46,Mapping!$A:$E,4,)</f>
        <v>沛能</v>
      </c>
      <c r="M46" t="str">
        <f>IF(VLOOKUP($D46,Mapping!$A:$E,5,)="","无",VLOOKUP($D46,Mapping!$A:$E,5,))</f>
        <v>1段</v>
      </c>
      <c r="N46">
        <v>1</v>
      </c>
      <c r="O46" t="s">
        <v>3922</v>
      </c>
    </row>
    <row r="47" spans="1:15" x14ac:dyDescent="0.25">
      <c r="A47" s="1" t="s">
        <v>242</v>
      </c>
      <c r="B47" t="s">
        <v>139</v>
      </c>
      <c r="C47" s="20" t="s">
        <v>243</v>
      </c>
      <c r="D47" t="s">
        <v>244</v>
      </c>
      <c r="E47" t="s">
        <v>245</v>
      </c>
      <c r="F47" t="str">
        <f>VLOOKUP(D47,Mapping!A:F,6,)</f>
        <v>金装较大婴儿配方奶粉（盒装）1×12×400g</v>
      </c>
      <c r="G47" t="s">
        <v>24</v>
      </c>
      <c r="H47" t="s">
        <v>246</v>
      </c>
      <c r="I47" t="s">
        <v>24</v>
      </c>
      <c r="K47" t="str">
        <f>VLOOKUP($D47,Mapping!$A:$E,3,)</f>
        <v>婴儿粉</v>
      </c>
      <c r="L47" t="str">
        <f>VLOOKUP($D47,Mapping!$A:$E,4,)</f>
        <v>沛能</v>
      </c>
      <c r="M47" t="str">
        <f>IF(VLOOKUP($D47,Mapping!$A:$E,5,)="","无",VLOOKUP($D47,Mapping!$A:$E,5,))</f>
        <v>2段</v>
      </c>
      <c r="N47">
        <v>1</v>
      </c>
      <c r="O47" t="s">
        <v>3922</v>
      </c>
    </row>
    <row r="48" spans="1:15" x14ac:dyDescent="0.25">
      <c r="A48" s="1" t="s">
        <v>247</v>
      </c>
      <c r="B48" t="s">
        <v>139</v>
      </c>
      <c r="C48" s="20" t="s">
        <v>248</v>
      </c>
      <c r="D48" t="s">
        <v>249</v>
      </c>
      <c r="E48" t="s">
        <v>250</v>
      </c>
      <c r="F48" t="str">
        <f>VLOOKUP(D48,Mapping!A:F,6,)</f>
        <v>金装幼儿配方奶粉（盒装）1×12×400g</v>
      </c>
      <c r="G48" t="s">
        <v>24</v>
      </c>
      <c r="H48" t="s">
        <v>251</v>
      </c>
      <c r="I48" t="s">
        <v>24</v>
      </c>
      <c r="K48" t="str">
        <f>VLOOKUP($D48,Mapping!$A:$E,3,)</f>
        <v>婴儿粉</v>
      </c>
      <c r="L48" t="str">
        <f>VLOOKUP($D48,Mapping!$A:$E,4,)</f>
        <v>沛能</v>
      </c>
      <c r="M48" t="str">
        <f>IF(VLOOKUP($D48,Mapping!$A:$E,5,)="","无",VLOOKUP($D48,Mapping!$A:$E,5,))</f>
        <v>3段</v>
      </c>
      <c r="N48">
        <v>1</v>
      </c>
      <c r="O48" t="s">
        <v>3922</v>
      </c>
    </row>
    <row r="49" spans="1:15" x14ac:dyDescent="0.25">
      <c r="A49" s="1" t="s">
        <v>252</v>
      </c>
      <c r="B49" t="s">
        <v>139</v>
      </c>
      <c r="C49" s="20" t="s">
        <v>253</v>
      </c>
      <c r="D49" t="s">
        <v>254</v>
      </c>
      <c r="E49" t="s">
        <v>255</v>
      </c>
      <c r="F49" t="str">
        <f>VLOOKUP(D49,Mapping!A:F,6,)</f>
        <v>金装儿童配方奶粉（盒装）1×12×400g</v>
      </c>
      <c r="G49" t="s">
        <v>24</v>
      </c>
      <c r="H49" t="s">
        <v>255</v>
      </c>
      <c r="I49" t="s">
        <v>24</v>
      </c>
      <c r="K49" t="str">
        <f>VLOOKUP($D49,Mapping!$A:$E,3,)</f>
        <v>婴儿粉</v>
      </c>
      <c r="L49" t="str">
        <f>VLOOKUP($D49,Mapping!$A:$E,4,)</f>
        <v>沛能</v>
      </c>
      <c r="M49" t="str">
        <f>IF(VLOOKUP($D49,Mapping!$A:$E,5,)="","无",VLOOKUP($D49,Mapping!$A:$E,5,))</f>
        <v>4段</v>
      </c>
      <c r="N49">
        <v>1</v>
      </c>
      <c r="O49" t="s">
        <v>3922</v>
      </c>
    </row>
    <row r="50" spans="1:15" x14ac:dyDescent="0.25">
      <c r="A50" s="1" t="s">
        <v>256</v>
      </c>
      <c r="B50" t="s">
        <v>139</v>
      </c>
      <c r="C50" s="20" t="s">
        <v>257</v>
      </c>
      <c r="D50" t="s">
        <v>258</v>
      </c>
      <c r="E50" t="s">
        <v>259</v>
      </c>
      <c r="F50" t="str">
        <f>VLOOKUP(D50,Mapping!A:F,6,)</f>
        <v>金装婴儿配方奶粉（听装）1×6×900g</v>
      </c>
      <c r="G50" t="s">
        <v>24</v>
      </c>
      <c r="H50" t="s">
        <v>259</v>
      </c>
      <c r="I50" t="s">
        <v>24</v>
      </c>
      <c r="K50" t="str">
        <f>VLOOKUP($D50,Mapping!$A:$E,3,)</f>
        <v>婴儿粉</v>
      </c>
      <c r="L50" t="str">
        <f>VLOOKUP($D50,Mapping!$A:$E,4,)</f>
        <v>沛能</v>
      </c>
      <c r="M50" t="str">
        <f>IF(VLOOKUP($D50,Mapping!$A:$E,5,)="","无",VLOOKUP($D50,Mapping!$A:$E,5,))</f>
        <v>1段</v>
      </c>
      <c r="N50">
        <v>1</v>
      </c>
      <c r="O50" t="s">
        <v>3922</v>
      </c>
    </row>
    <row r="51" spans="1:15" x14ac:dyDescent="0.25">
      <c r="A51" s="1" t="s">
        <v>260</v>
      </c>
      <c r="B51" t="s">
        <v>139</v>
      </c>
      <c r="C51" s="20" t="s">
        <v>261</v>
      </c>
      <c r="D51" t="s">
        <v>262</v>
      </c>
      <c r="E51" t="s">
        <v>263</v>
      </c>
      <c r="F51" t="str">
        <f>VLOOKUP(D51,Mapping!A:F,6,)</f>
        <v>金装较大婴儿配方奶粉（听装）1×6×900g</v>
      </c>
      <c r="G51" t="s">
        <v>24</v>
      </c>
      <c r="H51" t="s">
        <v>264</v>
      </c>
      <c r="I51" t="s">
        <v>24</v>
      </c>
      <c r="K51" t="str">
        <f>VLOOKUP($D51,Mapping!$A:$E,3,)</f>
        <v>婴儿粉</v>
      </c>
      <c r="L51" t="str">
        <f>VLOOKUP($D51,Mapping!$A:$E,4,)</f>
        <v>沛能</v>
      </c>
      <c r="M51" t="str">
        <f>IF(VLOOKUP($D51,Mapping!$A:$E,5,)="","无",VLOOKUP($D51,Mapping!$A:$E,5,))</f>
        <v>2段</v>
      </c>
      <c r="N51">
        <v>1</v>
      </c>
      <c r="O51" t="s">
        <v>3922</v>
      </c>
    </row>
    <row r="52" spans="1:15" x14ac:dyDescent="0.25">
      <c r="A52" s="1" t="s">
        <v>265</v>
      </c>
      <c r="B52" t="s">
        <v>139</v>
      </c>
      <c r="C52" s="20" t="s">
        <v>266</v>
      </c>
      <c r="D52" t="s">
        <v>267</v>
      </c>
      <c r="E52" t="s">
        <v>268</v>
      </c>
      <c r="F52" t="str">
        <f>VLOOKUP(D52,Mapping!A:F,6,)</f>
        <v>金装幼儿配方奶粉（听装）1×6×900g</v>
      </c>
      <c r="G52" t="s">
        <v>24</v>
      </c>
      <c r="H52" t="s">
        <v>269</v>
      </c>
      <c r="I52" t="s">
        <v>24</v>
      </c>
      <c r="K52" t="str">
        <f>VLOOKUP($D52,Mapping!$A:$E,3,)</f>
        <v>婴儿粉</v>
      </c>
      <c r="L52" t="str">
        <f>VLOOKUP($D52,Mapping!$A:$E,4,)</f>
        <v>沛能</v>
      </c>
      <c r="M52" t="str">
        <f>IF(VLOOKUP($D52,Mapping!$A:$E,5,)="","无",VLOOKUP($D52,Mapping!$A:$E,5,))</f>
        <v>3段</v>
      </c>
      <c r="N52">
        <v>1</v>
      </c>
      <c r="O52" t="s">
        <v>3922</v>
      </c>
    </row>
    <row r="53" spans="1:15" x14ac:dyDescent="0.25">
      <c r="A53" s="1" t="s">
        <v>270</v>
      </c>
      <c r="B53" t="s">
        <v>139</v>
      </c>
      <c r="C53" s="20" t="s">
        <v>271</v>
      </c>
      <c r="D53" t="s">
        <v>272</v>
      </c>
      <c r="E53" t="s">
        <v>273</v>
      </c>
      <c r="F53" t="str">
        <f>VLOOKUP(D53,Mapping!A:F,6,)</f>
        <v>金装儿童配方奶粉（听装）1×6×900g</v>
      </c>
      <c r="G53" t="s">
        <v>24</v>
      </c>
      <c r="H53" t="s">
        <v>273</v>
      </c>
      <c r="I53" t="s">
        <v>24</v>
      </c>
      <c r="K53" t="str">
        <f>VLOOKUP($D53,Mapping!$A:$E,3,)</f>
        <v>婴儿粉</v>
      </c>
      <c r="L53" t="str">
        <f>VLOOKUP($D53,Mapping!$A:$E,4,)</f>
        <v>沛能</v>
      </c>
      <c r="M53" t="str">
        <f>IF(VLOOKUP($D53,Mapping!$A:$E,5,)="","无",VLOOKUP($D53,Mapping!$A:$E,5,))</f>
        <v>4段</v>
      </c>
      <c r="N53">
        <v>1</v>
      </c>
      <c r="O53" t="s">
        <v>3922</v>
      </c>
    </row>
    <row r="54" spans="1:15" x14ac:dyDescent="0.25">
      <c r="A54" s="1" t="s">
        <v>274</v>
      </c>
      <c r="B54" t="s">
        <v>139</v>
      </c>
      <c r="C54" s="20" t="s">
        <v>275</v>
      </c>
      <c r="D54" t="s">
        <v>276</v>
      </c>
      <c r="E54" t="s">
        <v>277</v>
      </c>
      <c r="F54" t="e">
        <f>VLOOKUP(D54,Mapping!A:F,6,)</f>
        <v>#N/A</v>
      </c>
      <c r="G54" t="s">
        <v>24</v>
      </c>
      <c r="H54" t="s">
        <v>277</v>
      </c>
      <c r="I54" t="s">
        <v>24</v>
      </c>
      <c r="K54" t="e">
        <f>VLOOKUP($D54,Mapping!$A:$E,3,)</f>
        <v>#N/A</v>
      </c>
      <c r="L54" t="e">
        <f>VLOOKUP($D54,Mapping!$A:$E,4,)</f>
        <v>#N/A</v>
      </c>
      <c r="M54" t="e">
        <f>IF(VLOOKUP($D54,Mapping!$A:$E,5,)="","无",VLOOKUP($D54,Mapping!$A:$E,5,))</f>
        <v>#N/A</v>
      </c>
      <c r="N54">
        <v>1</v>
      </c>
      <c r="O54" t="s">
        <v>3922</v>
      </c>
    </row>
    <row r="55" spans="1:15" x14ac:dyDescent="0.25">
      <c r="A55" s="1" t="s">
        <v>278</v>
      </c>
      <c r="B55" t="s">
        <v>139</v>
      </c>
      <c r="C55" s="20" t="s">
        <v>279</v>
      </c>
      <c r="D55" t="s">
        <v>280</v>
      </c>
      <c r="E55" t="s">
        <v>281</v>
      </c>
      <c r="F55" t="str">
        <f>VLOOKUP(D55,Mapping!A:F,6,)</f>
        <v>金领冠妈妈奶粉(听装)1×6×900g</v>
      </c>
      <c r="G55" t="s">
        <v>24</v>
      </c>
      <c r="H55" t="s">
        <v>281</v>
      </c>
      <c r="I55" t="s">
        <v>24</v>
      </c>
      <c r="K55" t="str">
        <f>VLOOKUP($D55,Mapping!$A:$E,3,)</f>
        <v>婴儿粉</v>
      </c>
      <c r="L55" t="str">
        <f>VLOOKUP($D55,Mapping!$A:$E,4,)</f>
        <v>金领冠</v>
      </c>
      <c r="M55" t="str">
        <f>IF(VLOOKUP($D55,Mapping!$A:$E,5,)="","无",VLOOKUP($D55,Mapping!$A:$E,5,))</f>
        <v>0段</v>
      </c>
      <c r="N55">
        <v>1</v>
      </c>
      <c r="O55" t="s">
        <v>3922</v>
      </c>
    </row>
    <row r="56" spans="1:15" x14ac:dyDescent="0.25">
      <c r="A56" s="1" t="s">
        <v>282</v>
      </c>
      <c r="B56" t="s">
        <v>139</v>
      </c>
      <c r="C56" s="20" t="s">
        <v>283</v>
      </c>
      <c r="D56" t="s">
        <v>284</v>
      </c>
      <c r="E56" t="s">
        <v>285</v>
      </c>
      <c r="F56" t="str">
        <f>VLOOKUP(D56,Mapping!A:F,6,)</f>
        <v>金装幼儿配方奶粉超值3联装1*4*1200g</v>
      </c>
      <c r="G56" t="s">
        <v>24</v>
      </c>
      <c r="H56" t="s">
        <v>285</v>
      </c>
      <c r="I56" t="s">
        <v>24</v>
      </c>
      <c r="K56" t="str">
        <f>VLOOKUP($D56,Mapping!$A:$E,3,)</f>
        <v>婴儿粉</v>
      </c>
      <c r="L56" t="str">
        <f>VLOOKUP($D56,Mapping!$A:$E,4,)</f>
        <v>沛能</v>
      </c>
      <c r="M56" t="str">
        <f>IF(VLOOKUP($D56,Mapping!$A:$E,5,)="","无",VLOOKUP($D56,Mapping!$A:$E,5,))</f>
        <v>3段</v>
      </c>
      <c r="N56">
        <v>1</v>
      </c>
      <c r="O56" t="s">
        <v>3922</v>
      </c>
    </row>
    <row r="57" spans="1:15" x14ac:dyDescent="0.25">
      <c r="A57" s="1" t="s">
        <v>286</v>
      </c>
      <c r="B57" t="s">
        <v>139</v>
      </c>
      <c r="C57" s="20" t="s">
        <v>287</v>
      </c>
      <c r="D57" t="s">
        <v>288</v>
      </c>
      <c r="E57" t="s">
        <v>289</v>
      </c>
      <c r="F57" t="str">
        <f>VLOOKUP(D57,Mapping!A:F,6,)</f>
        <v>金领冠婴儿配方奶粉1*4*1200g</v>
      </c>
      <c r="G57" t="s">
        <v>24</v>
      </c>
      <c r="H57" t="s">
        <v>289</v>
      </c>
      <c r="I57" t="s">
        <v>24</v>
      </c>
      <c r="K57" t="str">
        <f>VLOOKUP($D57,Mapping!$A:$E,3,)</f>
        <v>婴儿粉</v>
      </c>
      <c r="L57" t="str">
        <f>VLOOKUP($D57,Mapping!$A:$E,4,)</f>
        <v>金领冠</v>
      </c>
      <c r="M57" t="str">
        <f>IF(VLOOKUP($D57,Mapping!$A:$E,5,)="","无",VLOOKUP($D57,Mapping!$A:$E,5,))</f>
        <v>1段</v>
      </c>
      <c r="N57">
        <v>1</v>
      </c>
      <c r="O57" t="s">
        <v>3922</v>
      </c>
    </row>
    <row r="58" spans="1:15" x14ac:dyDescent="0.25">
      <c r="A58" s="1" t="s">
        <v>290</v>
      </c>
      <c r="B58" t="s">
        <v>139</v>
      </c>
      <c r="C58" s="20" t="s">
        <v>291</v>
      </c>
      <c r="D58" t="s">
        <v>292</v>
      </c>
      <c r="E58" t="s">
        <v>293</v>
      </c>
      <c r="F58" t="str">
        <f>VLOOKUP(D58,Mapping!A:F,6,)</f>
        <v>金领冠较大婴儿及幼儿配方奶粉1*4*1200g</v>
      </c>
      <c r="G58" t="s">
        <v>24</v>
      </c>
      <c r="H58" t="s">
        <v>293</v>
      </c>
      <c r="I58" t="s">
        <v>24</v>
      </c>
      <c r="K58" t="str">
        <f>VLOOKUP($D58,Mapping!$A:$E,3,)</f>
        <v>婴儿粉</v>
      </c>
      <c r="L58" t="str">
        <f>VLOOKUP($D58,Mapping!$A:$E,4,)</f>
        <v>金领冠</v>
      </c>
      <c r="M58" t="str">
        <f>IF(VLOOKUP($D58,Mapping!$A:$E,5,)="","无",VLOOKUP($D58,Mapping!$A:$E,5,))</f>
        <v>2段</v>
      </c>
      <c r="N58">
        <v>1</v>
      </c>
      <c r="O58" t="s">
        <v>3922</v>
      </c>
    </row>
    <row r="59" spans="1:15" x14ac:dyDescent="0.25">
      <c r="A59" s="1" t="s">
        <v>294</v>
      </c>
      <c r="B59" t="s">
        <v>139</v>
      </c>
      <c r="C59" s="20" t="s">
        <v>295</v>
      </c>
      <c r="D59" t="s">
        <v>296</v>
      </c>
      <c r="E59" t="s">
        <v>297</v>
      </c>
      <c r="F59" t="str">
        <f>VLOOKUP(D59,Mapping!A:F,6,)</f>
        <v>金领冠幼儿配方奶粉1*4*1200g</v>
      </c>
      <c r="G59" t="s">
        <v>24</v>
      </c>
      <c r="H59" t="s">
        <v>297</v>
      </c>
      <c r="I59" t="s">
        <v>24</v>
      </c>
      <c r="K59" t="str">
        <f>VLOOKUP($D59,Mapping!$A:$E,3,)</f>
        <v>婴儿粉</v>
      </c>
      <c r="L59" t="str">
        <f>VLOOKUP($D59,Mapping!$A:$E,4,)</f>
        <v>金领冠</v>
      </c>
      <c r="M59" t="str">
        <f>IF(VLOOKUP($D59,Mapping!$A:$E,5,)="","无",VLOOKUP($D59,Mapping!$A:$E,5,))</f>
        <v>3段</v>
      </c>
      <c r="N59">
        <v>1</v>
      </c>
      <c r="O59" t="s">
        <v>3922</v>
      </c>
    </row>
    <row r="60" spans="1:15" x14ac:dyDescent="0.25">
      <c r="A60" s="1" t="s">
        <v>298</v>
      </c>
      <c r="B60" t="s">
        <v>139</v>
      </c>
      <c r="C60" s="20" t="s">
        <v>299</v>
      </c>
      <c r="D60" t="s">
        <v>300</v>
      </c>
      <c r="E60" t="s">
        <v>301</v>
      </c>
      <c r="F60" t="e">
        <f>VLOOKUP(D60,Mapping!A:F,6,)</f>
        <v>#N/A</v>
      </c>
      <c r="G60" t="s">
        <v>24</v>
      </c>
      <c r="H60" t="s">
        <v>302</v>
      </c>
      <c r="I60" t="s">
        <v>24</v>
      </c>
      <c r="K60" t="e">
        <f>VLOOKUP($D60,Mapping!$A:$E,3,)</f>
        <v>#N/A</v>
      </c>
      <c r="L60" t="e">
        <f>VLOOKUP($D60,Mapping!$A:$E,4,)</f>
        <v>#N/A</v>
      </c>
      <c r="M60" t="e">
        <f>IF(VLOOKUP($D60,Mapping!$A:$E,5,)="","无",VLOOKUP($D60,Mapping!$A:$E,5,))</f>
        <v>#N/A</v>
      </c>
      <c r="N60">
        <v>1</v>
      </c>
      <c r="O60" t="s">
        <v>3922</v>
      </c>
    </row>
    <row r="61" spans="1:15" x14ac:dyDescent="0.25">
      <c r="A61" s="1" t="s">
        <v>303</v>
      </c>
      <c r="B61" t="s">
        <v>139</v>
      </c>
      <c r="C61" s="20" t="s">
        <v>304</v>
      </c>
      <c r="D61" t="s">
        <v>305</v>
      </c>
      <c r="E61" t="s">
        <v>306</v>
      </c>
      <c r="F61" t="e">
        <f>VLOOKUP(D61,Mapping!A:F,6,)</f>
        <v>#N/A</v>
      </c>
      <c r="G61" t="s">
        <v>24</v>
      </c>
      <c r="H61" t="s">
        <v>307</v>
      </c>
      <c r="I61" t="s">
        <v>24</v>
      </c>
      <c r="K61" t="e">
        <f>VLOOKUP($D61,Mapping!$A:$E,3,)</f>
        <v>#N/A</v>
      </c>
      <c r="L61" t="e">
        <f>VLOOKUP($D61,Mapping!$A:$E,4,)</f>
        <v>#N/A</v>
      </c>
      <c r="M61" t="e">
        <f>IF(VLOOKUP($D61,Mapping!$A:$E,5,)="","无",VLOOKUP($D61,Mapping!$A:$E,5,))</f>
        <v>#N/A</v>
      </c>
      <c r="N61">
        <v>1</v>
      </c>
      <c r="O61" t="s">
        <v>3922</v>
      </c>
    </row>
    <row r="62" spans="1:15" x14ac:dyDescent="0.25">
      <c r="A62" s="1" t="s">
        <v>308</v>
      </c>
      <c r="B62" t="s">
        <v>309</v>
      </c>
      <c r="C62" s="20" t="s">
        <v>310</v>
      </c>
      <c r="D62" t="s">
        <v>311</v>
      </c>
      <c r="E62" t="s">
        <v>312</v>
      </c>
      <c r="F62" t="str">
        <f>VLOOKUP(D62,Mapping!A:F,6,)</f>
        <v>1*16*250ml纯牛奶</v>
      </c>
      <c r="G62" t="s">
        <v>24</v>
      </c>
      <c r="H62" t="s">
        <v>313</v>
      </c>
      <c r="I62" t="s">
        <v>24</v>
      </c>
      <c r="K62" t="str">
        <f>VLOOKUP($D62,Mapping!$A:$E,3,)</f>
        <v>液奶</v>
      </c>
      <c r="L62" t="str">
        <f>VLOOKUP($D62,Mapping!$A:$E,4,)</f>
        <v>母品牌</v>
      </c>
      <c r="M62" t="str">
        <f>IF(VLOOKUP($D62,Mapping!$A:$E,5,)="","无",VLOOKUP($D62,Mapping!$A:$E,5,))</f>
        <v>无</v>
      </c>
      <c r="N62">
        <v>1</v>
      </c>
      <c r="O62" t="s">
        <v>3922</v>
      </c>
    </row>
    <row r="63" spans="1:15" x14ac:dyDescent="0.25">
      <c r="A63" s="1" t="s">
        <v>316</v>
      </c>
      <c r="B63" t="s">
        <v>309</v>
      </c>
      <c r="C63" s="20" t="s">
        <v>317</v>
      </c>
      <c r="D63" t="s">
        <v>318</v>
      </c>
      <c r="E63" t="s">
        <v>319</v>
      </c>
      <c r="F63" t="str">
        <f>VLOOKUP(D63,Mapping!A:F,6,)</f>
        <v>1*6*1000ml纯牛奶</v>
      </c>
      <c r="G63" t="s">
        <v>24</v>
      </c>
      <c r="H63" t="s">
        <v>320</v>
      </c>
      <c r="I63" t="s">
        <v>24</v>
      </c>
      <c r="K63" t="str">
        <f>VLOOKUP($D63,Mapping!$A:$E,3,)</f>
        <v>液奶</v>
      </c>
      <c r="L63" t="str">
        <f>VLOOKUP($D63,Mapping!$A:$E,4,)</f>
        <v>母品牌</v>
      </c>
      <c r="M63" t="str">
        <f>IF(VLOOKUP($D63,Mapping!$A:$E,5,)="","无",VLOOKUP($D63,Mapping!$A:$E,5,))</f>
        <v>无</v>
      </c>
      <c r="N63">
        <v>1</v>
      </c>
      <c r="O63" t="s">
        <v>3922</v>
      </c>
    </row>
    <row r="64" spans="1:15" x14ac:dyDescent="0.25">
      <c r="A64" s="1" t="s">
        <v>321</v>
      </c>
      <c r="B64" t="s">
        <v>309</v>
      </c>
      <c r="C64" s="20" t="s">
        <v>322</v>
      </c>
      <c r="D64" t="s">
        <v>318</v>
      </c>
      <c r="E64" t="s">
        <v>319</v>
      </c>
      <c r="F64" t="str">
        <f>VLOOKUP(D64,Mapping!A:F,6,)</f>
        <v>1*6*1000ml纯牛奶</v>
      </c>
      <c r="G64" t="s">
        <v>24</v>
      </c>
      <c r="H64" t="s">
        <v>323</v>
      </c>
      <c r="I64" t="s">
        <v>24</v>
      </c>
      <c r="K64" t="str">
        <f>VLOOKUP($D64,Mapping!$A:$E,3,)</f>
        <v>液奶</v>
      </c>
      <c r="L64" t="str">
        <f>VLOOKUP($D64,Mapping!$A:$E,4,)</f>
        <v>母品牌</v>
      </c>
      <c r="M64" t="str">
        <f>IF(VLOOKUP($D64,Mapping!$A:$E,5,)="","无",VLOOKUP($D64,Mapping!$A:$E,5,))</f>
        <v>无</v>
      </c>
      <c r="N64">
        <v>1</v>
      </c>
      <c r="O64" t="s">
        <v>3922</v>
      </c>
    </row>
    <row r="65" spans="1:15" x14ac:dyDescent="0.25">
      <c r="A65" s="1" t="s">
        <v>324</v>
      </c>
      <c r="B65" t="s">
        <v>309</v>
      </c>
      <c r="C65" s="20" t="s">
        <v>325</v>
      </c>
      <c r="D65" t="s">
        <v>326</v>
      </c>
      <c r="E65" t="s">
        <v>327</v>
      </c>
      <c r="F65" t="str">
        <f>VLOOKUP(D65,Mapping!A:F,6,)</f>
        <v>1*12*205g安慕希常温酸奶香草味</v>
      </c>
      <c r="G65" t="s">
        <v>24</v>
      </c>
      <c r="H65" t="s">
        <v>328</v>
      </c>
      <c r="I65" t="s">
        <v>24</v>
      </c>
      <c r="K65" t="str">
        <f>VLOOKUP($D65,Mapping!$A:$E,3,)</f>
        <v>液奶</v>
      </c>
      <c r="L65" t="str">
        <f>VLOOKUP($D65,Mapping!$A:$E,4,)</f>
        <v>安慕希</v>
      </c>
      <c r="M65" t="str">
        <f>IF(VLOOKUP($D65,Mapping!$A:$E,5,)="","无",VLOOKUP($D65,Mapping!$A:$E,5,))</f>
        <v>无</v>
      </c>
      <c r="N65">
        <v>1</v>
      </c>
      <c r="O65" t="s">
        <v>3922</v>
      </c>
    </row>
    <row r="66" spans="1:15" x14ac:dyDescent="0.25">
      <c r="A66" s="1" t="s">
        <v>330</v>
      </c>
      <c r="B66" t="s">
        <v>309</v>
      </c>
      <c r="C66" s="20" t="s">
        <v>331</v>
      </c>
      <c r="D66" t="s">
        <v>332</v>
      </c>
      <c r="E66" t="s">
        <v>333</v>
      </c>
      <c r="F66" t="str">
        <f>VLOOKUP(D66,Mapping!A:F,6,)</f>
        <v>1*8*205g安慕希常温酸奶香草味</v>
      </c>
      <c r="G66" t="s">
        <v>24</v>
      </c>
      <c r="H66" t="s">
        <v>334</v>
      </c>
      <c r="I66" t="s">
        <v>24</v>
      </c>
      <c r="K66" t="str">
        <f>VLOOKUP($D66,Mapping!$A:$E,3,)</f>
        <v>液奶</v>
      </c>
      <c r="L66" t="str">
        <f>VLOOKUP($D66,Mapping!$A:$E,4,)</f>
        <v>安慕希</v>
      </c>
      <c r="M66" t="str">
        <f>IF(VLOOKUP($D66,Mapping!$A:$E,5,)="","无",VLOOKUP($D66,Mapping!$A:$E,5,))</f>
        <v>无</v>
      </c>
      <c r="N66">
        <v>1</v>
      </c>
      <c r="O66" t="s">
        <v>3922</v>
      </c>
    </row>
    <row r="67" spans="1:15" x14ac:dyDescent="0.25">
      <c r="A67" s="1" t="s">
        <v>335</v>
      </c>
      <c r="B67" t="s">
        <v>309</v>
      </c>
      <c r="C67" s="20" t="s">
        <v>336</v>
      </c>
      <c r="D67" t="s">
        <v>332</v>
      </c>
      <c r="E67" t="s">
        <v>333</v>
      </c>
      <c r="F67" t="str">
        <f>VLOOKUP(D67,Mapping!A:F,6,)</f>
        <v>1*8*205g安慕希常温酸奶香草味</v>
      </c>
      <c r="G67" t="s">
        <v>24</v>
      </c>
      <c r="H67" t="s">
        <v>337</v>
      </c>
      <c r="I67" t="s">
        <v>24</v>
      </c>
      <c r="K67" t="str">
        <f>VLOOKUP($D67,Mapping!$A:$E,3,)</f>
        <v>液奶</v>
      </c>
      <c r="L67" t="str">
        <f>VLOOKUP($D67,Mapping!$A:$E,4,)</f>
        <v>安慕希</v>
      </c>
      <c r="M67" t="str">
        <f>IF(VLOOKUP($D67,Mapping!$A:$E,5,)="","无",VLOOKUP($D67,Mapping!$A:$E,5,))</f>
        <v>无</v>
      </c>
      <c r="N67">
        <v>1</v>
      </c>
      <c r="O67" t="s">
        <v>3922</v>
      </c>
    </row>
    <row r="68" spans="1:15" x14ac:dyDescent="0.25">
      <c r="A68" s="1" t="s">
        <v>338</v>
      </c>
      <c r="B68" t="s">
        <v>309</v>
      </c>
      <c r="C68" s="20" t="s">
        <v>339</v>
      </c>
      <c r="D68" t="s">
        <v>340</v>
      </c>
      <c r="E68" t="s">
        <v>341</v>
      </c>
      <c r="F68" t="str">
        <f>VLOOKUP(D68,Mapping!A:F,6,)</f>
        <v>1*8*205g安慕希常温酸奶蓝莓味</v>
      </c>
      <c r="G68" t="s">
        <v>24</v>
      </c>
      <c r="H68" t="s">
        <v>342</v>
      </c>
      <c r="I68" t="s">
        <v>24</v>
      </c>
      <c r="K68" t="str">
        <f>VLOOKUP($D68,Mapping!$A:$E,3,)</f>
        <v>液奶</v>
      </c>
      <c r="L68" t="str">
        <f>VLOOKUP($D68,Mapping!$A:$E,4,)</f>
        <v>安慕希</v>
      </c>
      <c r="M68" t="str">
        <f>IF(VLOOKUP($D68,Mapping!$A:$E,5,)="","无",VLOOKUP($D68,Mapping!$A:$E,5,))</f>
        <v>无</v>
      </c>
      <c r="N68">
        <v>1</v>
      </c>
      <c r="O68" t="s">
        <v>3922</v>
      </c>
    </row>
    <row r="69" spans="1:15" x14ac:dyDescent="0.25">
      <c r="A69" s="1" t="s">
        <v>343</v>
      </c>
      <c r="B69" t="s">
        <v>309</v>
      </c>
      <c r="C69" s="20" t="s">
        <v>344</v>
      </c>
      <c r="D69" t="s">
        <v>340</v>
      </c>
      <c r="E69" t="s">
        <v>341</v>
      </c>
      <c r="F69" t="str">
        <f>VLOOKUP(D69,Mapping!A:F,6,)</f>
        <v>1*8*205g安慕希常温酸奶蓝莓味</v>
      </c>
      <c r="G69" t="s">
        <v>24</v>
      </c>
      <c r="H69" t="s">
        <v>345</v>
      </c>
      <c r="I69" t="s">
        <v>24</v>
      </c>
      <c r="K69" t="str">
        <f>VLOOKUP($D69,Mapping!$A:$E,3,)</f>
        <v>液奶</v>
      </c>
      <c r="L69" t="str">
        <f>VLOOKUP($D69,Mapping!$A:$E,4,)</f>
        <v>安慕希</v>
      </c>
      <c r="M69" t="str">
        <f>IF(VLOOKUP($D69,Mapping!$A:$E,5,)="","无",VLOOKUP($D69,Mapping!$A:$E,5,))</f>
        <v>无</v>
      </c>
      <c r="N69">
        <v>1</v>
      </c>
      <c r="O69" t="s">
        <v>3922</v>
      </c>
    </row>
    <row r="70" spans="1:15" x14ac:dyDescent="0.25">
      <c r="A70" s="1" t="s">
        <v>346</v>
      </c>
      <c r="B70" t="s">
        <v>309</v>
      </c>
      <c r="C70" s="20" t="s">
        <v>347</v>
      </c>
      <c r="D70" t="s">
        <v>348</v>
      </c>
      <c r="E70" t="s">
        <v>349</v>
      </c>
      <c r="F70" t="str">
        <f>VLOOKUP(D70,Mapping!A:F,6,)</f>
        <v>1*16*205g安慕希常温酸奶原味（电商专供）</v>
      </c>
      <c r="G70" t="s">
        <v>24</v>
      </c>
      <c r="H70" t="s">
        <v>350</v>
      </c>
      <c r="I70" t="s">
        <v>24</v>
      </c>
      <c r="K70" t="str">
        <f>VLOOKUP($D70,Mapping!$A:$E,3,)</f>
        <v>液奶</v>
      </c>
      <c r="L70" t="str">
        <f>VLOOKUP($D70,Mapping!$A:$E,4,)</f>
        <v>安慕希</v>
      </c>
      <c r="M70" t="str">
        <f>IF(VLOOKUP($D70,Mapping!$A:$E,5,)="","无",VLOOKUP($D70,Mapping!$A:$E,5,))</f>
        <v>无</v>
      </c>
      <c r="N70">
        <v>1</v>
      </c>
      <c r="O70" t="s">
        <v>3922</v>
      </c>
    </row>
    <row r="71" spans="1:15" x14ac:dyDescent="0.25">
      <c r="A71" s="1" t="s">
        <v>351</v>
      </c>
      <c r="B71" t="s">
        <v>309</v>
      </c>
      <c r="C71" s="20" t="s">
        <v>352</v>
      </c>
      <c r="D71" t="s">
        <v>348</v>
      </c>
      <c r="E71" t="s">
        <v>349</v>
      </c>
      <c r="F71" t="str">
        <f>VLOOKUP(D71,Mapping!A:F,6,)</f>
        <v>1*16*205g安慕希常温酸奶原味（电商专供）</v>
      </c>
      <c r="G71" t="s">
        <v>24</v>
      </c>
      <c r="H71" t="s">
        <v>353</v>
      </c>
      <c r="I71" t="s">
        <v>24</v>
      </c>
      <c r="K71" t="str">
        <f>VLOOKUP($D71,Mapping!$A:$E,3,)</f>
        <v>液奶</v>
      </c>
      <c r="L71" t="str">
        <f>VLOOKUP($D71,Mapping!$A:$E,4,)</f>
        <v>安慕希</v>
      </c>
      <c r="M71" t="str">
        <f>IF(VLOOKUP($D71,Mapping!$A:$E,5,)="","无",VLOOKUP($D71,Mapping!$A:$E,5,))</f>
        <v>无</v>
      </c>
      <c r="N71">
        <v>1</v>
      </c>
      <c r="O71" t="s">
        <v>3922</v>
      </c>
    </row>
    <row r="72" spans="1:15" x14ac:dyDescent="0.25">
      <c r="A72" s="1" t="s">
        <v>354</v>
      </c>
      <c r="B72" t="s">
        <v>309</v>
      </c>
      <c r="C72" s="20" t="s">
        <v>355</v>
      </c>
      <c r="D72" t="s">
        <v>356</v>
      </c>
      <c r="E72" t="s">
        <v>357</v>
      </c>
      <c r="F72" t="str">
        <f>VLOOKUP(D72,Mapping!A:F,6,)</f>
        <v>1*16*250ml纯牛奶“Byebye君”（电商专供）</v>
      </c>
      <c r="G72" t="s">
        <v>24</v>
      </c>
      <c r="H72" t="s">
        <v>358</v>
      </c>
      <c r="I72" t="s">
        <v>24</v>
      </c>
      <c r="K72" t="str">
        <f>VLOOKUP($D72,Mapping!$A:$E,3,)</f>
        <v>液奶</v>
      </c>
      <c r="L72" t="str">
        <f>VLOOKUP($D72,Mapping!$A:$E,4,)</f>
        <v>Byebye君</v>
      </c>
      <c r="M72" t="str">
        <f>IF(VLOOKUP($D72,Mapping!$A:$E,5,)="","无",VLOOKUP($D72,Mapping!$A:$E,5,))</f>
        <v>无</v>
      </c>
      <c r="N72">
        <v>1</v>
      </c>
      <c r="O72" t="s">
        <v>3922</v>
      </c>
    </row>
    <row r="73" spans="1:15" x14ac:dyDescent="0.25">
      <c r="A73" s="1" t="s">
        <v>360</v>
      </c>
      <c r="B73" t="s">
        <v>309</v>
      </c>
      <c r="C73" s="20" t="s">
        <v>361</v>
      </c>
      <c r="D73" t="s">
        <v>356</v>
      </c>
      <c r="E73" t="s">
        <v>357</v>
      </c>
      <c r="F73" t="str">
        <f>VLOOKUP(D73,Mapping!A:F,6,)</f>
        <v>1*16*250ml纯牛奶“Byebye君”（电商专供）</v>
      </c>
      <c r="G73" t="s">
        <v>24</v>
      </c>
      <c r="H73" t="s">
        <v>358</v>
      </c>
      <c r="I73" t="s">
        <v>24</v>
      </c>
      <c r="K73" t="str">
        <f>VLOOKUP($D73,Mapping!$A:$E,3,)</f>
        <v>液奶</v>
      </c>
      <c r="L73" t="str">
        <f>VLOOKUP($D73,Mapping!$A:$E,4,)</f>
        <v>Byebye君</v>
      </c>
      <c r="M73" t="str">
        <f>IF(VLOOKUP($D73,Mapping!$A:$E,5,)="","无",VLOOKUP($D73,Mapping!$A:$E,5,))</f>
        <v>无</v>
      </c>
      <c r="N73">
        <v>1</v>
      </c>
      <c r="O73" t="s">
        <v>3922</v>
      </c>
    </row>
    <row r="74" spans="1:15" x14ac:dyDescent="0.25">
      <c r="A74" s="1" t="s">
        <v>362</v>
      </c>
      <c r="B74" t="s">
        <v>309</v>
      </c>
      <c r="C74" s="20" t="s">
        <v>363</v>
      </c>
      <c r="D74" t="s">
        <v>364</v>
      </c>
      <c r="E74" t="s">
        <v>365</v>
      </c>
      <c r="F74" t="str">
        <f>VLOOKUP(D74,Mapping!A:F,6,)</f>
        <v>1*12*250ml金典纯牛奶</v>
      </c>
      <c r="G74" t="s">
        <v>24</v>
      </c>
      <c r="H74" t="s">
        <v>366</v>
      </c>
      <c r="I74" t="s">
        <v>24</v>
      </c>
      <c r="K74" t="str">
        <f>VLOOKUP($D74,Mapping!$A:$E,3,)</f>
        <v>液奶</v>
      </c>
      <c r="L74" t="str">
        <f>VLOOKUP($D74,Mapping!$A:$E,4,)</f>
        <v>金典</v>
      </c>
      <c r="M74" t="str">
        <f>IF(VLOOKUP($D74,Mapping!$A:$E,5,)="","无",VLOOKUP($D74,Mapping!$A:$E,5,))</f>
        <v>无</v>
      </c>
      <c r="N74">
        <v>1</v>
      </c>
      <c r="O74" t="s">
        <v>3922</v>
      </c>
    </row>
    <row r="75" spans="1:15" x14ac:dyDescent="0.25">
      <c r="A75" s="1" t="s">
        <v>368</v>
      </c>
      <c r="B75" t="s">
        <v>309</v>
      </c>
      <c r="C75" s="20" t="s">
        <v>369</v>
      </c>
      <c r="D75" t="s">
        <v>370</v>
      </c>
      <c r="E75" t="s">
        <v>371</v>
      </c>
      <c r="F75" t="str">
        <f>VLOOKUP(D75,Mapping!A:F,6,)</f>
        <v>1*12*250ml金典低脂纯牛奶</v>
      </c>
      <c r="G75" t="s">
        <v>24</v>
      </c>
      <c r="H75" t="s">
        <v>372</v>
      </c>
      <c r="I75" t="s">
        <v>24</v>
      </c>
      <c r="K75" t="str">
        <f>VLOOKUP($D75,Mapping!$A:$E,3,)</f>
        <v>液奶</v>
      </c>
      <c r="L75" t="str">
        <f>VLOOKUP($D75,Mapping!$A:$E,4,)</f>
        <v>金典</v>
      </c>
      <c r="M75" t="str">
        <f>IF(VLOOKUP($D75,Mapping!$A:$E,5,)="","无",VLOOKUP($D75,Mapping!$A:$E,5,))</f>
        <v>无</v>
      </c>
      <c r="N75">
        <v>1</v>
      </c>
      <c r="O75" t="s">
        <v>3922</v>
      </c>
    </row>
    <row r="76" spans="1:15" x14ac:dyDescent="0.25">
      <c r="A76" s="1" t="s">
        <v>373</v>
      </c>
      <c r="B76" t="s">
        <v>309</v>
      </c>
      <c r="C76" s="20" t="s">
        <v>374</v>
      </c>
      <c r="D76" t="s">
        <v>375</v>
      </c>
      <c r="E76" t="s">
        <v>376</v>
      </c>
      <c r="F76" t="str">
        <f>VLOOKUP(D76,Mapping!A:F,6,)</f>
        <v>1*16*250ml金典纯牛奶</v>
      </c>
      <c r="G76" t="s">
        <v>24</v>
      </c>
      <c r="H76" t="s">
        <v>377</v>
      </c>
      <c r="I76" t="s">
        <v>24</v>
      </c>
      <c r="K76" t="str">
        <f>VLOOKUP($D76,Mapping!$A:$E,3,)</f>
        <v>液奶</v>
      </c>
      <c r="L76" t="str">
        <f>VLOOKUP($D76,Mapping!$A:$E,4,)</f>
        <v>金典</v>
      </c>
      <c r="M76" t="str">
        <f>IF(VLOOKUP($D76,Mapping!$A:$E,5,)="","无",VLOOKUP($D76,Mapping!$A:$E,5,))</f>
        <v>无</v>
      </c>
      <c r="N76">
        <v>1</v>
      </c>
      <c r="O76" t="s">
        <v>3922</v>
      </c>
    </row>
    <row r="77" spans="1:15" x14ac:dyDescent="0.25">
      <c r="A77" s="1" t="s">
        <v>378</v>
      </c>
      <c r="B77" t="s">
        <v>309</v>
      </c>
      <c r="C77" s="20" t="s">
        <v>379</v>
      </c>
      <c r="D77" t="s">
        <v>375</v>
      </c>
      <c r="E77" t="s">
        <v>376</v>
      </c>
      <c r="F77" t="str">
        <f>VLOOKUP(D77,Mapping!A:F,6,)</f>
        <v>1*16*250ml金典纯牛奶</v>
      </c>
      <c r="G77" t="s">
        <v>24</v>
      </c>
      <c r="H77" t="s">
        <v>380</v>
      </c>
      <c r="I77" t="s">
        <v>24</v>
      </c>
      <c r="K77" t="str">
        <f>VLOOKUP($D77,Mapping!$A:$E,3,)</f>
        <v>液奶</v>
      </c>
      <c r="L77" t="str">
        <f>VLOOKUP($D77,Mapping!$A:$E,4,)</f>
        <v>金典</v>
      </c>
      <c r="M77" t="str">
        <f>IF(VLOOKUP($D77,Mapping!$A:$E,5,)="","无",VLOOKUP($D77,Mapping!$A:$E,5,))</f>
        <v>无</v>
      </c>
      <c r="N77">
        <v>1</v>
      </c>
      <c r="O77" t="s">
        <v>3922</v>
      </c>
    </row>
    <row r="78" spans="1:15" x14ac:dyDescent="0.25">
      <c r="A78" s="1" t="s">
        <v>381</v>
      </c>
      <c r="B78" t="s">
        <v>309</v>
      </c>
      <c r="C78" s="20" t="s">
        <v>382</v>
      </c>
      <c r="D78" t="s">
        <v>383</v>
      </c>
      <c r="E78" t="s">
        <v>384</v>
      </c>
      <c r="F78" t="str">
        <f>VLOOKUP(D78,Mapping!A:F,6,)</f>
        <v>1*12*250mL金典新西兰纯牛奶</v>
      </c>
      <c r="G78" t="s">
        <v>24</v>
      </c>
      <c r="H78" t="s">
        <v>385</v>
      </c>
      <c r="I78" t="s">
        <v>24</v>
      </c>
      <c r="K78" t="str">
        <f>VLOOKUP($D78,Mapping!$A:$E,3,)</f>
        <v>液奶</v>
      </c>
      <c r="L78" t="str">
        <f>VLOOKUP($D78,Mapping!$A:$E,4,)</f>
        <v>金典</v>
      </c>
      <c r="M78" t="str">
        <f>IF(VLOOKUP($D78,Mapping!$A:$E,5,)="","无",VLOOKUP($D78,Mapping!$A:$E,5,))</f>
        <v>无</v>
      </c>
      <c r="N78">
        <v>1</v>
      </c>
      <c r="O78" t="s">
        <v>3922</v>
      </c>
    </row>
    <row r="79" spans="1:15" x14ac:dyDescent="0.25">
      <c r="A79" s="1" t="s">
        <v>386</v>
      </c>
      <c r="B79" t="s">
        <v>309</v>
      </c>
      <c r="C79" s="20" t="s">
        <v>387</v>
      </c>
      <c r="D79" t="s">
        <v>388</v>
      </c>
      <c r="E79" t="s">
        <v>389</v>
      </c>
      <c r="F79" t="str">
        <f>VLOOKUP(D79,Mapping!A:F,6,)</f>
        <v>1*12*250ml金典有机奶</v>
      </c>
      <c r="G79" t="s">
        <v>24</v>
      </c>
      <c r="H79" t="s">
        <v>390</v>
      </c>
      <c r="I79" t="s">
        <v>24</v>
      </c>
      <c r="K79" t="str">
        <f>VLOOKUP($D79,Mapping!$A:$E,3,)</f>
        <v>液奶</v>
      </c>
      <c r="L79" t="str">
        <f>VLOOKUP($D79,Mapping!$A:$E,4,)</f>
        <v>金典</v>
      </c>
      <c r="M79" t="str">
        <f>IF(VLOOKUP($D79,Mapping!$A:$E,5,)="","无",VLOOKUP($D79,Mapping!$A:$E,5,))</f>
        <v>无</v>
      </c>
      <c r="N79">
        <v>1</v>
      </c>
      <c r="O79" t="s">
        <v>3922</v>
      </c>
    </row>
    <row r="80" spans="1:15" x14ac:dyDescent="0.25">
      <c r="A80" s="1" t="s">
        <v>391</v>
      </c>
      <c r="B80" t="s">
        <v>309</v>
      </c>
      <c r="C80" s="20" t="s">
        <v>392</v>
      </c>
      <c r="D80" t="s">
        <v>393</v>
      </c>
      <c r="E80" t="s">
        <v>394</v>
      </c>
      <c r="F80" t="str">
        <f>VLOOKUP(D80,Mapping!A:F,6,)</f>
        <v>1*12*250ml金典有机奶</v>
      </c>
      <c r="G80" t="s">
        <v>24</v>
      </c>
      <c r="H80" t="s">
        <v>395</v>
      </c>
      <c r="I80" t="s">
        <v>24</v>
      </c>
      <c r="K80" t="str">
        <f>VLOOKUP($D80,Mapping!$A:$E,3,)</f>
        <v>液奶</v>
      </c>
      <c r="L80" t="str">
        <f>VLOOKUP($D80,Mapping!$A:$E,4,)</f>
        <v>金典</v>
      </c>
      <c r="M80" t="str">
        <f>IF(VLOOKUP($D80,Mapping!$A:$E,5,)="","无",VLOOKUP($D80,Mapping!$A:$E,5,))</f>
        <v>无</v>
      </c>
      <c r="N80">
        <v>1</v>
      </c>
      <c r="O80" t="s">
        <v>3922</v>
      </c>
    </row>
    <row r="81" spans="1:15" x14ac:dyDescent="0.25">
      <c r="A81" s="1" t="s">
        <v>396</v>
      </c>
      <c r="B81" t="s">
        <v>309</v>
      </c>
      <c r="C81" s="20" t="s">
        <v>397</v>
      </c>
      <c r="D81" t="s">
        <v>398</v>
      </c>
      <c r="E81" t="s">
        <v>399</v>
      </c>
      <c r="F81" t="str">
        <f>VLOOKUP(D81,Mapping!A:F,6,)</f>
        <v>1*12*195mlQQ星有机奶</v>
      </c>
      <c r="G81" t="s">
        <v>24</v>
      </c>
      <c r="H81" t="s">
        <v>400</v>
      </c>
      <c r="I81" t="s">
        <v>24</v>
      </c>
      <c r="K81" t="str">
        <f>VLOOKUP($D81,Mapping!$A:$E,3,)</f>
        <v>液奶</v>
      </c>
      <c r="L81" t="str">
        <f>VLOOKUP($D81,Mapping!$A:$E,4,)</f>
        <v>QQ星</v>
      </c>
      <c r="M81" t="str">
        <f>IF(VLOOKUP($D81,Mapping!$A:$E,5,)="","无",VLOOKUP($D81,Mapping!$A:$E,5,))</f>
        <v>无</v>
      </c>
      <c r="N81">
        <v>1</v>
      </c>
      <c r="O81" t="s">
        <v>3922</v>
      </c>
    </row>
    <row r="82" spans="1:15" x14ac:dyDescent="0.25">
      <c r="A82" s="1" t="s">
        <v>402</v>
      </c>
      <c r="B82" t="s">
        <v>309</v>
      </c>
      <c r="C82" s="20" t="s">
        <v>403</v>
      </c>
      <c r="D82" t="s">
        <v>404</v>
      </c>
      <c r="E82" t="s">
        <v>405</v>
      </c>
      <c r="F82" t="str">
        <f>VLOOKUP(D82,Mapping!A:F,6,)</f>
        <v>1*16*250ml金典有机奶（电商乐享）</v>
      </c>
      <c r="G82" t="s">
        <v>24</v>
      </c>
      <c r="H82" t="s">
        <v>406</v>
      </c>
      <c r="I82" t="s">
        <v>24</v>
      </c>
      <c r="K82" t="str">
        <f>VLOOKUP($D82,Mapping!$A:$E,3,)</f>
        <v>液奶</v>
      </c>
      <c r="L82" t="str">
        <f>VLOOKUP($D82,Mapping!$A:$E,4,)</f>
        <v>金典</v>
      </c>
      <c r="M82" t="str">
        <f>IF(VLOOKUP($D82,Mapping!$A:$E,5,)="","无",VLOOKUP($D82,Mapping!$A:$E,5,))</f>
        <v>无</v>
      </c>
      <c r="N82">
        <v>1</v>
      </c>
      <c r="O82" t="s">
        <v>3922</v>
      </c>
    </row>
    <row r="83" spans="1:15" x14ac:dyDescent="0.25">
      <c r="A83" s="1" t="s">
        <v>407</v>
      </c>
      <c r="B83" t="s">
        <v>309</v>
      </c>
      <c r="C83" s="20" t="s">
        <v>408</v>
      </c>
      <c r="D83" t="s">
        <v>409</v>
      </c>
      <c r="E83" t="s">
        <v>410</v>
      </c>
      <c r="F83" t="str">
        <f>VLOOKUP(D83,Mapping!A:F,6,)</f>
        <v>1*24*250ml高钙奶</v>
      </c>
      <c r="G83" t="s">
        <v>24</v>
      </c>
      <c r="H83" t="s">
        <v>411</v>
      </c>
      <c r="I83" t="s">
        <v>24</v>
      </c>
      <c r="K83" t="str">
        <f>VLOOKUP($D83,Mapping!$A:$E,3,)</f>
        <v>液奶</v>
      </c>
      <c r="L83" t="str">
        <f>VLOOKUP($D83,Mapping!$A:$E,4,)</f>
        <v>母品牌</v>
      </c>
      <c r="M83" t="str">
        <f>IF(VLOOKUP($D83,Mapping!$A:$E,5,)="","无",VLOOKUP($D83,Mapping!$A:$E,5,))</f>
        <v>无</v>
      </c>
      <c r="N83">
        <v>1</v>
      </c>
      <c r="O83" t="s">
        <v>3922</v>
      </c>
    </row>
    <row r="84" spans="1:15" x14ac:dyDescent="0.25">
      <c r="A84" s="1" t="s">
        <v>412</v>
      </c>
      <c r="B84" t="s">
        <v>309</v>
      </c>
      <c r="C84" s="20" t="s">
        <v>413</v>
      </c>
      <c r="D84" t="s">
        <v>414</v>
      </c>
      <c r="E84" t="s">
        <v>415</v>
      </c>
      <c r="F84" t="str">
        <f>VLOOKUP(D84,Mapping!A:F,6,)</f>
        <v>1*24*250ml高钙低脂奶</v>
      </c>
      <c r="G84" t="s">
        <v>24</v>
      </c>
      <c r="H84" t="s">
        <v>416</v>
      </c>
      <c r="I84" t="s">
        <v>24</v>
      </c>
      <c r="K84" t="str">
        <f>VLOOKUP($D84,Mapping!$A:$E,3,)</f>
        <v>液奶</v>
      </c>
      <c r="L84" t="str">
        <f>VLOOKUP($D84,Mapping!$A:$E,4,)</f>
        <v>母品牌</v>
      </c>
      <c r="M84" t="str">
        <f>IF(VLOOKUP($D84,Mapping!$A:$E,5,)="","无",VLOOKUP($D84,Mapping!$A:$E,5,))</f>
        <v>无</v>
      </c>
      <c r="N84">
        <v>1</v>
      </c>
      <c r="O84" t="s">
        <v>3922</v>
      </c>
    </row>
    <row r="85" spans="1:15" x14ac:dyDescent="0.25">
      <c r="A85" s="1" t="s">
        <v>417</v>
      </c>
      <c r="B85" t="s">
        <v>309</v>
      </c>
      <c r="C85" s="20" t="s">
        <v>418</v>
      </c>
      <c r="D85" t="s">
        <v>419</v>
      </c>
      <c r="E85" t="s">
        <v>420</v>
      </c>
      <c r="F85" t="str">
        <f>VLOOKUP(D85,Mapping!A:F,6,)</f>
        <v>1*24*250ml高钙低脂奶</v>
      </c>
      <c r="G85" t="s">
        <v>24</v>
      </c>
      <c r="H85" t="s">
        <v>421</v>
      </c>
      <c r="I85" t="s">
        <v>24</v>
      </c>
      <c r="K85" t="str">
        <f>VLOOKUP($D85,Mapping!$A:$E,3,)</f>
        <v>液奶</v>
      </c>
      <c r="L85" t="str">
        <f>VLOOKUP($D85,Mapping!$A:$E,4,)</f>
        <v>母品牌</v>
      </c>
      <c r="M85" t="str">
        <f>IF(VLOOKUP($D85,Mapping!$A:$E,5,)="","无",VLOOKUP($D85,Mapping!$A:$E,5,))</f>
        <v>无</v>
      </c>
      <c r="N85">
        <v>1</v>
      </c>
      <c r="O85" t="s">
        <v>3922</v>
      </c>
    </row>
    <row r="86" spans="1:15" x14ac:dyDescent="0.25">
      <c r="A86" s="1" t="s">
        <v>422</v>
      </c>
      <c r="B86" t="s">
        <v>309</v>
      </c>
      <c r="C86" s="20" t="s">
        <v>423</v>
      </c>
      <c r="D86" t="s">
        <v>424</v>
      </c>
      <c r="E86" t="s">
        <v>425</v>
      </c>
      <c r="F86" t="str">
        <f>VLOOKUP(D86,Mapping!A:F,6,)</f>
        <v>1*24*250ml脱脂奶</v>
      </c>
      <c r="G86" t="s">
        <v>24</v>
      </c>
      <c r="H86" t="s">
        <v>426</v>
      </c>
      <c r="I86" t="s">
        <v>24</v>
      </c>
      <c r="K86" t="str">
        <f>VLOOKUP($D86,Mapping!$A:$E,3,)</f>
        <v>液奶</v>
      </c>
      <c r="L86" t="str">
        <f>VLOOKUP($D86,Mapping!$A:$E,4,)</f>
        <v>母品牌</v>
      </c>
      <c r="M86" t="str">
        <f>IF(VLOOKUP($D86,Mapping!$A:$E,5,)="","无",VLOOKUP($D86,Mapping!$A:$E,5,))</f>
        <v>无</v>
      </c>
      <c r="N86">
        <v>1</v>
      </c>
      <c r="O86" t="s">
        <v>3922</v>
      </c>
    </row>
    <row r="87" spans="1:15" x14ac:dyDescent="0.25">
      <c r="A87" s="1" t="s">
        <v>427</v>
      </c>
      <c r="B87" t="s">
        <v>309</v>
      </c>
      <c r="C87" s="20" t="s">
        <v>428</v>
      </c>
      <c r="D87" t="s">
        <v>429</v>
      </c>
      <c r="E87" t="s">
        <v>430</v>
      </c>
      <c r="F87" t="str">
        <f>VLOOKUP(D87,Mapping!A:F,6,)</f>
        <v>1*16*250ml脱脂奶“Byebye君”（电商专供）</v>
      </c>
      <c r="G87" t="s">
        <v>24</v>
      </c>
      <c r="H87" t="s">
        <v>431</v>
      </c>
      <c r="I87" t="s">
        <v>24</v>
      </c>
      <c r="K87" t="str">
        <f>VLOOKUP($D87,Mapping!$A:$E,3,)</f>
        <v>液奶</v>
      </c>
      <c r="L87" t="str">
        <f>VLOOKUP($D87,Mapping!$A:$E,4,)</f>
        <v>Byebye君</v>
      </c>
      <c r="M87" t="str">
        <f>IF(VLOOKUP($D87,Mapping!$A:$E,5,)="","无",VLOOKUP($D87,Mapping!$A:$E,5,))</f>
        <v>无</v>
      </c>
      <c r="N87">
        <v>1</v>
      </c>
      <c r="O87" t="s">
        <v>3922</v>
      </c>
    </row>
    <row r="88" spans="1:15" x14ac:dyDescent="0.25">
      <c r="A88" s="1" t="s">
        <v>432</v>
      </c>
      <c r="B88" t="s">
        <v>309</v>
      </c>
      <c r="C88" s="20" t="s">
        <v>433</v>
      </c>
      <c r="D88" t="s">
        <v>429</v>
      </c>
      <c r="E88" t="s">
        <v>430</v>
      </c>
      <c r="F88" t="str">
        <f>VLOOKUP(D88,Mapping!A:F,6,)</f>
        <v>1*16*250ml脱脂奶“Byebye君”（电商专供）</v>
      </c>
      <c r="G88" t="s">
        <v>24</v>
      </c>
      <c r="H88" t="s">
        <v>434</v>
      </c>
      <c r="I88" t="s">
        <v>24</v>
      </c>
      <c r="K88" t="str">
        <f>VLOOKUP($D88,Mapping!$A:$E,3,)</f>
        <v>液奶</v>
      </c>
      <c r="L88" t="str">
        <f>VLOOKUP($D88,Mapping!$A:$E,4,)</f>
        <v>Byebye君</v>
      </c>
      <c r="M88" t="str">
        <f>IF(VLOOKUP($D88,Mapping!$A:$E,5,)="","无",VLOOKUP($D88,Mapping!$A:$E,5,))</f>
        <v>无</v>
      </c>
      <c r="N88">
        <v>1</v>
      </c>
      <c r="O88" t="s">
        <v>3922</v>
      </c>
    </row>
    <row r="89" spans="1:15" x14ac:dyDescent="0.25">
      <c r="A89" s="1" t="s">
        <v>435</v>
      </c>
      <c r="B89" t="s">
        <v>309</v>
      </c>
      <c r="C89" s="20" t="s">
        <v>436</v>
      </c>
      <c r="D89" t="s">
        <v>437</v>
      </c>
      <c r="E89" t="s">
        <v>438</v>
      </c>
      <c r="F89" t="str">
        <f>VLOOKUP(D89,Mapping!A:F,6,)</f>
        <v>1*12*250ml舒化高钙无乳糖牛奶</v>
      </c>
      <c r="G89" t="s">
        <v>24</v>
      </c>
      <c r="H89" t="s">
        <v>439</v>
      </c>
      <c r="I89" t="s">
        <v>24</v>
      </c>
      <c r="K89" t="str">
        <f>VLOOKUP($D89,Mapping!$A:$E,3,)</f>
        <v>液奶</v>
      </c>
      <c r="L89" t="str">
        <f>VLOOKUP($D89,Mapping!$A:$E,4,)</f>
        <v>舒化</v>
      </c>
      <c r="M89" t="str">
        <f>IF(VLOOKUP($D89,Mapping!$A:$E,5,)="","无",VLOOKUP($D89,Mapping!$A:$E,5,))</f>
        <v>无</v>
      </c>
      <c r="N89">
        <v>1</v>
      </c>
      <c r="O89" t="s">
        <v>3922</v>
      </c>
    </row>
    <row r="90" spans="1:15" x14ac:dyDescent="0.25">
      <c r="A90" s="1" t="s">
        <v>441</v>
      </c>
      <c r="B90" t="s">
        <v>309</v>
      </c>
      <c r="C90" s="20" t="s">
        <v>442</v>
      </c>
      <c r="D90" t="s">
        <v>443</v>
      </c>
      <c r="E90" t="s">
        <v>444</v>
      </c>
      <c r="F90" t="str">
        <f>VLOOKUP(D90,Mapping!A:F,6,)</f>
        <v>1*12*250ml舒化高钙无乳糖牛奶</v>
      </c>
      <c r="G90" t="s">
        <v>24</v>
      </c>
      <c r="H90" t="s">
        <v>445</v>
      </c>
      <c r="I90" t="s">
        <v>24</v>
      </c>
      <c r="K90" t="str">
        <f>VLOOKUP($D90,Mapping!$A:$E,3,)</f>
        <v>液奶</v>
      </c>
      <c r="L90" t="str">
        <f>VLOOKUP($D90,Mapping!$A:$E,4,)</f>
        <v>舒化</v>
      </c>
      <c r="M90" t="str">
        <f>IF(VLOOKUP($D90,Mapping!$A:$E,5,)="","无",VLOOKUP($D90,Mapping!$A:$E,5,))</f>
        <v>无</v>
      </c>
      <c r="N90">
        <v>1</v>
      </c>
      <c r="O90" t="s">
        <v>3922</v>
      </c>
    </row>
    <row r="91" spans="1:15" x14ac:dyDescent="0.25">
      <c r="A91" s="1" t="s">
        <v>446</v>
      </c>
      <c r="B91" t="s">
        <v>309</v>
      </c>
      <c r="C91" s="20" t="s">
        <v>447</v>
      </c>
      <c r="D91" t="s">
        <v>448</v>
      </c>
      <c r="E91" t="s">
        <v>449</v>
      </c>
      <c r="F91" t="str">
        <f>VLOOKUP(D91,Mapping!A:F,6,)</f>
        <v>1*20*125mlQQ星儿童成长牛奶-均膳</v>
      </c>
      <c r="G91" t="s">
        <v>24</v>
      </c>
      <c r="H91" t="s">
        <v>450</v>
      </c>
      <c r="I91" t="s">
        <v>24</v>
      </c>
      <c r="K91" t="str">
        <f>VLOOKUP($D91,Mapping!$A:$E,3,)</f>
        <v>液奶</v>
      </c>
      <c r="L91" t="str">
        <f>VLOOKUP($D91,Mapping!$A:$E,4,)</f>
        <v>QQ星</v>
      </c>
      <c r="M91" t="str">
        <f>IF(VLOOKUP($D91,Mapping!$A:$E,5,)="","无",VLOOKUP($D91,Mapping!$A:$E,5,))</f>
        <v>无</v>
      </c>
      <c r="N91">
        <v>1</v>
      </c>
      <c r="O91" t="s">
        <v>3922</v>
      </c>
    </row>
    <row r="92" spans="1:15" x14ac:dyDescent="0.25">
      <c r="A92" s="1" t="s">
        <v>451</v>
      </c>
      <c r="B92" t="s">
        <v>309</v>
      </c>
      <c r="C92" s="20" t="s">
        <v>452</v>
      </c>
      <c r="D92" t="s">
        <v>448</v>
      </c>
      <c r="E92" t="s">
        <v>449</v>
      </c>
      <c r="F92" t="str">
        <f>VLOOKUP(D92,Mapping!A:F,6,)</f>
        <v>1*20*125mlQQ星儿童成长牛奶-均膳</v>
      </c>
      <c r="G92" t="s">
        <v>24</v>
      </c>
      <c r="H92" t="s">
        <v>453</v>
      </c>
      <c r="I92" t="s">
        <v>24</v>
      </c>
      <c r="K92" t="str">
        <f>VLOOKUP($D92,Mapping!$A:$E,3,)</f>
        <v>液奶</v>
      </c>
      <c r="L92" t="str">
        <f>VLOOKUP($D92,Mapping!$A:$E,4,)</f>
        <v>QQ星</v>
      </c>
      <c r="M92" t="str">
        <f>IF(VLOOKUP($D92,Mapping!$A:$E,5,)="","无",VLOOKUP($D92,Mapping!$A:$E,5,))</f>
        <v>无</v>
      </c>
      <c r="N92">
        <v>1</v>
      </c>
      <c r="O92" t="s">
        <v>3922</v>
      </c>
    </row>
    <row r="93" spans="1:15" x14ac:dyDescent="0.25">
      <c r="A93" s="1" t="s">
        <v>454</v>
      </c>
      <c r="B93" t="s">
        <v>309</v>
      </c>
      <c r="C93" s="20" t="s">
        <v>455</v>
      </c>
      <c r="D93" t="s">
        <v>456</v>
      </c>
      <c r="E93" t="s">
        <v>457</v>
      </c>
      <c r="F93" t="str">
        <f>VLOOKUP(D93,Mapping!A:F,6,)</f>
        <v>1*15*190mlQQ星儿童成长牛奶-均膳</v>
      </c>
      <c r="G93" t="s">
        <v>24</v>
      </c>
      <c r="H93" t="s">
        <v>458</v>
      </c>
      <c r="I93" t="s">
        <v>24</v>
      </c>
      <c r="K93" t="str">
        <f>VLOOKUP($D93,Mapping!$A:$E,3,)</f>
        <v>液奶</v>
      </c>
      <c r="L93" t="str">
        <f>VLOOKUP($D93,Mapping!$A:$E,4,)</f>
        <v>QQ星</v>
      </c>
      <c r="M93" t="str">
        <f>IF(VLOOKUP($D93,Mapping!$A:$E,5,)="","无",VLOOKUP($D93,Mapping!$A:$E,5,))</f>
        <v>无</v>
      </c>
      <c r="N93">
        <v>1</v>
      </c>
      <c r="O93" t="s">
        <v>3922</v>
      </c>
    </row>
    <row r="94" spans="1:15" x14ac:dyDescent="0.25">
      <c r="A94" s="1" t="s">
        <v>459</v>
      </c>
      <c r="B94" t="s">
        <v>309</v>
      </c>
      <c r="C94" s="20" t="s">
        <v>460</v>
      </c>
      <c r="D94" t="s">
        <v>461</v>
      </c>
      <c r="E94" t="s">
        <v>462</v>
      </c>
      <c r="F94" t="str">
        <f>VLOOKUP(D94,Mapping!A:F,6,)</f>
        <v>1*15*190mlQQ星儿童成长牛奶-均膳</v>
      </c>
      <c r="G94" t="s">
        <v>24</v>
      </c>
      <c r="H94" t="s">
        <v>463</v>
      </c>
      <c r="I94" t="s">
        <v>24</v>
      </c>
      <c r="K94" t="str">
        <f>VLOOKUP($D94,Mapping!$A:$E,3,)</f>
        <v>液奶</v>
      </c>
      <c r="L94" t="str">
        <f>VLOOKUP($D94,Mapping!$A:$E,4,)</f>
        <v>QQ星</v>
      </c>
      <c r="M94" t="str">
        <f>IF(VLOOKUP($D94,Mapping!$A:$E,5,)="","无",VLOOKUP($D94,Mapping!$A:$E,5,))</f>
        <v>无</v>
      </c>
      <c r="N94">
        <v>1</v>
      </c>
      <c r="O94" t="s">
        <v>3922</v>
      </c>
    </row>
    <row r="95" spans="1:15" x14ac:dyDescent="0.25">
      <c r="A95" s="1" t="s">
        <v>464</v>
      </c>
      <c r="B95" t="s">
        <v>309</v>
      </c>
      <c r="C95" s="20" t="s">
        <v>465</v>
      </c>
      <c r="D95" t="s">
        <v>466</v>
      </c>
      <c r="E95" t="s">
        <v>467</v>
      </c>
      <c r="F95" t="str">
        <f>VLOOKUP(D95,Mapping!A:F,6,)</f>
        <v>1*12*195mlQQ星原生DHA纯牛奶</v>
      </c>
      <c r="G95" t="s">
        <v>24</v>
      </c>
      <c r="H95" t="s">
        <v>468</v>
      </c>
      <c r="I95" t="s">
        <v>24</v>
      </c>
      <c r="K95" t="str">
        <f>VLOOKUP($D95,Mapping!$A:$E,3,)</f>
        <v>液奶</v>
      </c>
      <c r="L95" t="str">
        <f>VLOOKUP($D95,Mapping!$A:$E,4,)</f>
        <v>QQ星</v>
      </c>
      <c r="M95" t="str">
        <f>IF(VLOOKUP($D95,Mapping!$A:$E,5,)="","无",VLOOKUP($D95,Mapping!$A:$E,5,))</f>
        <v>无</v>
      </c>
      <c r="N95">
        <v>1</v>
      </c>
      <c r="O95" t="s">
        <v>3922</v>
      </c>
    </row>
    <row r="96" spans="1:15" x14ac:dyDescent="0.25">
      <c r="A96" s="1" t="s">
        <v>469</v>
      </c>
      <c r="B96" t="s">
        <v>309</v>
      </c>
      <c r="C96" s="20" t="s">
        <v>470</v>
      </c>
      <c r="D96" t="s">
        <v>471</v>
      </c>
      <c r="E96" t="s">
        <v>472</v>
      </c>
      <c r="F96" t="str">
        <f>VLOOKUP(D96,Mapping!A:F,6,)</f>
        <v>1*12*250ml舒化中老年心活配方牛奶</v>
      </c>
      <c r="G96" t="s">
        <v>24</v>
      </c>
      <c r="H96" t="s">
        <v>473</v>
      </c>
      <c r="I96" t="s">
        <v>24</v>
      </c>
      <c r="K96" t="str">
        <f>VLOOKUP($D96,Mapping!$A:$E,3,)</f>
        <v>液奶</v>
      </c>
      <c r="L96" t="str">
        <f>VLOOKUP($D96,Mapping!$A:$E,4,)</f>
        <v>舒化</v>
      </c>
      <c r="M96" t="str">
        <f>IF(VLOOKUP($D96,Mapping!$A:$E,5,)="","无",VLOOKUP($D96,Mapping!$A:$E,5,))</f>
        <v>无</v>
      </c>
      <c r="N96">
        <v>1</v>
      </c>
      <c r="O96" t="s">
        <v>3922</v>
      </c>
    </row>
    <row r="97" spans="1:15" x14ac:dyDescent="0.25">
      <c r="A97" s="1" t="s">
        <v>474</v>
      </c>
      <c r="B97" t="s">
        <v>309</v>
      </c>
      <c r="C97" s="20" t="s">
        <v>475</v>
      </c>
      <c r="D97" t="s">
        <v>476</v>
      </c>
      <c r="E97" t="s">
        <v>477</v>
      </c>
      <c r="F97" t="str">
        <f>VLOOKUP(D97,Mapping!A:F,6,)</f>
        <v>1*12*250ml舒化中老年心活配方牛奶</v>
      </c>
      <c r="G97" t="s">
        <v>24</v>
      </c>
      <c r="H97" t="s">
        <v>478</v>
      </c>
      <c r="I97" t="s">
        <v>24</v>
      </c>
      <c r="K97" t="str">
        <f>VLOOKUP($D97,Mapping!$A:$E,3,)</f>
        <v>液奶</v>
      </c>
      <c r="L97" t="str">
        <f>VLOOKUP($D97,Mapping!$A:$E,4,)</f>
        <v>舒化</v>
      </c>
      <c r="M97" t="str">
        <f>IF(VLOOKUP($D97,Mapping!$A:$E,5,)="","无",VLOOKUP($D97,Mapping!$A:$E,5,))</f>
        <v>无</v>
      </c>
      <c r="N97">
        <v>1</v>
      </c>
      <c r="O97" t="s">
        <v>3922</v>
      </c>
    </row>
    <row r="98" spans="1:15" x14ac:dyDescent="0.25">
      <c r="A98" s="1" t="s">
        <v>479</v>
      </c>
      <c r="B98" t="s">
        <v>309</v>
      </c>
      <c r="C98" s="20" t="s">
        <v>480</v>
      </c>
      <c r="D98" t="s">
        <v>481</v>
      </c>
      <c r="E98" t="s">
        <v>482</v>
      </c>
      <c r="F98" t="str">
        <f>VLOOKUP(D98,Mapping!A:F,6,)</f>
        <v>1*12*250ml舒化中老年优钙配方牛奶</v>
      </c>
      <c r="G98" t="s">
        <v>24</v>
      </c>
      <c r="H98" t="s">
        <v>483</v>
      </c>
      <c r="I98" t="s">
        <v>24</v>
      </c>
      <c r="K98" t="str">
        <f>VLOOKUP($D98,Mapping!$A:$E,3,)</f>
        <v>液奶</v>
      </c>
      <c r="L98" t="str">
        <f>VLOOKUP($D98,Mapping!$A:$E,4,)</f>
        <v>舒化</v>
      </c>
      <c r="M98" t="str">
        <f>IF(VLOOKUP($D98,Mapping!$A:$E,5,)="","无",VLOOKUP($D98,Mapping!$A:$E,5,))</f>
        <v>无</v>
      </c>
      <c r="N98">
        <v>1</v>
      </c>
      <c r="O98" t="s">
        <v>3922</v>
      </c>
    </row>
    <row r="99" spans="1:15" x14ac:dyDescent="0.25">
      <c r="A99" s="1" t="s">
        <v>484</v>
      </c>
      <c r="B99" t="s">
        <v>309</v>
      </c>
      <c r="C99" s="20" t="s">
        <v>485</v>
      </c>
      <c r="D99" t="s">
        <v>486</v>
      </c>
      <c r="E99" t="s">
        <v>487</v>
      </c>
      <c r="F99" t="str">
        <f>VLOOKUP(D99,Mapping!A:F,6,)</f>
        <v>1*12*250ml舒化中老年优钙配方牛奶</v>
      </c>
      <c r="G99" t="s">
        <v>24</v>
      </c>
      <c r="H99" t="s">
        <v>488</v>
      </c>
      <c r="I99" t="s">
        <v>24</v>
      </c>
      <c r="K99" t="str">
        <f>VLOOKUP($D99,Mapping!$A:$E,3,)</f>
        <v>液奶</v>
      </c>
      <c r="L99" t="str">
        <f>VLOOKUP($D99,Mapping!$A:$E,4,)</f>
        <v>舒化</v>
      </c>
      <c r="M99" t="str">
        <f>IF(VLOOKUP($D99,Mapping!$A:$E,5,)="","无",VLOOKUP($D99,Mapping!$A:$E,5,))</f>
        <v>无</v>
      </c>
      <c r="N99">
        <v>1</v>
      </c>
      <c r="O99" t="s">
        <v>3922</v>
      </c>
    </row>
    <row r="100" spans="1:15" x14ac:dyDescent="0.25">
      <c r="A100" s="1" t="s">
        <v>489</v>
      </c>
      <c r="B100" t="s">
        <v>309</v>
      </c>
      <c r="C100" s="20" t="s">
        <v>490</v>
      </c>
      <c r="D100" t="s">
        <v>491</v>
      </c>
      <c r="E100" t="s">
        <v>492</v>
      </c>
      <c r="F100" t="str">
        <f>VLOOKUP(D100,Mapping!A:F,6,)</f>
        <v>1*16*125mlQQ星儿童成长草莓牛奶</v>
      </c>
      <c r="G100" t="s">
        <v>24</v>
      </c>
      <c r="H100" t="s">
        <v>493</v>
      </c>
      <c r="I100" t="s">
        <v>24</v>
      </c>
      <c r="K100" t="str">
        <f>VLOOKUP($D100,Mapping!$A:$E,3,)</f>
        <v>液奶</v>
      </c>
      <c r="L100" t="str">
        <f>VLOOKUP($D100,Mapping!$A:$E,4,)</f>
        <v>QQ星</v>
      </c>
      <c r="M100" t="str">
        <f>IF(VLOOKUP($D100,Mapping!$A:$E,5,)="","无",VLOOKUP($D100,Mapping!$A:$E,5,))</f>
        <v>无</v>
      </c>
      <c r="N100">
        <v>1</v>
      </c>
      <c r="O100" t="s">
        <v>3922</v>
      </c>
    </row>
    <row r="101" spans="1:15" x14ac:dyDescent="0.25">
      <c r="A101" s="1" t="s">
        <v>494</v>
      </c>
      <c r="B101" t="s">
        <v>309</v>
      </c>
      <c r="C101" s="20" t="s">
        <v>495</v>
      </c>
      <c r="D101" t="s">
        <v>491</v>
      </c>
      <c r="E101" t="s">
        <v>492</v>
      </c>
      <c r="F101" t="str">
        <f>VLOOKUP(D101,Mapping!A:F,6,)</f>
        <v>1*16*125mlQQ星儿童成长草莓牛奶</v>
      </c>
      <c r="G101" t="s">
        <v>24</v>
      </c>
      <c r="H101" t="s">
        <v>496</v>
      </c>
      <c r="I101" t="s">
        <v>24</v>
      </c>
      <c r="K101" t="str">
        <f>VLOOKUP($D101,Mapping!$A:$E,3,)</f>
        <v>液奶</v>
      </c>
      <c r="L101" t="str">
        <f>VLOOKUP($D101,Mapping!$A:$E,4,)</f>
        <v>QQ星</v>
      </c>
      <c r="M101" t="str">
        <f>IF(VLOOKUP($D101,Mapping!$A:$E,5,)="","无",VLOOKUP($D101,Mapping!$A:$E,5,))</f>
        <v>无</v>
      </c>
      <c r="N101">
        <v>1</v>
      </c>
      <c r="O101" t="s">
        <v>3922</v>
      </c>
    </row>
    <row r="102" spans="1:15" x14ac:dyDescent="0.25">
      <c r="A102" s="1" t="s">
        <v>497</v>
      </c>
      <c r="B102" t="s">
        <v>309</v>
      </c>
      <c r="C102" s="20" t="s">
        <v>498</v>
      </c>
      <c r="D102" t="s">
        <v>499</v>
      </c>
      <c r="E102" t="s">
        <v>500</v>
      </c>
      <c r="F102" t="str">
        <f>VLOOKUP(D102,Mapping!A:F,6,)</f>
        <v>1*16*125mlQQ星儿童成长香草冰淇淋牛奶</v>
      </c>
      <c r="G102" t="s">
        <v>24</v>
      </c>
      <c r="H102" t="s">
        <v>501</v>
      </c>
      <c r="I102" t="s">
        <v>24</v>
      </c>
      <c r="K102" t="str">
        <f>VLOOKUP($D102,Mapping!$A:$E,3,)</f>
        <v>液奶</v>
      </c>
      <c r="L102" t="str">
        <f>VLOOKUP($D102,Mapping!$A:$E,4,)</f>
        <v>QQ星</v>
      </c>
      <c r="M102" t="str">
        <f>IF(VLOOKUP($D102,Mapping!$A:$E,5,)="","无",VLOOKUP($D102,Mapping!$A:$E,5,))</f>
        <v>无</v>
      </c>
      <c r="N102">
        <v>1</v>
      </c>
      <c r="O102" t="s">
        <v>3922</v>
      </c>
    </row>
    <row r="103" spans="1:15" x14ac:dyDescent="0.25">
      <c r="A103" s="1" t="s">
        <v>502</v>
      </c>
      <c r="B103" t="s">
        <v>309</v>
      </c>
      <c r="C103" s="20" t="s">
        <v>503</v>
      </c>
      <c r="D103" t="s">
        <v>499</v>
      </c>
      <c r="E103" t="s">
        <v>500</v>
      </c>
      <c r="F103" t="str">
        <f>VLOOKUP(D103,Mapping!A:F,6,)</f>
        <v>1*16*125mlQQ星儿童成长香草冰淇淋牛奶</v>
      </c>
      <c r="G103" t="s">
        <v>24</v>
      </c>
      <c r="H103" t="s">
        <v>504</v>
      </c>
      <c r="I103" t="s">
        <v>24</v>
      </c>
      <c r="K103" t="str">
        <f>VLOOKUP($D103,Mapping!$A:$E,3,)</f>
        <v>液奶</v>
      </c>
      <c r="L103" t="str">
        <f>VLOOKUP($D103,Mapping!$A:$E,4,)</f>
        <v>QQ星</v>
      </c>
      <c r="M103" t="str">
        <f>IF(VLOOKUP($D103,Mapping!$A:$E,5,)="","无",VLOOKUP($D103,Mapping!$A:$E,5,))</f>
        <v>无</v>
      </c>
      <c r="N103">
        <v>1</v>
      </c>
      <c r="O103" t="s">
        <v>3922</v>
      </c>
    </row>
    <row r="104" spans="1:15" x14ac:dyDescent="0.25">
      <c r="A104" s="1" t="s">
        <v>505</v>
      </c>
      <c r="B104" t="s">
        <v>309</v>
      </c>
      <c r="C104" s="20" t="s">
        <v>506</v>
      </c>
      <c r="D104" t="s">
        <v>507</v>
      </c>
      <c r="E104" t="s">
        <v>508</v>
      </c>
      <c r="F104" t="str">
        <f>VLOOKUP(D104,Mapping!A:F,6,)</f>
        <v>1*12*200ml谷粒多颗粒核桃燕麦牛奶</v>
      </c>
      <c r="G104" t="s">
        <v>24</v>
      </c>
      <c r="H104" t="s">
        <v>509</v>
      </c>
      <c r="I104" t="s">
        <v>24</v>
      </c>
      <c r="K104" t="str">
        <f>VLOOKUP($D104,Mapping!$A:$E,3,)</f>
        <v>液奶</v>
      </c>
      <c r="L104" t="str">
        <f>VLOOKUP($D104,Mapping!$A:$E,4,)</f>
        <v>谷粒多</v>
      </c>
      <c r="M104" t="str">
        <f>IF(VLOOKUP($D104,Mapping!$A:$E,5,)="","无",VLOOKUP($D104,Mapping!$A:$E,5,))</f>
        <v>无</v>
      </c>
      <c r="N104">
        <v>1</v>
      </c>
      <c r="O104" t="s">
        <v>3922</v>
      </c>
    </row>
    <row r="105" spans="1:15" x14ac:dyDescent="0.25">
      <c r="A105" s="1" t="s">
        <v>511</v>
      </c>
      <c r="B105" t="s">
        <v>309</v>
      </c>
      <c r="C105" s="20" t="s">
        <v>512</v>
      </c>
      <c r="D105" t="s">
        <v>513</v>
      </c>
      <c r="E105" t="s">
        <v>514</v>
      </c>
      <c r="F105" t="str">
        <f>VLOOKUP(D105,Mapping!A:F,6,)</f>
        <v>1*12*200ml谷粒多颗粒椰子燕麦牛奶</v>
      </c>
      <c r="G105" t="s">
        <v>24</v>
      </c>
      <c r="H105" t="s">
        <v>515</v>
      </c>
      <c r="I105" t="s">
        <v>24</v>
      </c>
      <c r="K105" t="str">
        <f>VLOOKUP($D105,Mapping!$A:$E,3,)</f>
        <v>液奶</v>
      </c>
      <c r="L105" t="str">
        <f>VLOOKUP($D105,Mapping!$A:$E,4,)</f>
        <v>谷粒多</v>
      </c>
      <c r="M105" t="str">
        <f>IF(VLOOKUP($D105,Mapping!$A:$E,5,)="","无",VLOOKUP($D105,Mapping!$A:$E,5,))</f>
        <v>无</v>
      </c>
      <c r="N105">
        <v>1</v>
      </c>
      <c r="O105" t="s">
        <v>3922</v>
      </c>
    </row>
    <row r="106" spans="1:15" x14ac:dyDescent="0.25">
      <c r="A106" s="1" t="s">
        <v>516</v>
      </c>
      <c r="B106" t="s">
        <v>309</v>
      </c>
      <c r="C106" s="20" t="s">
        <v>517</v>
      </c>
      <c r="D106" t="s">
        <v>518</v>
      </c>
      <c r="E106" t="s">
        <v>519</v>
      </c>
      <c r="F106" t="str">
        <f>VLOOKUP(D106,Mapping!A:F,6,)</f>
        <v>1*16*250ml谷粒多黑谷牛奶饮品</v>
      </c>
      <c r="G106" t="s">
        <v>24</v>
      </c>
      <c r="H106" t="s">
        <v>520</v>
      </c>
      <c r="I106" t="s">
        <v>24</v>
      </c>
      <c r="K106" t="str">
        <f>VLOOKUP($D106,Mapping!$A:$E,3,)</f>
        <v>液奶</v>
      </c>
      <c r="L106" t="str">
        <f>VLOOKUP($D106,Mapping!$A:$E,4,)</f>
        <v>谷粒多</v>
      </c>
      <c r="M106" t="str">
        <f>IF(VLOOKUP($D106,Mapping!$A:$E,5,)="","无",VLOOKUP($D106,Mapping!$A:$E,5,))</f>
        <v>无</v>
      </c>
      <c r="N106">
        <v>1</v>
      </c>
      <c r="O106" t="s">
        <v>3922</v>
      </c>
    </row>
    <row r="107" spans="1:15" x14ac:dyDescent="0.25">
      <c r="A107" s="1" t="s">
        <v>521</v>
      </c>
      <c r="B107" t="s">
        <v>309</v>
      </c>
      <c r="C107" s="20" t="s">
        <v>522</v>
      </c>
      <c r="D107" t="s">
        <v>523</v>
      </c>
      <c r="E107" t="s">
        <v>524</v>
      </c>
      <c r="F107" t="str">
        <f>VLOOKUP(D107,Mapping!A:F,6,)</f>
        <v>1*16*250ml谷粒多红谷牛奶饮品</v>
      </c>
      <c r="G107" t="s">
        <v>24</v>
      </c>
      <c r="H107" t="s">
        <v>525</v>
      </c>
      <c r="I107" t="s">
        <v>24</v>
      </c>
      <c r="K107" t="str">
        <f>VLOOKUP($D107,Mapping!$A:$E,3,)</f>
        <v>液奶</v>
      </c>
      <c r="L107" t="str">
        <f>VLOOKUP($D107,Mapping!$A:$E,4,)</f>
        <v>谷粒多</v>
      </c>
      <c r="M107" t="str">
        <f>IF(VLOOKUP($D107,Mapping!$A:$E,5,)="","无",VLOOKUP($D107,Mapping!$A:$E,5,))</f>
        <v>无</v>
      </c>
      <c r="N107">
        <v>1</v>
      </c>
      <c r="O107" t="s">
        <v>3922</v>
      </c>
    </row>
    <row r="108" spans="1:15" x14ac:dyDescent="0.25">
      <c r="A108" s="1" t="s">
        <v>526</v>
      </c>
      <c r="B108" t="s">
        <v>309</v>
      </c>
      <c r="C108" s="20" t="s">
        <v>527</v>
      </c>
      <c r="D108" t="s">
        <v>528</v>
      </c>
      <c r="E108" t="s">
        <v>529</v>
      </c>
      <c r="F108" t="str">
        <f>VLOOKUP(D108,Mapping!A:F,6,)</f>
        <v>1*24*250ml优酸乳原味</v>
      </c>
      <c r="G108" t="s">
        <v>24</v>
      </c>
      <c r="H108" t="s">
        <v>530</v>
      </c>
      <c r="I108" t="s">
        <v>24</v>
      </c>
      <c r="K108" t="str">
        <f>VLOOKUP($D108,Mapping!$A:$E,3,)</f>
        <v>液奶</v>
      </c>
      <c r="L108" t="str">
        <f>VLOOKUP($D108,Mapping!$A:$E,4,)</f>
        <v>优酸乳</v>
      </c>
      <c r="M108" t="str">
        <f>IF(VLOOKUP($D108,Mapping!$A:$E,5,)="","无",VLOOKUP($D108,Mapping!$A:$E,5,))</f>
        <v>无</v>
      </c>
      <c r="N108">
        <v>1</v>
      </c>
      <c r="O108" t="s">
        <v>3922</v>
      </c>
    </row>
    <row r="109" spans="1:15" x14ac:dyDescent="0.25">
      <c r="A109" s="1" t="s">
        <v>532</v>
      </c>
      <c r="B109" t="s">
        <v>309</v>
      </c>
      <c r="C109" s="20" t="s">
        <v>533</v>
      </c>
      <c r="D109" t="s">
        <v>534</v>
      </c>
      <c r="E109" t="s">
        <v>535</v>
      </c>
      <c r="F109" t="str">
        <f>VLOOKUP(D109,Mapping!A:F,6,)</f>
        <v>1*12*245g康美包优酸乳果粒酸奶饮品哈密瓜味</v>
      </c>
      <c r="G109" t="s">
        <v>24</v>
      </c>
      <c r="H109" t="s">
        <v>536</v>
      </c>
      <c r="I109" t="s">
        <v>24</v>
      </c>
      <c r="K109" t="str">
        <f>VLOOKUP($D109,Mapping!$A:$E,3,)</f>
        <v>液奶</v>
      </c>
      <c r="L109" t="str">
        <f>VLOOKUP($D109,Mapping!$A:$E,4,)</f>
        <v>优酸乳</v>
      </c>
      <c r="M109" t="str">
        <f>IF(VLOOKUP($D109,Mapping!$A:$E,5,)="","无",VLOOKUP($D109,Mapping!$A:$E,5,))</f>
        <v>无</v>
      </c>
      <c r="N109">
        <v>1</v>
      </c>
      <c r="O109" t="s">
        <v>3922</v>
      </c>
    </row>
    <row r="110" spans="1:15" x14ac:dyDescent="0.25">
      <c r="A110" s="1" t="s">
        <v>537</v>
      </c>
      <c r="B110" t="s">
        <v>309</v>
      </c>
      <c r="C110" s="20" t="s">
        <v>538</v>
      </c>
      <c r="D110" t="s">
        <v>534</v>
      </c>
      <c r="E110" t="s">
        <v>535</v>
      </c>
      <c r="F110" t="str">
        <f>VLOOKUP(D110,Mapping!A:F,6,)</f>
        <v>1*12*245g康美包优酸乳果粒酸奶饮品哈密瓜味</v>
      </c>
      <c r="G110" t="s">
        <v>24</v>
      </c>
      <c r="H110" t="s">
        <v>539</v>
      </c>
      <c r="I110" t="s">
        <v>24</v>
      </c>
      <c r="K110" t="str">
        <f>VLOOKUP($D110,Mapping!$A:$E,3,)</f>
        <v>液奶</v>
      </c>
      <c r="L110" t="str">
        <f>VLOOKUP($D110,Mapping!$A:$E,4,)</f>
        <v>优酸乳</v>
      </c>
      <c r="M110" t="str">
        <f>IF(VLOOKUP($D110,Mapping!$A:$E,5,)="","无",VLOOKUP($D110,Mapping!$A:$E,5,))</f>
        <v>无</v>
      </c>
      <c r="N110">
        <v>1</v>
      </c>
      <c r="O110" t="s">
        <v>3922</v>
      </c>
    </row>
    <row r="111" spans="1:15" x14ac:dyDescent="0.25">
      <c r="A111" s="1" t="s">
        <v>540</v>
      </c>
      <c r="B111" t="s">
        <v>309</v>
      </c>
      <c r="C111" s="20" t="s">
        <v>541</v>
      </c>
      <c r="D111" t="s">
        <v>542</v>
      </c>
      <c r="E111" t="s">
        <v>543</v>
      </c>
      <c r="F111" t="str">
        <f>VLOOKUP(D111,Mapping!A:F,6,)</f>
        <v>1*24*250g优酸乳爆趣珠乳饮料苹果味</v>
      </c>
      <c r="G111" t="s">
        <v>24</v>
      </c>
      <c r="H111" t="s">
        <v>544</v>
      </c>
      <c r="I111" t="s">
        <v>24</v>
      </c>
      <c r="K111" t="str">
        <f>VLOOKUP($D111,Mapping!$A:$E,3,)</f>
        <v>液奶</v>
      </c>
      <c r="L111" t="str">
        <f>VLOOKUP($D111,Mapping!$A:$E,4,)</f>
        <v>优酸乳</v>
      </c>
      <c r="M111" t="str">
        <f>IF(VLOOKUP($D111,Mapping!$A:$E,5,)="","无",VLOOKUP($D111,Mapping!$A:$E,5,))</f>
        <v>无</v>
      </c>
      <c r="N111">
        <v>1</v>
      </c>
      <c r="O111" t="s">
        <v>3922</v>
      </c>
    </row>
    <row r="112" spans="1:15" x14ac:dyDescent="0.25">
      <c r="A112" s="1" t="s">
        <v>545</v>
      </c>
      <c r="B112" t="s">
        <v>309</v>
      </c>
      <c r="C112" s="20" t="s">
        <v>546</v>
      </c>
      <c r="D112" t="s">
        <v>542</v>
      </c>
      <c r="E112" t="s">
        <v>543</v>
      </c>
      <c r="F112" t="str">
        <f>VLOOKUP(D112,Mapping!A:F,6,)</f>
        <v>1*24*250g优酸乳爆趣珠乳饮料苹果味</v>
      </c>
      <c r="G112" t="s">
        <v>24</v>
      </c>
      <c r="H112" t="s">
        <v>547</v>
      </c>
      <c r="I112" t="s">
        <v>24</v>
      </c>
      <c r="K112" t="str">
        <f>VLOOKUP($D112,Mapping!$A:$E,3,)</f>
        <v>液奶</v>
      </c>
      <c r="L112" t="str">
        <f>VLOOKUP($D112,Mapping!$A:$E,4,)</f>
        <v>优酸乳</v>
      </c>
      <c r="M112" t="str">
        <f>IF(VLOOKUP($D112,Mapping!$A:$E,5,)="","无",VLOOKUP($D112,Mapping!$A:$E,5,))</f>
        <v>无</v>
      </c>
      <c r="N112">
        <v>1</v>
      </c>
      <c r="O112" t="s">
        <v>3922</v>
      </c>
    </row>
    <row r="113" spans="1:15" x14ac:dyDescent="0.25">
      <c r="A113" s="1" t="s">
        <v>548</v>
      </c>
      <c r="B113" t="s">
        <v>309</v>
      </c>
      <c r="C113" s="20" t="s">
        <v>549</v>
      </c>
      <c r="D113" t="s">
        <v>550</v>
      </c>
      <c r="E113" t="s">
        <v>551</v>
      </c>
      <c r="F113" t="str">
        <f>VLOOKUP(D113,Mapping!A:F,6,)</f>
        <v>1*12*245g康美包优酸乳果粒酸奶饮品黄桃味</v>
      </c>
      <c r="G113" t="s">
        <v>24</v>
      </c>
      <c r="H113" t="s">
        <v>552</v>
      </c>
      <c r="I113" t="s">
        <v>24</v>
      </c>
      <c r="K113" t="str">
        <f>VLOOKUP($D113,Mapping!$A:$E,3,)</f>
        <v>液奶</v>
      </c>
      <c r="L113" t="str">
        <f>VLOOKUP($D113,Mapping!$A:$E,4,)</f>
        <v>优酸乳</v>
      </c>
      <c r="M113" t="str">
        <f>IF(VLOOKUP($D113,Mapping!$A:$E,5,)="","无",VLOOKUP($D113,Mapping!$A:$E,5,))</f>
        <v>无</v>
      </c>
      <c r="N113">
        <v>1</v>
      </c>
      <c r="O113" t="s">
        <v>3922</v>
      </c>
    </row>
    <row r="114" spans="1:15" x14ac:dyDescent="0.25">
      <c r="A114" s="1" t="s">
        <v>553</v>
      </c>
      <c r="B114" t="s">
        <v>309</v>
      </c>
      <c r="C114" s="20" t="s">
        <v>554</v>
      </c>
      <c r="D114" t="s">
        <v>555</v>
      </c>
      <c r="E114" t="s">
        <v>556</v>
      </c>
      <c r="F114" t="str">
        <f>VLOOKUP(D114,Mapping!A:F,6,)</f>
        <v>1*12*210g笑脸包优酸乳果果昔酸奶饮品混合莓味</v>
      </c>
      <c r="G114" t="s">
        <v>24</v>
      </c>
      <c r="H114" t="s">
        <v>557</v>
      </c>
      <c r="I114" t="s">
        <v>24</v>
      </c>
      <c r="K114" t="str">
        <f>VLOOKUP($D114,Mapping!$A:$E,3,)</f>
        <v>液奶</v>
      </c>
      <c r="L114" t="str">
        <f>VLOOKUP($D114,Mapping!$A:$E,4,)</f>
        <v>果果昔</v>
      </c>
      <c r="M114" t="str">
        <f>IF(VLOOKUP($D114,Mapping!$A:$E,5,)="","无",VLOOKUP($D114,Mapping!$A:$E,5,))</f>
        <v>无</v>
      </c>
      <c r="N114">
        <v>1</v>
      </c>
      <c r="O114" t="s">
        <v>3922</v>
      </c>
    </row>
    <row r="115" spans="1:15" x14ac:dyDescent="0.25">
      <c r="A115" s="1" t="s">
        <v>559</v>
      </c>
      <c r="B115" t="s">
        <v>309</v>
      </c>
      <c r="C115" s="20" t="s">
        <v>560</v>
      </c>
      <c r="D115" t="s">
        <v>561</v>
      </c>
      <c r="E115" t="s">
        <v>562</v>
      </c>
      <c r="F115" t="str">
        <f>VLOOKUP(D115,Mapping!A:F,6,)</f>
        <v>1*12*245g康美包优酸乳果粒酸奶饮品草莓味</v>
      </c>
      <c r="G115" t="s">
        <v>24</v>
      </c>
      <c r="H115" t="s">
        <v>563</v>
      </c>
      <c r="I115" t="s">
        <v>24</v>
      </c>
      <c r="K115" t="str">
        <f>VLOOKUP($D115,Mapping!$A:$E,3,)</f>
        <v>液奶</v>
      </c>
      <c r="L115" t="str">
        <f>VLOOKUP($D115,Mapping!$A:$E,4,)</f>
        <v>优酸乳</v>
      </c>
      <c r="M115" t="str">
        <f>IF(VLOOKUP($D115,Mapping!$A:$E,5,)="","无",VLOOKUP($D115,Mapping!$A:$E,5,))</f>
        <v>无</v>
      </c>
      <c r="N115">
        <v>1</v>
      </c>
      <c r="O115" t="s">
        <v>3922</v>
      </c>
    </row>
    <row r="116" spans="1:15" x14ac:dyDescent="0.25">
      <c r="A116" s="1" t="s">
        <v>564</v>
      </c>
      <c r="B116" t="s">
        <v>309</v>
      </c>
      <c r="C116" s="20" t="s">
        <v>565</v>
      </c>
      <c r="D116" t="s">
        <v>561</v>
      </c>
      <c r="E116" t="s">
        <v>562</v>
      </c>
      <c r="F116" t="str">
        <f>VLOOKUP(D116,Mapping!A:F,6,)</f>
        <v>1*12*245g康美包优酸乳果粒酸奶饮品草莓味</v>
      </c>
      <c r="G116" t="s">
        <v>24</v>
      </c>
      <c r="H116" t="s">
        <v>566</v>
      </c>
      <c r="I116" t="s">
        <v>24</v>
      </c>
      <c r="K116" t="str">
        <f>VLOOKUP($D116,Mapping!$A:$E,3,)</f>
        <v>液奶</v>
      </c>
      <c r="L116" t="str">
        <f>VLOOKUP($D116,Mapping!$A:$E,4,)</f>
        <v>优酸乳</v>
      </c>
      <c r="M116" t="str">
        <f>IF(VLOOKUP($D116,Mapping!$A:$E,5,)="","无",VLOOKUP($D116,Mapping!$A:$E,5,))</f>
        <v>无</v>
      </c>
      <c r="N116">
        <v>1</v>
      </c>
      <c r="O116" t="s">
        <v>3922</v>
      </c>
    </row>
    <row r="117" spans="1:15" x14ac:dyDescent="0.25">
      <c r="A117" s="1" t="s">
        <v>567</v>
      </c>
      <c r="B117" t="s">
        <v>309</v>
      </c>
      <c r="C117" s="20" t="s">
        <v>568</v>
      </c>
      <c r="D117" t="s">
        <v>569</v>
      </c>
      <c r="E117" t="s">
        <v>570</v>
      </c>
      <c r="F117" t="str">
        <f>VLOOKUP(D117,Mapping!A:F,6,)</f>
        <v>1*12*245g康美包优酸乳果粒酸奶饮品芒果味</v>
      </c>
      <c r="G117" t="s">
        <v>24</v>
      </c>
      <c r="H117" t="s">
        <v>571</v>
      </c>
      <c r="I117" t="s">
        <v>24</v>
      </c>
      <c r="K117" t="str">
        <f>VLOOKUP($D117,Mapping!$A:$E,3,)</f>
        <v>液奶</v>
      </c>
      <c r="L117" t="str">
        <f>VLOOKUP($D117,Mapping!$A:$E,4,)</f>
        <v>优酸乳</v>
      </c>
      <c r="M117" t="str">
        <f>IF(VLOOKUP($D117,Mapping!$A:$E,5,)="","无",VLOOKUP($D117,Mapping!$A:$E,5,))</f>
        <v>无</v>
      </c>
      <c r="N117">
        <v>1</v>
      </c>
      <c r="O117" t="s">
        <v>3922</v>
      </c>
    </row>
    <row r="118" spans="1:15" x14ac:dyDescent="0.25">
      <c r="A118" s="1" t="s">
        <v>572</v>
      </c>
      <c r="B118" t="s">
        <v>309</v>
      </c>
      <c r="C118" s="20" t="s">
        <v>573</v>
      </c>
      <c r="D118" t="s">
        <v>569</v>
      </c>
      <c r="E118" t="s">
        <v>570</v>
      </c>
      <c r="F118" t="str">
        <f>VLOOKUP(D118,Mapping!A:F,6,)</f>
        <v>1*12*245g康美包优酸乳果粒酸奶饮品芒果味</v>
      </c>
      <c r="G118" t="s">
        <v>24</v>
      </c>
      <c r="H118" t="s">
        <v>574</v>
      </c>
      <c r="I118" t="s">
        <v>24</v>
      </c>
      <c r="K118" t="str">
        <f>VLOOKUP($D118,Mapping!$A:$E,3,)</f>
        <v>液奶</v>
      </c>
      <c r="L118" t="str">
        <f>VLOOKUP($D118,Mapping!$A:$E,4,)</f>
        <v>优酸乳</v>
      </c>
      <c r="M118" t="str">
        <f>IF(VLOOKUP($D118,Mapping!$A:$E,5,)="","无",VLOOKUP($D118,Mapping!$A:$E,5,))</f>
        <v>无</v>
      </c>
      <c r="N118">
        <v>1</v>
      </c>
      <c r="O118" t="s">
        <v>3922</v>
      </c>
    </row>
    <row r="119" spans="1:15" x14ac:dyDescent="0.25">
      <c r="A119" s="1" t="s">
        <v>575</v>
      </c>
      <c r="B119" t="s">
        <v>309</v>
      </c>
      <c r="C119" s="20" t="s">
        <v>576</v>
      </c>
      <c r="D119" t="s">
        <v>577</v>
      </c>
      <c r="E119" t="s">
        <v>578</v>
      </c>
      <c r="F119" t="str">
        <f>VLOOKUP(D119,Mapping!A:F,6,)</f>
        <v>1*20*125mlQQ星儿童成长牛奶-健固</v>
      </c>
      <c r="G119" t="s">
        <v>24</v>
      </c>
      <c r="H119" t="s">
        <v>579</v>
      </c>
      <c r="I119" t="s">
        <v>24</v>
      </c>
      <c r="K119" t="str">
        <f>VLOOKUP($D119,Mapping!$A:$E,3,)</f>
        <v>液奶</v>
      </c>
      <c r="L119" t="str">
        <f>VLOOKUP($D119,Mapping!$A:$E,4,)</f>
        <v>QQ星</v>
      </c>
      <c r="M119" t="str">
        <f>IF(VLOOKUP($D119,Mapping!$A:$E,5,)="","无",VLOOKUP($D119,Mapping!$A:$E,5,))</f>
        <v>无</v>
      </c>
      <c r="N119">
        <v>1</v>
      </c>
      <c r="O119" t="s">
        <v>3922</v>
      </c>
    </row>
    <row r="120" spans="1:15" x14ac:dyDescent="0.25">
      <c r="A120" s="1" t="s">
        <v>580</v>
      </c>
      <c r="B120" t="s">
        <v>309</v>
      </c>
      <c r="C120" s="20" t="s">
        <v>581</v>
      </c>
      <c r="D120" t="s">
        <v>582</v>
      </c>
      <c r="E120" t="s">
        <v>583</v>
      </c>
      <c r="F120" t="str">
        <f>VLOOKUP(D120,Mapping!A:F,6,)</f>
        <v>1*15*190mlQQ星儿童成长牛奶-健固</v>
      </c>
      <c r="G120" t="s">
        <v>24</v>
      </c>
      <c r="H120" t="s">
        <v>584</v>
      </c>
      <c r="I120" t="s">
        <v>24</v>
      </c>
      <c r="K120" t="str">
        <f>VLOOKUP($D120,Mapping!$A:$E,3,)</f>
        <v>液奶</v>
      </c>
      <c r="L120" t="str">
        <f>VLOOKUP($D120,Mapping!$A:$E,4,)</f>
        <v>QQ星</v>
      </c>
      <c r="M120" t="str">
        <f>IF(VLOOKUP($D120,Mapping!$A:$E,5,)="","无",VLOOKUP($D120,Mapping!$A:$E,5,))</f>
        <v>无</v>
      </c>
      <c r="N120">
        <v>1</v>
      </c>
      <c r="O120" t="s">
        <v>3922</v>
      </c>
    </row>
    <row r="121" spans="1:15" x14ac:dyDescent="0.25">
      <c r="A121" s="1" t="s">
        <v>585</v>
      </c>
      <c r="B121" t="s">
        <v>309</v>
      </c>
      <c r="C121" s="20" t="s">
        <v>586</v>
      </c>
      <c r="D121" t="s">
        <v>587</v>
      </c>
      <c r="E121" t="s">
        <v>588</v>
      </c>
      <c r="F121" t="str">
        <f>VLOOKUP(D121,Mapping!A:F,6,)</f>
        <v>1*16*200mlQQ星营养果汁酸奶饮品草莓味</v>
      </c>
      <c r="G121" t="s">
        <v>24</v>
      </c>
      <c r="H121" t="s">
        <v>589</v>
      </c>
      <c r="I121" t="s">
        <v>24</v>
      </c>
      <c r="K121" t="str">
        <f>VLOOKUP($D121,Mapping!$A:$E,3,)</f>
        <v>液奶</v>
      </c>
      <c r="L121" t="str">
        <f>VLOOKUP($D121,Mapping!$A:$E,4,)</f>
        <v>QQ星</v>
      </c>
      <c r="M121" t="str">
        <f>IF(VLOOKUP($D121,Mapping!$A:$E,5,)="","无",VLOOKUP($D121,Mapping!$A:$E,5,))</f>
        <v>无</v>
      </c>
      <c r="N121">
        <v>1</v>
      </c>
      <c r="O121" t="s">
        <v>3922</v>
      </c>
    </row>
    <row r="122" spans="1:15" x14ac:dyDescent="0.25">
      <c r="A122" s="1" t="s">
        <v>590</v>
      </c>
      <c r="B122" t="s">
        <v>309</v>
      </c>
      <c r="C122" s="20" t="s">
        <v>591</v>
      </c>
      <c r="D122" t="s">
        <v>592</v>
      </c>
      <c r="E122" t="s">
        <v>593</v>
      </c>
      <c r="F122" t="str">
        <f>VLOOKUP(D122,Mapping!A:F,6,)</f>
        <v>1*16*200mlQQ星营养果汁酸奶饮品香蕉味</v>
      </c>
      <c r="G122" t="s">
        <v>24</v>
      </c>
      <c r="H122" t="s">
        <v>594</v>
      </c>
      <c r="I122" t="s">
        <v>24</v>
      </c>
      <c r="K122" t="str">
        <f>VLOOKUP($D122,Mapping!$A:$E,3,)</f>
        <v>液奶</v>
      </c>
      <c r="L122" t="str">
        <f>VLOOKUP($D122,Mapping!$A:$E,4,)</f>
        <v>QQ星</v>
      </c>
      <c r="M122" t="str">
        <f>IF(VLOOKUP($D122,Mapping!$A:$E,5,)="","无",VLOOKUP($D122,Mapping!$A:$E,5,))</f>
        <v>无</v>
      </c>
      <c r="N122">
        <v>1</v>
      </c>
      <c r="O122" t="s">
        <v>3922</v>
      </c>
    </row>
    <row r="123" spans="1:15" x14ac:dyDescent="0.25">
      <c r="A123" s="1" t="s">
        <v>595</v>
      </c>
      <c r="B123" t="s">
        <v>309</v>
      </c>
      <c r="C123" s="20" t="s">
        <v>596</v>
      </c>
      <c r="D123" t="s">
        <v>597</v>
      </c>
      <c r="E123" t="s">
        <v>598</v>
      </c>
      <c r="F123" t="str">
        <f>VLOOKUP(D123,Mapping!A:F,6,)</f>
        <v>1*12*250ml利乐钻植选豆乳黑芝麻黑豆味</v>
      </c>
      <c r="G123" t="s">
        <v>24</v>
      </c>
      <c r="H123" t="s">
        <v>599</v>
      </c>
      <c r="I123" t="s">
        <v>24</v>
      </c>
      <c r="K123" t="str">
        <f>VLOOKUP($D123,Mapping!$A:$E,3,)</f>
        <v>液奶</v>
      </c>
      <c r="L123" t="str">
        <f>VLOOKUP($D123,Mapping!$A:$E,4,)</f>
        <v>植选</v>
      </c>
      <c r="M123" t="str">
        <f>IF(VLOOKUP($D123,Mapping!$A:$E,5,)="","无",VLOOKUP($D123,Mapping!$A:$E,5,))</f>
        <v>无</v>
      </c>
      <c r="N123">
        <v>1</v>
      </c>
      <c r="O123" t="s">
        <v>3922</v>
      </c>
    </row>
    <row r="124" spans="1:15" x14ac:dyDescent="0.25">
      <c r="A124" s="1" t="s">
        <v>601</v>
      </c>
      <c r="B124" t="s">
        <v>309</v>
      </c>
      <c r="C124" s="20" t="s">
        <v>602</v>
      </c>
      <c r="D124" t="s">
        <v>603</v>
      </c>
      <c r="E124" t="s">
        <v>604</v>
      </c>
      <c r="F124" t="str">
        <f>VLOOKUP(D124,Mapping!A:F,6,)</f>
        <v>1*4*23g蔓越莓草莓元色营养棒</v>
      </c>
      <c r="G124" t="s">
        <v>605</v>
      </c>
      <c r="H124" t="s">
        <v>606</v>
      </c>
      <c r="I124" t="s">
        <v>605</v>
      </c>
      <c r="K124" t="str">
        <f>VLOOKUP($D124,Mapping!$A:$E,3,)</f>
        <v>成人粉</v>
      </c>
      <c r="L124" t="str">
        <f>VLOOKUP($D124,Mapping!$A:$E,4,)</f>
        <v>新业务</v>
      </c>
      <c r="M124" t="str">
        <f>IF(VLOOKUP($D124,Mapping!$A:$E,5,)="","无",VLOOKUP($D124,Mapping!$A:$E,5,))</f>
        <v>无</v>
      </c>
      <c r="N124">
        <v>1</v>
      </c>
      <c r="O124" t="s">
        <v>3922</v>
      </c>
    </row>
    <row r="125" spans="1:15" x14ac:dyDescent="0.25">
      <c r="A125" s="1" t="s">
        <v>608</v>
      </c>
      <c r="B125" t="s">
        <v>309</v>
      </c>
      <c r="C125" s="20" t="s">
        <v>609</v>
      </c>
      <c r="D125" t="s">
        <v>610</v>
      </c>
      <c r="E125" t="s">
        <v>611</v>
      </c>
      <c r="F125" t="str">
        <f>VLOOKUP(D125,Mapping!A:F,6,)</f>
        <v>1*4*22g黄桃玉米元色营养棒</v>
      </c>
      <c r="G125" t="s">
        <v>605</v>
      </c>
      <c r="H125" t="s">
        <v>612</v>
      </c>
      <c r="I125" t="s">
        <v>605</v>
      </c>
      <c r="K125" t="str">
        <f>VLOOKUP($D125,Mapping!$A:$E,3,)</f>
        <v>成人粉</v>
      </c>
      <c r="L125" t="str">
        <f>VLOOKUP($D125,Mapping!$A:$E,4,)</f>
        <v>新业务</v>
      </c>
      <c r="M125" t="str">
        <f>IF(VLOOKUP($D125,Mapping!$A:$E,5,)="","无",VLOOKUP($D125,Mapping!$A:$E,5,))</f>
        <v>无</v>
      </c>
      <c r="N125">
        <v>1</v>
      </c>
      <c r="O125" t="s">
        <v>3922</v>
      </c>
    </row>
    <row r="126" spans="1:15" x14ac:dyDescent="0.25">
      <c r="A126" s="1" t="s">
        <v>613</v>
      </c>
      <c r="B126" t="s">
        <v>309</v>
      </c>
      <c r="C126" s="20" t="s">
        <v>614</v>
      </c>
      <c r="D126" t="s">
        <v>615</v>
      </c>
      <c r="E126" t="s">
        <v>616</v>
      </c>
      <c r="F126" t="str">
        <f>VLOOKUP(D126,Mapping!A:F,6,)</f>
        <v>1*4*23g紫薯葡萄元色营养棒</v>
      </c>
      <c r="G126" t="s">
        <v>605</v>
      </c>
      <c r="H126" t="s">
        <v>617</v>
      </c>
      <c r="I126" t="s">
        <v>605</v>
      </c>
      <c r="K126" t="str">
        <f>VLOOKUP($D126,Mapping!$A:$E,3,)</f>
        <v>成人粉</v>
      </c>
      <c r="L126" t="str">
        <f>VLOOKUP($D126,Mapping!$A:$E,4,)</f>
        <v>新业务</v>
      </c>
      <c r="M126" t="str">
        <f>IF(VLOOKUP($D126,Mapping!$A:$E,5,)="","无",VLOOKUP($D126,Mapping!$A:$E,5,))</f>
        <v>无</v>
      </c>
      <c r="N126">
        <v>1</v>
      </c>
      <c r="O126" t="s">
        <v>3922</v>
      </c>
    </row>
    <row r="127" spans="1:15" x14ac:dyDescent="0.25">
      <c r="A127" s="1" t="s">
        <v>618</v>
      </c>
      <c r="B127" t="s">
        <v>309</v>
      </c>
      <c r="C127" s="20" t="s">
        <v>619</v>
      </c>
      <c r="D127" t="s">
        <v>620</v>
      </c>
      <c r="E127" t="s">
        <v>621</v>
      </c>
      <c r="F127" t="str">
        <f>VLOOKUP(D127,Mapping!A:F,6,)</f>
        <v>1*4*20g秋葵海苔元色营养棒</v>
      </c>
      <c r="G127" t="s">
        <v>605</v>
      </c>
      <c r="H127" t="s">
        <v>622</v>
      </c>
      <c r="I127" t="s">
        <v>605</v>
      </c>
      <c r="K127" t="str">
        <f>VLOOKUP($D127,Mapping!$A:$E,3,)</f>
        <v>成人粉</v>
      </c>
      <c r="L127" t="str">
        <f>VLOOKUP($D127,Mapping!$A:$E,4,)</f>
        <v>新业务</v>
      </c>
      <c r="M127" t="str">
        <f>IF(VLOOKUP($D127,Mapping!$A:$E,5,)="","无",VLOOKUP($D127,Mapping!$A:$E,5,))</f>
        <v>无</v>
      </c>
      <c r="N127">
        <v>1</v>
      </c>
      <c r="O127" t="s">
        <v>3922</v>
      </c>
    </row>
    <row r="128" spans="1:15" x14ac:dyDescent="0.25">
      <c r="A128" s="1" t="s">
        <v>623</v>
      </c>
      <c r="B128" t="s">
        <v>309</v>
      </c>
      <c r="C128" s="20" t="s">
        <v>624</v>
      </c>
      <c r="D128" t="s">
        <v>625</v>
      </c>
      <c r="E128" t="s">
        <v>626</v>
      </c>
      <c r="F128" t="str">
        <f>VLOOKUP(D128,Mapping!A:F,6,)</f>
        <v>1*4*26g黑米奇亚籽元色营养棒</v>
      </c>
      <c r="G128" t="s">
        <v>605</v>
      </c>
      <c r="H128" t="s">
        <v>627</v>
      </c>
      <c r="I128" t="s">
        <v>605</v>
      </c>
      <c r="K128" t="str">
        <f>VLOOKUP($D128,Mapping!$A:$E,3,)</f>
        <v>成人粉</v>
      </c>
      <c r="L128" t="str">
        <f>VLOOKUP($D128,Mapping!$A:$E,4,)</f>
        <v>新业务</v>
      </c>
      <c r="M128" t="str">
        <f>IF(VLOOKUP($D128,Mapping!$A:$E,5,)="","无",VLOOKUP($D128,Mapping!$A:$E,5,))</f>
        <v>无</v>
      </c>
      <c r="N128">
        <v>1</v>
      </c>
      <c r="O128" t="s">
        <v>3922</v>
      </c>
    </row>
    <row r="129" spans="1:15" x14ac:dyDescent="0.25">
      <c r="A129" s="1" t="s">
        <v>628</v>
      </c>
      <c r="B129" t="s">
        <v>309</v>
      </c>
      <c r="C129" s="20" t="s">
        <v>629</v>
      </c>
      <c r="D129" t="s">
        <v>630</v>
      </c>
      <c r="E129" t="s">
        <v>631</v>
      </c>
      <c r="F129" t="str">
        <f>VLOOKUP(D129,Mapping!A:F,6,)</f>
        <v>1*12*20g秋葵海苔元色营养棒</v>
      </c>
      <c r="G129" t="s">
        <v>605</v>
      </c>
      <c r="H129" t="s">
        <v>632</v>
      </c>
      <c r="I129" t="s">
        <v>605</v>
      </c>
      <c r="K129" t="str">
        <f>VLOOKUP($D129,Mapping!$A:$E,3,)</f>
        <v>成人粉</v>
      </c>
      <c r="L129" t="str">
        <f>VLOOKUP($D129,Mapping!$A:$E,4,)</f>
        <v>新业务</v>
      </c>
      <c r="M129" t="str">
        <f>IF(VLOOKUP($D129,Mapping!$A:$E,5,)="","无",VLOOKUP($D129,Mapping!$A:$E,5,))</f>
        <v>无</v>
      </c>
      <c r="N129">
        <v>1</v>
      </c>
      <c r="O129" t="s">
        <v>3922</v>
      </c>
    </row>
    <row r="130" spans="1:15" x14ac:dyDescent="0.25">
      <c r="A130" s="1" t="s">
        <v>633</v>
      </c>
      <c r="B130" t="s">
        <v>309</v>
      </c>
      <c r="C130" s="20" t="s">
        <v>634</v>
      </c>
      <c r="D130" t="s">
        <v>635</v>
      </c>
      <c r="E130" t="s">
        <v>636</v>
      </c>
      <c r="F130" t="str">
        <f>VLOOKUP(D130,Mapping!A:F,6,)</f>
        <v>1*12*330ml畅意100%乳酸菌饮品原味</v>
      </c>
      <c r="G130" t="s">
        <v>24</v>
      </c>
      <c r="H130" t="s">
        <v>637</v>
      </c>
      <c r="I130" t="s">
        <v>24</v>
      </c>
      <c r="K130" t="str">
        <f>VLOOKUP($D130,Mapping!$A:$E,3,)</f>
        <v>新业务</v>
      </c>
      <c r="L130" t="str">
        <f>VLOOKUP($D130,Mapping!$A:$E,4,)</f>
        <v>畅意</v>
      </c>
      <c r="M130" t="str">
        <f>IF(VLOOKUP($D130,Mapping!$A:$E,5,)="","无",VLOOKUP($D130,Mapping!$A:$E,5,))</f>
        <v>无</v>
      </c>
      <c r="N130">
        <v>1</v>
      </c>
      <c r="O130" t="s">
        <v>3922</v>
      </c>
    </row>
    <row r="131" spans="1:15" x14ac:dyDescent="0.25">
      <c r="A131" s="1" t="s">
        <v>639</v>
      </c>
      <c r="B131" t="s">
        <v>309</v>
      </c>
      <c r="C131" s="20" t="s">
        <v>640</v>
      </c>
      <c r="D131" t="s">
        <v>641</v>
      </c>
      <c r="E131" t="s">
        <v>642</v>
      </c>
      <c r="F131" t="str">
        <f>VLOOKUP(D131,Mapping!A:F,6,)</f>
        <v>1*12*330ml畅意100%乳酸菌饮品草莓味</v>
      </c>
      <c r="G131" t="s">
        <v>24</v>
      </c>
      <c r="H131" t="s">
        <v>643</v>
      </c>
      <c r="I131" t="s">
        <v>24</v>
      </c>
      <c r="K131" t="str">
        <f>VLOOKUP($D131,Mapping!$A:$E,3,)</f>
        <v>新业务</v>
      </c>
      <c r="L131" t="str">
        <f>VLOOKUP($D131,Mapping!$A:$E,4,)</f>
        <v>畅意</v>
      </c>
      <c r="M131" t="str">
        <f>IF(VLOOKUP($D131,Mapping!$A:$E,5,)="","无",VLOOKUP($D131,Mapping!$A:$E,5,))</f>
        <v>无</v>
      </c>
      <c r="N131">
        <v>1</v>
      </c>
      <c r="O131" t="s">
        <v>3922</v>
      </c>
    </row>
    <row r="132" spans="1:15" x14ac:dyDescent="0.25">
      <c r="A132" s="1" t="s">
        <v>644</v>
      </c>
      <c r="B132" t="s">
        <v>309</v>
      </c>
      <c r="C132" s="20" t="s">
        <v>645</v>
      </c>
      <c r="D132" t="s">
        <v>646</v>
      </c>
      <c r="E132" t="s">
        <v>647</v>
      </c>
      <c r="F132" t="str">
        <f>VLOOKUP(D132,Mapping!A:F,6,)</f>
        <v>(1*5)*6*100ml畅意100%乳酸菌饮品原味</v>
      </c>
      <c r="G132" t="s">
        <v>24</v>
      </c>
      <c r="H132" t="s">
        <v>648</v>
      </c>
      <c r="I132" t="s">
        <v>24</v>
      </c>
      <c r="K132" t="str">
        <f>VLOOKUP($D132,Mapping!$A:$E,3,)</f>
        <v>新业务</v>
      </c>
      <c r="L132" t="str">
        <f>VLOOKUP($D132,Mapping!$A:$E,4,)</f>
        <v>畅意</v>
      </c>
      <c r="M132" t="str">
        <f>IF(VLOOKUP($D132,Mapping!$A:$E,5,)="","无",VLOOKUP($D132,Mapping!$A:$E,5,))</f>
        <v>无</v>
      </c>
      <c r="N132">
        <v>1</v>
      </c>
      <c r="O132" t="s">
        <v>3922</v>
      </c>
    </row>
    <row r="133" spans="1:15" x14ac:dyDescent="0.25">
      <c r="A133" s="1" t="s">
        <v>649</v>
      </c>
      <c r="B133" t="s">
        <v>309</v>
      </c>
      <c r="C133" s="20" t="s">
        <v>650</v>
      </c>
      <c r="D133" t="s">
        <v>646</v>
      </c>
      <c r="E133" t="s">
        <v>647</v>
      </c>
      <c r="F133" t="str">
        <f>VLOOKUP(D133,Mapping!A:F,6,)</f>
        <v>(1*5)*6*100ml畅意100%乳酸菌饮品原味</v>
      </c>
      <c r="G133" t="s">
        <v>24</v>
      </c>
      <c r="H133" t="s">
        <v>651</v>
      </c>
      <c r="I133" t="s">
        <v>24</v>
      </c>
      <c r="K133" t="str">
        <f>VLOOKUP($D133,Mapping!$A:$E,3,)</f>
        <v>新业务</v>
      </c>
      <c r="L133" t="str">
        <f>VLOOKUP($D133,Mapping!$A:$E,4,)</f>
        <v>畅意</v>
      </c>
      <c r="M133" t="str">
        <f>IF(VLOOKUP($D133,Mapping!$A:$E,5,)="","无",VLOOKUP($D133,Mapping!$A:$E,5,))</f>
        <v>无</v>
      </c>
      <c r="N133">
        <v>1</v>
      </c>
      <c r="O133" t="s">
        <v>3922</v>
      </c>
    </row>
    <row r="134" spans="1:15" x14ac:dyDescent="0.25">
      <c r="A134" s="1" t="s">
        <v>652</v>
      </c>
      <c r="B134" t="s">
        <v>309</v>
      </c>
      <c r="C134" s="20" t="s">
        <v>653</v>
      </c>
      <c r="D134" t="s">
        <v>654</v>
      </c>
      <c r="E134" t="s">
        <v>655</v>
      </c>
      <c r="F134" t="str">
        <f>VLOOKUP(D134,Mapping!A:F,6,)</f>
        <v>(1*5)*6*100ml畅意100%乳酸菌饮品草莓味</v>
      </c>
      <c r="G134" t="s">
        <v>24</v>
      </c>
      <c r="H134" t="s">
        <v>656</v>
      </c>
      <c r="I134" t="s">
        <v>24</v>
      </c>
      <c r="K134" t="str">
        <f>VLOOKUP($D134,Mapping!$A:$E,3,)</f>
        <v>新业务</v>
      </c>
      <c r="L134" t="str">
        <f>VLOOKUP($D134,Mapping!$A:$E,4,)</f>
        <v>畅意</v>
      </c>
      <c r="M134" t="str">
        <f>IF(VLOOKUP($D134,Mapping!$A:$E,5,)="","无",VLOOKUP($D134,Mapping!$A:$E,5,))</f>
        <v>无</v>
      </c>
      <c r="N134">
        <v>1</v>
      </c>
      <c r="O134" t="s">
        <v>3922</v>
      </c>
    </row>
    <row r="135" spans="1:15" x14ac:dyDescent="0.25">
      <c r="A135" s="1" t="s">
        <v>657</v>
      </c>
      <c r="B135" t="s">
        <v>309</v>
      </c>
      <c r="C135" s="20" t="s">
        <v>658</v>
      </c>
      <c r="D135" t="s">
        <v>659</v>
      </c>
      <c r="E135" t="s">
        <v>660</v>
      </c>
      <c r="F135" t="str">
        <f>VLOOKUP(D135,Mapping!A:F,6,)</f>
        <v>1*24*245g优酸乳果粒酸奶缤纷装</v>
      </c>
      <c r="G135" t="s">
        <v>24</v>
      </c>
      <c r="H135" t="s">
        <v>661</v>
      </c>
      <c r="I135" t="s">
        <v>24</v>
      </c>
      <c r="K135" t="str">
        <f>VLOOKUP($D135,Mapping!$A:$E,3,)</f>
        <v>液奶</v>
      </c>
      <c r="L135" t="str">
        <f>VLOOKUP($D135,Mapping!$A:$E,4,)</f>
        <v>优酸乳</v>
      </c>
      <c r="M135" t="str">
        <f>IF(VLOOKUP($D135,Mapping!$A:$E,5,)="","无",VLOOKUP($D135,Mapping!$A:$E,5,))</f>
        <v>无</v>
      </c>
      <c r="N135">
        <v>1</v>
      </c>
      <c r="O135" t="s">
        <v>3922</v>
      </c>
    </row>
    <row r="136" spans="1:15" x14ac:dyDescent="0.25">
      <c r="A136" s="1" t="s">
        <v>662</v>
      </c>
      <c r="B136" t="s">
        <v>309</v>
      </c>
      <c r="C136" s="20" t="s">
        <v>663</v>
      </c>
      <c r="D136" t="s">
        <v>664</v>
      </c>
      <c r="E136" t="s">
        <v>665</v>
      </c>
      <c r="F136" t="str">
        <f>VLOOKUP(D136,Mapping!A:F,6,)</f>
        <v>1*12*205g安慕希常温酸奶原味</v>
      </c>
      <c r="G136" t="s">
        <v>24</v>
      </c>
      <c r="H136" t="s">
        <v>666</v>
      </c>
      <c r="I136" t="s">
        <v>24</v>
      </c>
      <c r="K136" t="str">
        <f>VLOOKUP($D136,Mapping!$A:$E,3,)</f>
        <v>液奶</v>
      </c>
      <c r="L136" t="str">
        <f>VLOOKUP($D136,Mapping!$A:$E,4,)</f>
        <v>安慕希</v>
      </c>
      <c r="M136" t="str">
        <f>IF(VLOOKUP($D136,Mapping!$A:$E,5,)="","无",VLOOKUP($D136,Mapping!$A:$E,5,))</f>
        <v>无</v>
      </c>
      <c r="N136">
        <v>1</v>
      </c>
      <c r="O136" t="s">
        <v>3922</v>
      </c>
    </row>
    <row r="137" spans="1:15" x14ac:dyDescent="0.25">
      <c r="A137" s="1" t="s">
        <v>667</v>
      </c>
      <c r="B137" t="s">
        <v>309</v>
      </c>
      <c r="C137" s="20" t="s">
        <v>668</v>
      </c>
      <c r="D137" t="s">
        <v>669</v>
      </c>
      <c r="E137" t="s">
        <v>670</v>
      </c>
      <c r="F137" t="str">
        <f>VLOOKUP(D137,Mapping!A:F,6,)</f>
        <v>1*12*205g安慕希常温酸奶蓝莓味</v>
      </c>
      <c r="G137" t="s">
        <v>24</v>
      </c>
      <c r="H137" t="s">
        <v>671</v>
      </c>
      <c r="I137" t="s">
        <v>24</v>
      </c>
      <c r="K137" t="str">
        <f>VLOOKUP($D137,Mapping!$A:$E,3,)</f>
        <v>液奶</v>
      </c>
      <c r="L137" t="str">
        <f>VLOOKUP($D137,Mapping!$A:$E,4,)</f>
        <v>安慕希</v>
      </c>
      <c r="M137" t="str">
        <f>IF(VLOOKUP($D137,Mapping!$A:$E,5,)="","无",VLOOKUP($D137,Mapping!$A:$E,5,))</f>
        <v>无</v>
      </c>
      <c r="N137">
        <v>1</v>
      </c>
      <c r="O137" t="s">
        <v>3922</v>
      </c>
    </row>
    <row r="138" spans="1:15" x14ac:dyDescent="0.25">
      <c r="A138" s="1" t="s">
        <v>672</v>
      </c>
      <c r="B138" t="s">
        <v>309</v>
      </c>
      <c r="C138" s="20" t="s">
        <v>673</v>
      </c>
      <c r="D138" t="s">
        <v>674</v>
      </c>
      <c r="E138" t="s">
        <v>675</v>
      </c>
      <c r="F138" t="str">
        <f>VLOOKUP(D138,Mapping!A:F,6,)</f>
        <v>1*10*200g利乐冠安慕希常温酸奶黄桃燕麦味</v>
      </c>
      <c r="G138" t="s">
        <v>24</v>
      </c>
      <c r="H138" t="s">
        <v>676</v>
      </c>
      <c r="I138" t="s">
        <v>24</v>
      </c>
      <c r="K138" t="str">
        <f>VLOOKUP($D138,Mapping!$A:$E,3,)</f>
        <v>液奶</v>
      </c>
      <c r="L138" t="str">
        <f>VLOOKUP($D138,Mapping!$A:$E,4,)</f>
        <v>安慕希</v>
      </c>
      <c r="M138" t="str">
        <f>IF(VLOOKUP($D138,Mapping!$A:$E,5,)="","无",VLOOKUP($D138,Mapping!$A:$E,5,))</f>
        <v>无</v>
      </c>
      <c r="N138">
        <v>1</v>
      </c>
      <c r="O138" t="s">
        <v>3922</v>
      </c>
    </row>
    <row r="139" spans="1:15" x14ac:dyDescent="0.25">
      <c r="A139" s="1" t="s">
        <v>677</v>
      </c>
      <c r="B139" t="s">
        <v>309</v>
      </c>
      <c r="C139" s="20" t="s">
        <v>678</v>
      </c>
      <c r="D139" t="s">
        <v>679</v>
      </c>
      <c r="E139" t="s">
        <v>680</v>
      </c>
      <c r="F139" t="str">
        <f>VLOOKUP(D139,Mapping!A:F,6,)</f>
        <v>1*10*230g安慕希高端畅饮型希腊风味酸奶原味</v>
      </c>
      <c r="G139" t="s">
        <v>24</v>
      </c>
      <c r="H139" t="s">
        <v>681</v>
      </c>
      <c r="I139" t="s">
        <v>24</v>
      </c>
      <c r="K139" t="str">
        <f>VLOOKUP($D139,Mapping!$A:$E,3,)</f>
        <v>液奶</v>
      </c>
      <c r="L139" t="str">
        <f>VLOOKUP($D139,Mapping!$A:$E,4,)</f>
        <v>安慕希</v>
      </c>
      <c r="M139" t="str">
        <f>IF(VLOOKUP($D139,Mapping!$A:$E,5,)="","无",VLOOKUP($D139,Mapping!$A:$E,5,))</f>
        <v>无</v>
      </c>
      <c r="N139">
        <v>1</v>
      </c>
      <c r="O139" t="s">
        <v>3922</v>
      </c>
    </row>
    <row r="140" spans="1:15" x14ac:dyDescent="0.25">
      <c r="A140" s="1" t="s">
        <v>682</v>
      </c>
      <c r="B140" t="s">
        <v>309</v>
      </c>
      <c r="C140" s="20" t="s">
        <v>683</v>
      </c>
      <c r="D140" t="s">
        <v>684</v>
      </c>
      <c r="E140" t="s">
        <v>685</v>
      </c>
      <c r="F140" t="str">
        <f>VLOOKUP(D140,Mapping!A:F,6,)</f>
        <v>1*12*205g安慕希常温酸奶草莓味</v>
      </c>
      <c r="G140" t="s">
        <v>24</v>
      </c>
      <c r="H140" t="s">
        <v>686</v>
      </c>
      <c r="I140" t="s">
        <v>24</v>
      </c>
      <c r="K140" t="str">
        <f>VLOOKUP($D140,Mapping!$A:$E,3,)</f>
        <v>液奶</v>
      </c>
      <c r="L140" t="str">
        <f>VLOOKUP($D140,Mapping!$A:$E,4,)</f>
        <v>安慕希</v>
      </c>
      <c r="M140" t="str">
        <f>IF(VLOOKUP($D140,Mapping!$A:$E,5,)="","无",VLOOKUP($D140,Mapping!$A:$E,5,))</f>
        <v>无</v>
      </c>
      <c r="N140">
        <v>1</v>
      </c>
      <c r="O140" t="s">
        <v>3922</v>
      </c>
    </row>
    <row r="141" spans="1:15" x14ac:dyDescent="0.25">
      <c r="A141" s="1" t="s">
        <v>687</v>
      </c>
      <c r="B141" t="s">
        <v>309</v>
      </c>
      <c r="C141" s="20" t="s">
        <v>688</v>
      </c>
      <c r="D141" t="s">
        <v>689</v>
      </c>
      <c r="E141" t="s">
        <v>690</v>
      </c>
      <c r="F141" t="str">
        <f>VLOOKUP(D141,Mapping!A:F,6,)</f>
        <v>1*10*200g利乐冠安慕希常温酸奶草莓燕麦味</v>
      </c>
      <c r="G141" t="s">
        <v>24</v>
      </c>
      <c r="H141" t="s">
        <v>691</v>
      </c>
      <c r="I141" t="s">
        <v>24</v>
      </c>
      <c r="K141" t="str">
        <f>VLOOKUP($D141,Mapping!$A:$E,3,)</f>
        <v>液奶</v>
      </c>
      <c r="L141" t="str">
        <f>VLOOKUP($D141,Mapping!$A:$E,4,)</f>
        <v>安慕希</v>
      </c>
      <c r="M141" t="str">
        <f>IF(VLOOKUP($D141,Mapping!$A:$E,5,)="","无",VLOOKUP($D141,Mapping!$A:$E,5,))</f>
        <v>无</v>
      </c>
      <c r="N141">
        <v>1</v>
      </c>
      <c r="O141" t="s">
        <v>3922</v>
      </c>
    </row>
    <row r="142" spans="1:15" x14ac:dyDescent="0.25">
      <c r="A142" s="1" t="s">
        <v>692</v>
      </c>
      <c r="B142" t="s">
        <v>309</v>
      </c>
      <c r="C142" s="20" t="s">
        <v>693</v>
      </c>
      <c r="D142" t="s">
        <v>694</v>
      </c>
      <c r="E142" t="s">
        <v>695</v>
      </c>
      <c r="F142" t="str">
        <f>VLOOKUP(D142,Mapping!A:F,6,)</f>
        <v>1*10*230g安慕希高端畅饮型希腊风味酸奶芒果百香果味</v>
      </c>
      <c r="G142" t="s">
        <v>24</v>
      </c>
      <c r="H142" t="s">
        <v>696</v>
      </c>
      <c r="I142" t="s">
        <v>24</v>
      </c>
      <c r="K142" t="str">
        <f>VLOOKUP($D142,Mapping!$A:$E,3,)</f>
        <v>液奶</v>
      </c>
      <c r="L142" t="str">
        <f>VLOOKUP($D142,Mapping!$A:$E,4,)</f>
        <v>安慕希</v>
      </c>
      <c r="M142" t="str">
        <f>IF(VLOOKUP($D142,Mapping!$A:$E,5,)="","无",VLOOKUP($D142,Mapping!$A:$E,5,))</f>
        <v>无</v>
      </c>
      <c r="N142">
        <v>1</v>
      </c>
      <c r="O142" t="s">
        <v>3922</v>
      </c>
    </row>
    <row r="143" spans="1:15" x14ac:dyDescent="0.25">
      <c r="A143" s="1" t="s">
        <v>697</v>
      </c>
      <c r="B143" t="s">
        <v>309</v>
      </c>
      <c r="C143" s="20" t="s">
        <v>698</v>
      </c>
      <c r="D143" t="s">
        <v>699</v>
      </c>
      <c r="E143" t="s">
        <v>700</v>
      </c>
      <c r="F143" t="str">
        <f>VLOOKUP(D143,Mapping!A:F,6,)</f>
        <v>1*16*205g安慕希常温酸奶香草味（电商专供）</v>
      </c>
      <c r="G143" t="s">
        <v>24</v>
      </c>
      <c r="H143" t="s">
        <v>701</v>
      </c>
      <c r="I143" t="s">
        <v>24</v>
      </c>
      <c r="K143" t="str">
        <f>VLOOKUP($D143,Mapping!$A:$E,3,)</f>
        <v>液奶</v>
      </c>
      <c r="L143" t="str">
        <f>VLOOKUP($D143,Mapping!$A:$E,4,)</f>
        <v>安慕希</v>
      </c>
      <c r="M143" t="str">
        <f>IF(VLOOKUP($D143,Mapping!$A:$E,5,)="","无",VLOOKUP($D143,Mapping!$A:$E,5,))</f>
        <v>无</v>
      </c>
      <c r="N143">
        <v>1</v>
      </c>
      <c r="O143" t="s">
        <v>3922</v>
      </c>
    </row>
    <row r="144" spans="1:15" x14ac:dyDescent="0.25">
      <c r="A144" s="1" t="s">
        <v>702</v>
      </c>
      <c r="B144" t="s">
        <v>309</v>
      </c>
      <c r="C144" s="20" t="s">
        <v>703</v>
      </c>
      <c r="D144" t="s">
        <v>704</v>
      </c>
      <c r="E144" t="s">
        <v>705</v>
      </c>
      <c r="F144" t="str">
        <f>VLOOKUP(D144,Mapping!A:F,6,)</f>
        <v>1*16*205g安慕希常温酸奶蓝莓味（电商专供）</v>
      </c>
      <c r="G144" t="s">
        <v>24</v>
      </c>
      <c r="H144" t="s">
        <v>706</v>
      </c>
      <c r="I144" t="s">
        <v>24</v>
      </c>
      <c r="K144" t="str">
        <f>VLOOKUP($D144,Mapping!$A:$E,3,)</f>
        <v>液奶</v>
      </c>
      <c r="L144" t="str">
        <f>VLOOKUP($D144,Mapping!$A:$E,4,)</f>
        <v>安慕希</v>
      </c>
      <c r="M144" t="str">
        <f>IF(VLOOKUP($D144,Mapping!$A:$E,5,)="","无",VLOOKUP($D144,Mapping!$A:$E,5,))</f>
        <v>无</v>
      </c>
      <c r="N144">
        <v>1</v>
      </c>
      <c r="O144" t="s">
        <v>3922</v>
      </c>
    </row>
    <row r="145" spans="1:15" x14ac:dyDescent="0.25">
      <c r="A145" s="1" t="s">
        <v>707</v>
      </c>
      <c r="B145" t="s">
        <v>309</v>
      </c>
      <c r="C145" s="20" t="s">
        <v>708</v>
      </c>
      <c r="D145" t="s">
        <v>709</v>
      </c>
      <c r="E145" t="s">
        <v>710</v>
      </c>
      <c r="F145" t="str">
        <f>VLOOKUP(D145,Mapping!A:F,6,)</f>
        <v>1*24*205g安慕希常温酸奶原味（电商专供）</v>
      </c>
      <c r="G145" t="s">
        <v>24</v>
      </c>
      <c r="H145" t="s">
        <v>711</v>
      </c>
      <c r="I145" t="s">
        <v>24</v>
      </c>
      <c r="K145" t="str">
        <f>VLOOKUP($D145,Mapping!$A:$E,3,)</f>
        <v>液奶</v>
      </c>
      <c r="L145" t="str">
        <f>VLOOKUP($D145,Mapping!$A:$E,4,)</f>
        <v>安慕希</v>
      </c>
      <c r="M145" t="str">
        <f>IF(VLOOKUP($D145,Mapping!$A:$E,5,)="","无",VLOOKUP($D145,Mapping!$A:$E,5,))</f>
        <v>无</v>
      </c>
      <c r="N145">
        <v>1</v>
      </c>
      <c r="O145" t="s">
        <v>3922</v>
      </c>
    </row>
    <row r="146" spans="1:15" x14ac:dyDescent="0.25">
      <c r="A146" s="1" t="s">
        <v>712</v>
      </c>
      <c r="B146" t="s">
        <v>309</v>
      </c>
      <c r="C146" s="20" t="s">
        <v>713</v>
      </c>
      <c r="D146" t="s">
        <v>714</v>
      </c>
      <c r="E146" t="s">
        <v>715</v>
      </c>
      <c r="F146" t="str">
        <f>VLOOKUP(D146,Mapping!A:F,6,)</f>
        <v>1*60*23g蔓越莓草莓元色营养棒</v>
      </c>
      <c r="G146" t="s">
        <v>605</v>
      </c>
      <c r="H146" t="s">
        <v>716</v>
      </c>
      <c r="I146" t="s">
        <v>605</v>
      </c>
      <c r="K146" t="str">
        <f>VLOOKUP($D146,Mapping!$A:$E,3,)</f>
        <v>成人粉</v>
      </c>
      <c r="L146" t="str">
        <f>VLOOKUP($D146,Mapping!$A:$E,4,)</f>
        <v>新业务</v>
      </c>
      <c r="M146" t="str">
        <f>IF(VLOOKUP($D146,Mapping!$A:$E,5,)="","无",VLOOKUP($D146,Mapping!$A:$E,5,))</f>
        <v>无</v>
      </c>
      <c r="N146">
        <v>1</v>
      </c>
      <c r="O146" t="s">
        <v>3922</v>
      </c>
    </row>
    <row r="147" spans="1:15" x14ac:dyDescent="0.25">
      <c r="A147" s="1" t="s">
        <v>717</v>
      </c>
      <c r="B147" t="s">
        <v>309</v>
      </c>
      <c r="C147" s="20" t="s">
        <v>718</v>
      </c>
      <c r="D147" t="s">
        <v>719</v>
      </c>
      <c r="E147" t="s">
        <v>720</v>
      </c>
      <c r="F147" t="str">
        <f>VLOOKUP(D147,Mapping!A:F,6,)</f>
        <v>1*60*22g黄桃玉米元色营养棒</v>
      </c>
      <c r="G147" t="s">
        <v>605</v>
      </c>
      <c r="H147" t="s">
        <v>721</v>
      </c>
      <c r="I147" t="s">
        <v>605</v>
      </c>
      <c r="K147" t="str">
        <f>VLOOKUP($D147,Mapping!$A:$E,3,)</f>
        <v>成人粉</v>
      </c>
      <c r="L147" t="str">
        <f>VLOOKUP($D147,Mapping!$A:$E,4,)</f>
        <v>新业务</v>
      </c>
      <c r="M147" t="str">
        <f>IF(VLOOKUP($D147,Mapping!$A:$E,5,)="","无",VLOOKUP($D147,Mapping!$A:$E,5,))</f>
        <v>无</v>
      </c>
      <c r="N147">
        <v>1</v>
      </c>
      <c r="O147" t="s">
        <v>3922</v>
      </c>
    </row>
    <row r="148" spans="1:15" x14ac:dyDescent="0.25">
      <c r="A148" s="1" t="s">
        <v>722</v>
      </c>
      <c r="B148" t="s">
        <v>309</v>
      </c>
      <c r="C148" s="20" t="s">
        <v>723</v>
      </c>
      <c r="D148" t="s">
        <v>724</v>
      </c>
      <c r="E148" t="s">
        <v>725</v>
      </c>
      <c r="F148" t="str">
        <f>VLOOKUP(D148,Mapping!A:F,6,)</f>
        <v>1*60*23g紫薯葡萄元色营养棒</v>
      </c>
      <c r="G148" t="s">
        <v>605</v>
      </c>
      <c r="H148" t="s">
        <v>726</v>
      </c>
      <c r="I148" t="s">
        <v>605</v>
      </c>
      <c r="K148" t="str">
        <f>VLOOKUP($D148,Mapping!$A:$E,3,)</f>
        <v>成人粉</v>
      </c>
      <c r="L148" t="str">
        <f>VLOOKUP($D148,Mapping!$A:$E,4,)</f>
        <v>新业务</v>
      </c>
      <c r="M148" t="str">
        <f>IF(VLOOKUP($D148,Mapping!$A:$E,5,)="","无",VLOOKUP($D148,Mapping!$A:$E,5,))</f>
        <v>无</v>
      </c>
      <c r="N148">
        <v>1</v>
      </c>
      <c r="O148" t="s">
        <v>3922</v>
      </c>
    </row>
    <row r="149" spans="1:15" x14ac:dyDescent="0.25">
      <c r="A149" s="1" t="s">
        <v>727</v>
      </c>
      <c r="B149" t="s">
        <v>309</v>
      </c>
      <c r="C149" s="20" t="s">
        <v>728</v>
      </c>
      <c r="D149" t="s">
        <v>729</v>
      </c>
      <c r="E149" t="s">
        <v>730</v>
      </c>
      <c r="F149" t="str">
        <f>VLOOKUP(D149,Mapping!A:F,6,)</f>
        <v>1*60*26g黑米奇亚籽元色营养棒</v>
      </c>
      <c r="G149" t="s">
        <v>605</v>
      </c>
      <c r="H149" t="s">
        <v>731</v>
      </c>
      <c r="I149" t="s">
        <v>605</v>
      </c>
      <c r="K149" t="str">
        <f>VLOOKUP($D149,Mapping!$A:$E,3,)</f>
        <v>成人粉</v>
      </c>
      <c r="L149" t="str">
        <f>VLOOKUP($D149,Mapping!$A:$E,4,)</f>
        <v>新业务</v>
      </c>
      <c r="M149" t="str">
        <f>IF(VLOOKUP($D149,Mapping!$A:$E,5,)="","无",VLOOKUP($D149,Mapping!$A:$E,5,))</f>
        <v>无</v>
      </c>
      <c r="N149">
        <v>1</v>
      </c>
      <c r="O149" t="s">
        <v>3922</v>
      </c>
    </row>
    <row r="150" spans="1:15" x14ac:dyDescent="0.25">
      <c r="A150" s="1" t="s">
        <v>732</v>
      </c>
      <c r="B150" t="s">
        <v>309</v>
      </c>
      <c r="C150" s="20" t="s">
        <v>733</v>
      </c>
      <c r="D150" t="s">
        <v>734</v>
      </c>
      <c r="E150" t="s">
        <v>735</v>
      </c>
      <c r="F150" t="str">
        <f>VLOOKUP(D150,Mapping!A:F,6,)</f>
        <v>1*12*320g斯谷混合水果早餐即食谷物</v>
      </c>
      <c r="G150" t="s">
        <v>24</v>
      </c>
      <c r="H150" t="s">
        <v>736</v>
      </c>
      <c r="I150" t="s">
        <v>24</v>
      </c>
      <c r="K150" t="str">
        <f>VLOOKUP($D150,Mapping!$A:$E,3,)</f>
        <v>成人粉</v>
      </c>
      <c r="L150" t="str">
        <f>VLOOKUP($D150,Mapping!$A:$E,4,)</f>
        <v>新业务</v>
      </c>
      <c r="M150" t="str">
        <f>IF(VLOOKUP($D150,Mapping!$A:$E,5,)="","无",VLOOKUP($D150,Mapping!$A:$E,5,))</f>
        <v>无</v>
      </c>
      <c r="N150">
        <v>1</v>
      </c>
      <c r="O150" t="s">
        <v>3922</v>
      </c>
    </row>
    <row r="151" spans="1:15" x14ac:dyDescent="0.25">
      <c r="A151" s="1" t="s">
        <v>737</v>
      </c>
      <c r="B151" t="s">
        <v>309</v>
      </c>
      <c r="C151" s="20" t="s">
        <v>738</v>
      </c>
      <c r="D151" t="s">
        <v>739</v>
      </c>
      <c r="E151" t="s">
        <v>740</v>
      </c>
      <c r="F151" t="e">
        <f>VLOOKUP(D151,Mapping!A:F,6,)</f>
        <v>#N/A</v>
      </c>
      <c r="G151" t="s">
        <v>101</v>
      </c>
      <c r="H151" t="s">
        <v>741</v>
      </c>
      <c r="I151" t="s">
        <v>101</v>
      </c>
      <c r="K151" t="e">
        <f>VLOOKUP($D151,Mapping!$A:$E,3,)</f>
        <v>#N/A</v>
      </c>
      <c r="L151" t="e">
        <f>VLOOKUP($D151,Mapping!$A:$E,4,)</f>
        <v>#N/A</v>
      </c>
      <c r="M151" t="e">
        <f>IF(VLOOKUP($D151,Mapping!$A:$E,5,)="","无",VLOOKUP($D151,Mapping!$A:$E,5,))</f>
        <v>#N/A</v>
      </c>
      <c r="N151">
        <v>1</v>
      </c>
      <c r="O151" t="s">
        <v>3922</v>
      </c>
    </row>
    <row r="152" spans="1:15" x14ac:dyDescent="0.25">
      <c r="A152" s="1" t="s">
        <v>742</v>
      </c>
      <c r="B152" t="s">
        <v>309</v>
      </c>
      <c r="C152" s="20" t="s">
        <v>743</v>
      </c>
      <c r="D152" t="s">
        <v>744</v>
      </c>
      <c r="E152" t="s">
        <v>745</v>
      </c>
      <c r="F152" t="e">
        <f>VLOOKUP(D152,Mapping!A:F,6,)</f>
        <v>#N/A</v>
      </c>
      <c r="G152" t="s">
        <v>101</v>
      </c>
      <c r="H152" t="s">
        <v>746</v>
      </c>
      <c r="I152" t="s">
        <v>101</v>
      </c>
      <c r="K152" t="e">
        <f>VLOOKUP($D152,Mapping!$A:$E,3,)</f>
        <v>#N/A</v>
      </c>
      <c r="L152" t="e">
        <f>VLOOKUP($D152,Mapping!$A:$E,4,)</f>
        <v>#N/A</v>
      </c>
      <c r="M152" t="e">
        <f>IF(VLOOKUP($D152,Mapping!$A:$E,5,)="","无",VLOOKUP($D152,Mapping!$A:$E,5,))</f>
        <v>#N/A</v>
      </c>
      <c r="N152">
        <v>1</v>
      </c>
      <c r="O152" t="s">
        <v>3922</v>
      </c>
    </row>
    <row r="153" spans="1:15" x14ac:dyDescent="0.25">
      <c r="A153" s="1" t="s">
        <v>747</v>
      </c>
      <c r="B153" t="s">
        <v>309</v>
      </c>
      <c r="C153" s="20" t="s">
        <v>748</v>
      </c>
      <c r="D153" t="s">
        <v>749</v>
      </c>
      <c r="E153" t="s">
        <v>750</v>
      </c>
      <c r="F153" t="e">
        <f>VLOOKUP(D153,Mapping!A:F,6,)</f>
        <v>#N/A</v>
      </c>
      <c r="G153" t="s">
        <v>101</v>
      </c>
      <c r="H153" t="s">
        <v>751</v>
      </c>
      <c r="I153" t="s">
        <v>101</v>
      </c>
      <c r="K153" t="e">
        <f>VLOOKUP($D153,Mapping!$A:$E,3,)</f>
        <v>#N/A</v>
      </c>
      <c r="L153" t="e">
        <f>VLOOKUP($D153,Mapping!$A:$E,4,)</f>
        <v>#N/A</v>
      </c>
      <c r="M153" t="e">
        <f>IF(VLOOKUP($D153,Mapping!$A:$E,5,)="","无",VLOOKUP($D153,Mapping!$A:$E,5,))</f>
        <v>#N/A</v>
      </c>
      <c r="N153">
        <v>1</v>
      </c>
      <c r="O153" t="s">
        <v>3922</v>
      </c>
    </row>
    <row r="154" spans="1:15" x14ac:dyDescent="0.25">
      <c r="A154" s="1" t="s">
        <v>752</v>
      </c>
      <c r="B154" t="s">
        <v>309</v>
      </c>
      <c r="C154" s="20" t="s">
        <v>753</v>
      </c>
      <c r="D154" t="s">
        <v>754</v>
      </c>
      <c r="E154" t="s">
        <v>755</v>
      </c>
      <c r="F154" t="e">
        <f>VLOOKUP(D154,Mapping!A:F,6,)</f>
        <v>#N/A</v>
      </c>
      <c r="G154" t="s">
        <v>101</v>
      </c>
      <c r="H154" t="s">
        <v>756</v>
      </c>
      <c r="I154" t="s">
        <v>101</v>
      </c>
      <c r="K154" t="e">
        <f>VLOOKUP($D154,Mapping!$A:$E,3,)</f>
        <v>#N/A</v>
      </c>
      <c r="L154" t="e">
        <f>VLOOKUP($D154,Mapping!$A:$E,4,)</f>
        <v>#N/A</v>
      </c>
      <c r="M154" t="e">
        <f>IF(VLOOKUP($D154,Mapping!$A:$E,5,)="","无",VLOOKUP($D154,Mapping!$A:$E,5,))</f>
        <v>#N/A</v>
      </c>
      <c r="N154">
        <v>1</v>
      </c>
      <c r="O154" t="s">
        <v>3922</v>
      </c>
    </row>
    <row r="155" spans="1:15" x14ac:dyDescent="0.25">
      <c r="A155" s="1" t="s">
        <v>757</v>
      </c>
      <c r="B155" t="s">
        <v>309</v>
      </c>
      <c r="C155" s="20" t="s">
        <v>758</v>
      </c>
      <c r="D155" t="s">
        <v>759</v>
      </c>
      <c r="E155" t="s">
        <v>760</v>
      </c>
      <c r="F155" t="e">
        <f>VLOOKUP(D155,Mapping!A:F,6,)</f>
        <v>#N/A</v>
      </c>
      <c r="G155" t="s">
        <v>101</v>
      </c>
      <c r="H155" t="s">
        <v>760</v>
      </c>
      <c r="I155" t="s">
        <v>101</v>
      </c>
      <c r="K155" t="e">
        <f>VLOOKUP($D155,Mapping!$A:$E,3,)</f>
        <v>#N/A</v>
      </c>
      <c r="L155" t="e">
        <f>VLOOKUP($D155,Mapping!$A:$E,4,)</f>
        <v>#N/A</v>
      </c>
      <c r="M155" t="e">
        <f>IF(VLOOKUP($D155,Mapping!$A:$E,5,)="","无",VLOOKUP($D155,Mapping!$A:$E,5,))</f>
        <v>#N/A</v>
      </c>
      <c r="N155">
        <v>1</v>
      </c>
      <c r="O155" t="s">
        <v>3922</v>
      </c>
    </row>
    <row r="156" spans="1:15" x14ac:dyDescent="0.25">
      <c r="A156" s="1" t="s">
        <v>761</v>
      </c>
      <c r="B156" t="s">
        <v>309</v>
      </c>
      <c r="C156" s="20" t="s">
        <v>762</v>
      </c>
      <c r="D156" t="s">
        <v>763</v>
      </c>
      <c r="E156" t="s">
        <v>764</v>
      </c>
      <c r="F156" t="e">
        <f>VLOOKUP(D156,Mapping!A:F,6,)</f>
        <v>#N/A</v>
      </c>
      <c r="G156" t="s">
        <v>765</v>
      </c>
      <c r="H156" t="s">
        <v>766</v>
      </c>
      <c r="I156" t="s">
        <v>765</v>
      </c>
      <c r="K156" t="e">
        <f>VLOOKUP($D156,Mapping!$A:$E,3,)</f>
        <v>#N/A</v>
      </c>
      <c r="L156" t="e">
        <f>VLOOKUP($D156,Mapping!$A:$E,4,)</f>
        <v>#N/A</v>
      </c>
      <c r="M156" t="e">
        <f>IF(VLOOKUP($D156,Mapping!$A:$E,5,)="","无",VLOOKUP($D156,Mapping!$A:$E,5,))</f>
        <v>#N/A</v>
      </c>
      <c r="N156">
        <v>1</v>
      </c>
      <c r="O156" t="s">
        <v>3922</v>
      </c>
    </row>
    <row r="157" spans="1:15" x14ac:dyDescent="0.25">
      <c r="A157" s="1" t="s">
        <v>767</v>
      </c>
      <c r="B157" t="s">
        <v>309</v>
      </c>
      <c r="C157" s="20" t="s">
        <v>768</v>
      </c>
      <c r="D157" t="s">
        <v>769</v>
      </c>
      <c r="E157" t="s">
        <v>770</v>
      </c>
      <c r="F157" t="e">
        <f>VLOOKUP(D157,Mapping!A:F,6,)</f>
        <v>#N/A</v>
      </c>
      <c r="G157" t="s">
        <v>101</v>
      </c>
      <c r="H157" t="s">
        <v>771</v>
      </c>
      <c r="I157" t="s">
        <v>101</v>
      </c>
      <c r="K157" t="e">
        <f>VLOOKUP($D157,Mapping!$A:$E,3,)</f>
        <v>#N/A</v>
      </c>
      <c r="L157" t="e">
        <f>VLOOKUP($D157,Mapping!$A:$E,4,)</f>
        <v>#N/A</v>
      </c>
      <c r="M157" t="e">
        <f>IF(VLOOKUP($D157,Mapping!$A:$E,5,)="","无",VLOOKUP($D157,Mapping!$A:$E,5,))</f>
        <v>#N/A</v>
      </c>
      <c r="N157">
        <v>1</v>
      </c>
      <c r="O157" t="s">
        <v>3922</v>
      </c>
    </row>
    <row r="158" spans="1:15" x14ac:dyDescent="0.25">
      <c r="A158" s="1" t="s">
        <v>772</v>
      </c>
      <c r="B158" t="s">
        <v>309</v>
      </c>
      <c r="C158" s="20" t="s">
        <v>773</v>
      </c>
      <c r="D158" t="s">
        <v>774</v>
      </c>
      <c r="E158" t="s">
        <v>775</v>
      </c>
      <c r="F158" t="e">
        <f>VLOOKUP(D158,Mapping!A:F,6,)</f>
        <v>#N/A</v>
      </c>
      <c r="G158" t="s">
        <v>776</v>
      </c>
      <c r="H158" t="s">
        <v>777</v>
      </c>
      <c r="I158" t="s">
        <v>776</v>
      </c>
      <c r="K158" t="e">
        <f>VLOOKUP($D158,Mapping!$A:$E,3,)</f>
        <v>#N/A</v>
      </c>
      <c r="L158" t="e">
        <f>VLOOKUP($D158,Mapping!$A:$E,4,)</f>
        <v>#N/A</v>
      </c>
      <c r="M158" t="e">
        <f>IF(VLOOKUP($D158,Mapping!$A:$E,5,)="","无",VLOOKUP($D158,Mapping!$A:$E,5,))</f>
        <v>#N/A</v>
      </c>
      <c r="N158">
        <v>1</v>
      </c>
      <c r="O158" t="s">
        <v>3922</v>
      </c>
    </row>
    <row r="159" spans="1:15" x14ac:dyDescent="0.25">
      <c r="A159" s="1" t="s">
        <v>778</v>
      </c>
      <c r="B159" t="s">
        <v>309</v>
      </c>
      <c r="C159" s="20" t="s">
        <v>779</v>
      </c>
      <c r="D159" t="s">
        <v>780</v>
      </c>
      <c r="E159" t="s">
        <v>781</v>
      </c>
      <c r="F159" t="e">
        <f>VLOOKUP(D159,Mapping!A:F,6,)</f>
        <v>#N/A</v>
      </c>
      <c r="G159" t="s">
        <v>782</v>
      </c>
      <c r="H159" t="s">
        <v>756</v>
      </c>
      <c r="I159" t="s">
        <v>782</v>
      </c>
      <c r="K159" t="e">
        <f>VLOOKUP($D159,Mapping!$A:$E,3,)</f>
        <v>#N/A</v>
      </c>
      <c r="L159" t="e">
        <f>VLOOKUP($D159,Mapping!$A:$E,4,)</f>
        <v>#N/A</v>
      </c>
      <c r="M159" t="e">
        <f>IF(VLOOKUP($D159,Mapping!$A:$E,5,)="","无",VLOOKUP($D159,Mapping!$A:$E,5,))</f>
        <v>#N/A</v>
      </c>
      <c r="N159">
        <v>1</v>
      </c>
      <c r="O159" t="s">
        <v>3922</v>
      </c>
    </row>
    <row r="160" spans="1:15" x14ac:dyDescent="0.25">
      <c r="A160" s="1" t="s">
        <v>783</v>
      </c>
      <c r="B160" t="s">
        <v>309</v>
      </c>
      <c r="C160" s="20" t="s">
        <v>784</v>
      </c>
      <c r="D160" t="s">
        <v>785</v>
      </c>
      <c r="E160" t="s">
        <v>786</v>
      </c>
      <c r="F160" t="e">
        <f>VLOOKUP(D160,Mapping!A:F,6,)</f>
        <v>#N/A</v>
      </c>
      <c r="G160" t="s">
        <v>101</v>
      </c>
      <c r="H160" t="s">
        <v>787</v>
      </c>
      <c r="I160" t="s">
        <v>101</v>
      </c>
      <c r="K160" t="e">
        <f>VLOOKUP($D160,Mapping!$A:$E,3,)</f>
        <v>#N/A</v>
      </c>
      <c r="L160" t="e">
        <f>VLOOKUP($D160,Mapping!$A:$E,4,)</f>
        <v>#N/A</v>
      </c>
      <c r="M160" t="e">
        <f>IF(VLOOKUP($D160,Mapping!$A:$E,5,)="","无",VLOOKUP($D160,Mapping!$A:$E,5,))</f>
        <v>#N/A</v>
      </c>
      <c r="N160">
        <v>1</v>
      </c>
      <c r="O160" t="s">
        <v>3922</v>
      </c>
    </row>
    <row r="161" spans="1:15" x14ac:dyDescent="0.25">
      <c r="A161" s="1" t="s">
        <v>788</v>
      </c>
      <c r="B161" t="s">
        <v>309</v>
      </c>
      <c r="C161" s="20" t="s">
        <v>789</v>
      </c>
      <c r="D161" t="s">
        <v>790</v>
      </c>
      <c r="E161" t="s">
        <v>791</v>
      </c>
      <c r="F161" t="e">
        <f>VLOOKUP(D161,Mapping!A:F,6,)</f>
        <v>#N/A</v>
      </c>
      <c r="G161" t="s">
        <v>101</v>
      </c>
      <c r="H161" t="s">
        <v>792</v>
      </c>
      <c r="I161" t="s">
        <v>101</v>
      </c>
      <c r="K161" t="e">
        <f>VLOOKUP($D161,Mapping!$A:$E,3,)</f>
        <v>#N/A</v>
      </c>
      <c r="L161" t="e">
        <f>VLOOKUP($D161,Mapping!$A:$E,4,)</f>
        <v>#N/A</v>
      </c>
      <c r="M161" t="e">
        <f>IF(VLOOKUP($D161,Mapping!$A:$E,5,)="","无",VLOOKUP($D161,Mapping!$A:$E,5,))</f>
        <v>#N/A</v>
      </c>
      <c r="N161">
        <v>1</v>
      </c>
      <c r="O161" t="s">
        <v>3922</v>
      </c>
    </row>
    <row r="162" spans="1:15" x14ac:dyDescent="0.25">
      <c r="A162" s="1" t="s">
        <v>793</v>
      </c>
      <c r="B162" t="s">
        <v>309</v>
      </c>
      <c r="C162" s="20" t="s">
        <v>794</v>
      </c>
      <c r="D162" t="s">
        <v>795</v>
      </c>
      <c r="E162" t="s">
        <v>796</v>
      </c>
      <c r="F162" t="e">
        <f>VLOOKUP(D162,Mapping!A:F,6,)</f>
        <v>#N/A</v>
      </c>
      <c r="G162" t="s">
        <v>101</v>
      </c>
      <c r="H162" t="s">
        <v>797</v>
      </c>
      <c r="I162" t="s">
        <v>101</v>
      </c>
      <c r="K162" t="e">
        <f>VLOOKUP($D162,Mapping!$A:$E,3,)</f>
        <v>#N/A</v>
      </c>
      <c r="L162" t="e">
        <f>VLOOKUP($D162,Mapping!$A:$E,4,)</f>
        <v>#N/A</v>
      </c>
      <c r="M162" t="e">
        <f>IF(VLOOKUP($D162,Mapping!$A:$E,5,)="","无",VLOOKUP($D162,Mapping!$A:$E,5,))</f>
        <v>#N/A</v>
      </c>
      <c r="N162">
        <v>1</v>
      </c>
      <c r="O162" t="s">
        <v>3922</v>
      </c>
    </row>
    <row r="163" spans="1:15" x14ac:dyDescent="0.25">
      <c r="A163" s="1" t="s">
        <v>798</v>
      </c>
      <c r="B163" t="s">
        <v>309</v>
      </c>
      <c r="C163" s="20" t="s">
        <v>799</v>
      </c>
      <c r="D163" t="s">
        <v>800</v>
      </c>
      <c r="E163" t="s">
        <v>801</v>
      </c>
      <c r="F163" t="e">
        <f>VLOOKUP(D163,Mapping!A:F,6,)</f>
        <v>#N/A</v>
      </c>
      <c r="G163" t="s">
        <v>776</v>
      </c>
      <c r="H163" t="s">
        <v>802</v>
      </c>
      <c r="I163" t="s">
        <v>776</v>
      </c>
      <c r="K163" t="e">
        <f>VLOOKUP($D163,Mapping!$A:$E,3,)</f>
        <v>#N/A</v>
      </c>
      <c r="L163" t="e">
        <f>VLOOKUP($D163,Mapping!$A:$E,4,)</f>
        <v>#N/A</v>
      </c>
      <c r="M163" t="e">
        <f>IF(VLOOKUP($D163,Mapping!$A:$E,5,)="","无",VLOOKUP($D163,Mapping!$A:$E,5,))</f>
        <v>#N/A</v>
      </c>
      <c r="N163">
        <v>1</v>
      </c>
      <c r="O163" t="s">
        <v>3922</v>
      </c>
    </row>
    <row r="164" spans="1:15" x14ac:dyDescent="0.25">
      <c r="A164" s="1" t="s">
        <v>803</v>
      </c>
      <c r="B164" t="s">
        <v>309</v>
      </c>
      <c r="C164" s="20" t="s">
        <v>804</v>
      </c>
      <c r="D164" t="s">
        <v>805</v>
      </c>
      <c r="E164" t="s">
        <v>806</v>
      </c>
      <c r="F164" t="e">
        <f>VLOOKUP(D164,Mapping!A:F,6,)</f>
        <v>#N/A</v>
      </c>
      <c r="G164" t="s">
        <v>807</v>
      </c>
      <c r="H164" t="s">
        <v>808</v>
      </c>
      <c r="I164" t="s">
        <v>807</v>
      </c>
      <c r="K164" t="e">
        <f>VLOOKUP($D164,Mapping!$A:$E,3,)</f>
        <v>#N/A</v>
      </c>
      <c r="L164" t="e">
        <f>VLOOKUP($D164,Mapping!$A:$E,4,)</f>
        <v>#N/A</v>
      </c>
      <c r="M164" t="e">
        <f>IF(VLOOKUP($D164,Mapping!$A:$E,5,)="","无",VLOOKUP($D164,Mapping!$A:$E,5,))</f>
        <v>#N/A</v>
      </c>
      <c r="N164">
        <v>1</v>
      </c>
      <c r="O164" t="s">
        <v>3922</v>
      </c>
    </row>
    <row r="165" spans="1:15" x14ac:dyDescent="0.25">
      <c r="A165" s="1" t="s">
        <v>809</v>
      </c>
      <c r="B165" t="s">
        <v>309</v>
      </c>
      <c r="C165" s="20" t="s">
        <v>810</v>
      </c>
      <c r="D165" t="s">
        <v>811</v>
      </c>
      <c r="E165" t="s">
        <v>812</v>
      </c>
      <c r="F165" t="e">
        <f>VLOOKUP(D165,Mapping!A:F,6,)</f>
        <v>#N/A</v>
      </c>
      <c r="G165" t="s">
        <v>101</v>
      </c>
      <c r="H165" t="s">
        <v>813</v>
      </c>
      <c r="I165" t="s">
        <v>101</v>
      </c>
      <c r="K165" t="e">
        <f>VLOOKUP($D165,Mapping!$A:$E,3,)</f>
        <v>#N/A</v>
      </c>
      <c r="L165" t="e">
        <f>VLOOKUP($D165,Mapping!$A:$E,4,)</f>
        <v>#N/A</v>
      </c>
      <c r="M165" t="e">
        <f>IF(VLOOKUP($D165,Mapping!$A:$E,5,)="","无",VLOOKUP($D165,Mapping!$A:$E,5,))</f>
        <v>#N/A</v>
      </c>
      <c r="N165">
        <v>1</v>
      </c>
      <c r="O165" t="s">
        <v>3922</v>
      </c>
    </row>
    <row r="166" spans="1:15" x14ac:dyDescent="0.25">
      <c r="A166" s="1" t="s">
        <v>814</v>
      </c>
      <c r="B166" t="s">
        <v>309</v>
      </c>
      <c r="C166" s="20" t="s">
        <v>815</v>
      </c>
      <c r="D166" t="s">
        <v>816</v>
      </c>
      <c r="E166" t="s">
        <v>817</v>
      </c>
      <c r="F166" t="e">
        <f>VLOOKUP(D166,Mapping!A:F,6,)</f>
        <v>#N/A</v>
      </c>
      <c r="G166" t="s">
        <v>101</v>
      </c>
      <c r="H166" t="s">
        <v>818</v>
      </c>
      <c r="I166" t="s">
        <v>101</v>
      </c>
      <c r="K166" t="e">
        <f>VLOOKUP($D166,Mapping!$A:$E,3,)</f>
        <v>#N/A</v>
      </c>
      <c r="L166" t="e">
        <f>VLOOKUP($D166,Mapping!$A:$E,4,)</f>
        <v>#N/A</v>
      </c>
      <c r="M166" t="e">
        <f>IF(VLOOKUP($D166,Mapping!$A:$E,5,)="","无",VLOOKUP($D166,Mapping!$A:$E,5,))</f>
        <v>#N/A</v>
      </c>
      <c r="N166">
        <v>1</v>
      </c>
      <c r="O166" t="s">
        <v>3922</v>
      </c>
    </row>
    <row r="167" spans="1:15" x14ac:dyDescent="0.25">
      <c r="A167" s="1" t="s">
        <v>819</v>
      </c>
      <c r="B167" t="s">
        <v>309</v>
      </c>
      <c r="C167" s="20" t="s">
        <v>820</v>
      </c>
      <c r="D167" t="s">
        <v>821</v>
      </c>
      <c r="E167" t="s">
        <v>822</v>
      </c>
      <c r="F167" t="e">
        <f>VLOOKUP(D167,Mapping!A:F,6,)</f>
        <v>#N/A</v>
      </c>
      <c r="G167" t="s">
        <v>101</v>
      </c>
      <c r="H167" t="s">
        <v>823</v>
      </c>
      <c r="I167" t="s">
        <v>101</v>
      </c>
      <c r="K167" t="e">
        <f>VLOOKUP($D167,Mapping!$A:$E,3,)</f>
        <v>#N/A</v>
      </c>
      <c r="L167" t="e">
        <f>VLOOKUP($D167,Mapping!$A:$E,4,)</f>
        <v>#N/A</v>
      </c>
      <c r="M167" t="e">
        <f>IF(VLOOKUP($D167,Mapping!$A:$E,5,)="","无",VLOOKUP($D167,Mapping!$A:$E,5,))</f>
        <v>#N/A</v>
      </c>
      <c r="N167">
        <v>1</v>
      </c>
      <c r="O167" t="s">
        <v>3922</v>
      </c>
    </row>
    <row r="168" spans="1:15" x14ac:dyDescent="0.25">
      <c r="A168" s="1" t="s">
        <v>824</v>
      </c>
      <c r="B168" t="s">
        <v>309</v>
      </c>
      <c r="C168" s="20" t="s">
        <v>825</v>
      </c>
      <c r="D168" t="s">
        <v>826</v>
      </c>
      <c r="E168" t="s">
        <v>827</v>
      </c>
      <c r="F168" t="str">
        <f>VLOOKUP(D168,Mapping!A:F,6,)</f>
        <v>1*24*250ml纯牛奶</v>
      </c>
      <c r="G168" t="s">
        <v>24</v>
      </c>
      <c r="H168" t="s">
        <v>756</v>
      </c>
      <c r="I168" t="s">
        <v>24</v>
      </c>
      <c r="K168" t="str">
        <f>VLOOKUP($D168,Mapping!$A:$E,3,)</f>
        <v>液奶</v>
      </c>
      <c r="L168" t="str">
        <f>VLOOKUP($D168,Mapping!$A:$E,4,)</f>
        <v>母品牌</v>
      </c>
      <c r="M168" t="str">
        <f>IF(VLOOKUP($D168,Mapping!$A:$E,5,)="","无",VLOOKUP($D168,Mapping!$A:$E,5,))</f>
        <v>无</v>
      </c>
      <c r="N168">
        <v>1</v>
      </c>
      <c r="O168" t="s">
        <v>3922</v>
      </c>
    </row>
    <row r="169" spans="1:15" x14ac:dyDescent="0.25">
      <c r="A169" s="1" t="s">
        <v>828</v>
      </c>
      <c r="B169" t="s">
        <v>309</v>
      </c>
      <c r="C169" s="20" t="s">
        <v>829</v>
      </c>
      <c r="D169" t="s">
        <v>830</v>
      </c>
      <c r="E169" t="s">
        <v>831</v>
      </c>
      <c r="F169" t="str">
        <f>VLOOKUP(D169,Mapping!A:F,6,)</f>
        <v>1*12*250ml舒化低脂无乳糖牛奶</v>
      </c>
      <c r="G169" t="s">
        <v>24</v>
      </c>
      <c r="H169" t="s">
        <v>832</v>
      </c>
      <c r="I169" t="s">
        <v>24</v>
      </c>
      <c r="K169" t="str">
        <f>VLOOKUP($D169,Mapping!$A:$E,3,)</f>
        <v>液奶</v>
      </c>
      <c r="L169" t="str">
        <f>VLOOKUP($D169,Mapping!$A:$E,4,)</f>
        <v>舒化</v>
      </c>
      <c r="M169" t="str">
        <f>IF(VLOOKUP($D169,Mapping!$A:$E,5,)="","无",VLOOKUP($D169,Mapping!$A:$E,5,))</f>
        <v>无</v>
      </c>
      <c r="N169">
        <v>1</v>
      </c>
      <c r="O169" t="s">
        <v>3922</v>
      </c>
    </row>
    <row r="170" spans="1:15" x14ac:dyDescent="0.25">
      <c r="A170" s="1" t="s">
        <v>833</v>
      </c>
      <c r="B170" t="s">
        <v>309</v>
      </c>
      <c r="C170" s="20" t="s">
        <v>834</v>
      </c>
      <c r="D170" t="s">
        <v>835</v>
      </c>
      <c r="E170" t="s">
        <v>836</v>
      </c>
      <c r="F170" t="str">
        <f>VLOOKUP(D170,Mapping!A:F,6,)</f>
        <v>1*12*250ml舒化低脂无乳糖牛奶</v>
      </c>
      <c r="G170" t="s">
        <v>24</v>
      </c>
      <c r="H170" t="s">
        <v>837</v>
      </c>
      <c r="I170" t="s">
        <v>24</v>
      </c>
      <c r="K170" t="str">
        <f>VLOOKUP($D170,Mapping!$A:$E,3,)</f>
        <v>液奶</v>
      </c>
      <c r="L170" t="str">
        <f>VLOOKUP($D170,Mapping!$A:$E,4,)</f>
        <v>舒化</v>
      </c>
      <c r="M170" t="str">
        <f>IF(VLOOKUP($D170,Mapping!$A:$E,5,)="","无",VLOOKUP($D170,Mapping!$A:$E,5,))</f>
        <v>无</v>
      </c>
      <c r="N170">
        <v>1</v>
      </c>
      <c r="O170" t="s">
        <v>3922</v>
      </c>
    </row>
    <row r="171" spans="1:15" x14ac:dyDescent="0.25">
      <c r="A171" s="1" t="s">
        <v>838</v>
      </c>
      <c r="B171" t="s">
        <v>309</v>
      </c>
      <c r="C171" s="20" t="s">
        <v>839</v>
      </c>
      <c r="D171" t="s">
        <v>840</v>
      </c>
      <c r="E171" t="s">
        <v>841</v>
      </c>
      <c r="F171" t="str">
        <f>VLOOKUP(D171,Mapping!A:F,6,)</f>
        <v>1*12*220ml笑脸包舒化全脂无乳糖牛奶</v>
      </c>
      <c r="G171" t="s">
        <v>24</v>
      </c>
      <c r="H171" t="s">
        <v>842</v>
      </c>
      <c r="I171" t="s">
        <v>24</v>
      </c>
      <c r="K171" t="str">
        <f>VLOOKUP($D171,Mapping!$A:$E,3,)</f>
        <v>液奶</v>
      </c>
      <c r="L171" t="str">
        <f>VLOOKUP($D171,Mapping!$A:$E,4,)</f>
        <v>舒化</v>
      </c>
      <c r="M171" t="str">
        <f>IF(VLOOKUP($D171,Mapping!$A:$E,5,)="","无",VLOOKUP($D171,Mapping!$A:$E,5,))</f>
        <v>无</v>
      </c>
      <c r="N171">
        <v>1</v>
      </c>
      <c r="O171" t="s">
        <v>3922</v>
      </c>
    </row>
    <row r="172" spans="1:15" x14ac:dyDescent="0.25">
      <c r="A172" s="1" t="s">
        <v>843</v>
      </c>
      <c r="B172" t="s">
        <v>309</v>
      </c>
      <c r="C172" s="20" t="s">
        <v>844</v>
      </c>
      <c r="D172" t="s">
        <v>845</v>
      </c>
      <c r="E172" t="s">
        <v>846</v>
      </c>
      <c r="F172" t="str">
        <f>VLOOKUP(D172,Mapping!A:F,6,)</f>
        <v>1*12*220ml笑脸包舒化低脂无乳糖牛奶</v>
      </c>
      <c r="G172" t="s">
        <v>24</v>
      </c>
      <c r="H172" t="s">
        <v>847</v>
      </c>
      <c r="I172" t="s">
        <v>24</v>
      </c>
      <c r="K172" t="str">
        <f>VLOOKUP($D172,Mapping!$A:$E,3,)</f>
        <v>液奶</v>
      </c>
      <c r="L172" t="str">
        <f>VLOOKUP($D172,Mapping!$A:$E,4,)</f>
        <v>舒化</v>
      </c>
      <c r="M172" t="str">
        <f>IF(VLOOKUP($D172,Mapping!$A:$E,5,)="","无",VLOOKUP($D172,Mapping!$A:$E,5,))</f>
        <v>无</v>
      </c>
      <c r="N172">
        <v>1</v>
      </c>
      <c r="O172" t="s">
        <v>3922</v>
      </c>
    </row>
    <row r="173" spans="1:15" x14ac:dyDescent="0.25">
      <c r="A173" s="1" t="s">
        <v>848</v>
      </c>
      <c r="B173" t="s">
        <v>309</v>
      </c>
      <c r="C173" s="20" t="s">
        <v>849</v>
      </c>
      <c r="D173" t="s">
        <v>850</v>
      </c>
      <c r="E173" t="s">
        <v>851</v>
      </c>
      <c r="F173" t="str">
        <f>VLOOKUP(D173,Mapping!A:F,6,)</f>
        <v>1*12*220ml笑脸包舒化高钙无乳糖牛奶</v>
      </c>
      <c r="G173" t="s">
        <v>24</v>
      </c>
      <c r="H173" t="s">
        <v>852</v>
      </c>
      <c r="I173" t="s">
        <v>24</v>
      </c>
      <c r="K173" t="str">
        <f>VLOOKUP($D173,Mapping!$A:$E,3,)</f>
        <v>液奶</v>
      </c>
      <c r="L173" t="str">
        <f>VLOOKUP($D173,Mapping!$A:$E,4,)</f>
        <v>舒化</v>
      </c>
      <c r="M173" t="str">
        <f>IF(VLOOKUP($D173,Mapping!$A:$E,5,)="","无",VLOOKUP($D173,Mapping!$A:$E,5,))</f>
        <v>无</v>
      </c>
      <c r="N173">
        <v>1</v>
      </c>
      <c r="O173" t="s">
        <v>3922</v>
      </c>
    </row>
    <row r="174" spans="1:15" x14ac:dyDescent="0.25">
      <c r="A174" s="1" t="s">
        <v>853</v>
      </c>
      <c r="B174" t="s">
        <v>309</v>
      </c>
      <c r="C174" s="20" t="s">
        <v>854</v>
      </c>
      <c r="D174" t="s">
        <v>855</v>
      </c>
      <c r="E174" t="s">
        <v>856</v>
      </c>
      <c r="F174" t="str">
        <f>VLOOKUP(D174,Mapping!A:F,6,)</f>
        <v>1*4*1000ml柏菲兰新西兰纯牛奶</v>
      </c>
      <c r="G174" t="s">
        <v>24</v>
      </c>
      <c r="H174" t="s">
        <v>857</v>
      </c>
      <c r="I174" t="s">
        <v>24</v>
      </c>
      <c r="K174" t="str">
        <f>VLOOKUP($D174,Mapping!$A:$E,3,)</f>
        <v>液奶</v>
      </c>
      <c r="L174" t="str">
        <f>VLOOKUP($D174,Mapping!$A:$E,4,)</f>
        <v>柏菲兰</v>
      </c>
      <c r="M174" t="str">
        <f>IF(VLOOKUP($D174,Mapping!$A:$E,5,)="","无",VLOOKUP($D174,Mapping!$A:$E,5,))</f>
        <v>无</v>
      </c>
      <c r="N174">
        <v>1</v>
      </c>
      <c r="O174" t="s">
        <v>3922</v>
      </c>
    </row>
    <row r="175" spans="1:15" x14ac:dyDescent="0.25">
      <c r="A175" s="1" t="s">
        <v>858</v>
      </c>
      <c r="B175" t="s">
        <v>309</v>
      </c>
      <c r="C175" s="20" t="s">
        <v>859</v>
      </c>
      <c r="D175" t="s">
        <v>860</v>
      </c>
      <c r="E175" t="s">
        <v>861</v>
      </c>
      <c r="F175" t="str">
        <f>VLOOKUP(D175,Mapping!A:F,6,)</f>
        <v>1*16*240ml铁罐核桃乳</v>
      </c>
      <c r="G175" t="s">
        <v>24</v>
      </c>
      <c r="H175" t="s">
        <v>862</v>
      </c>
      <c r="I175" t="s">
        <v>24</v>
      </c>
      <c r="K175" t="str">
        <f>VLOOKUP($D175,Mapping!$A:$E,3,)</f>
        <v>液奶</v>
      </c>
      <c r="L175" t="str">
        <f>VLOOKUP($D175,Mapping!$A:$E,4,)</f>
        <v>核桃乳</v>
      </c>
      <c r="M175" t="str">
        <f>IF(VLOOKUP($D175,Mapping!$A:$E,5,)="","无",VLOOKUP($D175,Mapping!$A:$E,5,))</f>
        <v>无</v>
      </c>
      <c r="N175">
        <v>1</v>
      </c>
      <c r="O175" t="s">
        <v>3922</v>
      </c>
    </row>
    <row r="176" spans="1:15" x14ac:dyDescent="0.25">
      <c r="A176" s="1" t="s">
        <v>864</v>
      </c>
      <c r="B176" t="s">
        <v>309</v>
      </c>
      <c r="C176" s="20" t="s">
        <v>865</v>
      </c>
      <c r="D176" t="s">
        <v>866</v>
      </c>
      <c r="E176" t="s">
        <v>867</v>
      </c>
      <c r="F176" t="str">
        <f>VLOOKUP(D176,Mapping!A:F,6,)</f>
        <v>1*12*240ml味可滋草莓牛奶</v>
      </c>
      <c r="G176" t="s">
        <v>24</v>
      </c>
      <c r="H176" t="s">
        <v>868</v>
      </c>
      <c r="I176" t="s">
        <v>24</v>
      </c>
      <c r="K176" t="str">
        <f>VLOOKUP($D176,Mapping!$A:$E,3,)</f>
        <v>液奶</v>
      </c>
      <c r="L176" t="str">
        <f>VLOOKUP($D176,Mapping!$A:$E,4,)</f>
        <v>味可滋</v>
      </c>
      <c r="M176" t="str">
        <f>IF(VLOOKUP($D176,Mapping!$A:$E,5,)="","无",VLOOKUP($D176,Mapping!$A:$E,5,))</f>
        <v>无</v>
      </c>
      <c r="N176">
        <v>1</v>
      </c>
      <c r="O176" t="s">
        <v>3922</v>
      </c>
    </row>
    <row r="177" spans="1:15" x14ac:dyDescent="0.25">
      <c r="A177" s="1" t="s">
        <v>870</v>
      </c>
      <c r="B177" t="s">
        <v>309</v>
      </c>
      <c r="C177" s="20" t="s">
        <v>871</v>
      </c>
      <c r="D177" t="s">
        <v>872</v>
      </c>
      <c r="E177" t="s">
        <v>873</v>
      </c>
      <c r="F177" t="str">
        <f>VLOOKUP(D177,Mapping!A:F,6,)</f>
        <v>1*12*240mL铁罐红枣核桃（促销装）</v>
      </c>
      <c r="G177" t="s">
        <v>24</v>
      </c>
      <c r="H177" t="s">
        <v>874</v>
      </c>
      <c r="I177" t="s">
        <v>24</v>
      </c>
      <c r="K177" t="str">
        <f>VLOOKUP($D177,Mapping!$A:$E,3,)</f>
        <v>液奶</v>
      </c>
      <c r="L177" t="str">
        <f>VLOOKUP($D177,Mapping!$A:$E,4,)</f>
        <v>核桃乳</v>
      </c>
      <c r="M177" t="str">
        <f>IF(VLOOKUP($D177,Mapping!$A:$E,5,)="","无",VLOOKUP($D177,Mapping!$A:$E,5,))</f>
        <v>无</v>
      </c>
      <c r="N177">
        <v>1</v>
      </c>
      <c r="O177" t="s">
        <v>3922</v>
      </c>
    </row>
    <row r="178" spans="1:15" x14ac:dyDescent="0.25">
      <c r="A178" s="1" t="s">
        <v>875</v>
      </c>
      <c r="B178" t="s">
        <v>309</v>
      </c>
      <c r="C178" s="20" t="s">
        <v>876</v>
      </c>
      <c r="D178" t="s">
        <v>877</v>
      </c>
      <c r="E178" t="s">
        <v>878</v>
      </c>
      <c r="F178" t="str">
        <f>VLOOKUP(D178,Mapping!A:F,6,)</f>
        <v>1*12*250ml利乐钻植选豆乳原味</v>
      </c>
      <c r="G178" t="s">
        <v>24</v>
      </c>
      <c r="H178" t="s">
        <v>879</v>
      </c>
      <c r="I178" t="s">
        <v>24</v>
      </c>
      <c r="K178" t="str">
        <f>VLOOKUP($D178,Mapping!$A:$E,3,)</f>
        <v>液奶</v>
      </c>
      <c r="L178" t="str">
        <f>VLOOKUP($D178,Mapping!$A:$E,4,)</f>
        <v>植选</v>
      </c>
      <c r="M178" t="str">
        <f>IF(VLOOKUP($D178,Mapping!$A:$E,5,)="","无",VLOOKUP($D178,Mapping!$A:$E,5,))</f>
        <v>无</v>
      </c>
      <c r="N178">
        <v>1</v>
      </c>
      <c r="O178" t="s">
        <v>3922</v>
      </c>
    </row>
    <row r="179" spans="1:15" x14ac:dyDescent="0.25">
      <c r="A179" s="1" t="s">
        <v>880</v>
      </c>
      <c r="B179" t="s">
        <v>309</v>
      </c>
      <c r="C179" s="20" t="s">
        <v>881</v>
      </c>
      <c r="D179" t="s">
        <v>882</v>
      </c>
      <c r="E179" t="s">
        <v>883</v>
      </c>
      <c r="F179" t="str">
        <f>VLOOKUP(D179,Mapping!A:F,6,)</f>
        <v>1*12*250ml谷粒多红谷牛奶饮品</v>
      </c>
      <c r="G179" t="s">
        <v>24</v>
      </c>
      <c r="H179" t="s">
        <v>884</v>
      </c>
      <c r="I179" t="s">
        <v>24</v>
      </c>
      <c r="K179" t="str">
        <f>VLOOKUP($D179,Mapping!$A:$E,3,)</f>
        <v>液奶</v>
      </c>
      <c r="L179" t="str">
        <f>VLOOKUP($D179,Mapping!$A:$E,4,)</f>
        <v>谷粒多</v>
      </c>
      <c r="M179" t="str">
        <f>IF(VLOOKUP($D179,Mapping!$A:$E,5,)="","无",VLOOKUP($D179,Mapping!$A:$E,5,))</f>
        <v>无</v>
      </c>
      <c r="N179">
        <v>1</v>
      </c>
      <c r="O179" t="s">
        <v>3922</v>
      </c>
    </row>
    <row r="180" spans="1:15" x14ac:dyDescent="0.25">
      <c r="A180" s="1" t="s">
        <v>885</v>
      </c>
      <c r="B180" t="s">
        <v>309</v>
      </c>
      <c r="C180" s="20" t="s">
        <v>886</v>
      </c>
      <c r="D180" t="s">
        <v>887</v>
      </c>
      <c r="E180" t="s">
        <v>888</v>
      </c>
      <c r="F180" t="str">
        <f>VLOOKUP(D180,Mapping!A:F,6,)</f>
        <v>1*12*250ml谷粒多黑谷牛奶饮品</v>
      </c>
      <c r="G180" t="s">
        <v>24</v>
      </c>
      <c r="H180" t="s">
        <v>889</v>
      </c>
      <c r="I180" t="s">
        <v>24</v>
      </c>
      <c r="K180" t="str">
        <f>VLOOKUP($D180,Mapping!$A:$E,3,)</f>
        <v>液奶</v>
      </c>
      <c r="L180" t="str">
        <f>VLOOKUP($D180,Mapping!$A:$E,4,)</f>
        <v>谷粒多</v>
      </c>
      <c r="M180" t="str">
        <f>IF(VLOOKUP($D180,Mapping!$A:$E,5,)="","无",VLOOKUP($D180,Mapping!$A:$E,5,))</f>
        <v>无</v>
      </c>
      <c r="N180">
        <v>1</v>
      </c>
      <c r="O180" t="s">
        <v>3922</v>
      </c>
    </row>
    <row r="181" spans="1:15" x14ac:dyDescent="0.25">
      <c r="A181" s="1" t="s">
        <v>890</v>
      </c>
      <c r="B181" t="s">
        <v>309</v>
      </c>
      <c r="C181" s="20" t="s">
        <v>891</v>
      </c>
      <c r="D181" t="s">
        <v>892</v>
      </c>
      <c r="E181" t="s">
        <v>893</v>
      </c>
      <c r="F181" t="str">
        <f>VLOOKUP(D181,Mapping!A:F,6,)</f>
        <v>1*12*200ml谷粒多颗粒燕麦牛奶</v>
      </c>
      <c r="G181" t="s">
        <v>24</v>
      </c>
      <c r="H181" t="s">
        <v>894</v>
      </c>
      <c r="I181" t="s">
        <v>24</v>
      </c>
      <c r="K181" t="str">
        <f>VLOOKUP($D181,Mapping!$A:$E,3,)</f>
        <v>液奶</v>
      </c>
      <c r="L181" t="str">
        <f>VLOOKUP($D181,Mapping!$A:$E,4,)</f>
        <v>谷粒多</v>
      </c>
      <c r="M181" t="str">
        <f>IF(VLOOKUP($D181,Mapping!$A:$E,5,)="","无",VLOOKUP($D181,Mapping!$A:$E,5,))</f>
        <v>无</v>
      </c>
      <c r="N181">
        <v>1</v>
      </c>
      <c r="O181" t="s">
        <v>3922</v>
      </c>
    </row>
    <row r="182" spans="1:15" x14ac:dyDescent="0.25">
      <c r="A182" s="1" t="s">
        <v>895</v>
      </c>
      <c r="B182" t="s">
        <v>309</v>
      </c>
      <c r="C182" s="20" t="s">
        <v>896</v>
      </c>
      <c r="D182" t="s">
        <v>897</v>
      </c>
      <c r="E182" t="s">
        <v>898</v>
      </c>
      <c r="F182" t="str">
        <f>VLOOKUP(D182,Mapping!A:F,6,)</f>
        <v>1*12*205gQQ星常温酸奶原味</v>
      </c>
      <c r="G182" t="s">
        <v>24</v>
      </c>
      <c r="H182" t="s">
        <v>899</v>
      </c>
      <c r="I182" t="s">
        <v>24</v>
      </c>
      <c r="K182" t="str">
        <f>VLOOKUP($D182,Mapping!$A:$E,3,)</f>
        <v>液奶</v>
      </c>
      <c r="L182" t="str">
        <f>VLOOKUP($D182,Mapping!$A:$E,4,)</f>
        <v>QQ星</v>
      </c>
      <c r="M182" t="str">
        <f>IF(VLOOKUP($D182,Mapping!$A:$E,5,)="","无",VLOOKUP($D182,Mapping!$A:$E,5,))</f>
        <v>无</v>
      </c>
      <c r="N182">
        <v>1</v>
      </c>
      <c r="O182" t="s">
        <v>3922</v>
      </c>
    </row>
    <row r="183" spans="1:15" x14ac:dyDescent="0.25">
      <c r="A183" s="1" t="s">
        <v>900</v>
      </c>
      <c r="B183" t="s">
        <v>309</v>
      </c>
      <c r="C183" s="20" t="s">
        <v>901</v>
      </c>
      <c r="D183" t="s">
        <v>902</v>
      </c>
      <c r="E183" t="s">
        <v>903</v>
      </c>
      <c r="F183" t="str">
        <f>VLOOKUP(D183,Mapping!A:F,6,)</f>
        <v>1*12*205gQQ星常温酸奶原味</v>
      </c>
      <c r="G183" t="s">
        <v>24</v>
      </c>
      <c r="H183" t="s">
        <v>904</v>
      </c>
      <c r="I183" t="s">
        <v>24</v>
      </c>
      <c r="K183" t="str">
        <f>VLOOKUP($D183,Mapping!$A:$E,3,)</f>
        <v>液奶</v>
      </c>
      <c r="L183" t="str">
        <f>VLOOKUP($D183,Mapping!$A:$E,4,)</f>
        <v>QQ星</v>
      </c>
      <c r="M183" t="str">
        <f>IF(VLOOKUP($D183,Mapping!$A:$E,5,)="","无",VLOOKUP($D183,Mapping!$A:$E,5,))</f>
        <v>无</v>
      </c>
      <c r="N183">
        <v>1</v>
      </c>
      <c r="O183" t="s">
        <v>3922</v>
      </c>
    </row>
    <row r="184" spans="1:15" x14ac:dyDescent="0.25">
      <c r="A184" s="1" t="s">
        <v>905</v>
      </c>
      <c r="B184" t="s">
        <v>309</v>
      </c>
      <c r="C184" s="20" t="s">
        <v>906</v>
      </c>
      <c r="D184" t="s">
        <v>907</v>
      </c>
      <c r="E184" t="s">
        <v>908</v>
      </c>
      <c r="F184" t="str">
        <f>VLOOKUP(D184,Mapping!A:F,6,)</f>
        <v>1*12*240ml味可滋香蕉牛奶</v>
      </c>
      <c r="G184" t="s">
        <v>24</v>
      </c>
      <c r="H184" t="s">
        <v>756</v>
      </c>
      <c r="I184" t="s">
        <v>24</v>
      </c>
      <c r="K184" t="str">
        <f>VLOOKUP($D184,Mapping!$A:$E,3,)</f>
        <v>液奶</v>
      </c>
      <c r="L184" t="str">
        <f>VLOOKUP($D184,Mapping!$A:$E,4,)</f>
        <v>味可滋</v>
      </c>
      <c r="M184" t="str">
        <f>IF(VLOOKUP($D184,Mapping!$A:$E,5,)="","无",VLOOKUP($D184,Mapping!$A:$E,5,))</f>
        <v>无</v>
      </c>
      <c r="N184">
        <v>1</v>
      </c>
      <c r="O184" t="s">
        <v>3922</v>
      </c>
    </row>
    <row r="185" spans="1:15" x14ac:dyDescent="0.25">
      <c r="A185" s="1" t="s">
        <v>909</v>
      </c>
      <c r="B185" t="s">
        <v>309</v>
      </c>
      <c r="C185" s="20" t="s">
        <v>910</v>
      </c>
      <c r="D185" t="s">
        <v>911</v>
      </c>
      <c r="E185" t="s">
        <v>912</v>
      </c>
      <c r="F185" t="str">
        <f>VLOOKUP(D185,Mapping!A:F,6,)</f>
        <v>1*12*240ml味可滋木瓜牛奶</v>
      </c>
      <c r="G185" t="s">
        <v>24</v>
      </c>
      <c r="H185" t="s">
        <v>913</v>
      </c>
      <c r="I185" t="s">
        <v>24</v>
      </c>
      <c r="K185" t="str">
        <f>VLOOKUP($D185,Mapping!$A:$E,3,)</f>
        <v>液奶</v>
      </c>
      <c r="L185" t="str">
        <f>VLOOKUP($D185,Mapping!$A:$E,4,)</f>
        <v>味可滋</v>
      </c>
      <c r="M185" t="str">
        <f>IF(VLOOKUP($D185,Mapping!$A:$E,5,)="","无",VLOOKUP($D185,Mapping!$A:$E,5,))</f>
        <v>无</v>
      </c>
      <c r="N185">
        <v>1</v>
      </c>
      <c r="O185" t="s">
        <v>3922</v>
      </c>
    </row>
    <row r="186" spans="1:15" x14ac:dyDescent="0.25">
      <c r="A186" s="1" t="s">
        <v>914</v>
      </c>
      <c r="B186" t="s">
        <v>309</v>
      </c>
      <c r="C186" s="20" t="s">
        <v>915</v>
      </c>
      <c r="D186" t="s">
        <v>916</v>
      </c>
      <c r="E186" t="s">
        <v>917</v>
      </c>
      <c r="F186" t="str">
        <f>VLOOKUP(D186,Mapping!A:F,6,)</f>
        <v>1*12*240ml味可滋哈密瓜牛奶</v>
      </c>
      <c r="G186" t="s">
        <v>24</v>
      </c>
      <c r="H186" t="s">
        <v>918</v>
      </c>
      <c r="I186" t="s">
        <v>24</v>
      </c>
      <c r="K186" t="str">
        <f>VLOOKUP($D186,Mapping!$A:$E,3,)</f>
        <v>液奶</v>
      </c>
      <c r="L186" t="str">
        <f>VLOOKUP($D186,Mapping!$A:$E,4,)</f>
        <v>味可滋</v>
      </c>
      <c r="M186" t="str">
        <f>IF(VLOOKUP($D186,Mapping!$A:$E,5,)="","无",VLOOKUP($D186,Mapping!$A:$E,5,))</f>
        <v>无</v>
      </c>
      <c r="N186">
        <v>1</v>
      </c>
      <c r="O186" t="s">
        <v>3922</v>
      </c>
    </row>
    <row r="187" spans="1:15" x14ac:dyDescent="0.25">
      <c r="A187" s="1" t="s">
        <v>919</v>
      </c>
      <c r="B187" t="s">
        <v>309</v>
      </c>
      <c r="C187" s="20" t="s">
        <v>920</v>
      </c>
      <c r="D187" t="s">
        <v>921</v>
      </c>
      <c r="E187" t="s">
        <v>922</v>
      </c>
      <c r="F187" t="str">
        <f>VLOOKUP(D187,Mapping!A:F,6,)</f>
        <v>1*12*240ml味可滋巧克力牛奶</v>
      </c>
      <c r="G187" t="s">
        <v>24</v>
      </c>
      <c r="H187" t="s">
        <v>756</v>
      </c>
      <c r="I187" t="s">
        <v>24</v>
      </c>
      <c r="K187" t="str">
        <f>VLOOKUP($D187,Mapping!$A:$E,3,)</f>
        <v>液奶</v>
      </c>
      <c r="L187" t="str">
        <f>VLOOKUP($D187,Mapping!$A:$E,4,)</f>
        <v>味可滋</v>
      </c>
      <c r="M187" t="str">
        <f>IF(VLOOKUP($D187,Mapping!$A:$E,5,)="","无",VLOOKUP($D187,Mapping!$A:$E,5,))</f>
        <v>无</v>
      </c>
      <c r="N187">
        <v>1</v>
      </c>
      <c r="O187" t="s">
        <v>3922</v>
      </c>
    </row>
    <row r="188" spans="1:15" x14ac:dyDescent="0.25">
      <c r="A188" s="1" t="s">
        <v>923</v>
      </c>
      <c r="B188" t="s">
        <v>309</v>
      </c>
      <c r="C188" s="20" t="s">
        <v>924</v>
      </c>
      <c r="D188" t="s">
        <v>925</v>
      </c>
      <c r="E188" t="s">
        <v>926</v>
      </c>
      <c r="F188" t="str">
        <f>VLOOKUP(D188,Mapping!A:F,6,)</f>
        <v>1*12*240ml味可滋咖啡牛奶</v>
      </c>
      <c r="G188" t="s">
        <v>24</v>
      </c>
      <c r="H188" t="s">
        <v>927</v>
      </c>
      <c r="I188" t="s">
        <v>24</v>
      </c>
      <c r="K188" t="str">
        <f>VLOOKUP($D188,Mapping!$A:$E,3,)</f>
        <v>液奶</v>
      </c>
      <c r="L188" t="str">
        <f>VLOOKUP($D188,Mapping!$A:$E,4,)</f>
        <v>味可滋</v>
      </c>
      <c r="M188" t="str">
        <f>IF(VLOOKUP($D188,Mapping!$A:$E,5,)="","无",VLOOKUP($D188,Mapping!$A:$E,5,))</f>
        <v>无</v>
      </c>
      <c r="N188">
        <v>1</v>
      </c>
      <c r="O188" t="s">
        <v>3922</v>
      </c>
    </row>
    <row r="189" spans="1:15" x14ac:dyDescent="0.25">
      <c r="A189" s="1" t="s">
        <v>928</v>
      </c>
      <c r="B189" t="s">
        <v>309</v>
      </c>
      <c r="C189" s="20" t="s">
        <v>929</v>
      </c>
      <c r="D189" t="s">
        <v>930</v>
      </c>
      <c r="E189" t="s">
        <v>931</v>
      </c>
      <c r="F189" t="str">
        <f>VLOOKUP(D189,Mapping!A:F,6,)</f>
        <v>1*20*125mlQQ星儿童成长牛奶-全聪</v>
      </c>
      <c r="G189" t="s">
        <v>24</v>
      </c>
      <c r="H189" t="s">
        <v>932</v>
      </c>
      <c r="I189" t="s">
        <v>24</v>
      </c>
      <c r="K189" t="str">
        <f>VLOOKUP($D189,Mapping!$A:$E,3,)</f>
        <v>液奶</v>
      </c>
      <c r="L189" t="str">
        <f>VLOOKUP($D189,Mapping!$A:$E,4,)</f>
        <v>QQ星</v>
      </c>
      <c r="M189" t="str">
        <f>IF(VLOOKUP($D189,Mapping!$A:$E,5,)="","无",VLOOKUP($D189,Mapping!$A:$E,5,))</f>
        <v>无</v>
      </c>
      <c r="N189">
        <v>1</v>
      </c>
      <c r="O189" t="s">
        <v>3922</v>
      </c>
    </row>
    <row r="190" spans="1:15" x14ac:dyDescent="0.25">
      <c r="A190" s="1" t="s">
        <v>933</v>
      </c>
      <c r="B190" t="s">
        <v>309</v>
      </c>
      <c r="C190" s="20" t="s">
        <v>934</v>
      </c>
      <c r="D190" t="s">
        <v>935</v>
      </c>
      <c r="E190" t="s">
        <v>936</v>
      </c>
      <c r="F190" t="str">
        <f>VLOOKUP(D190,Mapping!A:F,6,)</f>
        <v>1*15*190mlQQ星儿童成长牛奶-全聪</v>
      </c>
      <c r="G190" t="s">
        <v>24</v>
      </c>
      <c r="H190" t="s">
        <v>937</v>
      </c>
      <c r="I190" t="s">
        <v>24</v>
      </c>
      <c r="K190" t="str">
        <f>VLOOKUP($D190,Mapping!$A:$E,3,)</f>
        <v>液奶</v>
      </c>
      <c r="L190" t="str">
        <f>VLOOKUP($D190,Mapping!$A:$E,4,)</f>
        <v>QQ星</v>
      </c>
      <c r="M190" t="str">
        <f>IF(VLOOKUP($D190,Mapping!$A:$E,5,)="","无",VLOOKUP($D190,Mapping!$A:$E,5,))</f>
        <v>无</v>
      </c>
      <c r="N190">
        <v>1</v>
      </c>
      <c r="O190" t="s">
        <v>3922</v>
      </c>
    </row>
    <row r="191" spans="1:15" x14ac:dyDescent="0.25">
      <c r="A191" s="1" t="s">
        <v>938</v>
      </c>
      <c r="B191" t="s">
        <v>309</v>
      </c>
      <c r="C191" s="20" t="s">
        <v>939</v>
      </c>
      <c r="D191" t="s">
        <v>940</v>
      </c>
      <c r="E191" t="s">
        <v>941</v>
      </c>
      <c r="F191" t="str">
        <f>VLOOKUP(D191,Mapping!A:F,6,)</f>
        <v>1*15*190mlQQ星儿童成长牛奶-全聪</v>
      </c>
      <c r="G191" t="s">
        <v>24</v>
      </c>
      <c r="H191" t="s">
        <v>942</v>
      </c>
      <c r="I191" t="s">
        <v>24</v>
      </c>
      <c r="K191" t="str">
        <f>VLOOKUP($D191,Mapping!$A:$E,3,)</f>
        <v>液奶</v>
      </c>
      <c r="L191" t="str">
        <f>VLOOKUP($D191,Mapping!$A:$E,4,)</f>
        <v>QQ星</v>
      </c>
      <c r="M191" t="str">
        <f>IF(VLOOKUP($D191,Mapping!$A:$E,5,)="","无",VLOOKUP($D191,Mapping!$A:$E,5,))</f>
        <v>无</v>
      </c>
      <c r="N191">
        <v>1</v>
      </c>
      <c r="O191" t="s">
        <v>3922</v>
      </c>
    </row>
    <row r="192" spans="1:15" x14ac:dyDescent="0.25">
      <c r="A192" s="1" t="s">
        <v>943</v>
      </c>
      <c r="B192" t="s">
        <v>309</v>
      </c>
      <c r="C192" s="20" t="s">
        <v>944</v>
      </c>
      <c r="D192" t="s">
        <v>577</v>
      </c>
      <c r="E192" t="s">
        <v>578</v>
      </c>
      <c r="F192" t="str">
        <f>VLOOKUP(D192,Mapping!A:F,6,)</f>
        <v>1*20*125mlQQ星儿童成长牛奶-健固</v>
      </c>
      <c r="G192" t="s">
        <v>24</v>
      </c>
      <c r="H192" t="s">
        <v>945</v>
      </c>
      <c r="I192" t="s">
        <v>24</v>
      </c>
      <c r="K192" t="str">
        <f>VLOOKUP($D192,Mapping!$A:$E,3,)</f>
        <v>液奶</v>
      </c>
      <c r="L192" t="str">
        <f>VLOOKUP($D192,Mapping!$A:$E,4,)</f>
        <v>QQ星</v>
      </c>
      <c r="M192" t="str">
        <f>IF(VLOOKUP($D192,Mapping!$A:$E,5,)="","无",VLOOKUP($D192,Mapping!$A:$E,5,))</f>
        <v>无</v>
      </c>
      <c r="N192">
        <v>1</v>
      </c>
      <c r="O192" t="s">
        <v>3922</v>
      </c>
    </row>
    <row r="193" spans="1:15" x14ac:dyDescent="0.25">
      <c r="A193" s="1" t="s">
        <v>946</v>
      </c>
      <c r="B193" t="s">
        <v>947</v>
      </c>
      <c r="C193" s="20" t="s">
        <v>948</v>
      </c>
      <c r="D193" t="s">
        <v>332</v>
      </c>
      <c r="E193" t="s">
        <v>333</v>
      </c>
      <c r="F193" t="str">
        <f>VLOOKUP(D193,Mapping!A:F,6,)</f>
        <v>1*8*205g安慕希常温酸奶香草味</v>
      </c>
      <c r="G193" t="s">
        <v>24</v>
      </c>
      <c r="H193" t="s">
        <v>949</v>
      </c>
      <c r="I193" t="s">
        <v>950</v>
      </c>
      <c r="K193" t="str">
        <f>VLOOKUP($D193,Mapping!$A:$E,3,)</f>
        <v>液奶</v>
      </c>
      <c r="L193" t="str">
        <f>VLOOKUP($D193,Mapping!$A:$E,4,)</f>
        <v>安慕希</v>
      </c>
      <c r="M193" t="str">
        <f>IF(VLOOKUP($D193,Mapping!$A:$E,5,)="","无",VLOOKUP($D193,Mapping!$A:$E,5,))</f>
        <v>无</v>
      </c>
      <c r="N193">
        <v>1</v>
      </c>
      <c r="O193" t="s">
        <v>3922</v>
      </c>
    </row>
    <row r="194" spans="1:15" x14ac:dyDescent="0.25">
      <c r="A194" s="1" t="s">
        <v>951</v>
      </c>
      <c r="B194" t="s">
        <v>947</v>
      </c>
      <c r="C194" s="20" t="s">
        <v>952</v>
      </c>
      <c r="D194" t="s">
        <v>534</v>
      </c>
      <c r="E194" t="s">
        <v>535</v>
      </c>
      <c r="F194" t="str">
        <f>VLOOKUP(D194,Mapping!A:F,6,)</f>
        <v>1*12*245g康美包优酸乳果粒酸奶饮品哈密瓜味</v>
      </c>
      <c r="G194" t="s">
        <v>24</v>
      </c>
      <c r="H194" t="s">
        <v>953</v>
      </c>
      <c r="I194" t="s">
        <v>950</v>
      </c>
      <c r="K194" t="str">
        <f>VLOOKUP($D194,Mapping!$A:$E,3,)</f>
        <v>液奶</v>
      </c>
      <c r="L194" t="str">
        <f>VLOOKUP($D194,Mapping!$A:$E,4,)</f>
        <v>优酸乳</v>
      </c>
      <c r="M194" t="str">
        <f>IF(VLOOKUP($D194,Mapping!$A:$E,5,)="","无",VLOOKUP($D194,Mapping!$A:$E,5,))</f>
        <v>无</v>
      </c>
      <c r="N194">
        <v>1</v>
      </c>
      <c r="O194" t="s">
        <v>3922</v>
      </c>
    </row>
    <row r="195" spans="1:15" x14ac:dyDescent="0.25">
      <c r="A195" s="1" t="s">
        <v>954</v>
      </c>
      <c r="B195" t="s">
        <v>947</v>
      </c>
      <c r="C195" s="20" t="s">
        <v>955</v>
      </c>
      <c r="D195" t="s">
        <v>654</v>
      </c>
      <c r="E195" t="s">
        <v>655</v>
      </c>
      <c r="F195" t="str">
        <f>VLOOKUP(D195,Mapping!A:F,6,)</f>
        <v>(1*5)*6*100ml畅意100%乳酸菌饮品草莓味</v>
      </c>
      <c r="G195" t="s">
        <v>24</v>
      </c>
      <c r="H195" t="s">
        <v>956</v>
      </c>
      <c r="I195" t="s">
        <v>950</v>
      </c>
      <c r="K195" t="str">
        <f>VLOOKUP($D195,Mapping!$A:$E,3,)</f>
        <v>新业务</v>
      </c>
      <c r="L195" t="str">
        <f>VLOOKUP($D195,Mapping!$A:$E,4,)</f>
        <v>畅意</v>
      </c>
      <c r="M195" t="str">
        <f>IF(VLOOKUP($D195,Mapping!$A:$E,5,)="","无",VLOOKUP($D195,Mapping!$A:$E,5,))</f>
        <v>无</v>
      </c>
      <c r="N195">
        <v>1</v>
      </c>
      <c r="O195" t="s">
        <v>3922</v>
      </c>
    </row>
    <row r="196" spans="1:15" x14ac:dyDescent="0.25">
      <c r="A196" s="1" t="s">
        <v>957</v>
      </c>
      <c r="B196" t="s">
        <v>947</v>
      </c>
      <c r="C196" s="20" t="s">
        <v>958</v>
      </c>
      <c r="D196" t="s">
        <v>542</v>
      </c>
      <c r="E196" t="s">
        <v>543</v>
      </c>
      <c r="F196" t="str">
        <f>VLOOKUP(D196,Mapping!A:F,6,)</f>
        <v>1*24*250g优酸乳爆趣珠乳饮料苹果味</v>
      </c>
      <c r="G196" t="s">
        <v>24</v>
      </c>
      <c r="H196" t="s">
        <v>959</v>
      </c>
      <c r="I196" t="s">
        <v>950</v>
      </c>
      <c r="K196" t="str">
        <f>VLOOKUP($D196,Mapping!$A:$E,3,)</f>
        <v>液奶</v>
      </c>
      <c r="L196" t="str">
        <f>VLOOKUP($D196,Mapping!$A:$E,4,)</f>
        <v>优酸乳</v>
      </c>
      <c r="M196" t="str">
        <f>IF(VLOOKUP($D196,Mapping!$A:$E,5,)="","无",VLOOKUP($D196,Mapping!$A:$E,5,))</f>
        <v>无</v>
      </c>
      <c r="N196">
        <v>1</v>
      </c>
      <c r="O196" t="s">
        <v>3922</v>
      </c>
    </row>
    <row r="197" spans="1:15" x14ac:dyDescent="0.25">
      <c r="A197" s="1" t="s">
        <v>960</v>
      </c>
      <c r="B197" t="s">
        <v>947</v>
      </c>
      <c r="C197" s="20" t="s">
        <v>961</v>
      </c>
      <c r="D197" t="s">
        <v>507</v>
      </c>
      <c r="E197" t="s">
        <v>508</v>
      </c>
      <c r="F197" t="str">
        <f>VLOOKUP(D197,Mapping!A:F,6,)</f>
        <v>1*12*200ml谷粒多颗粒核桃燕麦牛奶</v>
      </c>
      <c r="G197" t="s">
        <v>24</v>
      </c>
      <c r="H197" t="s">
        <v>962</v>
      </c>
      <c r="I197" t="s">
        <v>950</v>
      </c>
      <c r="K197" t="str">
        <f>VLOOKUP($D197,Mapping!$A:$E,3,)</f>
        <v>液奶</v>
      </c>
      <c r="L197" t="str">
        <f>VLOOKUP($D197,Mapping!$A:$E,4,)</f>
        <v>谷粒多</v>
      </c>
      <c r="M197" t="str">
        <f>IF(VLOOKUP($D197,Mapping!$A:$E,5,)="","无",VLOOKUP($D197,Mapping!$A:$E,5,))</f>
        <v>无</v>
      </c>
      <c r="N197">
        <v>1</v>
      </c>
      <c r="O197" t="s">
        <v>3922</v>
      </c>
    </row>
    <row r="198" spans="1:15" x14ac:dyDescent="0.25">
      <c r="A198" s="1" t="s">
        <v>963</v>
      </c>
      <c r="B198" t="s">
        <v>947</v>
      </c>
      <c r="C198" s="20" t="s">
        <v>964</v>
      </c>
      <c r="D198" t="s">
        <v>311</v>
      </c>
      <c r="E198" t="s">
        <v>312</v>
      </c>
      <c r="F198" t="str">
        <f>VLOOKUP(D198,Mapping!A:F,6,)</f>
        <v>1*16*250ml纯牛奶</v>
      </c>
      <c r="G198" t="s">
        <v>24</v>
      </c>
      <c r="H198" t="s">
        <v>965</v>
      </c>
      <c r="I198" t="s">
        <v>950</v>
      </c>
      <c r="K198" t="str">
        <f>VLOOKUP($D198,Mapping!$A:$E,3,)</f>
        <v>液奶</v>
      </c>
      <c r="L198" t="str">
        <f>VLOOKUP($D198,Mapping!$A:$E,4,)</f>
        <v>母品牌</v>
      </c>
      <c r="M198" t="str">
        <f>IF(VLOOKUP($D198,Mapping!$A:$E,5,)="","无",VLOOKUP($D198,Mapping!$A:$E,5,))</f>
        <v>无</v>
      </c>
      <c r="N198">
        <v>1</v>
      </c>
      <c r="O198" t="s">
        <v>3922</v>
      </c>
    </row>
    <row r="199" spans="1:15" x14ac:dyDescent="0.25">
      <c r="A199" s="1" t="s">
        <v>966</v>
      </c>
      <c r="B199" t="s">
        <v>947</v>
      </c>
      <c r="C199" s="20" t="s">
        <v>967</v>
      </c>
      <c r="D199" t="s">
        <v>769</v>
      </c>
      <c r="E199" t="s">
        <v>770</v>
      </c>
      <c r="F199" t="e">
        <f>VLOOKUP(D199,Mapping!A:F,6,)</f>
        <v>#N/A</v>
      </c>
      <c r="G199" t="s">
        <v>101</v>
      </c>
      <c r="H199" t="s">
        <v>968</v>
      </c>
      <c r="I199" t="s">
        <v>101</v>
      </c>
      <c r="K199" t="e">
        <f>VLOOKUP($D199,Mapping!$A:$E,3,)</f>
        <v>#N/A</v>
      </c>
      <c r="L199" t="e">
        <f>VLOOKUP($D199,Mapping!$A:$E,4,)</f>
        <v>#N/A</v>
      </c>
      <c r="M199" t="e">
        <f>IF(VLOOKUP($D199,Mapping!$A:$E,5,)="","无",VLOOKUP($D199,Mapping!$A:$E,5,))</f>
        <v>#N/A</v>
      </c>
      <c r="N199">
        <v>1</v>
      </c>
      <c r="O199" t="s">
        <v>3922</v>
      </c>
    </row>
    <row r="200" spans="1:15" x14ac:dyDescent="0.25">
      <c r="A200" s="1" t="s">
        <v>969</v>
      </c>
      <c r="B200" t="s">
        <v>947</v>
      </c>
      <c r="C200" s="20" t="s">
        <v>970</v>
      </c>
      <c r="D200" t="s">
        <v>375</v>
      </c>
      <c r="E200" t="s">
        <v>376</v>
      </c>
      <c r="F200" t="str">
        <f>VLOOKUP(D200,Mapping!A:F,6,)</f>
        <v>1*16*250ml金典纯牛奶</v>
      </c>
      <c r="G200" t="s">
        <v>24</v>
      </c>
      <c r="H200" t="s">
        <v>971</v>
      </c>
      <c r="I200" t="s">
        <v>950</v>
      </c>
      <c r="K200" t="str">
        <f>VLOOKUP($D200,Mapping!$A:$E,3,)</f>
        <v>液奶</v>
      </c>
      <c r="L200" t="str">
        <f>VLOOKUP($D200,Mapping!$A:$E,4,)</f>
        <v>金典</v>
      </c>
      <c r="M200" t="str">
        <f>IF(VLOOKUP($D200,Mapping!$A:$E,5,)="","无",VLOOKUP($D200,Mapping!$A:$E,5,))</f>
        <v>无</v>
      </c>
      <c r="N200">
        <v>1</v>
      </c>
      <c r="O200" t="s">
        <v>3922</v>
      </c>
    </row>
    <row r="201" spans="1:15" x14ac:dyDescent="0.25">
      <c r="A201" s="1" t="s">
        <v>972</v>
      </c>
      <c r="B201" t="s">
        <v>947</v>
      </c>
      <c r="C201" s="20" t="s">
        <v>973</v>
      </c>
      <c r="D201" t="s">
        <v>916</v>
      </c>
      <c r="E201" t="s">
        <v>917</v>
      </c>
      <c r="F201" t="str">
        <f>VLOOKUP(D201,Mapping!A:F,6,)</f>
        <v>1*12*240ml味可滋哈密瓜牛奶</v>
      </c>
      <c r="G201" t="s">
        <v>24</v>
      </c>
      <c r="H201" t="s">
        <v>974</v>
      </c>
      <c r="I201" t="s">
        <v>950</v>
      </c>
      <c r="K201" t="str">
        <f>VLOOKUP($D201,Mapping!$A:$E,3,)</f>
        <v>液奶</v>
      </c>
      <c r="L201" t="str">
        <f>VLOOKUP($D201,Mapping!$A:$E,4,)</f>
        <v>味可滋</v>
      </c>
      <c r="M201" t="str">
        <f>IF(VLOOKUP($D201,Mapping!$A:$E,5,)="","无",VLOOKUP($D201,Mapping!$A:$E,5,))</f>
        <v>无</v>
      </c>
      <c r="N201">
        <v>1</v>
      </c>
      <c r="O201" t="s">
        <v>3922</v>
      </c>
    </row>
    <row r="202" spans="1:15" x14ac:dyDescent="0.25">
      <c r="A202" s="1" t="s">
        <v>975</v>
      </c>
      <c r="B202" t="s">
        <v>947</v>
      </c>
      <c r="C202" s="20" t="s">
        <v>976</v>
      </c>
      <c r="D202" t="s">
        <v>664</v>
      </c>
      <c r="E202" t="s">
        <v>665</v>
      </c>
      <c r="F202" t="str">
        <f>VLOOKUP(D202,Mapping!A:F,6,)</f>
        <v>1*12*205g安慕希常温酸奶原味</v>
      </c>
      <c r="G202" t="s">
        <v>24</v>
      </c>
      <c r="H202" t="s">
        <v>977</v>
      </c>
      <c r="I202" t="s">
        <v>950</v>
      </c>
      <c r="K202" t="str">
        <f>VLOOKUP($D202,Mapping!$A:$E,3,)</f>
        <v>液奶</v>
      </c>
      <c r="L202" t="str">
        <f>VLOOKUP($D202,Mapping!$A:$E,4,)</f>
        <v>安慕希</v>
      </c>
      <c r="M202" t="str">
        <f>IF(VLOOKUP($D202,Mapping!$A:$E,5,)="","无",VLOOKUP($D202,Mapping!$A:$E,5,))</f>
        <v>无</v>
      </c>
      <c r="N202">
        <v>1</v>
      </c>
      <c r="O202" t="s">
        <v>3922</v>
      </c>
    </row>
    <row r="203" spans="1:15" x14ac:dyDescent="0.25">
      <c r="A203" s="1" t="s">
        <v>978</v>
      </c>
      <c r="B203" t="s">
        <v>947</v>
      </c>
      <c r="C203" s="20" t="s">
        <v>979</v>
      </c>
      <c r="D203" t="s">
        <v>669</v>
      </c>
      <c r="E203" t="s">
        <v>670</v>
      </c>
      <c r="F203" t="str">
        <f>VLOOKUP(D203,Mapping!A:F,6,)</f>
        <v>1*12*205g安慕希常温酸奶蓝莓味</v>
      </c>
      <c r="G203" t="s">
        <v>24</v>
      </c>
      <c r="H203" t="s">
        <v>980</v>
      </c>
      <c r="I203" t="s">
        <v>950</v>
      </c>
      <c r="K203" t="str">
        <f>VLOOKUP($D203,Mapping!$A:$E,3,)</f>
        <v>液奶</v>
      </c>
      <c r="L203" t="str">
        <f>VLOOKUP($D203,Mapping!$A:$E,4,)</f>
        <v>安慕希</v>
      </c>
      <c r="M203" t="str">
        <f>IF(VLOOKUP($D203,Mapping!$A:$E,5,)="","无",VLOOKUP($D203,Mapping!$A:$E,5,))</f>
        <v>无</v>
      </c>
      <c r="N203">
        <v>1</v>
      </c>
      <c r="O203" t="s">
        <v>3922</v>
      </c>
    </row>
    <row r="204" spans="1:15" x14ac:dyDescent="0.25">
      <c r="A204" s="1" t="s">
        <v>981</v>
      </c>
      <c r="B204" t="s">
        <v>947</v>
      </c>
      <c r="C204" s="20" t="s">
        <v>982</v>
      </c>
      <c r="D204" t="s">
        <v>491</v>
      </c>
      <c r="E204" t="s">
        <v>492</v>
      </c>
      <c r="F204" t="str">
        <f>VLOOKUP(D204,Mapping!A:F,6,)</f>
        <v>1*16*125mlQQ星儿童成长草莓牛奶</v>
      </c>
      <c r="G204" t="s">
        <v>24</v>
      </c>
      <c r="H204" t="s">
        <v>983</v>
      </c>
      <c r="I204" t="s">
        <v>950</v>
      </c>
      <c r="K204" t="str">
        <f>VLOOKUP($D204,Mapping!$A:$E,3,)</f>
        <v>液奶</v>
      </c>
      <c r="L204" t="str">
        <f>VLOOKUP($D204,Mapping!$A:$E,4,)</f>
        <v>QQ星</v>
      </c>
      <c r="M204" t="str">
        <f>IF(VLOOKUP($D204,Mapping!$A:$E,5,)="","无",VLOOKUP($D204,Mapping!$A:$E,5,))</f>
        <v>无</v>
      </c>
      <c r="N204">
        <v>1</v>
      </c>
      <c r="O204" t="s">
        <v>3922</v>
      </c>
    </row>
    <row r="205" spans="1:15" x14ac:dyDescent="0.25">
      <c r="A205" s="1" t="s">
        <v>984</v>
      </c>
      <c r="B205" t="s">
        <v>947</v>
      </c>
      <c r="C205" s="20" t="s">
        <v>985</v>
      </c>
      <c r="D205" t="s">
        <v>443</v>
      </c>
      <c r="E205" t="s">
        <v>444</v>
      </c>
      <c r="F205" t="str">
        <f>VLOOKUP(D205,Mapping!A:F,6,)</f>
        <v>1*12*250ml舒化高钙无乳糖牛奶</v>
      </c>
      <c r="G205" t="s">
        <v>24</v>
      </c>
      <c r="H205" t="s">
        <v>986</v>
      </c>
      <c r="I205" t="s">
        <v>950</v>
      </c>
      <c r="K205" t="str">
        <f>VLOOKUP($D205,Mapping!$A:$E,3,)</f>
        <v>液奶</v>
      </c>
      <c r="L205" t="str">
        <f>VLOOKUP($D205,Mapping!$A:$E,4,)</f>
        <v>舒化</v>
      </c>
      <c r="M205" t="str">
        <f>IF(VLOOKUP($D205,Mapping!$A:$E,5,)="","无",VLOOKUP($D205,Mapping!$A:$E,5,))</f>
        <v>无</v>
      </c>
      <c r="N205">
        <v>1</v>
      </c>
      <c r="O205" t="s">
        <v>3922</v>
      </c>
    </row>
    <row r="206" spans="1:15" x14ac:dyDescent="0.25">
      <c r="A206" s="1" t="s">
        <v>987</v>
      </c>
      <c r="B206" t="s">
        <v>947</v>
      </c>
      <c r="C206" s="20" t="s">
        <v>988</v>
      </c>
      <c r="D206" t="s">
        <v>318</v>
      </c>
      <c r="E206" t="s">
        <v>319</v>
      </c>
      <c r="F206" t="str">
        <f>VLOOKUP(D206,Mapping!A:F,6,)</f>
        <v>1*6*1000ml纯牛奶</v>
      </c>
      <c r="G206" t="s">
        <v>24</v>
      </c>
      <c r="H206" t="s">
        <v>989</v>
      </c>
      <c r="I206" t="s">
        <v>950</v>
      </c>
      <c r="K206" t="str">
        <f>VLOOKUP($D206,Mapping!$A:$E,3,)</f>
        <v>液奶</v>
      </c>
      <c r="L206" t="str">
        <f>VLOOKUP($D206,Mapping!$A:$E,4,)</f>
        <v>母品牌</v>
      </c>
      <c r="M206" t="str">
        <f>IF(VLOOKUP($D206,Mapping!$A:$E,5,)="","无",VLOOKUP($D206,Mapping!$A:$E,5,))</f>
        <v>无</v>
      </c>
      <c r="N206">
        <v>1</v>
      </c>
      <c r="O206" t="s">
        <v>3922</v>
      </c>
    </row>
    <row r="207" spans="1:15" x14ac:dyDescent="0.25">
      <c r="A207" s="1" t="s">
        <v>990</v>
      </c>
      <c r="B207" t="s">
        <v>947</v>
      </c>
      <c r="C207" s="20" t="s">
        <v>991</v>
      </c>
      <c r="D207" t="s">
        <v>419</v>
      </c>
      <c r="E207" t="s">
        <v>420</v>
      </c>
      <c r="F207" t="str">
        <f>VLOOKUP(D207,Mapping!A:F,6,)</f>
        <v>1*24*250ml高钙低脂奶</v>
      </c>
      <c r="G207" t="s">
        <v>24</v>
      </c>
      <c r="H207" t="s">
        <v>992</v>
      </c>
      <c r="I207" t="s">
        <v>950</v>
      </c>
      <c r="K207" t="str">
        <f>VLOOKUP($D207,Mapping!$A:$E,3,)</f>
        <v>液奶</v>
      </c>
      <c r="L207" t="str">
        <f>VLOOKUP($D207,Mapping!$A:$E,4,)</f>
        <v>母品牌</v>
      </c>
      <c r="M207" t="str">
        <f>IF(VLOOKUP($D207,Mapping!$A:$E,5,)="","无",VLOOKUP($D207,Mapping!$A:$E,5,))</f>
        <v>无</v>
      </c>
      <c r="N207">
        <v>1</v>
      </c>
      <c r="O207" t="s">
        <v>3922</v>
      </c>
    </row>
    <row r="208" spans="1:15" x14ac:dyDescent="0.25">
      <c r="A208" s="1" t="s">
        <v>993</v>
      </c>
      <c r="B208" t="s">
        <v>947</v>
      </c>
      <c r="C208" s="20" t="s">
        <v>994</v>
      </c>
      <c r="D208" t="s">
        <v>456</v>
      </c>
      <c r="E208" t="s">
        <v>457</v>
      </c>
      <c r="F208" t="str">
        <f>VLOOKUP(D208,Mapping!A:F,6,)</f>
        <v>1*15*190mlQQ星儿童成长牛奶-均膳</v>
      </c>
      <c r="G208" t="s">
        <v>24</v>
      </c>
      <c r="H208" t="s">
        <v>995</v>
      </c>
      <c r="I208" t="s">
        <v>950</v>
      </c>
      <c r="K208" t="str">
        <f>VLOOKUP($D208,Mapping!$A:$E,3,)</f>
        <v>液奶</v>
      </c>
      <c r="L208" t="str">
        <f>VLOOKUP($D208,Mapping!$A:$E,4,)</f>
        <v>QQ星</v>
      </c>
      <c r="M208" t="str">
        <f>IF(VLOOKUP($D208,Mapping!$A:$E,5,)="","无",VLOOKUP($D208,Mapping!$A:$E,5,))</f>
        <v>无</v>
      </c>
      <c r="N208">
        <v>1</v>
      </c>
      <c r="O208" t="s">
        <v>3922</v>
      </c>
    </row>
    <row r="209" spans="1:15" x14ac:dyDescent="0.25">
      <c r="A209" s="1" t="s">
        <v>996</v>
      </c>
      <c r="B209" t="s">
        <v>947</v>
      </c>
      <c r="C209" s="20" t="s">
        <v>997</v>
      </c>
      <c r="D209" t="s">
        <v>582</v>
      </c>
      <c r="E209" t="s">
        <v>583</v>
      </c>
      <c r="F209" t="str">
        <f>VLOOKUP(D209,Mapping!A:F,6,)</f>
        <v>1*15*190mlQQ星儿童成长牛奶-健固</v>
      </c>
      <c r="G209" t="s">
        <v>24</v>
      </c>
      <c r="H209" t="s">
        <v>998</v>
      </c>
      <c r="I209" t="s">
        <v>950</v>
      </c>
      <c r="K209" t="str">
        <f>VLOOKUP($D209,Mapping!$A:$E,3,)</f>
        <v>液奶</v>
      </c>
      <c r="L209" t="str">
        <f>VLOOKUP($D209,Mapping!$A:$E,4,)</f>
        <v>QQ星</v>
      </c>
      <c r="M209" t="str">
        <f>IF(VLOOKUP($D209,Mapping!$A:$E,5,)="","无",VLOOKUP($D209,Mapping!$A:$E,5,))</f>
        <v>无</v>
      </c>
      <c r="N209">
        <v>1</v>
      </c>
      <c r="O209" t="s">
        <v>3922</v>
      </c>
    </row>
    <row r="210" spans="1:15" x14ac:dyDescent="0.25">
      <c r="A210" s="1" t="s">
        <v>999</v>
      </c>
      <c r="B210" t="s">
        <v>947</v>
      </c>
      <c r="C210" s="20" t="s">
        <v>1000</v>
      </c>
      <c r="D210" t="s">
        <v>935</v>
      </c>
      <c r="E210" t="s">
        <v>936</v>
      </c>
      <c r="F210" t="str">
        <f>VLOOKUP(D210,Mapping!A:F,6,)</f>
        <v>1*15*190mlQQ星儿童成长牛奶-全聪</v>
      </c>
      <c r="G210" t="s">
        <v>24</v>
      </c>
      <c r="H210" t="s">
        <v>1001</v>
      </c>
      <c r="I210" t="s">
        <v>950</v>
      </c>
      <c r="K210" t="str">
        <f>VLOOKUP($D210,Mapping!$A:$E,3,)</f>
        <v>液奶</v>
      </c>
      <c r="L210" t="str">
        <f>VLOOKUP($D210,Mapping!$A:$E,4,)</f>
        <v>QQ星</v>
      </c>
      <c r="M210" t="str">
        <f>IF(VLOOKUP($D210,Mapping!$A:$E,5,)="","无",VLOOKUP($D210,Mapping!$A:$E,5,))</f>
        <v>无</v>
      </c>
      <c r="N210">
        <v>1</v>
      </c>
      <c r="O210" t="s">
        <v>3922</v>
      </c>
    </row>
    <row r="211" spans="1:15" x14ac:dyDescent="0.25">
      <c r="A211" s="1" t="s">
        <v>1002</v>
      </c>
      <c r="B211" t="s">
        <v>947</v>
      </c>
      <c r="C211" s="20" t="s">
        <v>1003</v>
      </c>
      <c r="D211" t="s">
        <v>326</v>
      </c>
      <c r="E211" t="s">
        <v>327</v>
      </c>
      <c r="F211" t="str">
        <f>VLOOKUP(D211,Mapping!A:F,6,)</f>
        <v>1*12*205g安慕希常温酸奶香草味</v>
      </c>
      <c r="G211" t="s">
        <v>24</v>
      </c>
      <c r="H211" t="s">
        <v>1004</v>
      </c>
      <c r="I211" t="s">
        <v>950</v>
      </c>
      <c r="K211" t="str">
        <f>VLOOKUP($D211,Mapping!$A:$E,3,)</f>
        <v>液奶</v>
      </c>
      <c r="L211" t="str">
        <f>VLOOKUP($D211,Mapping!$A:$E,4,)</f>
        <v>安慕希</v>
      </c>
      <c r="M211" t="str">
        <f>IF(VLOOKUP($D211,Mapping!$A:$E,5,)="","无",VLOOKUP($D211,Mapping!$A:$E,5,))</f>
        <v>无</v>
      </c>
      <c r="N211">
        <v>1</v>
      </c>
      <c r="O211" t="s">
        <v>3922</v>
      </c>
    </row>
    <row r="212" spans="1:15" x14ac:dyDescent="0.25">
      <c r="A212" s="1" t="s">
        <v>1005</v>
      </c>
      <c r="B212" t="s">
        <v>947</v>
      </c>
      <c r="C212" s="20" t="s">
        <v>1006</v>
      </c>
      <c r="D212" t="s">
        <v>882</v>
      </c>
      <c r="E212" t="s">
        <v>883</v>
      </c>
      <c r="F212" t="str">
        <f>VLOOKUP(D212,Mapping!A:F,6,)</f>
        <v>1*12*250ml谷粒多红谷牛奶饮品</v>
      </c>
      <c r="G212" t="s">
        <v>24</v>
      </c>
      <c r="H212" t="s">
        <v>1007</v>
      </c>
      <c r="I212" t="s">
        <v>950</v>
      </c>
      <c r="K212" t="str">
        <f>VLOOKUP($D212,Mapping!$A:$E,3,)</f>
        <v>液奶</v>
      </c>
      <c r="L212" t="str">
        <f>VLOOKUP($D212,Mapping!$A:$E,4,)</f>
        <v>谷粒多</v>
      </c>
      <c r="M212" t="str">
        <f>IF(VLOOKUP($D212,Mapping!$A:$E,5,)="","无",VLOOKUP($D212,Mapping!$A:$E,5,))</f>
        <v>无</v>
      </c>
      <c r="N212">
        <v>1</v>
      </c>
      <c r="O212" t="s">
        <v>3922</v>
      </c>
    </row>
    <row r="213" spans="1:15" x14ac:dyDescent="0.25">
      <c r="A213" s="1" t="s">
        <v>1008</v>
      </c>
      <c r="B213" t="s">
        <v>947</v>
      </c>
      <c r="C213" s="20" t="s">
        <v>1009</v>
      </c>
      <c r="D213" t="s">
        <v>499</v>
      </c>
      <c r="E213" t="s">
        <v>500</v>
      </c>
      <c r="F213" t="str">
        <f>VLOOKUP(D213,Mapping!A:F,6,)</f>
        <v>1*16*125mlQQ星儿童成长香草冰淇淋牛奶</v>
      </c>
      <c r="G213" t="s">
        <v>24</v>
      </c>
      <c r="H213" t="s">
        <v>1010</v>
      </c>
      <c r="I213" t="s">
        <v>950</v>
      </c>
      <c r="K213" t="str">
        <f>VLOOKUP($D213,Mapping!$A:$E,3,)</f>
        <v>液奶</v>
      </c>
      <c r="L213" t="str">
        <f>VLOOKUP($D213,Mapping!$A:$E,4,)</f>
        <v>QQ星</v>
      </c>
      <c r="M213" t="str">
        <f>IF(VLOOKUP($D213,Mapping!$A:$E,5,)="","无",VLOOKUP($D213,Mapping!$A:$E,5,))</f>
        <v>无</v>
      </c>
      <c r="N213">
        <v>1</v>
      </c>
      <c r="O213" t="s">
        <v>3922</v>
      </c>
    </row>
    <row r="214" spans="1:15" x14ac:dyDescent="0.25">
      <c r="A214" s="1" t="s">
        <v>1011</v>
      </c>
      <c r="B214" t="s">
        <v>947</v>
      </c>
      <c r="C214" s="20" t="s">
        <v>1012</v>
      </c>
      <c r="D214" t="s">
        <v>1013</v>
      </c>
      <c r="E214" t="s">
        <v>1014</v>
      </c>
      <c r="F214" t="str">
        <f>VLOOKUP(D214,Mapping!A:F,6,)</f>
        <v>1*12*195mlQQ星儿童成长香草冰淇淋牛奶</v>
      </c>
      <c r="G214" t="s">
        <v>24</v>
      </c>
      <c r="H214" t="s">
        <v>1015</v>
      </c>
      <c r="I214" t="s">
        <v>950</v>
      </c>
      <c r="K214" t="str">
        <f>VLOOKUP($D214,Mapping!$A:$E,3,)</f>
        <v>液奶</v>
      </c>
      <c r="L214" t="str">
        <f>VLOOKUP($D214,Mapping!$A:$E,4,)</f>
        <v>QQ星</v>
      </c>
      <c r="M214" t="str">
        <f>IF(VLOOKUP($D214,Mapping!$A:$E,5,)="","无",VLOOKUP($D214,Mapping!$A:$E,5,))</f>
        <v>无</v>
      </c>
      <c r="N214">
        <v>1</v>
      </c>
      <c r="O214" t="s">
        <v>3922</v>
      </c>
    </row>
    <row r="215" spans="1:15" x14ac:dyDescent="0.25">
      <c r="A215" s="1" t="s">
        <v>1016</v>
      </c>
      <c r="B215" t="s">
        <v>947</v>
      </c>
      <c r="C215" s="20" t="s">
        <v>1017</v>
      </c>
      <c r="D215" t="s">
        <v>340</v>
      </c>
      <c r="E215" t="s">
        <v>341</v>
      </c>
      <c r="F215" t="str">
        <f>VLOOKUP(D215,Mapping!A:F,6,)</f>
        <v>1*8*205g安慕希常温酸奶蓝莓味</v>
      </c>
      <c r="G215" t="s">
        <v>24</v>
      </c>
      <c r="H215" t="s">
        <v>1018</v>
      </c>
      <c r="I215" t="s">
        <v>950</v>
      </c>
      <c r="K215" t="str">
        <f>VLOOKUP($D215,Mapping!$A:$E,3,)</f>
        <v>液奶</v>
      </c>
      <c r="L215" t="str">
        <f>VLOOKUP($D215,Mapping!$A:$E,4,)</f>
        <v>安慕希</v>
      </c>
      <c r="M215" t="str">
        <f>IF(VLOOKUP($D215,Mapping!$A:$E,5,)="","无",VLOOKUP($D215,Mapping!$A:$E,5,))</f>
        <v>无</v>
      </c>
      <c r="N215">
        <v>1</v>
      </c>
      <c r="O215" t="s">
        <v>3922</v>
      </c>
    </row>
    <row r="216" spans="1:15" x14ac:dyDescent="0.25">
      <c r="A216" s="1" t="s">
        <v>1019</v>
      </c>
      <c r="B216" t="s">
        <v>947</v>
      </c>
      <c r="C216" s="20" t="s">
        <v>1020</v>
      </c>
      <c r="D216" t="s">
        <v>569</v>
      </c>
      <c r="E216" t="s">
        <v>570</v>
      </c>
      <c r="F216" t="str">
        <f>VLOOKUP(D216,Mapping!A:F,6,)</f>
        <v>1*12*245g康美包优酸乳果粒酸奶饮品芒果味</v>
      </c>
      <c r="G216" t="s">
        <v>24</v>
      </c>
      <c r="H216" t="s">
        <v>1021</v>
      </c>
      <c r="I216" t="s">
        <v>950</v>
      </c>
      <c r="K216" t="str">
        <f>VLOOKUP($D216,Mapping!$A:$E,3,)</f>
        <v>液奶</v>
      </c>
      <c r="L216" t="str">
        <f>VLOOKUP($D216,Mapping!$A:$E,4,)</f>
        <v>优酸乳</v>
      </c>
      <c r="M216" t="str">
        <f>IF(VLOOKUP($D216,Mapping!$A:$E,5,)="","无",VLOOKUP($D216,Mapping!$A:$E,5,))</f>
        <v>无</v>
      </c>
      <c r="N216">
        <v>1</v>
      </c>
      <c r="O216" t="s">
        <v>3922</v>
      </c>
    </row>
    <row r="217" spans="1:15" x14ac:dyDescent="0.25">
      <c r="A217" s="1" t="s">
        <v>1022</v>
      </c>
      <c r="B217" t="s">
        <v>947</v>
      </c>
      <c r="C217" s="20" t="s">
        <v>1023</v>
      </c>
      <c r="D217" t="s">
        <v>356</v>
      </c>
      <c r="E217" t="s">
        <v>357</v>
      </c>
      <c r="F217" t="str">
        <f>VLOOKUP(D217,Mapping!A:F,6,)</f>
        <v>1*16*250ml纯牛奶“Byebye君”（电商专供）</v>
      </c>
      <c r="G217" t="s">
        <v>24</v>
      </c>
      <c r="H217" t="s">
        <v>1024</v>
      </c>
      <c r="I217" t="s">
        <v>950</v>
      </c>
      <c r="K217" t="str">
        <f>VLOOKUP($D217,Mapping!$A:$E,3,)</f>
        <v>液奶</v>
      </c>
      <c r="L217" t="str">
        <f>VLOOKUP($D217,Mapping!$A:$E,4,)</f>
        <v>Byebye君</v>
      </c>
      <c r="M217" t="str">
        <f>IF(VLOOKUP($D217,Mapping!$A:$E,5,)="","无",VLOOKUP($D217,Mapping!$A:$E,5,))</f>
        <v>无</v>
      </c>
      <c r="N217">
        <v>1</v>
      </c>
      <c r="O217" t="s">
        <v>3922</v>
      </c>
    </row>
    <row r="218" spans="1:15" x14ac:dyDescent="0.25">
      <c r="A218" s="1" t="s">
        <v>1025</v>
      </c>
      <c r="B218" t="s">
        <v>947</v>
      </c>
      <c r="C218" s="20" t="s">
        <v>1026</v>
      </c>
      <c r="D218" t="s">
        <v>641</v>
      </c>
      <c r="E218" t="s">
        <v>642</v>
      </c>
      <c r="F218" t="str">
        <f>VLOOKUP(D218,Mapping!A:F,6,)</f>
        <v>1*12*330ml畅意100%乳酸菌饮品草莓味</v>
      </c>
      <c r="G218" t="s">
        <v>24</v>
      </c>
      <c r="H218" t="s">
        <v>1027</v>
      </c>
      <c r="I218" t="s">
        <v>950</v>
      </c>
      <c r="K218" t="str">
        <f>VLOOKUP($D218,Mapping!$A:$E,3,)</f>
        <v>新业务</v>
      </c>
      <c r="L218" t="str">
        <f>VLOOKUP($D218,Mapping!$A:$E,4,)</f>
        <v>畅意</v>
      </c>
      <c r="M218" t="str">
        <f>IF(VLOOKUP($D218,Mapping!$A:$E,5,)="","无",VLOOKUP($D218,Mapping!$A:$E,5,))</f>
        <v>无</v>
      </c>
      <c r="N218">
        <v>1</v>
      </c>
      <c r="O218" t="s">
        <v>3922</v>
      </c>
    </row>
    <row r="219" spans="1:15" x14ac:dyDescent="0.25">
      <c r="A219" s="1" t="s">
        <v>1028</v>
      </c>
      <c r="B219" t="s">
        <v>947</v>
      </c>
      <c r="C219" s="20" t="s">
        <v>1029</v>
      </c>
      <c r="D219" t="s">
        <v>471</v>
      </c>
      <c r="E219" t="s">
        <v>472</v>
      </c>
      <c r="F219" t="str">
        <f>VLOOKUP(D219,Mapping!A:F,6,)</f>
        <v>1*12*250ml舒化中老年心活配方牛奶</v>
      </c>
      <c r="G219" t="s">
        <v>24</v>
      </c>
      <c r="H219" t="s">
        <v>1030</v>
      </c>
      <c r="I219" t="s">
        <v>950</v>
      </c>
      <c r="K219" t="str">
        <f>VLOOKUP($D219,Mapping!$A:$E,3,)</f>
        <v>液奶</v>
      </c>
      <c r="L219" t="str">
        <f>VLOOKUP($D219,Mapping!$A:$E,4,)</f>
        <v>舒化</v>
      </c>
      <c r="M219" t="str">
        <f>IF(VLOOKUP($D219,Mapping!$A:$E,5,)="","无",VLOOKUP($D219,Mapping!$A:$E,5,))</f>
        <v>无</v>
      </c>
      <c r="N219">
        <v>1</v>
      </c>
      <c r="O219" t="s">
        <v>3922</v>
      </c>
    </row>
    <row r="220" spans="1:15" x14ac:dyDescent="0.25">
      <c r="A220" s="1" t="s">
        <v>1031</v>
      </c>
      <c r="B220" t="s">
        <v>947</v>
      </c>
      <c r="C220" s="20" t="s">
        <v>1032</v>
      </c>
      <c r="D220" t="s">
        <v>481</v>
      </c>
      <c r="E220" t="s">
        <v>482</v>
      </c>
      <c r="F220" t="str">
        <f>VLOOKUP(D220,Mapping!A:F,6,)</f>
        <v>1*12*250ml舒化中老年优钙配方牛奶</v>
      </c>
      <c r="G220" t="s">
        <v>24</v>
      </c>
      <c r="H220" t="s">
        <v>1033</v>
      </c>
      <c r="I220" t="s">
        <v>950</v>
      </c>
      <c r="K220" t="str">
        <f>VLOOKUP($D220,Mapping!$A:$E,3,)</f>
        <v>液奶</v>
      </c>
      <c r="L220" t="str">
        <f>VLOOKUP($D220,Mapping!$A:$E,4,)</f>
        <v>舒化</v>
      </c>
      <c r="M220" t="str">
        <f>IF(VLOOKUP($D220,Mapping!$A:$E,5,)="","无",VLOOKUP($D220,Mapping!$A:$E,5,))</f>
        <v>无</v>
      </c>
      <c r="N220">
        <v>1</v>
      </c>
      <c r="O220" t="s">
        <v>3922</v>
      </c>
    </row>
    <row r="221" spans="1:15" x14ac:dyDescent="0.25">
      <c r="A221" s="1" t="s">
        <v>1034</v>
      </c>
      <c r="B221" t="s">
        <v>947</v>
      </c>
      <c r="C221" s="20" t="s">
        <v>1035</v>
      </c>
      <c r="D221" t="s">
        <v>840</v>
      </c>
      <c r="E221" t="s">
        <v>841</v>
      </c>
      <c r="F221" t="str">
        <f>VLOOKUP(D221,Mapping!A:F,6,)</f>
        <v>1*12*220ml笑脸包舒化全脂无乳糖牛奶</v>
      </c>
      <c r="G221" t="s">
        <v>24</v>
      </c>
      <c r="H221" t="s">
        <v>1036</v>
      </c>
      <c r="I221" t="s">
        <v>950</v>
      </c>
      <c r="K221" t="str">
        <f>VLOOKUP($D221,Mapping!$A:$E,3,)</f>
        <v>液奶</v>
      </c>
      <c r="L221" t="str">
        <f>VLOOKUP($D221,Mapping!$A:$E,4,)</f>
        <v>舒化</v>
      </c>
      <c r="M221" t="str">
        <f>IF(VLOOKUP($D221,Mapping!$A:$E,5,)="","无",VLOOKUP($D221,Mapping!$A:$E,5,))</f>
        <v>无</v>
      </c>
      <c r="N221">
        <v>1</v>
      </c>
      <c r="O221" t="s">
        <v>3922</v>
      </c>
    </row>
    <row r="222" spans="1:15" x14ac:dyDescent="0.25">
      <c r="A222" s="1" t="s">
        <v>1037</v>
      </c>
      <c r="B222" t="s">
        <v>947</v>
      </c>
      <c r="C222" s="20" t="s">
        <v>1038</v>
      </c>
      <c r="D222" t="s">
        <v>398</v>
      </c>
      <c r="E222" t="s">
        <v>399</v>
      </c>
      <c r="F222" t="str">
        <f>VLOOKUP(D222,Mapping!A:F,6,)</f>
        <v>1*12*195mlQQ星有机奶</v>
      </c>
      <c r="G222" t="s">
        <v>24</v>
      </c>
      <c r="H222" t="s">
        <v>1039</v>
      </c>
      <c r="I222" t="s">
        <v>950</v>
      </c>
      <c r="K222" t="str">
        <f>VLOOKUP($D222,Mapping!$A:$E,3,)</f>
        <v>液奶</v>
      </c>
      <c r="L222" t="str">
        <f>VLOOKUP($D222,Mapping!$A:$E,4,)</f>
        <v>QQ星</v>
      </c>
      <c r="M222" t="str">
        <f>IF(VLOOKUP($D222,Mapping!$A:$E,5,)="","无",VLOOKUP($D222,Mapping!$A:$E,5,))</f>
        <v>无</v>
      </c>
      <c r="N222">
        <v>1</v>
      </c>
      <c r="O222" t="s">
        <v>3922</v>
      </c>
    </row>
    <row r="223" spans="1:15" x14ac:dyDescent="0.25">
      <c r="A223" s="1" t="s">
        <v>1040</v>
      </c>
      <c r="B223" t="s">
        <v>947</v>
      </c>
      <c r="C223" s="20" t="s">
        <v>1041</v>
      </c>
      <c r="D223" t="s">
        <v>635</v>
      </c>
      <c r="E223" t="s">
        <v>636</v>
      </c>
      <c r="F223" t="str">
        <f>VLOOKUP(D223,Mapping!A:F,6,)</f>
        <v>1*12*330ml畅意100%乳酸菌饮品原味</v>
      </c>
      <c r="G223" t="s">
        <v>24</v>
      </c>
      <c r="H223" t="s">
        <v>1042</v>
      </c>
      <c r="I223" t="s">
        <v>950</v>
      </c>
      <c r="K223" t="str">
        <f>VLOOKUP($D223,Mapping!$A:$E,3,)</f>
        <v>新业务</v>
      </c>
      <c r="L223" t="str">
        <f>VLOOKUP($D223,Mapping!$A:$E,4,)</f>
        <v>畅意</v>
      </c>
      <c r="M223" t="str">
        <f>IF(VLOOKUP($D223,Mapping!$A:$E,5,)="","无",VLOOKUP($D223,Mapping!$A:$E,5,))</f>
        <v>无</v>
      </c>
      <c r="N223">
        <v>1</v>
      </c>
      <c r="O223" t="s">
        <v>3922</v>
      </c>
    </row>
    <row r="224" spans="1:15" x14ac:dyDescent="0.25">
      <c r="A224" s="1" t="s">
        <v>1043</v>
      </c>
      <c r="B224" t="s">
        <v>947</v>
      </c>
      <c r="C224" s="20" t="s">
        <v>1044</v>
      </c>
      <c r="D224" t="s">
        <v>1045</v>
      </c>
      <c r="E224" t="s">
        <v>1046</v>
      </c>
      <c r="F224" t="str">
        <f>VLOOKUP(D224,Mapping!A:F,6,)</f>
        <v>1*12*250ml舒化低脂无乳糖牛奶</v>
      </c>
      <c r="G224" t="s">
        <v>24</v>
      </c>
      <c r="H224" t="s">
        <v>1047</v>
      </c>
      <c r="I224" t="s">
        <v>950</v>
      </c>
      <c r="K224" t="str">
        <f>VLOOKUP($D224,Mapping!$A:$E,3,)</f>
        <v>液奶</v>
      </c>
      <c r="L224" t="str">
        <f>VLOOKUP($D224,Mapping!$A:$E,4,)</f>
        <v>舒化</v>
      </c>
      <c r="M224" t="str">
        <f>IF(VLOOKUP($D224,Mapping!$A:$E,5,)="","无",VLOOKUP($D224,Mapping!$A:$E,5,))</f>
        <v>无</v>
      </c>
      <c r="N224">
        <v>1</v>
      </c>
      <c r="O224" t="s">
        <v>3922</v>
      </c>
    </row>
    <row r="225" spans="1:15" x14ac:dyDescent="0.25">
      <c r="A225" s="1" t="s">
        <v>1048</v>
      </c>
      <c r="B225" t="s">
        <v>947</v>
      </c>
      <c r="C225" s="20" t="s">
        <v>1049</v>
      </c>
      <c r="D225" t="s">
        <v>404</v>
      </c>
      <c r="E225" t="s">
        <v>405</v>
      </c>
      <c r="F225" t="str">
        <f>VLOOKUP(D225,Mapping!A:F,6,)</f>
        <v>1*16*250ml金典有机奶（电商乐享）</v>
      </c>
      <c r="G225" t="s">
        <v>24</v>
      </c>
      <c r="H225" t="s">
        <v>1050</v>
      </c>
      <c r="I225" t="s">
        <v>950</v>
      </c>
      <c r="K225" t="str">
        <f>VLOOKUP($D225,Mapping!$A:$E,3,)</f>
        <v>液奶</v>
      </c>
      <c r="L225" t="str">
        <f>VLOOKUP($D225,Mapping!$A:$E,4,)</f>
        <v>金典</v>
      </c>
      <c r="M225" t="str">
        <f>IF(VLOOKUP($D225,Mapping!$A:$E,5,)="","无",VLOOKUP($D225,Mapping!$A:$E,5,))</f>
        <v>无</v>
      </c>
      <c r="N225">
        <v>1</v>
      </c>
      <c r="O225" t="s">
        <v>3922</v>
      </c>
    </row>
    <row r="226" spans="1:15" x14ac:dyDescent="0.25">
      <c r="A226" s="1" t="s">
        <v>1051</v>
      </c>
      <c r="B226" t="s">
        <v>947</v>
      </c>
      <c r="C226" s="20" t="s">
        <v>1052</v>
      </c>
      <c r="D226" t="s">
        <v>577</v>
      </c>
      <c r="E226" t="s">
        <v>578</v>
      </c>
      <c r="F226" t="str">
        <f>VLOOKUP(D226,Mapping!A:F,6,)</f>
        <v>1*20*125mlQQ星儿童成长牛奶-健固</v>
      </c>
      <c r="G226" t="s">
        <v>24</v>
      </c>
      <c r="H226" t="s">
        <v>1053</v>
      </c>
      <c r="I226" t="s">
        <v>950</v>
      </c>
      <c r="K226" t="str">
        <f>VLOOKUP($D226,Mapping!$A:$E,3,)</f>
        <v>液奶</v>
      </c>
      <c r="L226" t="str">
        <f>VLOOKUP($D226,Mapping!$A:$E,4,)</f>
        <v>QQ星</v>
      </c>
      <c r="M226" t="str">
        <f>IF(VLOOKUP($D226,Mapping!$A:$E,5,)="","无",VLOOKUP($D226,Mapping!$A:$E,5,))</f>
        <v>无</v>
      </c>
      <c r="N226">
        <v>1</v>
      </c>
      <c r="O226" t="s">
        <v>3922</v>
      </c>
    </row>
    <row r="227" spans="1:15" x14ac:dyDescent="0.25">
      <c r="A227" s="1" t="s">
        <v>1054</v>
      </c>
      <c r="B227" t="s">
        <v>947</v>
      </c>
      <c r="C227" s="20" t="s">
        <v>1055</v>
      </c>
      <c r="D227" t="s">
        <v>930</v>
      </c>
      <c r="E227" t="s">
        <v>931</v>
      </c>
      <c r="F227" t="str">
        <f>VLOOKUP(D227,Mapping!A:F,6,)</f>
        <v>1*20*125mlQQ星儿童成长牛奶-全聪</v>
      </c>
      <c r="G227" t="s">
        <v>24</v>
      </c>
      <c r="H227" t="s">
        <v>1056</v>
      </c>
      <c r="I227" t="s">
        <v>950</v>
      </c>
      <c r="K227" t="str">
        <f>VLOOKUP($D227,Mapping!$A:$E,3,)</f>
        <v>液奶</v>
      </c>
      <c r="L227" t="str">
        <f>VLOOKUP($D227,Mapping!$A:$E,4,)</f>
        <v>QQ星</v>
      </c>
      <c r="M227" t="str">
        <f>IF(VLOOKUP($D227,Mapping!$A:$E,5,)="","无",VLOOKUP($D227,Mapping!$A:$E,5,))</f>
        <v>无</v>
      </c>
      <c r="N227">
        <v>1</v>
      </c>
      <c r="O227" t="s">
        <v>3922</v>
      </c>
    </row>
    <row r="228" spans="1:15" x14ac:dyDescent="0.25">
      <c r="A228" s="1" t="s">
        <v>1057</v>
      </c>
      <c r="B228" t="s">
        <v>1058</v>
      </c>
      <c r="C228" s="20" t="s">
        <v>1059</v>
      </c>
      <c r="D228" t="s">
        <v>1060</v>
      </c>
      <c r="E228" t="s">
        <v>1061</v>
      </c>
      <c r="F228" t="str">
        <f>VLOOKUP(D228,Mapping!A:F,6,)</f>
        <v>1*12*250ml谷粒多黑谷牛奶饮品</v>
      </c>
      <c r="G228" t="s">
        <v>24</v>
      </c>
      <c r="H228" t="s">
        <v>1062</v>
      </c>
      <c r="I228" t="s">
        <v>24</v>
      </c>
      <c r="K228" t="str">
        <f>VLOOKUP($D228,Mapping!$A:$E,3,)</f>
        <v>液奶</v>
      </c>
      <c r="L228" t="str">
        <f>VLOOKUP($D228,Mapping!$A:$E,4,)</f>
        <v>谷粒多</v>
      </c>
      <c r="M228" t="str">
        <f>IF(VLOOKUP($D228,Mapping!$A:$E,5,)="","无",VLOOKUP($D228,Mapping!$A:$E,5,))</f>
        <v>无</v>
      </c>
      <c r="N228">
        <v>1</v>
      </c>
      <c r="O228" t="s">
        <v>3922</v>
      </c>
    </row>
    <row r="229" spans="1:15" x14ac:dyDescent="0.25">
      <c r="A229" s="1" t="s">
        <v>1063</v>
      </c>
      <c r="B229" t="s">
        <v>1058</v>
      </c>
      <c r="C229" s="20" t="s">
        <v>1064</v>
      </c>
      <c r="D229" t="s">
        <v>892</v>
      </c>
      <c r="E229" t="s">
        <v>893</v>
      </c>
      <c r="F229" t="str">
        <f>VLOOKUP(D229,Mapping!A:F,6,)</f>
        <v>1*12*200ml谷粒多颗粒燕麦牛奶</v>
      </c>
      <c r="G229" t="s">
        <v>24</v>
      </c>
      <c r="H229" t="s">
        <v>1065</v>
      </c>
      <c r="I229" t="s">
        <v>24</v>
      </c>
      <c r="K229" t="str">
        <f>VLOOKUP($D229,Mapping!$A:$E,3,)</f>
        <v>液奶</v>
      </c>
      <c r="L229" t="str">
        <f>VLOOKUP($D229,Mapping!$A:$E,4,)</f>
        <v>谷粒多</v>
      </c>
      <c r="M229" t="str">
        <f>IF(VLOOKUP($D229,Mapping!$A:$E,5,)="","无",VLOOKUP($D229,Mapping!$A:$E,5,))</f>
        <v>无</v>
      </c>
      <c r="N229">
        <v>1</v>
      </c>
      <c r="O229" t="s">
        <v>3922</v>
      </c>
    </row>
    <row r="230" spans="1:15" x14ac:dyDescent="0.25">
      <c r="A230" s="1" t="s">
        <v>1066</v>
      </c>
      <c r="B230" t="s">
        <v>1058</v>
      </c>
      <c r="C230" s="20" t="s">
        <v>1067</v>
      </c>
      <c r="D230" t="s">
        <v>897</v>
      </c>
      <c r="E230" t="s">
        <v>898</v>
      </c>
      <c r="F230" t="str">
        <f>VLOOKUP(D230,Mapping!A:F,6,)</f>
        <v>1*12*205gQQ星常温酸奶原味</v>
      </c>
      <c r="G230" t="s">
        <v>24</v>
      </c>
      <c r="H230" t="s">
        <v>1068</v>
      </c>
      <c r="I230" t="s">
        <v>24</v>
      </c>
      <c r="K230" t="str">
        <f>VLOOKUP($D230,Mapping!$A:$E,3,)</f>
        <v>液奶</v>
      </c>
      <c r="L230" t="str">
        <f>VLOOKUP($D230,Mapping!$A:$E,4,)</f>
        <v>QQ星</v>
      </c>
      <c r="M230" t="str">
        <f>IF(VLOOKUP($D230,Mapping!$A:$E,5,)="","无",VLOOKUP($D230,Mapping!$A:$E,5,))</f>
        <v>无</v>
      </c>
      <c r="N230">
        <v>1</v>
      </c>
      <c r="O230" t="s">
        <v>3922</v>
      </c>
    </row>
    <row r="231" spans="1:15" x14ac:dyDescent="0.25">
      <c r="A231" s="1" t="s">
        <v>1069</v>
      </c>
      <c r="B231" t="s">
        <v>1058</v>
      </c>
      <c r="C231" s="20" t="s">
        <v>1070</v>
      </c>
      <c r="D231" t="s">
        <v>907</v>
      </c>
      <c r="E231" t="s">
        <v>908</v>
      </c>
      <c r="F231" t="str">
        <f>VLOOKUP(D231,Mapping!A:F,6,)</f>
        <v>1*12*240ml味可滋香蕉牛奶</v>
      </c>
      <c r="G231" t="s">
        <v>24</v>
      </c>
      <c r="H231" t="s">
        <v>1071</v>
      </c>
      <c r="I231" t="s">
        <v>24</v>
      </c>
      <c r="K231" t="str">
        <f>VLOOKUP($D231,Mapping!$A:$E,3,)</f>
        <v>液奶</v>
      </c>
      <c r="L231" t="str">
        <f>VLOOKUP($D231,Mapping!$A:$E,4,)</f>
        <v>味可滋</v>
      </c>
      <c r="M231" t="str">
        <f>IF(VLOOKUP($D231,Mapping!$A:$E,5,)="","无",VLOOKUP($D231,Mapping!$A:$E,5,))</f>
        <v>无</v>
      </c>
      <c r="N231">
        <v>1</v>
      </c>
      <c r="O231" t="s">
        <v>3922</v>
      </c>
    </row>
    <row r="232" spans="1:15" x14ac:dyDescent="0.25">
      <c r="A232" s="1" t="s">
        <v>1072</v>
      </c>
      <c r="B232" t="s">
        <v>1058</v>
      </c>
      <c r="C232" s="20" t="s">
        <v>1073</v>
      </c>
      <c r="D232" t="s">
        <v>911</v>
      </c>
      <c r="E232" t="s">
        <v>912</v>
      </c>
      <c r="F232" t="str">
        <f>VLOOKUP(D232,Mapping!A:F,6,)</f>
        <v>1*12*240ml味可滋木瓜牛奶</v>
      </c>
      <c r="G232" t="s">
        <v>24</v>
      </c>
      <c r="H232" t="s">
        <v>1074</v>
      </c>
      <c r="I232" t="s">
        <v>24</v>
      </c>
      <c r="K232" t="str">
        <f>VLOOKUP($D232,Mapping!$A:$E,3,)</f>
        <v>液奶</v>
      </c>
      <c r="L232" t="str">
        <f>VLOOKUP($D232,Mapping!$A:$E,4,)</f>
        <v>味可滋</v>
      </c>
      <c r="M232" t="str">
        <f>IF(VLOOKUP($D232,Mapping!$A:$E,5,)="","无",VLOOKUP($D232,Mapping!$A:$E,5,))</f>
        <v>无</v>
      </c>
      <c r="N232">
        <v>1</v>
      </c>
      <c r="O232" t="s">
        <v>3922</v>
      </c>
    </row>
    <row r="233" spans="1:15" x14ac:dyDescent="0.25">
      <c r="A233" s="1" t="s">
        <v>1075</v>
      </c>
      <c r="B233" t="s">
        <v>1058</v>
      </c>
      <c r="C233" s="20" t="s">
        <v>1076</v>
      </c>
      <c r="D233" t="s">
        <v>916</v>
      </c>
      <c r="E233" t="s">
        <v>917</v>
      </c>
      <c r="F233" t="str">
        <f>VLOOKUP(D233,Mapping!A:F,6,)</f>
        <v>1*12*240ml味可滋哈密瓜牛奶</v>
      </c>
      <c r="G233" t="s">
        <v>24</v>
      </c>
      <c r="H233" t="s">
        <v>1077</v>
      </c>
      <c r="I233" t="s">
        <v>24</v>
      </c>
      <c r="K233" t="str">
        <f>VLOOKUP($D233,Mapping!$A:$E,3,)</f>
        <v>液奶</v>
      </c>
      <c r="L233" t="str">
        <f>VLOOKUP($D233,Mapping!$A:$E,4,)</f>
        <v>味可滋</v>
      </c>
      <c r="M233" t="str">
        <f>IF(VLOOKUP($D233,Mapping!$A:$E,5,)="","无",VLOOKUP($D233,Mapping!$A:$E,5,))</f>
        <v>无</v>
      </c>
      <c r="N233">
        <v>1</v>
      </c>
      <c r="O233" t="s">
        <v>3922</v>
      </c>
    </row>
    <row r="234" spans="1:15" x14ac:dyDescent="0.25">
      <c r="A234" s="1" t="s">
        <v>1078</v>
      </c>
      <c r="B234" t="s">
        <v>1058</v>
      </c>
      <c r="C234" s="20" t="s">
        <v>1079</v>
      </c>
      <c r="D234" t="s">
        <v>921</v>
      </c>
      <c r="E234" t="s">
        <v>922</v>
      </c>
      <c r="F234" t="str">
        <f>VLOOKUP(D234,Mapping!A:F,6,)</f>
        <v>1*12*240ml味可滋巧克力牛奶</v>
      </c>
      <c r="G234" t="s">
        <v>24</v>
      </c>
      <c r="H234" t="s">
        <v>1080</v>
      </c>
      <c r="I234" t="s">
        <v>24</v>
      </c>
      <c r="K234" t="str">
        <f>VLOOKUP($D234,Mapping!$A:$E,3,)</f>
        <v>液奶</v>
      </c>
      <c r="L234" t="str">
        <f>VLOOKUP($D234,Mapping!$A:$E,4,)</f>
        <v>味可滋</v>
      </c>
      <c r="M234" t="str">
        <f>IF(VLOOKUP($D234,Mapping!$A:$E,5,)="","无",VLOOKUP($D234,Mapping!$A:$E,5,))</f>
        <v>无</v>
      </c>
      <c r="N234">
        <v>1</v>
      </c>
      <c r="O234" t="s">
        <v>3922</v>
      </c>
    </row>
    <row r="235" spans="1:15" x14ac:dyDescent="0.25">
      <c r="A235" s="1" t="s">
        <v>1081</v>
      </c>
      <c r="B235" t="s">
        <v>1058</v>
      </c>
      <c r="C235" s="20" t="s">
        <v>1082</v>
      </c>
      <c r="D235" t="s">
        <v>925</v>
      </c>
      <c r="E235" t="s">
        <v>926</v>
      </c>
      <c r="F235" t="str">
        <f>VLOOKUP(D235,Mapping!A:F,6,)</f>
        <v>1*12*240ml味可滋咖啡牛奶</v>
      </c>
      <c r="G235" t="s">
        <v>24</v>
      </c>
      <c r="H235" t="s">
        <v>1083</v>
      </c>
      <c r="I235" t="s">
        <v>24</v>
      </c>
      <c r="K235" t="str">
        <f>VLOOKUP($D235,Mapping!$A:$E,3,)</f>
        <v>液奶</v>
      </c>
      <c r="L235" t="str">
        <f>VLOOKUP($D235,Mapping!$A:$E,4,)</f>
        <v>味可滋</v>
      </c>
      <c r="M235" t="str">
        <f>IF(VLOOKUP($D235,Mapping!$A:$E,5,)="","无",VLOOKUP($D235,Mapping!$A:$E,5,))</f>
        <v>无</v>
      </c>
      <c r="N235">
        <v>1</v>
      </c>
      <c r="O235" t="s">
        <v>3922</v>
      </c>
    </row>
    <row r="236" spans="1:15" x14ac:dyDescent="0.25">
      <c r="A236" s="1" t="s">
        <v>1084</v>
      </c>
      <c r="B236" t="s">
        <v>1058</v>
      </c>
      <c r="C236" s="20" t="s">
        <v>1085</v>
      </c>
      <c r="D236" t="s">
        <v>930</v>
      </c>
      <c r="E236" t="s">
        <v>931</v>
      </c>
      <c r="F236" t="str">
        <f>VLOOKUP(D236,Mapping!A:F,6,)</f>
        <v>1*20*125mlQQ星儿童成长牛奶-全聪</v>
      </c>
      <c r="G236" t="s">
        <v>24</v>
      </c>
      <c r="H236" t="s">
        <v>1086</v>
      </c>
      <c r="I236" t="s">
        <v>24</v>
      </c>
      <c r="K236" t="str">
        <f>VLOOKUP($D236,Mapping!$A:$E,3,)</f>
        <v>液奶</v>
      </c>
      <c r="L236" t="str">
        <f>VLOOKUP($D236,Mapping!$A:$E,4,)</f>
        <v>QQ星</v>
      </c>
      <c r="M236" t="str">
        <f>IF(VLOOKUP($D236,Mapping!$A:$E,5,)="","无",VLOOKUP($D236,Mapping!$A:$E,5,))</f>
        <v>无</v>
      </c>
      <c r="N236">
        <v>1</v>
      </c>
      <c r="O236" t="s">
        <v>3922</v>
      </c>
    </row>
    <row r="237" spans="1:15" x14ac:dyDescent="0.25">
      <c r="A237" s="1" t="s">
        <v>1087</v>
      </c>
      <c r="B237" t="s">
        <v>1058</v>
      </c>
      <c r="C237" s="20" t="s">
        <v>1088</v>
      </c>
      <c r="D237" t="s">
        <v>935</v>
      </c>
      <c r="E237" t="s">
        <v>936</v>
      </c>
      <c r="F237" t="str">
        <f>VLOOKUP(D237,Mapping!A:F,6,)</f>
        <v>1*15*190mlQQ星儿童成长牛奶-全聪</v>
      </c>
      <c r="G237" t="s">
        <v>24</v>
      </c>
      <c r="H237" t="s">
        <v>1089</v>
      </c>
      <c r="I237" t="s">
        <v>24</v>
      </c>
      <c r="K237" t="str">
        <f>VLOOKUP($D237,Mapping!$A:$E,3,)</f>
        <v>液奶</v>
      </c>
      <c r="L237" t="str">
        <f>VLOOKUP($D237,Mapping!$A:$E,4,)</f>
        <v>QQ星</v>
      </c>
      <c r="M237" t="str">
        <f>IF(VLOOKUP($D237,Mapping!$A:$E,5,)="","无",VLOOKUP($D237,Mapping!$A:$E,5,))</f>
        <v>无</v>
      </c>
      <c r="N237">
        <v>1</v>
      </c>
      <c r="O237" t="s">
        <v>3922</v>
      </c>
    </row>
    <row r="238" spans="1:15" x14ac:dyDescent="0.25">
      <c r="A238" s="1" t="s">
        <v>1090</v>
      </c>
      <c r="B238" t="s">
        <v>1058</v>
      </c>
      <c r="C238" s="20" t="s">
        <v>1091</v>
      </c>
      <c r="D238" t="s">
        <v>577</v>
      </c>
      <c r="E238" t="s">
        <v>578</v>
      </c>
      <c r="F238" t="str">
        <f>VLOOKUP(D238,Mapping!A:F,6,)</f>
        <v>1*20*125mlQQ星儿童成长牛奶-健固</v>
      </c>
      <c r="G238" t="s">
        <v>24</v>
      </c>
      <c r="H238" t="s">
        <v>1092</v>
      </c>
      <c r="I238" t="s">
        <v>24</v>
      </c>
      <c r="K238" t="str">
        <f>VLOOKUP($D238,Mapping!$A:$E,3,)</f>
        <v>液奶</v>
      </c>
      <c r="L238" t="str">
        <f>VLOOKUP($D238,Mapping!$A:$E,4,)</f>
        <v>QQ星</v>
      </c>
      <c r="M238" t="str">
        <f>IF(VLOOKUP($D238,Mapping!$A:$E,5,)="","无",VLOOKUP($D238,Mapping!$A:$E,5,))</f>
        <v>无</v>
      </c>
      <c r="N238">
        <v>1</v>
      </c>
      <c r="O238" t="s">
        <v>3922</v>
      </c>
    </row>
    <row r="239" spans="1:15" x14ac:dyDescent="0.25">
      <c r="A239" s="1" t="s">
        <v>1093</v>
      </c>
      <c r="B239" t="s">
        <v>1058</v>
      </c>
      <c r="C239" s="20" t="s">
        <v>1094</v>
      </c>
      <c r="D239" t="s">
        <v>582</v>
      </c>
      <c r="E239" t="s">
        <v>583</v>
      </c>
      <c r="F239" t="str">
        <f>VLOOKUP(D239,Mapping!A:F,6,)</f>
        <v>1*15*190mlQQ星儿童成长牛奶-健固</v>
      </c>
      <c r="G239" t="s">
        <v>24</v>
      </c>
      <c r="H239" t="s">
        <v>1095</v>
      </c>
      <c r="I239" t="s">
        <v>24</v>
      </c>
      <c r="K239" t="str">
        <f>VLOOKUP($D239,Mapping!$A:$E,3,)</f>
        <v>液奶</v>
      </c>
      <c r="L239" t="str">
        <f>VLOOKUP($D239,Mapping!$A:$E,4,)</f>
        <v>QQ星</v>
      </c>
      <c r="M239" t="str">
        <f>IF(VLOOKUP($D239,Mapping!$A:$E,5,)="","无",VLOOKUP($D239,Mapping!$A:$E,5,))</f>
        <v>无</v>
      </c>
      <c r="N239">
        <v>1</v>
      </c>
      <c r="O239" t="s">
        <v>3922</v>
      </c>
    </row>
    <row r="240" spans="1:15" x14ac:dyDescent="0.25">
      <c r="A240" s="1" t="s">
        <v>1096</v>
      </c>
      <c r="B240" t="s">
        <v>1058</v>
      </c>
      <c r="C240" s="20" t="s">
        <v>1097</v>
      </c>
      <c r="D240" t="s">
        <v>491</v>
      </c>
      <c r="E240" t="s">
        <v>492</v>
      </c>
      <c r="F240" t="str">
        <f>VLOOKUP(D240,Mapping!A:F,6,)</f>
        <v>1*16*125mlQQ星儿童成长草莓牛奶</v>
      </c>
      <c r="G240" t="s">
        <v>24</v>
      </c>
      <c r="H240" t="s">
        <v>1098</v>
      </c>
      <c r="I240" t="s">
        <v>24</v>
      </c>
      <c r="K240" t="str">
        <f>VLOOKUP($D240,Mapping!$A:$E,3,)</f>
        <v>液奶</v>
      </c>
      <c r="L240" t="str">
        <f>VLOOKUP($D240,Mapping!$A:$E,4,)</f>
        <v>QQ星</v>
      </c>
      <c r="M240" t="str">
        <f>IF(VLOOKUP($D240,Mapping!$A:$E,5,)="","无",VLOOKUP($D240,Mapping!$A:$E,5,))</f>
        <v>无</v>
      </c>
      <c r="N240">
        <v>1</v>
      </c>
      <c r="O240" t="s">
        <v>3922</v>
      </c>
    </row>
    <row r="241" spans="1:15" x14ac:dyDescent="0.25">
      <c r="A241" s="1" t="s">
        <v>1099</v>
      </c>
      <c r="B241" t="s">
        <v>1058</v>
      </c>
      <c r="C241" s="20" t="s">
        <v>1100</v>
      </c>
      <c r="D241" t="s">
        <v>499</v>
      </c>
      <c r="E241" t="s">
        <v>500</v>
      </c>
      <c r="F241" t="str">
        <f>VLOOKUP(D241,Mapping!A:F,6,)</f>
        <v>1*16*125mlQQ星儿童成长香草冰淇淋牛奶</v>
      </c>
      <c r="G241" t="s">
        <v>24</v>
      </c>
      <c r="H241" t="s">
        <v>1101</v>
      </c>
      <c r="I241" t="s">
        <v>24</v>
      </c>
      <c r="K241" t="str">
        <f>VLOOKUP($D241,Mapping!$A:$E,3,)</f>
        <v>液奶</v>
      </c>
      <c r="L241" t="str">
        <f>VLOOKUP($D241,Mapping!$A:$E,4,)</f>
        <v>QQ星</v>
      </c>
      <c r="M241" t="str">
        <f>IF(VLOOKUP($D241,Mapping!$A:$E,5,)="","无",VLOOKUP($D241,Mapping!$A:$E,5,))</f>
        <v>无</v>
      </c>
      <c r="N241">
        <v>1</v>
      </c>
      <c r="O241" t="s">
        <v>3922</v>
      </c>
    </row>
    <row r="242" spans="1:15" x14ac:dyDescent="0.25">
      <c r="A242" s="1" t="s">
        <v>1102</v>
      </c>
      <c r="B242" t="s">
        <v>1058</v>
      </c>
      <c r="C242" s="20" t="s">
        <v>1103</v>
      </c>
      <c r="D242" t="s">
        <v>1104</v>
      </c>
      <c r="E242" t="s">
        <v>1105</v>
      </c>
      <c r="F242" t="str">
        <f>VLOOKUP(D242,Mapping!A:F,6,)</f>
        <v>1*12*200ml谷粒多颗粒核桃燕麦牛奶</v>
      </c>
      <c r="G242" t="s">
        <v>24</v>
      </c>
      <c r="H242" t="s">
        <v>1106</v>
      </c>
      <c r="I242" t="s">
        <v>24</v>
      </c>
      <c r="K242" t="str">
        <f>VLOOKUP($D242,Mapping!$A:$E,3,)</f>
        <v>液奶</v>
      </c>
      <c r="L242" t="str">
        <f>VLOOKUP($D242,Mapping!$A:$E,4,)</f>
        <v>谷粒多</v>
      </c>
      <c r="M242" t="str">
        <f>IF(VLOOKUP($D242,Mapping!$A:$E,5,)="","无",VLOOKUP($D242,Mapping!$A:$E,5,))</f>
        <v>无</v>
      </c>
      <c r="N242">
        <v>1</v>
      </c>
      <c r="O242" t="s">
        <v>3922</v>
      </c>
    </row>
    <row r="243" spans="1:15" x14ac:dyDescent="0.25">
      <c r="A243" s="1" t="s">
        <v>1107</v>
      </c>
      <c r="B243" t="s">
        <v>1058</v>
      </c>
      <c r="C243" s="20" t="s">
        <v>1108</v>
      </c>
      <c r="D243" t="s">
        <v>1109</v>
      </c>
      <c r="E243" t="s">
        <v>1110</v>
      </c>
      <c r="F243" t="str">
        <f>VLOOKUP(D243,Mapping!A:F,6,)</f>
        <v>1*24*250ml优酸乳哈密瓜味</v>
      </c>
      <c r="G243" t="s">
        <v>24</v>
      </c>
      <c r="H243" t="s">
        <v>1111</v>
      </c>
      <c r="I243" t="s">
        <v>24</v>
      </c>
      <c r="K243" t="str">
        <f>VLOOKUP($D243,Mapping!$A:$E,3,)</f>
        <v>液奶</v>
      </c>
      <c r="L243" t="str">
        <f>VLOOKUP($D243,Mapping!$A:$E,4,)</f>
        <v>优酸乳</v>
      </c>
      <c r="M243" t="str">
        <f>IF(VLOOKUP($D243,Mapping!$A:$E,5,)="","无",VLOOKUP($D243,Mapping!$A:$E,5,))</f>
        <v>无</v>
      </c>
      <c r="N243">
        <v>1</v>
      </c>
      <c r="O243" t="s">
        <v>3922</v>
      </c>
    </row>
    <row r="244" spans="1:15" x14ac:dyDescent="0.25">
      <c r="A244" s="1" t="s">
        <v>1112</v>
      </c>
      <c r="B244" t="s">
        <v>1058</v>
      </c>
      <c r="C244" s="20" t="s">
        <v>1113</v>
      </c>
      <c r="D244" t="s">
        <v>534</v>
      </c>
      <c r="E244" t="s">
        <v>535</v>
      </c>
      <c r="F244" t="str">
        <f>VLOOKUP(D244,Mapping!A:F,6,)</f>
        <v>1*12*245g康美包优酸乳果粒酸奶饮品哈密瓜味</v>
      </c>
      <c r="G244" t="s">
        <v>24</v>
      </c>
      <c r="H244" t="s">
        <v>1114</v>
      </c>
      <c r="I244" t="s">
        <v>24</v>
      </c>
      <c r="K244" t="str">
        <f>VLOOKUP($D244,Mapping!$A:$E,3,)</f>
        <v>液奶</v>
      </c>
      <c r="L244" t="str">
        <f>VLOOKUP($D244,Mapping!$A:$E,4,)</f>
        <v>优酸乳</v>
      </c>
      <c r="M244" t="str">
        <f>IF(VLOOKUP($D244,Mapping!$A:$E,5,)="","无",VLOOKUP($D244,Mapping!$A:$E,5,))</f>
        <v>无</v>
      </c>
      <c r="N244">
        <v>1</v>
      </c>
      <c r="O244" t="s">
        <v>3922</v>
      </c>
    </row>
    <row r="245" spans="1:15" x14ac:dyDescent="0.25">
      <c r="A245" s="1" t="s">
        <v>1115</v>
      </c>
      <c r="B245" t="s">
        <v>1058</v>
      </c>
      <c r="C245" s="20" t="s">
        <v>1116</v>
      </c>
      <c r="D245" t="s">
        <v>542</v>
      </c>
      <c r="E245" t="s">
        <v>543</v>
      </c>
      <c r="F245" t="str">
        <f>VLOOKUP(D245,Mapping!A:F,6,)</f>
        <v>1*24*250g优酸乳爆趣珠乳饮料苹果味</v>
      </c>
      <c r="G245" t="s">
        <v>24</v>
      </c>
      <c r="H245" t="s">
        <v>1117</v>
      </c>
      <c r="I245" t="s">
        <v>24</v>
      </c>
      <c r="K245" t="str">
        <f>VLOOKUP($D245,Mapping!$A:$E,3,)</f>
        <v>液奶</v>
      </c>
      <c r="L245" t="str">
        <f>VLOOKUP($D245,Mapping!$A:$E,4,)</f>
        <v>优酸乳</v>
      </c>
      <c r="M245" t="str">
        <f>IF(VLOOKUP($D245,Mapping!$A:$E,5,)="","无",VLOOKUP($D245,Mapping!$A:$E,5,))</f>
        <v>无</v>
      </c>
      <c r="N245">
        <v>1</v>
      </c>
      <c r="O245" t="s">
        <v>3922</v>
      </c>
    </row>
    <row r="246" spans="1:15" x14ac:dyDescent="0.25">
      <c r="A246" s="1" t="s">
        <v>1118</v>
      </c>
      <c r="B246" t="s">
        <v>1058</v>
      </c>
      <c r="C246" s="20" t="s">
        <v>1119</v>
      </c>
      <c r="D246" t="s">
        <v>555</v>
      </c>
      <c r="E246" t="s">
        <v>556</v>
      </c>
      <c r="F246" t="str">
        <f>VLOOKUP(D246,Mapping!A:F,6,)</f>
        <v>1*12*210g笑脸包优酸乳果果昔酸奶饮品混合莓味</v>
      </c>
      <c r="G246" t="s">
        <v>24</v>
      </c>
      <c r="H246" t="s">
        <v>1120</v>
      </c>
      <c r="I246" t="s">
        <v>24</v>
      </c>
      <c r="K246" t="str">
        <f>VLOOKUP($D246,Mapping!$A:$E,3,)</f>
        <v>液奶</v>
      </c>
      <c r="L246" t="str">
        <f>VLOOKUP($D246,Mapping!$A:$E,4,)</f>
        <v>果果昔</v>
      </c>
      <c r="M246" t="str">
        <f>IF(VLOOKUP($D246,Mapping!$A:$E,5,)="","无",VLOOKUP($D246,Mapping!$A:$E,5,))</f>
        <v>无</v>
      </c>
      <c r="N246">
        <v>1</v>
      </c>
      <c r="O246" t="s">
        <v>3922</v>
      </c>
    </row>
    <row r="247" spans="1:15" x14ac:dyDescent="0.25">
      <c r="A247" s="1" t="s">
        <v>1121</v>
      </c>
      <c r="B247" t="s">
        <v>1058</v>
      </c>
      <c r="C247" s="20" t="s">
        <v>1122</v>
      </c>
      <c r="D247" t="s">
        <v>561</v>
      </c>
      <c r="E247" t="s">
        <v>562</v>
      </c>
      <c r="F247" t="str">
        <f>VLOOKUP(D247,Mapping!A:F,6,)</f>
        <v>1*12*245g康美包优酸乳果粒酸奶饮品草莓味</v>
      </c>
      <c r="G247" t="s">
        <v>24</v>
      </c>
      <c r="H247" t="s">
        <v>1123</v>
      </c>
      <c r="I247" t="s">
        <v>24</v>
      </c>
      <c r="K247" t="str">
        <f>VLOOKUP($D247,Mapping!$A:$E,3,)</f>
        <v>液奶</v>
      </c>
      <c r="L247" t="str">
        <f>VLOOKUP($D247,Mapping!$A:$E,4,)</f>
        <v>优酸乳</v>
      </c>
      <c r="M247" t="str">
        <f>IF(VLOOKUP($D247,Mapping!$A:$E,5,)="","无",VLOOKUP($D247,Mapping!$A:$E,5,))</f>
        <v>无</v>
      </c>
      <c r="N247">
        <v>1</v>
      </c>
      <c r="O247" t="s">
        <v>3922</v>
      </c>
    </row>
    <row r="248" spans="1:15" x14ac:dyDescent="0.25">
      <c r="A248" s="1" t="s">
        <v>1124</v>
      </c>
      <c r="B248" t="s">
        <v>1058</v>
      </c>
      <c r="C248" s="20" t="s">
        <v>1125</v>
      </c>
      <c r="D248" t="s">
        <v>569</v>
      </c>
      <c r="E248" t="s">
        <v>570</v>
      </c>
      <c r="F248" t="str">
        <f>VLOOKUP(D248,Mapping!A:F,6,)</f>
        <v>1*12*245g康美包优酸乳果粒酸奶饮品芒果味</v>
      </c>
      <c r="G248" t="s">
        <v>24</v>
      </c>
      <c r="H248" t="s">
        <v>1126</v>
      </c>
      <c r="I248" t="s">
        <v>24</v>
      </c>
      <c r="K248" t="str">
        <f>VLOOKUP($D248,Mapping!$A:$E,3,)</f>
        <v>液奶</v>
      </c>
      <c r="L248" t="str">
        <f>VLOOKUP($D248,Mapping!$A:$E,4,)</f>
        <v>优酸乳</v>
      </c>
      <c r="M248" t="str">
        <f>IF(VLOOKUP($D248,Mapping!$A:$E,5,)="","无",VLOOKUP($D248,Mapping!$A:$E,5,))</f>
        <v>无</v>
      </c>
      <c r="N248">
        <v>1</v>
      </c>
      <c r="O248" t="s">
        <v>3922</v>
      </c>
    </row>
    <row r="249" spans="1:15" x14ac:dyDescent="0.25">
      <c r="A249" s="1" t="s">
        <v>1127</v>
      </c>
      <c r="B249" t="s">
        <v>1058</v>
      </c>
      <c r="C249" s="20" t="s">
        <v>1128</v>
      </c>
      <c r="D249" t="s">
        <v>635</v>
      </c>
      <c r="E249" t="s">
        <v>636</v>
      </c>
      <c r="F249" t="str">
        <f>VLOOKUP(D249,Mapping!A:F,6,)</f>
        <v>1*12*330ml畅意100%乳酸菌饮品原味</v>
      </c>
      <c r="G249" t="s">
        <v>24</v>
      </c>
      <c r="H249" t="s">
        <v>1129</v>
      </c>
      <c r="I249" t="s">
        <v>24</v>
      </c>
      <c r="K249" t="str">
        <f>VLOOKUP($D249,Mapping!$A:$E,3,)</f>
        <v>新业务</v>
      </c>
      <c r="L249" t="str">
        <f>VLOOKUP($D249,Mapping!$A:$E,4,)</f>
        <v>畅意</v>
      </c>
      <c r="M249" t="str">
        <f>IF(VLOOKUP($D249,Mapping!$A:$E,5,)="","无",VLOOKUP($D249,Mapping!$A:$E,5,))</f>
        <v>无</v>
      </c>
      <c r="N249">
        <v>1</v>
      </c>
      <c r="O249" t="s">
        <v>3922</v>
      </c>
    </row>
    <row r="250" spans="1:15" x14ac:dyDescent="0.25">
      <c r="A250" s="1" t="s">
        <v>1130</v>
      </c>
      <c r="B250" t="s">
        <v>1058</v>
      </c>
      <c r="C250" s="20" t="s">
        <v>1131</v>
      </c>
      <c r="D250" t="s">
        <v>641</v>
      </c>
      <c r="E250" t="s">
        <v>642</v>
      </c>
      <c r="F250" t="str">
        <f>VLOOKUP(D250,Mapping!A:F,6,)</f>
        <v>1*12*330ml畅意100%乳酸菌饮品草莓味</v>
      </c>
      <c r="G250" t="s">
        <v>24</v>
      </c>
      <c r="H250" t="s">
        <v>1132</v>
      </c>
      <c r="I250" t="s">
        <v>24</v>
      </c>
      <c r="K250" t="str">
        <f>VLOOKUP($D250,Mapping!$A:$E,3,)</f>
        <v>新业务</v>
      </c>
      <c r="L250" t="str">
        <f>VLOOKUP($D250,Mapping!$A:$E,4,)</f>
        <v>畅意</v>
      </c>
      <c r="M250" t="str">
        <f>IF(VLOOKUP($D250,Mapping!$A:$E,5,)="","无",VLOOKUP($D250,Mapping!$A:$E,5,))</f>
        <v>无</v>
      </c>
      <c r="N250">
        <v>1</v>
      </c>
      <c r="O250" t="s">
        <v>3922</v>
      </c>
    </row>
    <row r="251" spans="1:15" x14ac:dyDescent="0.25">
      <c r="A251" s="1" t="s">
        <v>1133</v>
      </c>
      <c r="B251" t="s">
        <v>1058</v>
      </c>
      <c r="C251" s="20" t="s">
        <v>1134</v>
      </c>
      <c r="D251" t="s">
        <v>1135</v>
      </c>
      <c r="E251" t="s">
        <v>1136</v>
      </c>
      <c r="F251" t="str">
        <f>VLOOKUP(D251,Mapping!A:F,6,)</f>
        <v>1*12*250ml金典有机奶</v>
      </c>
      <c r="G251" t="s">
        <v>24</v>
      </c>
      <c r="H251" t="s">
        <v>1137</v>
      </c>
      <c r="I251" t="s">
        <v>24</v>
      </c>
      <c r="K251" t="str">
        <f>VLOOKUP($D251,Mapping!$A:$E,3,)</f>
        <v>液奶</v>
      </c>
      <c r="L251" t="str">
        <f>VLOOKUP($D251,Mapping!$A:$E,4,)</f>
        <v>金典</v>
      </c>
      <c r="M251" t="str">
        <f>IF(VLOOKUP($D251,Mapping!$A:$E,5,)="","无",VLOOKUP($D251,Mapping!$A:$E,5,))</f>
        <v>无</v>
      </c>
      <c r="N251">
        <v>1</v>
      </c>
      <c r="O251" t="s">
        <v>3922</v>
      </c>
    </row>
    <row r="252" spans="1:15" x14ac:dyDescent="0.25">
      <c r="A252" s="1" t="s">
        <v>1138</v>
      </c>
      <c r="B252" t="s">
        <v>1058</v>
      </c>
      <c r="C252" s="20" t="s">
        <v>1139</v>
      </c>
      <c r="D252" t="s">
        <v>393</v>
      </c>
      <c r="E252" t="s">
        <v>394</v>
      </c>
      <c r="F252" t="str">
        <f>VLOOKUP(D252,Mapping!A:F,6,)</f>
        <v>1*12*250ml金典有机奶</v>
      </c>
      <c r="G252" t="s">
        <v>24</v>
      </c>
      <c r="H252" t="s">
        <v>1140</v>
      </c>
      <c r="I252" t="s">
        <v>24</v>
      </c>
      <c r="K252" t="str">
        <f>VLOOKUP($D252,Mapping!$A:$E,3,)</f>
        <v>液奶</v>
      </c>
      <c r="L252" t="str">
        <f>VLOOKUP($D252,Mapping!$A:$E,4,)</f>
        <v>金典</v>
      </c>
      <c r="M252" t="str">
        <f>IF(VLOOKUP($D252,Mapping!$A:$E,5,)="","无",VLOOKUP($D252,Mapping!$A:$E,5,))</f>
        <v>无</v>
      </c>
      <c r="N252">
        <v>1</v>
      </c>
      <c r="O252" t="s">
        <v>3922</v>
      </c>
    </row>
    <row r="253" spans="1:15" x14ac:dyDescent="0.25">
      <c r="A253" s="1" t="s">
        <v>1141</v>
      </c>
      <c r="B253" t="s">
        <v>1058</v>
      </c>
      <c r="C253" s="20" t="s">
        <v>1142</v>
      </c>
      <c r="D253" t="s">
        <v>398</v>
      </c>
      <c r="E253" t="s">
        <v>399</v>
      </c>
      <c r="F253" t="str">
        <f>VLOOKUP(D253,Mapping!A:F,6,)</f>
        <v>1*12*195mlQQ星有机奶</v>
      </c>
      <c r="G253" t="s">
        <v>24</v>
      </c>
      <c r="H253" t="s">
        <v>1143</v>
      </c>
      <c r="I253" t="s">
        <v>24</v>
      </c>
      <c r="K253" t="str">
        <f>VLOOKUP($D253,Mapping!$A:$E,3,)</f>
        <v>液奶</v>
      </c>
      <c r="L253" t="str">
        <f>VLOOKUP($D253,Mapping!$A:$E,4,)</f>
        <v>QQ星</v>
      </c>
      <c r="M253" t="str">
        <f>IF(VLOOKUP($D253,Mapping!$A:$E,5,)="","无",VLOOKUP($D253,Mapping!$A:$E,5,))</f>
        <v>无</v>
      </c>
      <c r="N253">
        <v>1</v>
      </c>
      <c r="O253" t="s">
        <v>3922</v>
      </c>
    </row>
    <row r="254" spans="1:15" x14ac:dyDescent="0.25">
      <c r="A254" s="1" t="s">
        <v>1144</v>
      </c>
      <c r="B254" t="s">
        <v>1058</v>
      </c>
      <c r="C254" s="20" t="s">
        <v>1145</v>
      </c>
      <c r="D254" t="s">
        <v>404</v>
      </c>
      <c r="E254" t="s">
        <v>405</v>
      </c>
      <c r="F254" t="str">
        <f>VLOOKUP(D254,Mapping!A:F,6,)</f>
        <v>1*16*250ml金典有机奶（电商乐享）</v>
      </c>
      <c r="G254" t="s">
        <v>24</v>
      </c>
      <c r="H254" t="s">
        <v>1146</v>
      </c>
      <c r="I254" t="s">
        <v>24</v>
      </c>
      <c r="K254" t="str">
        <f>VLOOKUP($D254,Mapping!$A:$E,3,)</f>
        <v>液奶</v>
      </c>
      <c r="L254" t="str">
        <f>VLOOKUP($D254,Mapping!$A:$E,4,)</f>
        <v>金典</v>
      </c>
      <c r="M254" t="str">
        <f>IF(VLOOKUP($D254,Mapping!$A:$E,5,)="","无",VLOOKUP($D254,Mapping!$A:$E,5,))</f>
        <v>无</v>
      </c>
      <c r="N254">
        <v>1</v>
      </c>
      <c r="O254" t="s">
        <v>3922</v>
      </c>
    </row>
    <row r="255" spans="1:15" x14ac:dyDescent="0.25">
      <c r="A255" s="1" t="s">
        <v>1147</v>
      </c>
      <c r="B255" t="s">
        <v>1058</v>
      </c>
      <c r="C255" s="20" t="s">
        <v>1148</v>
      </c>
      <c r="D255" t="s">
        <v>414</v>
      </c>
      <c r="E255" t="s">
        <v>415</v>
      </c>
      <c r="F255" t="str">
        <f>VLOOKUP(D255,Mapping!A:F,6,)</f>
        <v>1*24*250ml高钙低脂奶</v>
      </c>
      <c r="G255" t="s">
        <v>24</v>
      </c>
      <c r="H255" t="s">
        <v>1149</v>
      </c>
      <c r="I255" t="s">
        <v>24</v>
      </c>
      <c r="K255" t="str">
        <f>VLOOKUP($D255,Mapping!$A:$E,3,)</f>
        <v>液奶</v>
      </c>
      <c r="L255" t="str">
        <f>VLOOKUP($D255,Mapping!$A:$E,4,)</f>
        <v>母品牌</v>
      </c>
      <c r="M255" t="str">
        <f>IF(VLOOKUP($D255,Mapping!$A:$E,5,)="","无",VLOOKUP($D255,Mapping!$A:$E,5,))</f>
        <v>无</v>
      </c>
      <c r="N255">
        <v>1</v>
      </c>
      <c r="O255" t="s">
        <v>3922</v>
      </c>
    </row>
    <row r="256" spans="1:15" x14ac:dyDescent="0.25">
      <c r="A256" s="1" t="s">
        <v>1150</v>
      </c>
      <c r="B256" t="s">
        <v>1058</v>
      </c>
      <c r="C256" s="20" t="s">
        <v>1151</v>
      </c>
      <c r="D256" t="s">
        <v>311</v>
      </c>
      <c r="E256" t="s">
        <v>312</v>
      </c>
      <c r="F256" t="str">
        <f>VLOOKUP(D256,Mapping!A:F,6,)</f>
        <v>1*16*250ml纯牛奶</v>
      </c>
      <c r="G256" t="s">
        <v>24</v>
      </c>
      <c r="H256" t="s">
        <v>1152</v>
      </c>
      <c r="I256" t="s">
        <v>24</v>
      </c>
      <c r="K256" t="str">
        <f>VLOOKUP($D256,Mapping!$A:$E,3,)</f>
        <v>液奶</v>
      </c>
      <c r="L256" t="str">
        <f>VLOOKUP($D256,Mapping!$A:$E,4,)</f>
        <v>母品牌</v>
      </c>
      <c r="M256" t="str">
        <f>IF(VLOOKUP($D256,Mapping!$A:$E,5,)="","无",VLOOKUP($D256,Mapping!$A:$E,5,))</f>
        <v>无</v>
      </c>
      <c r="N256">
        <v>1</v>
      </c>
      <c r="O256" t="s">
        <v>3922</v>
      </c>
    </row>
    <row r="257" spans="1:15" x14ac:dyDescent="0.25">
      <c r="A257" s="1" t="s">
        <v>1153</v>
      </c>
      <c r="B257" t="s">
        <v>1058</v>
      </c>
      <c r="C257" s="20" t="s">
        <v>1154</v>
      </c>
      <c r="D257" t="s">
        <v>826</v>
      </c>
      <c r="E257" t="s">
        <v>827</v>
      </c>
      <c r="F257" t="str">
        <f>VLOOKUP(D257,Mapping!A:F,6,)</f>
        <v>1*24*250ml纯牛奶</v>
      </c>
      <c r="G257" t="s">
        <v>24</v>
      </c>
      <c r="H257" t="s">
        <v>1155</v>
      </c>
      <c r="I257" t="s">
        <v>24</v>
      </c>
      <c r="K257" t="str">
        <f>VLOOKUP($D257,Mapping!$A:$E,3,)</f>
        <v>液奶</v>
      </c>
      <c r="L257" t="str">
        <f>VLOOKUP($D257,Mapping!$A:$E,4,)</f>
        <v>母品牌</v>
      </c>
      <c r="M257" t="str">
        <f>IF(VLOOKUP($D257,Mapping!$A:$E,5,)="","无",VLOOKUP($D257,Mapping!$A:$E,5,))</f>
        <v>无</v>
      </c>
      <c r="N257">
        <v>1</v>
      </c>
      <c r="O257" t="s">
        <v>3922</v>
      </c>
    </row>
    <row r="258" spans="1:15" x14ac:dyDescent="0.25">
      <c r="A258" s="1" t="s">
        <v>1156</v>
      </c>
      <c r="B258" t="s">
        <v>1058</v>
      </c>
      <c r="C258" s="20" t="s">
        <v>1157</v>
      </c>
      <c r="D258" t="s">
        <v>318</v>
      </c>
      <c r="E258" t="s">
        <v>319</v>
      </c>
      <c r="F258" t="str">
        <f>VLOOKUP(D258,Mapping!A:F,6,)</f>
        <v>1*6*1000ml纯牛奶</v>
      </c>
      <c r="G258" t="s">
        <v>24</v>
      </c>
      <c r="H258" t="s">
        <v>1158</v>
      </c>
      <c r="I258" t="s">
        <v>24</v>
      </c>
      <c r="K258" t="str">
        <f>VLOOKUP($D258,Mapping!$A:$E,3,)</f>
        <v>液奶</v>
      </c>
      <c r="L258" t="str">
        <f>VLOOKUP($D258,Mapping!$A:$E,4,)</f>
        <v>母品牌</v>
      </c>
      <c r="M258" t="str">
        <f>IF(VLOOKUP($D258,Mapping!$A:$E,5,)="","无",VLOOKUP($D258,Mapping!$A:$E,5,))</f>
        <v>无</v>
      </c>
      <c r="N258">
        <v>1</v>
      </c>
      <c r="O258" t="s">
        <v>3922</v>
      </c>
    </row>
    <row r="259" spans="1:15" x14ac:dyDescent="0.25">
      <c r="A259" s="1" t="s">
        <v>1159</v>
      </c>
      <c r="B259" t="s">
        <v>1058</v>
      </c>
      <c r="C259" s="20" t="s">
        <v>1160</v>
      </c>
      <c r="D259" t="s">
        <v>326</v>
      </c>
      <c r="E259" t="s">
        <v>327</v>
      </c>
      <c r="F259" t="str">
        <f>VLOOKUP(D259,Mapping!A:F,6,)</f>
        <v>1*12*205g安慕希常温酸奶香草味</v>
      </c>
      <c r="G259" t="s">
        <v>24</v>
      </c>
      <c r="H259" t="s">
        <v>1161</v>
      </c>
      <c r="I259" t="s">
        <v>24</v>
      </c>
      <c r="K259" t="str">
        <f>VLOOKUP($D259,Mapping!$A:$E,3,)</f>
        <v>液奶</v>
      </c>
      <c r="L259" t="str">
        <f>VLOOKUP($D259,Mapping!$A:$E,4,)</f>
        <v>安慕希</v>
      </c>
      <c r="M259" t="str">
        <f>IF(VLOOKUP($D259,Mapping!$A:$E,5,)="","无",VLOOKUP($D259,Mapping!$A:$E,5,))</f>
        <v>无</v>
      </c>
      <c r="N259">
        <v>1</v>
      </c>
      <c r="O259" t="s">
        <v>3922</v>
      </c>
    </row>
    <row r="260" spans="1:15" x14ac:dyDescent="0.25">
      <c r="A260" s="1" t="s">
        <v>1162</v>
      </c>
      <c r="B260" t="s">
        <v>1058</v>
      </c>
      <c r="C260" s="20" t="s">
        <v>1163</v>
      </c>
      <c r="D260" t="s">
        <v>332</v>
      </c>
      <c r="E260" t="s">
        <v>333</v>
      </c>
      <c r="F260" t="str">
        <f>VLOOKUP(D260,Mapping!A:F,6,)</f>
        <v>1*8*205g安慕希常温酸奶香草味</v>
      </c>
      <c r="G260" t="s">
        <v>24</v>
      </c>
      <c r="H260" t="s">
        <v>1164</v>
      </c>
      <c r="I260" t="s">
        <v>24</v>
      </c>
      <c r="K260" t="str">
        <f>VLOOKUP($D260,Mapping!$A:$E,3,)</f>
        <v>液奶</v>
      </c>
      <c r="L260" t="str">
        <f>VLOOKUP($D260,Mapping!$A:$E,4,)</f>
        <v>安慕希</v>
      </c>
      <c r="M260" t="str">
        <f>IF(VLOOKUP($D260,Mapping!$A:$E,5,)="","无",VLOOKUP($D260,Mapping!$A:$E,5,))</f>
        <v>无</v>
      </c>
      <c r="N260">
        <v>1</v>
      </c>
      <c r="O260" t="s">
        <v>3922</v>
      </c>
    </row>
    <row r="261" spans="1:15" x14ac:dyDescent="0.25">
      <c r="A261" s="1" t="s">
        <v>1165</v>
      </c>
      <c r="B261" t="s">
        <v>1058</v>
      </c>
      <c r="C261" s="20" t="s">
        <v>1166</v>
      </c>
      <c r="D261" t="s">
        <v>340</v>
      </c>
      <c r="E261" t="s">
        <v>341</v>
      </c>
      <c r="F261" t="str">
        <f>VLOOKUP(D261,Mapping!A:F,6,)</f>
        <v>1*8*205g安慕希常温酸奶蓝莓味</v>
      </c>
      <c r="G261" t="s">
        <v>24</v>
      </c>
      <c r="H261" t="s">
        <v>1167</v>
      </c>
      <c r="I261" t="s">
        <v>24</v>
      </c>
      <c r="K261" t="str">
        <f>VLOOKUP($D261,Mapping!$A:$E,3,)</f>
        <v>液奶</v>
      </c>
      <c r="L261" t="str">
        <f>VLOOKUP($D261,Mapping!$A:$E,4,)</f>
        <v>安慕希</v>
      </c>
      <c r="M261" t="str">
        <f>IF(VLOOKUP($D261,Mapping!$A:$E,5,)="","无",VLOOKUP($D261,Mapping!$A:$E,5,))</f>
        <v>无</v>
      </c>
      <c r="N261">
        <v>1</v>
      </c>
      <c r="O261" t="s">
        <v>3922</v>
      </c>
    </row>
    <row r="262" spans="1:15" x14ac:dyDescent="0.25">
      <c r="A262" s="1" t="s">
        <v>1168</v>
      </c>
      <c r="B262" t="s">
        <v>1058</v>
      </c>
      <c r="C262" s="20" t="s">
        <v>1169</v>
      </c>
      <c r="D262" t="s">
        <v>348</v>
      </c>
      <c r="E262" t="s">
        <v>349</v>
      </c>
      <c r="F262" t="str">
        <f>VLOOKUP(D262,Mapping!A:F,6,)</f>
        <v>1*16*205g安慕希常温酸奶原味（电商专供）</v>
      </c>
      <c r="G262" t="s">
        <v>24</v>
      </c>
      <c r="H262" t="s">
        <v>1170</v>
      </c>
      <c r="I262" t="s">
        <v>24</v>
      </c>
      <c r="K262" t="str">
        <f>VLOOKUP($D262,Mapping!$A:$E,3,)</f>
        <v>液奶</v>
      </c>
      <c r="L262" t="str">
        <f>VLOOKUP($D262,Mapping!$A:$E,4,)</f>
        <v>安慕希</v>
      </c>
      <c r="M262" t="str">
        <f>IF(VLOOKUP($D262,Mapping!$A:$E,5,)="","无",VLOOKUP($D262,Mapping!$A:$E,5,))</f>
        <v>无</v>
      </c>
      <c r="N262">
        <v>1</v>
      </c>
      <c r="O262" t="s">
        <v>3922</v>
      </c>
    </row>
    <row r="263" spans="1:15" x14ac:dyDescent="0.25">
      <c r="A263" s="1" t="s">
        <v>1171</v>
      </c>
      <c r="B263" t="s">
        <v>1058</v>
      </c>
      <c r="C263" s="20" t="s">
        <v>1172</v>
      </c>
      <c r="D263" t="s">
        <v>356</v>
      </c>
      <c r="E263" t="s">
        <v>357</v>
      </c>
      <c r="F263" t="str">
        <f>VLOOKUP(D263,Mapping!A:F,6,)</f>
        <v>1*16*250ml纯牛奶“Byebye君”（电商专供）</v>
      </c>
      <c r="G263" t="s">
        <v>24</v>
      </c>
      <c r="H263" t="s">
        <v>1173</v>
      </c>
      <c r="I263" t="s">
        <v>24</v>
      </c>
      <c r="K263" t="str">
        <f>VLOOKUP($D263,Mapping!$A:$E,3,)</f>
        <v>液奶</v>
      </c>
      <c r="L263" t="str">
        <f>VLOOKUP($D263,Mapping!$A:$E,4,)</f>
        <v>Byebye君</v>
      </c>
      <c r="M263" t="str">
        <f>IF(VLOOKUP($D263,Mapping!$A:$E,5,)="","无",VLOOKUP($D263,Mapping!$A:$E,5,))</f>
        <v>无</v>
      </c>
      <c r="N263">
        <v>1</v>
      </c>
      <c r="O263" t="s">
        <v>3922</v>
      </c>
    </row>
    <row r="264" spans="1:15" x14ac:dyDescent="0.25">
      <c r="A264" s="1" t="s">
        <v>1174</v>
      </c>
      <c r="B264" t="s">
        <v>1058</v>
      </c>
      <c r="C264" s="20" t="s">
        <v>1175</v>
      </c>
      <c r="D264" t="s">
        <v>364</v>
      </c>
      <c r="E264" t="s">
        <v>365</v>
      </c>
      <c r="F264" t="str">
        <f>VLOOKUP(D264,Mapping!A:F,6,)</f>
        <v>1*12*250ml金典纯牛奶</v>
      </c>
      <c r="G264" t="s">
        <v>24</v>
      </c>
      <c r="H264" t="s">
        <v>1176</v>
      </c>
      <c r="I264" t="s">
        <v>24</v>
      </c>
      <c r="K264" t="str">
        <f>VLOOKUP($D264,Mapping!$A:$E,3,)</f>
        <v>液奶</v>
      </c>
      <c r="L264" t="str">
        <f>VLOOKUP($D264,Mapping!$A:$E,4,)</f>
        <v>金典</v>
      </c>
      <c r="M264" t="str">
        <f>IF(VLOOKUP($D264,Mapping!$A:$E,5,)="","无",VLOOKUP($D264,Mapping!$A:$E,5,))</f>
        <v>无</v>
      </c>
      <c r="N264">
        <v>1</v>
      </c>
      <c r="O264" t="s">
        <v>3922</v>
      </c>
    </row>
    <row r="265" spans="1:15" x14ac:dyDescent="0.25">
      <c r="A265" s="1" t="s">
        <v>1177</v>
      </c>
      <c r="B265" t="s">
        <v>1058</v>
      </c>
      <c r="C265" s="20" t="s">
        <v>1178</v>
      </c>
      <c r="D265" t="s">
        <v>370</v>
      </c>
      <c r="E265" t="s">
        <v>371</v>
      </c>
      <c r="F265" t="str">
        <f>VLOOKUP(D265,Mapping!A:F,6,)</f>
        <v>1*12*250ml金典低脂纯牛奶</v>
      </c>
      <c r="G265" t="s">
        <v>24</v>
      </c>
      <c r="H265" t="s">
        <v>1179</v>
      </c>
      <c r="I265" t="s">
        <v>24</v>
      </c>
      <c r="K265" t="str">
        <f>VLOOKUP($D265,Mapping!$A:$E,3,)</f>
        <v>液奶</v>
      </c>
      <c r="L265" t="str">
        <f>VLOOKUP($D265,Mapping!$A:$E,4,)</f>
        <v>金典</v>
      </c>
      <c r="M265" t="str">
        <f>IF(VLOOKUP($D265,Mapping!$A:$E,5,)="","无",VLOOKUP($D265,Mapping!$A:$E,5,))</f>
        <v>无</v>
      </c>
      <c r="N265">
        <v>1</v>
      </c>
      <c r="O265" t="s">
        <v>3922</v>
      </c>
    </row>
    <row r="266" spans="1:15" x14ac:dyDescent="0.25">
      <c r="A266" s="1" t="s">
        <v>1180</v>
      </c>
      <c r="B266" t="s">
        <v>1058</v>
      </c>
      <c r="C266" s="20" t="s">
        <v>1181</v>
      </c>
      <c r="D266" t="s">
        <v>375</v>
      </c>
      <c r="E266" t="s">
        <v>376</v>
      </c>
      <c r="F266" t="str">
        <f>VLOOKUP(D266,Mapping!A:F,6,)</f>
        <v>1*16*250ml金典纯牛奶</v>
      </c>
      <c r="G266" t="s">
        <v>24</v>
      </c>
      <c r="H266" t="s">
        <v>1182</v>
      </c>
      <c r="I266" t="s">
        <v>24</v>
      </c>
      <c r="K266" t="str">
        <f>VLOOKUP($D266,Mapping!$A:$E,3,)</f>
        <v>液奶</v>
      </c>
      <c r="L266" t="str">
        <f>VLOOKUP($D266,Mapping!$A:$E,4,)</f>
        <v>金典</v>
      </c>
      <c r="M266" t="str">
        <f>IF(VLOOKUP($D266,Mapping!$A:$E,5,)="","无",VLOOKUP($D266,Mapping!$A:$E,5,))</f>
        <v>无</v>
      </c>
      <c r="N266">
        <v>1</v>
      </c>
      <c r="O266" t="s">
        <v>3922</v>
      </c>
    </row>
    <row r="267" spans="1:15" x14ac:dyDescent="0.25">
      <c r="A267" s="1" t="s">
        <v>1183</v>
      </c>
      <c r="B267" t="s">
        <v>1058</v>
      </c>
      <c r="C267" s="20" t="s">
        <v>1184</v>
      </c>
      <c r="D267" t="s">
        <v>424</v>
      </c>
      <c r="E267" t="s">
        <v>425</v>
      </c>
      <c r="F267" t="str">
        <f>VLOOKUP(D267,Mapping!A:F,6,)</f>
        <v>1*24*250ml脱脂奶</v>
      </c>
      <c r="G267" t="s">
        <v>24</v>
      </c>
      <c r="H267" t="s">
        <v>1185</v>
      </c>
      <c r="I267" t="s">
        <v>24</v>
      </c>
      <c r="K267" t="str">
        <f>VLOOKUP($D267,Mapping!$A:$E,3,)</f>
        <v>液奶</v>
      </c>
      <c r="L267" t="str">
        <f>VLOOKUP($D267,Mapping!$A:$E,4,)</f>
        <v>母品牌</v>
      </c>
      <c r="M267" t="str">
        <f>IF(VLOOKUP($D267,Mapping!$A:$E,5,)="","无",VLOOKUP($D267,Mapping!$A:$E,5,))</f>
        <v>无</v>
      </c>
      <c r="N267">
        <v>1</v>
      </c>
      <c r="O267" t="s">
        <v>3922</v>
      </c>
    </row>
    <row r="268" spans="1:15" x14ac:dyDescent="0.25">
      <c r="A268" s="1" t="s">
        <v>1186</v>
      </c>
      <c r="B268" t="s">
        <v>1058</v>
      </c>
      <c r="C268" s="20" t="s">
        <v>1187</v>
      </c>
      <c r="D268" t="s">
        <v>429</v>
      </c>
      <c r="E268" t="s">
        <v>430</v>
      </c>
      <c r="F268" t="str">
        <f>VLOOKUP(D268,Mapping!A:F,6,)</f>
        <v>1*16*250ml脱脂奶“Byebye君”（电商专供）</v>
      </c>
      <c r="G268" t="s">
        <v>24</v>
      </c>
      <c r="H268" t="s">
        <v>1188</v>
      </c>
      <c r="I268" t="s">
        <v>24</v>
      </c>
      <c r="K268" t="str">
        <f>VLOOKUP($D268,Mapping!$A:$E,3,)</f>
        <v>液奶</v>
      </c>
      <c r="L268" t="str">
        <f>VLOOKUP($D268,Mapping!$A:$E,4,)</f>
        <v>Byebye君</v>
      </c>
      <c r="M268" t="str">
        <f>IF(VLOOKUP($D268,Mapping!$A:$E,5,)="","无",VLOOKUP($D268,Mapping!$A:$E,5,))</f>
        <v>无</v>
      </c>
      <c r="N268">
        <v>1</v>
      </c>
      <c r="O268" t="s">
        <v>3922</v>
      </c>
    </row>
    <row r="269" spans="1:15" x14ac:dyDescent="0.25">
      <c r="A269" s="1" t="s">
        <v>1189</v>
      </c>
      <c r="B269" t="s">
        <v>1058</v>
      </c>
      <c r="C269" s="20" t="s">
        <v>1190</v>
      </c>
      <c r="D269" t="s">
        <v>443</v>
      </c>
      <c r="E269" t="s">
        <v>444</v>
      </c>
      <c r="F269" t="str">
        <f>VLOOKUP(D269,Mapping!A:F,6,)</f>
        <v>1*12*250ml舒化高钙无乳糖牛奶</v>
      </c>
      <c r="G269" t="s">
        <v>24</v>
      </c>
      <c r="H269" t="s">
        <v>1191</v>
      </c>
      <c r="I269" t="s">
        <v>24</v>
      </c>
      <c r="K269" t="str">
        <f>VLOOKUP($D269,Mapping!$A:$E,3,)</f>
        <v>液奶</v>
      </c>
      <c r="L269" t="str">
        <f>VLOOKUP($D269,Mapping!$A:$E,4,)</f>
        <v>舒化</v>
      </c>
      <c r="M269" t="str">
        <f>IF(VLOOKUP($D269,Mapping!$A:$E,5,)="","无",VLOOKUP($D269,Mapping!$A:$E,5,))</f>
        <v>无</v>
      </c>
      <c r="N269">
        <v>1</v>
      </c>
      <c r="O269" t="s">
        <v>3922</v>
      </c>
    </row>
    <row r="270" spans="1:15" x14ac:dyDescent="0.25">
      <c r="A270" s="1" t="s">
        <v>1192</v>
      </c>
      <c r="B270" t="s">
        <v>1058</v>
      </c>
      <c r="C270" s="20" t="s">
        <v>1193</v>
      </c>
      <c r="D270" t="s">
        <v>448</v>
      </c>
      <c r="E270" t="s">
        <v>449</v>
      </c>
      <c r="F270" t="str">
        <f>VLOOKUP(D270,Mapping!A:F,6,)</f>
        <v>1*20*125mlQQ星儿童成长牛奶-均膳</v>
      </c>
      <c r="G270" t="s">
        <v>24</v>
      </c>
      <c r="H270" t="s">
        <v>1194</v>
      </c>
      <c r="I270" t="s">
        <v>24</v>
      </c>
      <c r="K270" t="str">
        <f>VLOOKUP($D270,Mapping!$A:$E,3,)</f>
        <v>液奶</v>
      </c>
      <c r="L270" t="str">
        <f>VLOOKUP($D270,Mapping!$A:$E,4,)</f>
        <v>QQ星</v>
      </c>
      <c r="M270" t="str">
        <f>IF(VLOOKUP($D270,Mapping!$A:$E,5,)="","无",VLOOKUP($D270,Mapping!$A:$E,5,))</f>
        <v>无</v>
      </c>
      <c r="N270">
        <v>1</v>
      </c>
      <c r="O270" t="s">
        <v>3922</v>
      </c>
    </row>
    <row r="271" spans="1:15" x14ac:dyDescent="0.25">
      <c r="A271" s="1" t="s">
        <v>1195</v>
      </c>
      <c r="B271" t="s">
        <v>1058</v>
      </c>
      <c r="C271" s="20" t="s">
        <v>1196</v>
      </c>
      <c r="D271" t="s">
        <v>456</v>
      </c>
      <c r="E271" t="s">
        <v>457</v>
      </c>
      <c r="F271" t="str">
        <f>VLOOKUP(D271,Mapping!A:F,6,)</f>
        <v>1*15*190mlQQ星儿童成长牛奶-均膳</v>
      </c>
      <c r="G271" t="s">
        <v>24</v>
      </c>
      <c r="H271" t="s">
        <v>1197</v>
      </c>
      <c r="I271" t="s">
        <v>24</v>
      </c>
      <c r="K271" t="str">
        <f>VLOOKUP($D271,Mapping!$A:$E,3,)</f>
        <v>液奶</v>
      </c>
      <c r="L271" t="str">
        <f>VLOOKUP($D271,Mapping!$A:$E,4,)</f>
        <v>QQ星</v>
      </c>
      <c r="M271" t="str">
        <f>IF(VLOOKUP($D271,Mapping!$A:$E,5,)="","无",VLOOKUP($D271,Mapping!$A:$E,5,))</f>
        <v>无</v>
      </c>
      <c r="N271">
        <v>1</v>
      </c>
      <c r="O271" t="s">
        <v>3922</v>
      </c>
    </row>
    <row r="272" spans="1:15" x14ac:dyDescent="0.25">
      <c r="A272" s="1" t="s">
        <v>1198</v>
      </c>
      <c r="B272" t="s">
        <v>1058</v>
      </c>
      <c r="C272" s="20" t="s">
        <v>1199</v>
      </c>
      <c r="D272" t="s">
        <v>471</v>
      </c>
      <c r="E272" t="s">
        <v>472</v>
      </c>
      <c r="F272" t="str">
        <f>VLOOKUP(D272,Mapping!A:F,6,)</f>
        <v>1*12*250ml舒化中老年心活配方牛奶</v>
      </c>
      <c r="G272" t="s">
        <v>24</v>
      </c>
      <c r="H272" t="s">
        <v>1200</v>
      </c>
      <c r="I272" t="s">
        <v>24</v>
      </c>
      <c r="K272" t="str">
        <f>VLOOKUP($D272,Mapping!$A:$E,3,)</f>
        <v>液奶</v>
      </c>
      <c r="L272" t="str">
        <f>VLOOKUP($D272,Mapping!$A:$E,4,)</f>
        <v>舒化</v>
      </c>
      <c r="M272" t="str">
        <f>IF(VLOOKUP($D272,Mapping!$A:$E,5,)="","无",VLOOKUP($D272,Mapping!$A:$E,5,))</f>
        <v>无</v>
      </c>
      <c r="N272">
        <v>1</v>
      </c>
      <c r="O272" t="s">
        <v>3922</v>
      </c>
    </row>
    <row r="273" spans="1:15" x14ac:dyDescent="0.25">
      <c r="A273" s="1" t="s">
        <v>1201</v>
      </c>
      <c r="B273" t="s">
        <v>1058</v>
      </c>
      <c r="C273" s="20" t="s">
        <v>1202</v>
      </c>
      <c r="D273" t="s">
        <v>481</v>
      </c>
      <c r="E273" t="s">
        <v>482</v>
      </c>
      <c r="F273" t="str">
        <f>VLOOKUP(D273,Mapping!A:F,6,)</f>
        <v>1*12*250ml舒化中老年优钙配方牛奶</v>
      </c>
      <c r="G273" t="s">
        <v>24</v>
      </c>
      <c r="H273" t="s">
        <v>1203</v>
      </c>
      <c r="I273" t="s">
        <v>24</v>
      </c>
      <c r="K273" t="str">
        <f>VLOOKUP($D273,Mapping!$A:$E,3,)</f>
        <v>液奶</v>
      </c>
      <c r="L273" t="str">
        <f>VLOOKUP($D273,Mapping!$A:$E,4,)</f>
        <v>舒化</v>
      </c>
      <c r="M273" t="str">
        <f>IF(VLOOKUP($D273,Mapping!$A:$E,5,)="","无",VLOOKUP($D273,Mapping!$A:$E,5,))</f>
        <v>无</v>
      </c>
      <c r="N273">
        <v>1</v>
      </c>
      <c r="O273" t="s">
        <v>3922</v>
      </c>
    </row>
    <row r="274" spans="1:15" x14ac:dyDescent="0.25">
      <c r="A274" s="1" t="s">
        <v>1204</v>
      </c>
      <c r="B274" t="s">
        <v>1058</v>
      </c>
      <c r="C274" s="20" t="s">
        <v>1205</v>
      </c>
      <c r="D274" t="s">
        <v>830</v>
      </c>
      <c r="E274" t="s">
        <v>831</v>
      </c>
      <c r="F274" t="str">
        <f>VLOOKUP(D274,Mapping!A:F,6,)</f>
        <v>1*12*250ml舒化低脂无乳糖牛奶</v>
      </c>
      <c r="G274" t="s">
        <v>24</v>
      </c>
      <c r="H274" t="s">
        <v>1206</v>
      </c>
      <c r="I274" t="s">
        <v>24</v>
      </c>
      <c r="K274" t="str">
        <f>VLOOKUP($D274,Mapping!$A:$E,3,)</f>
        <v>液奶</v>
      </c>
      <c r="L274" t="str">
        <f>VLOOKUP($D274,Mapping!$A:$E,4,)</f>
        <v>舒化</v>
      </c>
      <c r="M274" t="str">
        <f>IF(VLOOKUP($D274,Mapping!$A:$E,5,)="","无",VLOOKUP($D274,Mapping!$A:$E,5,))</f>
        <v>无</v>
      </c>
      <c r="N274">
        <v>1</v>
      </c>
      <c r="O274" t="s">
        <v>3922</v>
      </c>
    </row>
    <row r="275" spans="1:15" x14ac:dyDescent="0.25">
      <c r="A275" s="1" t="s">
        <v>1207</v>
      </c>
      <c r="B275" t="s">
        <v>1058</v>
      </c>
      <c r="C275" s="20" t="s">
        <v>1208</v>
      </c>
      <c r="D275" t="s">
        <v>877</v>
      </c>
      <c r="E275" t="s">
        <v>878</v>
      </c>
      <c r="F275" t="str">
        <f>VLOOKUP(D275,Mapping!A:F,6,)</f>
        <v>1*12*250ml利乐钻植选豆乳原味</v>
      </c>
      <c r="G275" t="s">
        <v>24</v>
      </c>
      <c r="H275" t="s">
        <v>1209</v>
      </c>
      <c r="I275" t="s">
        <v>24</v>
      </c>
      <c r="K275" t="str">
        <f>VLOOKUP($D275,Mapping!$A:$E,3,)</f>
        <v>液奶</v>
      </c>
      <c r="L275" t="str">
        <f>VLOOKUP($D275,Mapping!$A:$E,4,)</f>
        <v>植选</v>
      </c>
      <c r="M275" t="str">
        <f>IF(VLOOKUP($D275,Mapping!$A:$E,5,)="","无",VLOOKUP($D275,Mapping!$A:$E,5,))</f>
        <v>无</v>
      </c>
      <c r="N275">
        <v>1</v>
      </c>
      <c r="O275" t="s">
        <v>3922</v>
      </c>
    </row>
    <row r="276" spans="1:15" x14ac:dyDescent="0.25">
      <c r="A276" s="1" t="s">
        <v>1210</v>
      </c>
      <c r="B276" t="s">
        <v>1058</v>
      </c>
      <c r="C276" s="20" t="s">
        <v>1211</v>
      </c>
      <c r="D276" t="s">
        <v>1212</v>
      </c>
      <c r="E276" t="s">
        <v>1213</v>
      </c>
      <c r="F276" t="str">
        <f>VLOOKUP(D276,Mapping!A:F,6,)</f>
        <v>1*12*250ml谷粒多红谷牛奶饮品</v>
      </c>
      <c r="G276" t="s">
        <v>24</v>
      </c>
      <c r="H276" t="s">
        <v>1214</v>
      </c>
      <c r="I276" t="s">
        <v>24</v>
      </c>
      <c r="K276" t="str">
        <f>VLOOKUP($D276,Mapping!$A:$E,3,)</f>
        <v>液奶</v>
      </c>
      <c r="L276" t="str">
        <f>VLOOKUP($D276,Mapping!$A:$E,4,)</f>
        <v>谷粒多</v>
      </c>
      <c r="M276" t="str">
        <f>IF(VLOOKUP($D276,Mapping!$A:$E,5,)="","无",VLOOKUP($D276,Mapping!$A:$E,5,))</f>
        <v>无</v>
      </c>
      <c r="N276">
        <v>1</v>
      </c>
      <c r="O276" t="s">
        <v>3922</v>
      </c>
    </row>
    <row r="277" spans="1:15" x14ac:dyDescent="0.25">
      <c r="A277" s="1" t="s">
        <v>1215</v>
      </c>
      <c r="B277" t="s">
        <v>1058</v>
      </c>
      <c r="C277" s="20" t="s">
        <v>1216</v>
      </c>
      <c r="D277" t="s">
        <v>646</v>
      </c>
      <c r="E277" t="s">
        <v>647</v>
      </c>
      <c r="F277" t="str">
        <f>VLOOKUP(D277,Mapping!A:F,6,)</f>
        <v>(1*5)*6*100ml畅意100%乳酸菌饮品原味</v>
      </c>
      <c r="G277" t="s">
        <v>24</v>
      </c>
      <c r="H277" t="s">
        <v>1217</v>
      </c>
      <c r="I277" t="s">
        <v>24</v>
      </c>
      <c r="K277" t="str">
        <f>VLOOKUP($D277,Mapping!$A:$E,3,)</f>
        <v>新业务</v>
      </c>
      <c r="L277" t="str">
        <f>VLOOKUP($D277,Mapping!$A:$E,4,)</f>
        <v>畅意</v>
      </c>
      <c r="M277" t="str">
        <f>IF(VLOOKUP($D277,Mapping!$A:$E,5,)="","无",VLOOKUP($D277,Mapping!$A:$E,5,))</f>
        <v>无</v>
      </c>
      <c r="N277">
        <v>1</v>
      </c>
      <c r="O277" t="s">
        <v>3922</v>
      </c>
    </row>
    <row r="278" spans="1:15" x14ac:dyDescent="0.25">
      <c r="A278" s="1" t="s">
        <v>1218</v>
      </c>
      <c r="B278" t="s">
        <v>1058</v>
      </c>
      <c r="C278" s="20" t="s">
        <v>1219</v>
      </c>
      <c r="D278" t="s">
        <v>654</v>
      </c>
      <c r="E278" t="s">
        <v>655</v>
      </c>
      <c r="F278" t="str">
        <f>VLOOKUP(D278,Mapping!A:F,6,)</f>
        <v>(1*5)*6*100ml畅意100%乳酸菌饮品草莓味</v>
      </c>
      <c r="G278" t="s">
        <v>24</v>
      </c>
      <c r="H278" t="s">
        <v>1220</v>
      </c>
      <c r="I278" t="s">
        <v>24</v>
      </c>
      <c r="K278" t="str">
        <f>VLOOKUP($D278,Mapping!$A:$E,3,)</f>
        <v>新业务</v>
      </c>
      <c r="L278" t="str">
        <f>VLOOKUP($D278,Mapping!$A:$E,4,)</f>
        <v>畅意</v>
      </c>
      <c r="M278" t="str">
        <f>IF(VLOOKUP($D278,Mapping!$A:$E,5,)="","无",VLOOKUP($D278,Mapping!$A:$E,5,))</f>
        <v>无</v>
      </c>
      <c r="N278">
        <v>1</v>
      </c>
      <c r="O278" t="s">
        <v>3922</v>
      </c>
    </row>
    <row r="279" spans="1:15" x14ac:dyDescent="0.25">
      <c r="A279" s="1" t="s">
        <v>1221</v>
      </c>
      <c r="B279" t="s">
        <v>1058</v>
      </c>
      <c r="C279" s="20" t="s">
        <v>1222</v>
      </c>
      <c r="D279" t="s">
        <v>669</v>
      </c>
      <c r="E279" t="s">
        <v>670</v>
      </c>
      <c r="F279" t="str">
        <f>VLOOKUP(D279,Mapping!A:F,6,)</f>
        <v>1*12*205g安慕希常温酸奶蓝莓味</v>
      </c>
      <c r="G279" t="s">
        <v>24</v>
      </c>
      <c r="H279" t="s">
        <v>1223</v>
      </c>
      <c r="I279" t="s">
        <v>24</v>
      </c>
      <c r="K279" t="str">
        <f>VLOOKUP($D279,Mapping!$A:$E,3,)</f>
        <v>液奶</v>
      </c>
      <c r="L279" t="str">
        <f>VLOOKUP($D279,Mapping!$A:$E,4,)</f>
        <v>安慕希</v>
      </c>
      <c r="M279" t="str">
        <f>IF(VLOOKUP($D279,Mapping!$A:$E,5,)="","无",VLOOKUP($D279,Mapping!$A:$E,5,))</f>
        <v>无</v>
      </c>
      <c r="N279">
        <v>1</v>
      </c>
      <c r="O279" t="s">
        <v>3922</v>
      </c>
    </row>
    <row r="280" spans="1:15" x14ac:dyDescent="0.25">
      <c r="A280" s="1" t="s">
        <v>1224</v>
      </c>
      <c r="B280" t="s">
        <v>1058</v>
      </c>
      <c r="C280" s="20" t="s">
        <v>1225</v>
      </c>
      <c r="D280" t="s">
        <v>1226</v>
      </c>
      <c r="E280" t="s">
        <v>1227</v>
      </c>
      <c r="F280" t="str">
        <f>VLOOKUP(D280,Mapping!A:F,6,)</f>
        <v>1*10*230g安慕希高端畅饮型希腊风味酸奶原味</v>
      </c>
      <c r="G280" t="s">
        <v>24</v>
      </c>
      <c r="H280" t="s">
        <v>1228</v>
      </c>
      <c r="I280" t="s">
        <v>24</v>
      </c>
      <c r="K280" t="str">
        <f>VLOOKUP($D280,Mapping!$A:$E,3,)</f>
        <v>液奶</v>
      </c>
      <c r="L280" t="str">
        <f>VLOOKUP($D280,Mapping!$A:$E,4,)</f>
        <v>安慕希</v>
      </c>
      <c r="M280" t="str">
        <f>IF(VLOOKUP($D280,Mapping!$A:$E,5,)="","无",VLOOKUP($D280,Mapping!$A:$E,5,))</f>
        <v>无</v>
      </c>
      <c r="N280">
        <v>1</v>
      </c>
      <c r="O280" t="s">
        <v>3922</v>
      </c>
    </row>
    <row r="281" spans="1:15" x14ac:dyDescent="0.25">
      <c r="A281" s="1" t="s">
        <v>1229</v>
      </c>
      <c r="B281" t="s">
        <v>1058</v>
      </c>
      <c r="C281" s="20" t="s">
        <v>1230</v>
      </c>
      <c r="D281" t="s">
        <v>597</v>
      </c>
      <c r="E281" t="s">
        <v>598</v>
      </c>
      <c r="F281" t="str">
        <f>VLOOKUP(D281,Mapping!A:F,6,)</f>
        <v>1*12*250ml利乐钻植选豆乳黑芝麻黑豆味</v>
      </c>
      <c r="G281" t="s">
        <v>24</v>
      </c>
      <c r="H281" t="s">
        <v>1231</v>
      </c>
      <c r="I281" t="s">
        <v>24</v>
      </c>
      <c r="K281" t="str">
        <f>VLOOKUP($D281,Mapping!$A:$E,3,)</f>
        <v>液奶</v>
      </c>
      <c r="L281" t="str">
        <f>VLOOKUP($D281,Mapping!$A:$E,4,)</f>
        <v>植选</v>
      </c>
      <c r="M281" t="str">
        <f>IF(VLOOKUP($D281,Mapping!$A:$E,5,)="","无",VLOOKUP($D281,Mapping!$A:$E,5,))</f>
        <v>无</v>
      </c>
      <c r="N281">
        <v>1</v>
      </c>
      <c r="O281" t="s">
        <v>3922</v>
      </c>
    </row>
    <row r="282" spans="1:15" x14ac:dyDescent="0.25">
      <c r="A282" s="1" t="s">
        <v>1232</v>
      </c>
      <c r="B282" t="s">
        <v>1058</v>
      </c>
      <c r="C282" s="20" t="s">
        <v>1233</v>
      </c>
      <c r="D282" t="s">
        <v>744</v>
      </c>
      <c r="E282" t="s">
        <v>745</v>
      </c>
      <c r="F282" t="e">
        <f>VLOOKUP(D282,Mapping!A:F,6,)</f>
        <v>#N/A</v>
      </c>
      <c r="G282" t="s">
        <v>101</v>
      </c>
      <c r="H282" t="s">
        <v>1234</v>
      </c>
      <c r="I282" t="s">
        <v>101</v>
      </c>
      <c r="K282" t="e">
        <f>VLOOKUP($D282,Mapping!$A:$E,3,)</f>
        <v>#N/A</v>
      </c>
      <c r="L282" t="e">
        <f>VLOOKUP($D282,Mapping!$A:$E,4,)</f>
        <v>#N/A</v>
      </c>
      <c r="M282" t="e">
        <f>IF(VLOOKUP($D282,Mapping!$A:$E,5,)="","无",VLOOKUP($D282,Mapping!$A:$E,5,))</f>
        <v>#N/A</v>
      </c>
      <c r="N282">
        <v>1</v>
      </c>
      <c r="O282" t="s">
        <v>3922</v>
      </c>
    </row>
    <row r="283" spans="1:15" x14ac:dyDescent="0.25">
      <c r="A283" s="1" t="s">
        <v>1235</v>
      </c>
      <c r="B283" t="s">
        <v>1058</v>
      </c>
      <c r="C283" s="20" t="s">
        <v>1236</v>
      </c>
      <c r="D283" t="s">
        <v>759</v>
      </c>
      <c r="E283" t="s">
        <v>760</v>
      </c>
      <c r="F283" t="e">
        <f>VLOOKUP(D283,Mapping!A:F,6,)</f>
        <v>#N/A</v>
      </c>
      <c r="G283" t="s">
        <v>101</v>
      </c>
      <c r="H283" t="s">
        <v>1237</v>
      </c>
      <c r="I283" t="s">
        <v>101</v>
      </c>
      <c r="K283" t="e">
        <f>VLOOKUP($D283,Mapping!$A:$E,3,)</f>
        <v>#N/A</v>
      </c>
      <c r="L283" t="e">
        <f>VLOOKUP($D283,Mapping!$A:$E,4,)</f>
        <v>#N/A</v>
      </c>
      <c r="M283" t="e">
        <f>IF(VLOOKUP($D283,Mapping!$A:$E,5,)="","无",VLOOKUP($D283,Mapping!$A:$E,5,))</f>
        <v>#N/A</v>
      </c>
      <c r="N283">
        <v>1</v>
      </c>
      <c r="O283" t="s">
        <v>3922</v>
      </c>
    </row>
    <row r="284" spans="1:15" x14ac:dyDescent="0.25">
      <c r="A284" s="1" t="s">
        <v>1238</v>
      </c>
      <c r="B284" t="s">
        <v>1058</v>
      </c>
      <c r="C284" s="20" t="s">
        <v>1239</v>
      </c>
      <c r="D284" t="s">
        <v>769</v>
      </c>
      <c r="E284" t="s">
        <v>770</v>
      </c>
      <c r="F284" t="e">
        <f>VLOOKUP(D284,Mapping!A:F,6,)</f>
        <v>#N/A</v>
      </c>
      <c r="G284" t="s">
        <v>101</v>
      </c>
      <c r="H284" t="s">
        <v>1240</v>
      </c>
      <c r="I284" t="s">
        <v>101</v>
      </c>
      <c r="K284" t="e">
        <f>VLOOKUP($D284,Mapping!$A:$E,3,)</f>
        <v>#N/A</v>
      </c>
      <c r="L284" t="e">
        <f>VLOOKUP($D284,Mapping!$A:$E,4,)</f>
        <v>#N/A</v>
      </c>
      <c r="M284" t="e">
        <f>IF(VLOOKUP($D284,Mapping!$A:$E,5,)="","无",VLOOKUP($D284,Mapping!$A:$E,5,))</f>
        <v>#N/A</v>
      </c>
      <c r="N284">
        <v>1</v>
      </c>
      <c r="O284" t="s">
        <v>3922</v>
      </c>
    </row>
    <row r="285" spans="1:15" x14ac:dyDescent="0.25">
      <c r="A285" s="1" t="s">
        <v>1241</v>
      </c>
      <c r="B285" t="s">
        <v>1058</v>
      </c>
      <c r="C285" s="20" t="s">
        <v>1242</v>
      </c>
      <c r="D285" t="s">
        <v>785</v>
      </c>
      <c r="E285" t="s">
        <v>786</v>
      </c>
      <c r="F285" t="e">
        <f>VLOOKUP(D285,Mapping!A:F,6,)</f>
        <v>#N/A</v>
      </c>
      <c r="G285" t="s">
        <v>101</v>
      </c>
      <c r="H285" t="s">
        <v>1243</v>
      </c>
      <c r="I285" t="s">
        <v>101</v>
      </c>
      <c r="K285" t="e">
        <f>VLOOKUP($D285,Mapping!$A:$E,3,)</f>
        <v>#N/A</v>
      </c>
      <c r="L285" t="e">
        <f>VLOOKUP($D285,Mapping!$A:$E,4,)</f>
        <v>#N/A</v>
      </c>
      <c r="M285" t="e">
        <f>IF(VLOOKUP($D285,Mapping!$A:$E,5,)="","无",VLOOKUP($D285,Mapping!$A:$E,5,))</f>
        <v>#N/A</v>
      </c>
      <c r="N285">
        <v>1</v>
      </c>
      <c r="O285" t="s">
        <v>3922</v>
      </c>
    </row>
    <row r="286" spans="1:15" x14ac:dyDescent="0.25">
      <c r="A286" s="1" t="s">
        <v>1244</v>
      </c>
      <c r="B286" t="s">
        <v>1058</v>
      </c>
      <c r="C286" s="20" t="s">
        <v>1245</v>
      </c>
      <c r="D286" t="s">
        <v>800</v>
      </c>
      <c r="E286" t="s">
        <v>801</v>
      </c>
      <c r="F286" t="e">
        <f>VLOOKUP(D286,Mapping!A:F,6,)</f>
        <v>#N/A</v>
      </c>
      <c r="G286" t="s">
        <v>776</v>
      </c>
      <c r="H286" t="s">
        <v>1246</v>
      </c>
      <c r="I286" t="s">
        <v>776</v>
      </c>
      <c r="K286" t="e">
        <f>VLOOKUP($D286,Mapping!$A:$E,3,)</f>
        <v>#N/A</v>
      </c>
      <c r="L286" t="e">
        <f>VLOOKUP($D286,Mapping!$A:$E,4,)</f>
        <v>#N/A</v>
      </c>
      <c r="M286" t="e">
        <f>IF(VLOOKUP($D286,Mapping!$A:$E,5,)="","无",VLOOKUP($D286,Mapping!$A:$E,5,))</f>
        <v>#N/A</v>
      </c>
      <c r="N286">
        <v>1</v>
      </c>
      <c r="O286" t="s">
        <v>3922</v>
      </c>
    </row>
    <row r="287" spans="1:15" x14ac:dyDescent="0.25">
      <c r="A287" s="1" t="s">
        <v>1247</v>
      </c>
      <c r="B287" t="s">
        <v>1058</v>
      </c>
      <c r="C287" s="20" t="s">
        <v>1248</v>
      </c>
      <c r="D287" t="s">
        <v>664</v>
      </c>
      <c r="E287" t="s">
        <v>665</v>
      </c>
      <c r="F287" t="str">
        <f>VLOOKUP(D287,Mapping!A:F,6,)</f>
        <v>1*12*205g安慕希常温酸奶原味</v>
      </c>
      <c r="G287" t="s">
        <v>24</v>
      </c>
      <c r="H287" t="s">
        <v>1249</v>
      </c>
      <c r="I287" t="s">
        <v>24</v>
      </c>
      <c r="K287" t="str">
        <f>VLOOKUP($D287,Mapping!$A:$E,3,)</f>
        <v>液奶</v>
      </c>
      <c r="L287" t="str">
        <f>VLOOKUP($D287,Mapping!$A:$E,4,)</f>
        <v>安慕希</v>
      </c>
      <c r="M287" t="str">
        <f>IF(VLOOKUP($D287,Mapping!$A:$E,5,)="","无",VLOOKUP($D287,Mapping!$A:$E,5,))</f>
        <v>无</v>
      </c>
      <c r="N287">
        <v>1</v>
      </c>
      <c r="O287" t="s">
        <v>3922</v>
      </c>
    </row>
    <row r="288" spans="1:15" x14ac:dyDescent="0.25">
      <c r="A288" s="1" t="s">
        <v>1250</v>
      </c>
      <c r="B288" t="s">
        <v>12</v>
      </c>
      <c r="C288" s="20" t="s">
        <v>114</v>
      </c>
      <c r="D288" t="s">
        <v>115</v>
      </c>
      <c r="E288" t="s">
        <v>116</v>
      </c>
      <c r="F288" t="str">
        <f>VLOOKUP(D288,Mapping!A:F,6,)</f>
        <v>伊利学生高锌高钙奶粉（袋装）1×24×400g</v>
      </c>
      <c r="G288" t="s">
        <v>16</v>
      </c>
      <c r="H288" t="s">
        <v>117</v>
      </c>
      <c r="I288" t="s">
        <v>16</v>
      </c>
      <c r="K288" t="str">
        <f>VLOOKUP($D288,Mapping!$A:$E,3,)</f>
        <v>成人粉</v>
      </c>
      <c r="L288" t="str">
        <f>VLOOKUP($D288,Mapping!$A:$E,4,)</f>
        <v>学生</v>
      </c>
      <c r="M288" t="str">
        <f>IF(VLOOKUP($D288,Mapping!$A:$E,5,)="","无",VLOOKUP($D288,Mapping!$A:$E,5,))</f>
        <v>无</v>
      </c>
      <c r="N288">
        <v>1</v>
      </c>
      <c r="O288" t="s">
        <v>3922</v>
      </c>
    </row>
    <row r="289" spans="1:15" x14ac:dyDescent="0.25">
      <c r="A289" s="1" t="s">
        <v>1251</v>
      </c>
      <c r="B289" t="s">
        <v>12</v>
      </c>
      <c r="C289" s="20" t="s">
        <v>66</v>
      </c>
      <c r="D289" t="s">
        <v>67</v>
      </c>
      <c r="E289" t="s">
        <v>68</v>
      </c>
      <c r="F289" t="str">
        <f>VLOOKUP(D289,Mapping!A:F,6,)</f>
        <v>伊利女士高铁高钙奶粉（袋装）1×24×400g</v>
      </c>
      <c r="G289" t="s">
        <v>16</v>
      </c>
      <c r="H289" t="s">
        <v>69</v>
      </c>
      <c r="I289" t="s">
        <v>16</v>
      </c>
      <c r="K289" t="str">
        <f>VLOOKUP($D289,Mapping!$A:$E,3,)</f>
        <v>成人粉</v>
      </c>
      <c r="L289" t="str">
        <f>VLOOKUP($D289,Mapping!$A:$E,4,)</f>
        <v>女士</v>
      </c>
      <c r="M289" t="str">
        <f>IF(VLOOKUP($D289,Mapping!$A:$E,5,)="","无",VLOOKUP($D289,Mapping!$A:$E,5,))</f>
        <v>无</v>
      </c>
      <c r="N289">
        <v>1</v>
      </c>
      <c r="O289" t="s">
        <v>3922</v>
      </c>
    </row>
    <row r="290" spans="1:15" x14ac:dyDescent="0.25">
      <c r="A290" s="1" t="s">
        <v>1252</v>
      </c>
      <c r="B290" t="s">
        <v>12</v>
      </c>
      <c r="C290" s="20" t="s">
        <v>124</v>
      </c>
      <c r="D290" t="s">
        <v>125</v>
      </c>
      <c r="E290" t="s">
        <v>126</v>
      </c>
      <c r="F290" t="str">
        <f>VLOOKUP(D290,Mapping!A:F,6,)</f>
        <v>伊利儿童成长高钙奶粉（袋装）1×24×400g</v>
      </c>
      <c r="G290" t="s">
        <v>16</v>
      </c>
      <c r="H290" t="s">
        <v>127</v>
      </c>
      <c r="I290" t="s">
        <v>16</v>
      </c>
      <c r="K290" t="str">
        <f>VLOOKUP($D290,Mapping!$A:$E,3,)</f>
        <v>成人粉</v>
      </c>
      <c r="L290" t="str">
        <f>VLOOKUP($D290,Mapping!$A:$E,4,)</f>
        <v>学生</v>
      </c>
      <c r="M290" t="str">
        <f>IF(VLOOKUP($D290,Mapping!$A:$E,5,)="","无",VLOOKUP($D290,Mapping!$A:$E,5,))</f>
        <v>无</v>
      </c>
      <c r="N290">
        <v>1</v>
      </c>
      <c r="O290" t="s">
        <v>3922</v>
      </c>
    </row>
    <row r="291" spans="1:15" x14ac:dyDescent="0.25">
      <c r="A291" s="1" t="s">
        <v>1253</v>
      </c>
      <c r="B291" t="s">
        <v>12</v>
      </c>
      <c r="C291" s="20" t="s">
        <v>72</v>
      </c>
      <c r="D291" t="s">
        <v>73</v>
      </c>
      <c r="E291" t="s">
        <v>1254</v>
      </c>
      <c r="F291" t="str">
        <f>VLOOKUP(D291,Mapping!A:F,6,)</f>
        <v>伊利高蛋白高钙脱脂奶粉（袋装）1×24×400g</v>
      </c>
      <c r="G291" t="s">
        <v>16</v>
      </c>
      <c r="H291" t="s">
        <v>75</v>
      </c>
      <c r="I291" t="s">
        <v>16</v>
      </c>
      <c r="K291" t="str">
        <f>VLOOKUP($D291,Mapping!$A:$E,3,)</f>
        <v>成人粉</v>
      </c>
      <c r="L291" t="str">
        <f>VLOOKUP($D291,Mapping!$A:$E,4,)</f>
        <v>女士</v>
      </c>
      <c r="M291" t="str">
        <f>IF(VLOOKUP($D291,Mapping!$A:$E,5,)="","无",VLOOKUP($D291,Mapping!$A:$E,5,))</f>
        <v>无</v>
      </c>
      <c r="N291">
        <v>1</v>
      </c>
      <c r="O291" t="s">
        <v>3922</v>
      </c>
    </row>
    <row r="292" spans="1:15" x14ac:dyDescent="0.25">
      <c r="A292" s="1" t="s">
        <v>1255</v>
      </c>
      <c r="B292" t="s">
        <v>12</v>
      </c>
      <c r="C292" s="20" t="s">
        <v>134</v>
      </c>
      <c r="D292" t="s">
        <v>135</v>
      </c>
      <c r="E292" t="s">
        <v>136</v>
      </c>
      <c r="F292" t="str">
        <f>VLOOKUP(D292,Mapping!A:F,6,)</f>
        <v>伊利学生营养奶粉（袋装）1×24×400g</v>
      </c>
      <c r="G292" t="s">
        <v>16</v>
      </c>
      <c r="H292" t="s">
        <v>137</v>
      </c>
      <c r="I292" t="s">
        <v>16</v>
      </c>
      <c r="K292" t="str">
        <f>VLOOKUP($D292,Mapping!$A:$E,3,)</f>
        <v>成人粉</v>
      </c>
      <c r="L292" t="str">
        <f>VLOOKUP($D292,Mapping!$A:$E,4,)</f>
        <v>学生</v>
      </c>
      <c r="M292" t="str">
        <f>IF(VLOOKUP($D292,Mapping!$A:$E,5,)="","无",VLOOKUP($D292,Mapping!$A:$E,5,))</f>
        <v>无</v>
      </c>
      <c r="N292">
        <v>1</v>
      </c>
      <c r="O292" t="s">
        <v>3922</v>
      </c>
    </row>
    <row r="293" spans="1:15" x14ac:dyDescent="0.25">
      <c r="A293" s="1" t="s">
        <v>1256</v>
      </c>
      <c r="B293" t="s">
        <v>12</v>
      </c>
      <c r="C293" s="20" t="s">
        <v>77</v>
      </c>
      <c r="D293" t="s">
        <v>78</v>
      </c>
      <c r="E293" t="s">
        <v>79</v>
      </c>
      <c r="F293" t="str">
        <f>VLOOKUP(D293,Mapping!A:F,6,)</f>
        <v>伊利女士营养奶粉（袋装）1×24×400g</v>
      </c>
      <c r="G293" t="s">
        <v>16</v>
      </c>
      <c r="H293" t="s">
        <v>80</v>
      </c>
      <c r="I293" t="s">
        <v>16</v>
      </c>
      <c r="K293" t="str">
        <f>VLOOKUP($D293,Mapping!$A:$E,3,)</f>
        <v>成人粉</v>
      </c>
      <c r="L293" t="str">
        <f>VLOOKUP($D293,Mapping!$A:$E,4,)</f>
        <v>女士</v>
      </c>
      <c r="M293" t="str">
        <f>IF(VLOOKUP($D293,Mapping!$A:$E,5,)="","无",VLOOKUP($D293,Mapping!$A:$E,5,))</f>
        <v>无</v>
      </c>
      <c r="N293">
        <v>1</v>
      </c>
      <c r="O293" t="s">
        <v>3922</v>
      </c>
    </row>
    <row r="294" spans="1:15" x14ac:dyDescent="0.25">
      <c r="A294" s="1" t="s">
        <v>1257</v>
      </c>
      <c r="B294" t="s">
        <v>12</v>
      </c>
      <c r="C294" s="20" t="s">
        <v>109</v>
      </c>
      <c r="D294" t="s">
        <v>110</v>
      </c>
      <c r="E294" t="s">
        <v>111</v>
      </c>
      <c r="F294" t="str">
        <f>VLOOKUP(D294,Mapping!A:F,6,)</f>
        <v>伊利中老年营养奶粉（袋装）1×24×400g</v>
      </c>
      <c r="G294" t="s">
        <v>16</v>
      </c>
      <c r="H294" t="s">
        <v>112</v>
      </c>
      <c r="I294" t="s">
        <v>16</v>
      </c>
      <c r="K294" t="str">
        <f>VLOOKUP($D294,Mapping!$A:$E,3,)</f>
        <v>成人粉</v>
      </c>
      <c r="L294" t="str">
        <f>VLOOKUP($D294,Mapping!$A:$E,4,)</f>
        <v>中老年</v>
      </c>
      <c r="M294" t="str">
        <f>IF(VLOOKUP($D294,Mapping!$A:$E,5,)="","无",VLOOKUP($D294,Mapping!$A:$E,5,))</f>
        <v>无</v>
      </c>
      <c r="N294">
        <v>1</v>
      </c>
      <c r="O294" t="s">
        <v>3922</v>
      </c>
    </row>
    <row r="295" spans="1:15" x14ac:dyDescent="0.25">
      <c r="A295" s="1" t="s">
        <v>1258</v>
      </c>
      <c r="B295" t="s">
        <v>12</v>
      </c>
      <c r="C295" s="20" t="s">
        <v>61</v>
      </c>
      <c r="D295" t="s">
        <v>62</v>
      </c>
      <c r="E295" t="s">
        <v>63</v>
      </c>
      <c r="F295" t="str">
        <f>VLOOKUP(D295,Mapping!A:F,6,)</f>
        <v>伊利全脂营养奶粉（袋装）1×24×400g</v>
      </c>
      <c r="G295" t="s">
        <v>16</v>
      </c>
      <c r="H295" t="s">
        <v>64</v>
      </c>
      <c r="I295" t="s">
        <v>16</v>
      </c>
      <c r="K295" t="str">
        <f>VLOOKUP($D295,Mapping!$A:$E,3,)</f>
        <v>成人粉</v>
      </c>
      <c r="L295" t="str">
        <f>VLOOKUP($D295,Mapping!$A:$E,4,)</f>
        <v>全家</v>
      </c>
      <c r="M295" t="str">
        <f>IF(VLOOKUP($D295,Mapping!$A:$E,5,)="","无",VLOOKUP($D295,Mapping!$A:$E,5,))</f>
        <v>无</v>
      </c>
      <c r="N295">
        <v>1</v>
      </c>
      <c r="O295" t="s">
        <v>3922</v>
      </c>
    </row>
    <row r="296" spans="1:15" x14ac:dyDescent="0.25">
      <c r="A296" s="1" t="s">
        <v>1259</v>
      </c>
      <c r="B296" t="s">
        <v>12</v>
      </c>
      <c r="C296" s="20" t="s">
        <v>56</v>
      </c>
      <c r="D296" t="s">
        <v>57</v>
      </c>
      <c r="E296" t="s">
        <v>58</v>
      </c>
      <c r="F296" t="str">
        <f>VLOOKUP(D296,Mapping!A:F,6,)</f>
        <v>伊利全脂甜营养奶粉（袋装）1×24×400g</v>
      </c>
      <c r="G296" t="s">
        <v>16</v>
      </c>
      <c r="H296" t="s">
        <v>59</v>
      </c>
      <c r="I296" t="s">
        <v>16</v>
      </c>
      <c r="K296" t="str">
        <f>VLOOKUP($D296,Mapping!$A:$E,3,)</f>
        <v>成人粉</v>
      </c>
      <c r="L296" t="str">
        <f>VLOOKUP($D296,Mapping!$A:$E,4,)</f>
        <v>全家</v>
      </c>
      <c r="M296" t="str">
        <f>IF(VLOOKUP($D296,Mapping!$A:$E,5,)="","无",VLOOKUP($D296,Mapping!$A:$E,5,))</f>
        <v>无</v>
      </c>
      <c r="N296">
        <v>1</v>
      </c>
      <c r="O296" t="s">
        <v>3922</v>
      </c>
    </row>
    <row r="297" spans="1:15" x14ac:dyDescent="0.25">
      <c r="A297" s="1" t="s">
        <v>1260</v>
      </c>
      <c r="B297" t="s">
        <v>12</v>
      </c>
      <c r="C297" s="20" t="s">
        <v>50</v>
      </c>
      <c r="D297" t="s">
        <v>51</v>
      </c>
      <c r="E297" t="s">
        <v>52</v>
      </c>
      <c r="F297" t="str">
        <f>VLOOKUP(D297,Mapping!A:F,6,)</f>
        <v>欣活心活配方奶粉（听装）1×6×900g</v>
      </c>
      <c r="G297" t="s">
        <v>96</v>
      </c>
      <c r="H297" t="s">
        <v>53</v>
      </c>
      <c r="I297" t="s">
        <v>42</v>
      </c>
      <c r="K297" t="str">
        <f>VLOOKUP($D297,Mapping!$A:$E,3,)</f>
        <v>成人粉</v>
      </c>
      <c r="L297" t="str">
        <f>VLOOKUP($D297,Mapping!$A:$E,4,)</f>
        <v>欣活</v>
      </c>
      <c r="M297" t="str">
        <f>IF(VLOOKUP($D297,Mapping!$A:$E,5,)="","无",VLOOKUP($D297,Mapping!$A:$E,5,))</f>
        <v>无</v>
      </c>
      <c r="N297">
        <v>1</v>
      </c>
      <c r="O297" t="s">
        <v>3922</v>
      </c>
    </row>
    <row r="298" spans="1:15" x14ac:dyDescent="0.25">
      <c r="A298" s="1" t="s">
        <v>1261</v>
      </c>
      <c r="B298" t="s">
        <v>12</v>
      </c>
      <c r="C298" s="20" t="s">
        <v>119</v>
      </c>
      <c r="D298" t="s">
        <v>120</v>
      </c>
      <c r="E298" t="s">
        <v>121</v>
      </c>
      <c r="F298" t="str">
        <f>VLOOKUP(D298,Mapping!A:F,6,)</f>
        <v>伊利高钙高铁奶粉（听装）1×6×900g</v>
      </c>
      <c r="G298" t="s">
        <v>96</v>
      </c>
      <c r="H298" t="s">
        <v>122</v>
      </c>
      <c r="I298" t="s">
        <v>42</v>
      </c>
      <c r="K298" t="str">
        <f>VLOOKUP($D298,Mapping!$A:$E,3,)</f>
        <v>成人粉</v>
      </c>
      <c r="L298" t="str">
        <f>VLOOKUP($D298,Mapping!$A:$E,4,)</f>
        <v>女士</v>
      </c>
      <c r="M298" t="str">
        <f>IF(VLOOKUP($D298,Mapping!$A:$E,5,)="","无",VLOOKUP($D298,Mapping!$A:$E,5,))</f>
        <v>无</v>
      </c>
      <c r="N298">
        <v>1</v>
      </c>
      <c r="O298" t="s">
        <v>3922</v>
      </c>
    </row>
    <row r="299" spans="1:15" x14ac:dyDescent="0.25">
      <c r="A299" s="1" t="s">
        <v>1262</v>
      </c>
      <c r="B299" t="s">
        <v>12</v>
      </c>
      <c r="C299" s="20" t="s">
        <v>87</v>
      </c>
      <c r="D299" t="s">
        <v>93</v>
      </c>
      <c r="E299" t="s">
        <v>94</v>
      </c>
      <c r="F299" t="str">
        <f>VLOOKUP(D299,Mapping!A:F,6,)</f>
        <v>伊利中老年奶粉加量装（听装）1×6×1000g</v>
      </c>
      <c r="G299" t="s">
        <v>24</v>
      </c>
      <c r="H299" t="s">
        <v>1263</v>
      </c>
      <c r="I299" t="s">
        <v>42</v>
      </c>
      <c r="K299" t="str">
        <f>VLOOKUP($D299,Mapping!$A:$E,3,)</f>
        <v>成人粉</v>
      </c>
      <c r="L299" t="str">
        <f>VLOOKUP($D299,Mapping!$A:$E,4,)</f>
        <v>中老年</v>
      </c>
      <c r="M299" t="str">
        <f>IF(VLOOKUP($D299,Mapping!$A:$E,5,)="","无",VLOOKUP($D299,Mapping!$A:$E,5,))</f>
        <v>无</v>
      </c>
      <c r="N299">
        <v>1</v>
      </c>
      <c r="O299" t="s">
        <v>3922</v>
      </c>
    </row>
    <row r="300" spans="1:15" x14ac:dyDescent="0.25">
      <c r="A300" s="1" t="s">
        <v>1264</v>
      </c>
      <c r="B300" t="s">
        <v>12</v>
      </c>
      <c r="C300" s="20" t="s">
        <v>38</v>
      </c>
      <c r="D300" t="s">
        <v>39</v>
      </c>
      <c r="E300" t="s">
        <v>40</v>
      </c>
      <c r="F300" t="str">
        <f>VLOOKUP(D300,Mapping!A:F,6,)</f>
        <v>果享学生奶粉（6-14岁）（听装）1×6×900g</v>
      </c>
      <c r="G300" t="s">
        <v>96</v>
      </c>
      <c r="H300" t="s">
        <v>41</v>
      </c>
      <c r="I300" t="s">
        <v>42</v>
      </c>
      <c r="K300" t="str">
        <f>VLOOKUP($D300,Mapping!$A:$E,3,)</f>
        <v>成人粉</v>
      </c>
      <c r="L300" t="str">
        <f>VLOOKUP($D300,Mapping!$A:$E,4,)</f>
        <v>学生</v>
      </c>
      <c r="M300" t="str">
        <f>IF(VLOOKUP($D300,Mapping!$A:$E,5,)="","无",VLOOKUP($D300,Mapping!$A:$E,5,))</f>
        <v>无</v>
      </c>
      <c r="N300">
        <v>1</v>
      </c>
      <c r="O300" t="s">
        <v>3922</v>
      </c>
    </row>
    <row r="301" spans="1:15" x14ac:dyDescent="0.25">
      <c r="A301" s="1" t="s">
        <v>1265</v>
      </c>
      <c r="B301" t="s">
        <v>12</v>
      </c>
      <c r="C301" s="20" t="s">
        <v>21</v>
      </c>
      <c r="D301" t="s">
        <v>22</v>
      </c>
      <c r="E301" t="s">
        <v>23</v>
      </c>
      <c r="F301" t="str">
        <f>VLOOKUP(D301,Mapping!A:F,6,)</f>
        <v>伊利中老年多维高钙奶粉（袋装）1×24×400g</v>
      </c>
      <c r="G301" t="s">
        <v>16</v>
      </c>
      <c r="H301" t="s">
        <v>25</v>
      </c>
      <c r="I301" t="s">
        <v>16</v>
      </c>
      <c r="K301" t="str">
        <f>VLOOKUP($D301,Mapping!$A:$E,3,)</f>
        <v>成人粉</v>
      </c>
      <c r="L301" t="str">
        <f>VLOOKUP($D301,Mapping!$A:$E,4,)</f>
        <v>中老年</v>
      </c>
      <c r="M301" t="str">
        <f>IF(VLOOKUP($D301,Mapping!$A:$E,5,)="","无",VLOOKUP($D301,Mapping!$A:$E,5,))</f>
        <v>无</v>
      </c>
      <c r="N301">
        <v>1</v>
      </c>
      <c r="O301" t="s">
        <v>3922</v>
      </c>
    </row>
    <row r="302" spans="1:15" x14ac:dyDescent="0.25">
      <c r="A302" s="1" t="s">
        <v>1266</v>
      </c>
      <c r="B302" t="s">
        <v>12</v>
      </c>
      <c r="C302" s="20" t="s">
        <v>129</v>
      </c>
      <c r="D302" t="s">
        <v>130</v>
      </c>
      <c r="E302" t="s">
        <v>131</v>
      </c>
      <c r="F302" t="str">
        <f>VLOOKUP(D302,Mapping!A:F,6,)</f>
        <v>果享学生奶粉（15+）（听装）1×6×900g</v>
      </c>
      <c r="G302" t="s">
        <v>96</v>
      </c>
      <c r="H302" t="s">
        <v>132</v>
      </c>
      <c r="I302" t="s">
        <v>42</v>
      </c>
      <c r="K302" t="str">
        <f>VLOOKUP($D302,Mapping!$A:$E,3,)</f>
        <v>成人粉</v>
      </c>
      <c r="L302" t="str">
        <f>VLOOKUP($D302,Mapping!$A:$E,4,)</f>
        <v>学生</v>
      </c>
      <c r="M302" t="str">
        <f>IF(VLOOKUP($D302,Mapping!$A:$E,5,)="","无",VLOOKUP($D302,Mapping!$A:$E,5,))</f>
        <v>无</v>
      </c>
      <c r="N302">
        <v>1</v>
      </c>
      <c r="O302" t="s">
        <v>3922</v>
      </c>
    </row>
    <row r="303" spans="1:15" x14ac:dyDescent="0.25">
      <c r="A303" s="1" t="s">
        <v>1267</v>
      </c>
      <c r="B303" t="s">
        <v>12</v>
      </c>
      <c r="C303" s="20" t="s">
        <v>82</v>
      </c>
      <c r="D303" t="s">
        <v>83</v>
      </c>
      <c r="E303" t="s">
        <v>84</v>
      </c>
      <c r="F303" t="str">
        <f>VLOOKUP(D303,Mapping!A:F,6,)</f>
        <v>伊利全家营养奶粉（充氮）（袋装）1×24×300g</v>
      </c>
      <c r="G303" t="s">
        <v>16</v>
      </c>
      <c r="H303" t="s">
        <v>85</v>
      </c>
      <c r="I303" t="s">
        <v>16</v>
      </c>
      <c r="K303" t="str">
        <f>VLOOKUP($D303,Mapping!$A:$E,3,)</f>
        <v>成人粉</v>
      </c>
      <c r="L303" t="str">
        <f>VLOOKUP($D303,Mapping!$A:$E,4,)</f>
        <v>全家</v>
      </c>
      <c r="M303" t="str">
        <f>IF(VLOOKUP($D303,Mapping!$A:$E,5,)="","无",VLOOKUP($D303,Mapping!$A:$E,5,))</f>
        <v>无</v>
      </c>
      <c r="N303">
        <v>1</v>
      </c>
      <c r="O303" t="s">
        <v>3922</v>
      </c>
    </row>
    <row r="304" spans="1:15" x14ac:dyDescent="0.25">
      <c r="A304" s="1" t="s">
        <v>1268</v>
      </c>
      <c r="B304" t="s">
        <v>12</v>
      </c>
      <c r="C304" s="20" t="s">
        <v>13</v>
      </c>
      <c r="D304" t="s">
        <v>14</v>
      </c>
      <c r="E304" t="s">
        <v>15</v>
      </c>
      <c r="F304" t="str">
        <f>VLOOKUP(D304,Mapping!A:F,6,)</f>
        <v>伊利新西兰进口全脂奶粉（袋装）1×8×1kg</v>
      </c>
      <c r="G304" t="s">
        <v>16</v>
      </c>
      <c r="H304" t="s">
        <v>17</v>
      </c>
      <c r="I304" t="s">
        <v>16</v>
      </c>
      <c r="K304" t="str">
        <f>VLOOKUP($D304,Mapping!$A:$E,3,)</f>
        <v>成人粉</v>
      </c>
      <c r="L304" t="str">
        <f>VLOOKUP($D304,Mapping!$A:$E,4,)</f>
        <v>全家</v>
      </c>
      <c r="M304" t="str">
        <f>IF(VLOOKUP($D304,Mapping!$A:$E,5,)="","无",VLOOKUP($D304,Mapping!$A:$E,5,))</f>
        <v>无</v>
      </c>
      <c r="N304">
        <v>1</v>
      </c>
      <c r="O304" t="s">
        <v>3922</v>
      </c>
    </row>
    <row r="305" spans="1:15" x14ac:dyDescent="0.25">
      <c r="A305" s="1" t="s">
        <v>1269</v>
      </c>
      <c r="B305" t="s">
        <v>12</v>
      </c>
      <c r="C305" s="20" t="s">
        <v>45</v>
      </c>
      <c r="D305" t="s">
        <v>46</v>
      </c>
      <c r="E305" t="s">
        <v>47</v>
      </c>
      <c r="F305" t="str">
        <f>VLOOKUP(D305,Mapping!A:F,6,)</f>
        <v>伊利新西兰进口脱脂奶粉 1X1kgX8</v>
      </c>
      <c r="G305" t="s">
        <v>16</v>
      </c>
      <c r="H305" t="s">
        <v>48</v>
      </c>
      <c r="I305" t="s">
        <v>16</v>
      </c>
      <c r="K305" t="str">
        <f>VLOOKUP($D305,Mapping!$A:$E,3,)</f>
        <v>成人粉</v>
      </c>
      <c r="L305" t="str">
        <f>VLOOKUP($D305,Mapping!$A:$E,4,)</f>
        <v>全家</v>
      </c>
      <c r="M305" t="str">
        <f>IF(VLOOKUP($D305,Mapping!$A:$E,5,)="","无",VLOOKUP($D305,Mapping!$A:$E,5,))</f>
        <v>无</v>
      </c>
      <c r="N305">
        <v>1</v>
      </c>
      <c r="O305" t="s">
        <v>3922</v>
      </c>
    </row>
    <row r="306" spans="1:15" x14ac:dyDescent="0.25">
      <c r="A306" s="1" t="s">
        <v>1270</v>
      </c>
      <c r="B306" t="s">
        <v>12</v>
      </c>
      <c r="C306" s="20" t="s">
        <v>33</v>
      </c>
      <c r="D306" t="s">
        <v>34</v>
      </c>
      <c r="E306" t="s">
        <v>35</v>
      </c>
      <c r="F306" t="str">
        <f>VLOOKUP(D306,Mapping!A:F,6,)</f>
        <v>伊利全脂奶粉（袋装）1×24×300g</v>
      </c>
      <c r="G306" t="s">
        <v>16</v>
      </c>
      <c r="H306" t="s">
        <v>36</v>
      </c>
      <c r="I306" t="s">
        <v>16</v>
      </c>
      <c r="K306" t="str">
        <f>VLOOKUP($D306,Mapping!$A:$E,3,)</f>
        <v>成人粉</v>
      </c>
      <c r="L306" t="str">
        <f>VLOOKUP($D306,Mapping!$A:$E,4,)</f>
        <v>全家</v>
      </c>
      <c r="M306" t="str">
        <f>IF(VLOOKUP($D306,Mapping!$A:$E,5,)="","无",VLOOKUP($D306,Mapping!$A:$E,5,))</f>
        <v>无</v>
      </c>
      <c r="N306">
        <v>1</v>
      </c>
      <c r="O306" t="s">
        <v>3922</v>
      </c>
    </row>
    <row r="307" spans="1:15" x14ac:dyDescent="0.25">
      <c r="A307" s="1" t="s">
        <v>1271</v>
      </c>
      <c r="B307" t="s">
        <v>12</v>
      </c>
      <c r="C307" s="20" t="s">
        <v>28</v>
      </c>
      <c r="D307" t="s">
        <v>29</v>
      </c>
      <c r="E307" t="s">
        <v>30</v>
      </c>
      <c r="F307" t="str">
        <f>VLOOKUP(D307,Mapping!A:F,6,)</f>
        <v>伊利全脂甜奶粉（袋装）1×24×300g</v>
      </c>
      <c r="G307" t="s">
        <v>16</v>
      </c>
      <c r="H307" t="s">
        <v>31</v>
      </c>
      <c r="I307" t="s">
        <v>16</v>
      </c>
      <c r="K307" t="str">
        <f>VLOOKUP($D307,Mapping!$A:$E,3,)</f>
        <v>成人粉</v>
      </c>
      <c r="L307" t="str">
        <f>VLOOKUP($D307,Mapping!$A:$E,4,)</f>
        <v>全家</v>
      </c>
      <c r="M307" t="str">
        <f>IF(VLOOKUP($D307,Mapping!$A:$E,5,)="","无",VLOOKUP($D307,Mapping!$A:$E,5,))</f>
        <v>无</v>
      </c>
      <c r="N307">
        <v>1</v>
      </c>
      <c r="O307" t="s">
        <v>3922</v>
      </c>
    </row>
    <row r="308" spans="1:15" x14ac:dyDescent="0.25">
      <c r="A308" s="1" t="s">
        <v>1272</v>
      </c>
      <c r="B308" t="s">
        <v>12</v>
      </c>
      <c r="C308" s="20" t="s">
        <v>98</v>
      </c>
      <c r="D308" t="s">
        <v>99</v>
      </c>
      <c r="E308" t="s">
        <v>100</v>
      </c>
      <c r="F308" t="str">
        <f>VLOOKUP(D308,Mapping!A:F,6,)</f>
        <v>S成人粉春促-中老年听装礼盒中国结版XQC201801001</v>
      </c>
      <c r="G308" t="s">
        <v>101</v>
      </c>
      <c r="H308" t="s">
        <v>102</v>
      </c>
      <c r="I308" t="s">
        <v>101</v>
      </c>
      <c r="K308" t="str">
        <f>VLOOKUP($D308,Mapping!$A:$E,3,)</f>
        <v>成人粉</v>
      </c>
      <c r="L308" t="str">
        <f>VLOOKUP($D308,Mapping!$A:$E,4,)</f>
        <v>中老年</v>
      </c>
      <c r="M308" t="str">
        <f>IF(VLOOKUP($D308,Mapping!$A:$E,5,)="","无",VLOOKUP($D308,Mapping!$A:$E,5,))</f>
        <v>无</v>
      </c>
      <c r="N308">
        <v>1</v>
      </c>
      <c r="O308" t="s">
        <v>3922</v>
      </c>
    </row>
    <row r="309" spans="1:15" x14ac:dyDescent="0.25">
      <c r="A309" s="1" t="s">
        <v>1273</v>
      </c>
      <c r="B309" t="s">
        <v>12</v>
      </c>
      <c r="C309" s="20" t="s">
        <v>104</v>
      </c>
      <c r="D309" t="s">
        <v>105</v>
      </c>
      <c r="E309" t="s">
        <v>106</v>
      </c>
      <c r="F309" t="str">
        <f>VLOOKUP(D309,Mapping!A:F,6,)</f>
        <v>S成人粉春促-全家袋装礼盒中国结版XQC201801001</v>
      </c>
      <c r="G309" t="s">
        <v>101</v>
      </c>
      <c r="H309" t="s">
        <v>107</v>
      </c>
      <c r="I309" t="s">
        <v>101</v>
      </c>
      <c r="K309" t="str">
        <f>VLOOKUP($D309,Mapping!$A:$E,3,)</f>
        <v>成人粉</v>
      </c>
      <c r="L309" t="str">
        <f>VLOOKUP($D309,Mapping!$A:$E,4,)</f>
        <v>全家</v>
      </c>
      <c r="M309" t="str">
        <f>IF(VLOOKUP($D309,Mapping!$A:$E,5,)="","无",VLOOKUP($D309,Mapping!$A:$E,5,))</f>
        <v>无</v>
      </c>
      <c r="N309">
        <v>1</v>
      </c>
      <c r="O309" t="s">
        <v>3922</v>
      </c>
    </row>
    <row r="310" spans="1:15" x14ac:dyDescent="0.25">
      <c r="A310" s="1" t="s">
        <v>1274</v>
      </c>
      <c r="B310" t="s">
        <v>12</v>
      </c>
      <c r="C310" s="20" t="s">
        <v>1275</v>
      </c>
      <c r="D310" t="s">
        <v>1276</v>
      </c>
      <c r="E310" t="s">
        <v>1277</v>
      </c>
      <c r="F310" t="e">
        <f>VLOOKUP(D310,Mapping!A:F,6,)</f>
        <v>#N/A</v>
      </c>
      <c r="G310" t="s">
        <v>101</v>
      </c>
      <c r="H310" t="s">
        <v>1278</v>
      </c>
      <c r="I310" t="s">
        <v>101</v>
      </c>
      <c r="K310" t="e">
        <f>VLOOKUP($D310,Mapping!$A:$E,3,)</f>
        <v>#N/A</v>
      </c>
      <c r="L310" t="e">
        <f>VLOOKUP($D310,Mapping!$A:$E,4,)</f>
        <v>#N/A</v>
      </c>
      <c r="M310" t="e">
        <f>IF(VLOOKUP($D310,Mapping!$A:$E,5,)="","无",VLOOKUP($D310,Mapping!$A:$E,5,))</f>
        <v>#N/A</v>
      </c>
      <c r="N310">
        <v>1</v>
      </c>
      <c r="O310" t="s">
        <v>3922</v>
      </c>
    </row>
    <row r="311" spans="1:15" x14ac:dyDescent="0.25">
      <c r="A311" s="1" t="s">
        <v>1279</v>
      </c>
      <c r="B311" t="s">
        <v>12</v>
      </c>
      <c r="C311" s="20" t="s">
        <v>1280</v>
      </c>
      <c r="D311" t="s">
        <v>1281</v>
      </c>
      <c r="E311" t="s">
        <v>1282</v>
      </c>
      <c r="F311" t="e">
        <f>VLOOKUP(D311,Mapping!A:F,6,)</f>
        <v>#N/A</v>
      </c>
      <c r="G311" t="s">
        <v>101</v>
      </c>
      <c r="H311" t="s">
        <v>1283</v>
      </c>
      <c r="I311" t="s">
        <v>101</v>
      </c>
      <c r="K311" t="e">
        <f>VLOOKUP($D311,Mapping!$A:$E,3,)</f>
        <v>#N/A</v>
      </c>
      <c r="L311" t="e">
        <f>VLOOKUP($D311,Mapping!$A:$E,4,)</f>
        <v>#N/A</v>
      </c>
      <c r="M311" t="e">
        <f>IF(VLOOKUP($D311,Mapping!$A:$E,5,)="","无",VLOOKUP($D311,Mapping!$A:$E,5,))</f>
        <v>#N/A</v>
      </c>
      <c r="N311">
        <v>1</v>
      </c>
      <c r="O311" t="s">
        <v>3922</v>
      </c>
    </row>
    <row r="312" spans="1:15" x14ac:dyDescent="0.25">
      <c r="A312" s="1" t="s">
        <v>1284</v>
      </c>
      <c r="B312" t="s">
        <v>12</v>
      </c>
      <c r="C312" s="20" t="s">
        <v>1285</v>
      </c>
      <c r="D312" t="s">
        <v>1286</v>
      </c>
      <c r="E312" t="s">
        <v>1287</v>
      </c>
      <c r="F312" t="e">
        <f>VLOOKUP(D312,Mapping!A:F,6,)</f>
        <v>#N/A</v>
      </c>
      <c r="G312" t="s">
        <v>101</v>
      </c>
      <c r="H312" t="s">
        <v>1288</v>
      </c>
      <c r="I312" t="s">
        <v>101</v>
      </c>
      <c r="K312" t="e">
        <f>VLOOKUP($D312,Mapping!$A:$E,3,)</f>
        <v>#N/A</v>
      </c>
      <c r="L312" t="e">
        <f>VLOOKUP($D312,Mapping!$A:$E,4,)</f>
        <v>#N/A</v>
      </c>
      <c r="M312" t="e">
        <f>IF(VLOOKUP($D312,Mapping!$A:$E,5,)="","无",VLOOKUP($D312,Mapping!$A:$E,5,))</f>
        <v>#N/A</v>
      </c>
      <c r="N312">
        <v>1</v>
      </c>
      <c r="O312" t="s">
        <v>3922</v>
      </c>
    </row>
    <row r="313" spans="1:15" x14ac:dyDescent="0.25">
      <c r="A313" s="1" t="s">
        <v>1289</v>
      </c>
      <c r="B313" t="s">
        <v>12</v>
      </c>
      <c r="C313" s="20" t="s">
        <v>92</v>
      </c>
      <c r="D313" t="s">
        <v>1290</v>
      </c>
      <c r="E313" t="s">
        <v>1291</v>
      </c>
      <c r="F313" t="str">
        <f>VLOOKUP(D313,Mapping!A:F,6,)</f>
        <v>S中老年双听礼盒QCNFXX201810003</v>
      </c>
      <c r="G313" t="s">
        <v>101</v>
      </c>
      <c r="H313" t="s">
        <v>1292</v>
      </c>
      <c r="I313" t="s">
        <v>101</v>
      </c>
      <c r="K313" t="str">
        <f>VLOOKUP($D313,Mapping!$A:$E,3,)</f>
        <v>成人粉</v>
      </c>
      <c r="L313" t="str">
        <f>VLOOKUP($D313,Mapping!$A:$E,4,)</f>
        <v>中老年</v>
      </c>
      <c r="M313" t="str">
        <f>IF(VLOOKUP($D313,Mapping!$A:$E,5,)="","无",VLOOKUP($D313,Mapping!$A:$E,5,))</f>
        <v>无</v>
      </c>
      <c r="N313">
        <v>1</v>
      </c>
      <c r="O313" t="s">
        <v>3922</v>
      </c>
    </row>
    <row r="314" spans="1:15" x14ac:dyDescent="0.25">
      <c r="A314" s="1" t="s">
        <v>1293</v>
      </c>
      <c r="B314" t="s">
        <v>12</v>
      </c>
      <c r="C314" s="20" t="s">
        <v>1294</v>
      </c>
      <c r="D314" t="s">
        <v>1295</v>
      </c>
      <c r="E314" t="s">
        <v>1296</v>
      </c>
      <c r="F314" t="e">
        <f>VLOOKUP(D314,Mapping!A:F,6,)</f>
        <v>#N/A</v>
      </c>
      <c r="G314" t="s">
        <v>101</v>
      </c>
      <c r="H314" t="s">
        <v>1296</v>
      </c>
      <c r="I314" t="s">
        <v>756</v>
      </c>
      <c r="K314" t="e">
        <f>VLOOKUP($D314,Mapping!$A:$E,3,)</f>
        <v>#N/A</v>
      </c>
      <c r="L314" t="e">
        <f>VLOOKUP($D314,Mapping!$A:$E,4,)</f>
        <v>#N/A</v>
      </c>
      <c r="M314" t="e">
        <f>IF(VLOOKUP($D314,Mapping!$A:$E,5,)="","无",VLOOKUP($D314,Mapping!$A:$E,5,))</f>
        <v>#N/A</v>
      </c>
      <c r="N314">
        <v>1</v>
      </c>
      <c r="O314" t="s">
        <v>3922</v>
      </c>
    </row>
    <row r="315" spans="1:15" x14ac:dyDescent="0.25">
      <c r="A315" s="1" t="s">
        <v>1297</v>
      </c>
      <c r="B315" t="s">
        <v>947</v>
      </c>
      <c r="C315" s="20" t="s">
        <v>997</v>
      </c>
      <c r="D315" t="s">
        <v>582</v>
      </c>
      <c r="E315" t="s">
        <v>583</v>
      </c>
      <c r="F315" t="str">
        <f>VLOOKUP(D315,Mapping!A:F,6,)</f>
        <v>1*15*190mlQQ星儿童成长牛奶-健固</v>
      </c>
      <c r="G315" t="s">
        <v>24</v>
      </c>
      <c r="H315" t="s">
        <v>998</v>
      </c>
      <c r="I315" t="s">
        <v>950</v>
      </c>
      <c r="K315" t="str">
        <f>VLOOKUP($D315,Mapping!$A:$E,3,)</f>
        <v>液奶</v>
      </c>
      <c r="L315" t="str">
        <f>VLOOKUP($D315,Mapping!$A:$E,4,)</f>
        <v>QQ星</v>
      </c>
      <c r="M315" t="str">
        <f>IF(VLOOKUP($D315,Mapping!$A:$E,5,)="","无",VLOOKUP($D315,Mapping!$A:$E,5,))</f>
        <v>无</v>
      </c>
      <c r="N315">
        <v>1</v>
      </c>
      <c r="O315" t="s">
        <v>3922</v>
      </c>
    </row>
    <row r="316" spans="1:15" x14ac:dyDescent="0.25">
      <c r="A316" s="1" t="s">
        <v>1298</v>
      </c>
      <c r="B316" t="s">
        <v>947</v>
      </c>
      <c r="C316" s="20" t="s">
        <v>982</v>
      </c>
      <c r="D316" t="s">
        <v>491</v>
      </c>
      <c r="E316" t="s">
        <v>492</v>
      </c>
      <c r="F316" t="str">
        <f>VLOOKUP(D316,Mapping!A:F,6,)</f>
        <v>1*16*125mlQQ星儿童成长草莓牛奶</v>
      </c>
      <c r="G316" t="s">
        <v>24</v>
      </c>
      <c r="H316" t="s">
        <v>983</v>
      </c>
      <c r="I316" t="s">
        <v>950</v>
      </c>
      <c r="K316" t="str">
        <f>VLOOKUP($D316,Mapping!$A:$E,3,)</f>
        <v>液奶</v>
      </c>
      <c r="L316" t="str">
        <f>VLOOKUP($D316,Mapping!$A:$E,4,)</f>
        <v>QQ星</v>
      </c>
      <c r="M316" t="str">
        <f>IF(VLOOKUP($D316,Mapping!$A:$E,5,)="","无",VLOOKUP($D316,Mapping!$A:$E,5,))</f>
        <v>无</v>
      </c>
      <c r="N316">
        <v>1</v>
      </c>
      <c r="O316" t="s">
        <v>3922</v>
      </c>
    </row>
    <row r="317" spans="1:15" x14ac:dyDescent="0.25">
      <c r="A317" s="1" t="s">
        <v>1299</v>
      </c>
      <c r="B317" t="s">
        <v>947</v>
      </c>
      <c r="C317" s="20" t="s">
        <v>1009</v>
      </c>
      <c r="D317" t="s">
        <v>499</v>
      </c>
      <c r="E317" t="s">
        <v>500</v>
      </c>
      <c r="F317" t="str">
        <f>VLOOKUP(D317,Mapping!A:F,6,)</f>
        <v>1*16*125mlQQ星儿童成长香草冰淇淋牛奶</v>
      </c>
      <c r="G317" t="s">
        <v>24</v>
      </c>
      <c r="H317" t="s">
        <v>1010</v>
      </c>
      <c r="I317" t="s">
        <v>950</v>
      </c>
      <c r="K317" t="str">
        <f>VLOOKUP($D317,Mapping!$A:$E,3,)</f>
        <v>液奶</v>
      </c>
      <c r="L317" t="str">
        <f>VLOOKUP($D317,Mapping!$A:$E,4,)</f>
        <v>QQ星</v>
      </c>
      <c r="M317" t="str">
        <f>IF(VLOOKUP($D317,Mapping!$A:$E,5,)="","无",VLOOKUP($D317,Mapping!$A:$E,5,))</f>
        <v>无</v>
      </c>
      <c r="N317">
        <v>1</v>
      </c>
      <c r="O317" t="s">
        <v>3922</v>
      </c>
    </row>
    <row r="318" spans="1:15" x14ac:dyDescent="0.25">
      <c r="A318" s="1" t="s">
        <v>1300</v>
      </c>
      <c r="B318" t="s">
        <v>947</v>
      </c>
      <c r="C318" s="20" t="s">
        <v>1301</v>
      </c>
      <c r="D318" t="s">
        <v>1302</v>
      </c>
      <c r="E318" t="s">
        <v>1303</v>
      </c>
      <c r="F318" t="str">
        <f>VLOOKUP(D318,Mapping!A:F,6,)</f>
        <v>1*12*195mlQQ星儿童成长草莓牛奶</v>
      </c>
      <c r="G318" t="s">
        <v>24</v>
      </c>
      <c r="H318" t="s">
        <v>1304</v>
      </c>
      <c r="I318" t="s">
        <v>950</v>
      </c>
      <c r="K318" t="str">
        <f>VLOOKUP($D318,Mapping!$A:$E,3,)</f>
        <v>液奶</v>
      </c>
      <c r="L318" t="str">
        <f>VLOOKUP($D318,Mapping!$A:$E,4,)</f>
        <v>QQ星</v>
      </c>
      <c r="M318" t="str">
        <f>IF(VLOOKUP($D318,Mapping!$A:$E,5,)="","无",VLOOKUP($D318,Mapping!$A:$E,5,))</f>
        <v>无</v>
      </c>
      <c r="N318">
        <v>1</v>
      </c>
      <c r="O318" t="s">
        <v>3922</v>
      </c>
    </row>
    <row r="319" spans="1:15" x14ac:dyDescent="0.25">
      <c r="A319" s="1" t="s">
        <v>1305</v>
      </c>
      <c r="B319" t="s">
        <v>947</v>
      </c>
      <c r="C319" s="20" t="s">
        <v>1012</v>
      </c>
      <c r="D319" t="s">
        <v>1013</v>
      </c>
      <c r="E319" t="s">
        <v>1014</v>
      </c>
      <c r="F319" t="str">
        <f>VLOOKUP(D319,Mapping!A:F,6,)</f>
        <v>1*12*195mlQQ星儿童成长香草冰淇淋牛奶</v>
      </c>
      <c r="G319" t="s">
        <v>24</v>
      </c>
      <c r="H319" t="s">
        <v>1015</v>
      </c>
      <c r="I319" t="s">
        <v>950</v>
      </c>
      <c r="K319" t="str">
        <f>VLOOKUP($D319,Mapping!$A:$E,3,)</f>
        <v>液奶</v>
      </c>
      <c r="L319" t="str">
        <f>VLOOKUP($D319,Mapping!$A:$E,4,)</f>
        <v>QQ星</v>
      </c>
      <c r="M319" t="str">
        <f>IF(VLOOKUP($D319,Mapping!$A:$E,5,)="","无",VLOOKUP($D319,Mapping!$A:$E,5,))</f>
        <v>无</v>
      </c>
      <c r="N319">
        <v>1</v>
      </c>
      <c r="O319" t="s">
        <v>3922</v>
      </c>
    </row>
    <row r="320" spans="1:15" x14ac:dyDescent="0.25">
      <c r="A320" s="1" t="s">
        <v>1306</v>
      </c>
      <c r="B320" t="s">
        <v>947</v>
      </c>
      <c r="C320" s="20" t="s">
        <v>961</v>
      </c>
      <c r="D320" t="s">
        <v>507</v>
      </c>
      <c r="E320" t="s">
        <v>508</v>
      </c>
      <c r="F320" t="str">
        <f>VLOOKUP(D320,Mapping!A:F,6,)</f>
        <v>1*12*200ml谷粒多颗粒核桃燕麦牛奶</v>
      </c>
      <c r="G320" t="s">
        <v>24</v>
      </c>
      <c r="H320" t="s">
        <v>962</v>
      </c>
      <c r="I320" t="s">
        <v>950</v>
      </c>
      <c r="K320" t="str">
        <f>VLOOKUP($D320,Mapping!$A:$E,3,)</f>
        <v>液奶</v>
      </c>
      <c r="L320" t="str">
        <f>VLOOKUP($D320,Mapping!$A:$E,4,)</f>
        <v>谷粒多</v>
      </c>
      <c r="M320" t="str">
        <f>IF(VLOOKUP($D320,Mapping!$A:$E,5,)="","无",VLOOKUP($D320,Mapping!$A:$E,5,))</f>
        <v>无</v>
      </c>
      <c r="N320">
        <v>1</v>
      </c>
      <c r="O320" t="s">
        <v>3922</v>
      </c>
    </row>
    <row r="321" spans="1:15" x14ac:dyDescent="0.25">
      <c r="A321" s="1" t="s">
        <v>1307</v>
      </c>
      <c r="B321" t="s">
        <v>947</v>
      </c>
      <c r="C321" s="20" t="s">
        <v>1308</v>
      </c>
      <c r="D321" t="s">
        <v>513</v>
      </c>
      <c r="E321" t="s">
        <v>514</v>
      </c>
      <c r="F321" t="str">
        <f>VLOOKUP(D321,Mapping!A:F,6,)</f>
        <v>1*12*200ml谷粒多颗粒椰子燕麦牛奶</v>
      </c>
      <c r="G321" t="s">
        <v>24</v>
      </c>
      <c r="H321" t="s">
        <v>1309</v>
      </c>
      <c r="I321" t="s">
        <v>950</v>
      </c>
      <c r="K321" t="str">
        <f>VLOOKUP($D321,Mapping!$A:$E,3,)</f>
        <v>液奶</v>
      </c>
      <c r="L321" t="str">
        <f>VLOOKUP($D321,Mapping!$A:$E,4,)</f>
        <v>谷粒多</v>
      </c>
      <c r="M321" t="str">
        <f>IF(VLOOKUP($D321,Mapping!$A:$E,5,)="","无",VLOOKUP($D321,Mapping!$A:$E,5,))</f>
        <v>无</v>
      </c>
      <c r="N321">
        <v>1</v>
      </c>
      <c r="O321" t="s">
        <v>3922</v>
      </c>
    </row>
    <row r="322" spans="1:15" x14ac:dyDescent="0.25">
      <c r="A322" s="1" t="s">
        <v>1310</v>
      </c>
      <c r="B322" t="s">
        <v>947</v>
      </c>
      <c r="C322" s="20" t="s">
        <v>1311</v>
      </c>
      <c r="D322" t="s">
        <v>528</v>
      </c>
      <c r="E322" t="s">
        <v>529</v>
      </c>
      <c r="F322" t="str">
        <f>VLOOKUP(D322,Mapping!A:F,6,)</f>
        <v>1*24*250ml优酸乳原味</v>
      </c>
      <c r="G322" t="s">
        <v>24</v>
      </c>
      <c r="H322" t="s">
        <v>1312</v>
      </c>
      <c r="I322" t="s">
        <v>950</v>
      </c>
      <c r="K322" t="str">
        <f>VLOOKUP($D322,Mapping!$A:$E,3,)</f>
        <v>液奶</v>
      </c>
      <c r="L322" t="str">
        <f>VLOOKUP($D322,Mapping!$A:$E,4,)</f>
        <v>优酸乳</v>
      </c>
      <c r="M322" t="str">
        <f>IF(VLOOKUP($D322,Mapping!$A:$E,5,)="","无",VLOOKUP($D322,Mapping!$A:$E,5,))</f>
        <v>无</v>
      </c>
      <c r="N322">
        <v>1</v>
      </c>
      <c r="O322" t="s">
        <v>3922</v>
      </c>
    </row>
    <row r="323" spans="1:15" x14ac:dyDescent="0.25">
      <c r="A323" s="1" t="s">
        <v>1313</v>
      </c>
      <c r="B323" t="s">
        <v>947</v>
      </c>
      <c r="C323" s="20" t="s">
        <v>952</v>
      </c>
      <c r="D323" t="s">
        <v>534</v>
      </c>
      <c r="E323" t="s">
        <v>535</v>
      </c>
      <c r="F323" t="str">
        <f>VLOOKUP(D323,Mapping!A:F,6,)</f>
        <v>1*12*245g康美包优酸乳果粒酸奶饮品哈密瓜味</v>
      </c>
      <c r="G323" t="s">
        <v>24</v>
      </c>
      <c r="H323" t="s">
        <v>953</v>
      </c>
      <c r="I323" t="s">
        <v>950</v>
      </c>
      <c r="K323" t="str">
        <f>VLOOKUP($D323,Mapping!$A:$E,3,)</f>
        <v>液奶</v>
      </c>
      <c r="L323" t="str">
        <f>VLOOKUP($D323,Mapping!$A:$E,4,)</f>
        <v>优酸乳</v>
      </c>
      <c r="M323" t="str">
        <f>IF(VLOOKUP($D323,Mapping!$A:$E,5,)="","无",VLOOKUP($D323,Mapping!$A:$E,5,))</f>
        <v>无</v>
      </c>
      <c r="N323">
        <v>1</v>
      </c>
      <c r="O323" t="s">
        <v>3922</v>
      </c>
    </row>
    <row r="324" spans="1:15" x14ac:dyDescent="0.25">
      <c r="A324" s="1" t="s">
        <v>1314</v>
      </c>
      <c r="B324" t="s">
        <v>947</v>
      </c>
      <c r="C324" s="20" t="s">
        <v>958</v>
      </c>
      <c r="D324" t="s">
        <v>542</v>
      </c>
      <c r="E324" t="s">
        <v>543</v>
      </c>
      <c r="F324" t="str">
        <f>VLOOKUP(D324,Mapping!A:F,6,)</f>
        <v>1*24*250g优酸乳爆趣珠乳饮料苹果味</v>
      </c>
      <c r="G324" t="s">
        <v>24</v>
      </c>
      <c r="H324" t="s">
        <v>959</v>
      </c>
      <c r="I324" t="s">
        <v>950</v>
      </c>
      <c r="K324" t="str">
        <f>VLOOKUP($D324,Mapping!$A:$E,3,)</f>
        <v>液奶</v>
      </c>
      <c r="L324" t="str">
        <f>VLOOKUP($D324,Mapping!$A:$E,4,)</f>
        <v>优酸乳</v>
      </c>
      <c r="M324" t="str">
        <f>IF(VLOOKUP($D324,Mapping!$A:$E,5,)="","无",VLOOKUP($D324,Mapping!$A:$E,5,))</f>
        <v>无</v>
      </c>
      <c r="N324">
        <v>1</v>
      </c>
      <c r="O324" t="s">
        <v>3922</v>
      </c>
    </row>
    <row r="325" spans="1:15" x14ac:dyDescent="0.25">
      <c r="A325" s="1" t="s">
        <v>1315</v>
      </c>
      <c r="B325" t="s">
        <v>947</v>
      </c>
      <c r="C325" s="20" t="s">
        <v>1316</v>
      </c>
      <c r="D325" t="s">
        <v>555</v>
      </c>
      <c r="E325" t="s">
        <v>556</v>
      </c>
      <c r="F325" t="str">
        <f>VLOOKUP(D325,Mapping!A:F,6,)</f>
        <v>1*12*210g笑脸包优酸乳果果昔酸奶饮品混合莓味</v>
      </c>
      <c r="G325" t="s">
        <v>24</v>
      </c>
      <c r="H325" t="s">
        <v>1317</v>
      </c>
      <c r="I325" t="s">
        <v>950</v>
      </c>
      <c r="K325" t="str">
        <f>VLOOKUP($D325,Mapping!$A:$E,3,)</f>
        <v>液奶</v>
      </c>
      <c r="L325" t="str">
        <f>VLOOKUP($D325,Mapping!$A:$E,4,)</f>
        <v>果果昔</v>
      </c>
      <c r="M325" t="str">
        <f>IF(VLOOKUP($D325,Mapping!$A:$E,5,)="","无",VLOOKUP($D325,Mapping!$A:$E,5,))</f>
        <v>无</v>
      </c>
      <c r="N325">
        <v>1</v>
      </c>
      <c r="O325" t="s">
        <v>3922</v>
      </c>
    </row>
    <row r="326" spans="1:15" x14ac:dyDescent="0.25">
      <c r="A326" s="1" t="s">
        <v>1318</v>
      </c>
      <c r="B326" t="s">
        <v>947</v>
      </c>
      <c r="C326" s="20" t="s">
        <v>1319</v>
      </c>
      <c r="D326" t="s">
        <v>561</v>
      </c>
      <c r="E326" t="s">
        <v>562</v>
      </c>
      <c r="F326" t="str">
        <f>VLOOKUP(D326,Mapping!A:F,6,)</f>
        <v>1*12*245g康美包优酸乳果粒酸奶饮品草莓味</v>
      </c>
      <c r="G326" t="s">
        <v>24</v>
      </c>
      <c r="H326" t="s">
        <v>1320</v>
      </c>
      <c r="I326" t="s">
        <v>950</v>
      </c>
      <c r="K326" t="str">
        <f>VLOOKUP($D326,Mapping!$A:$E,3,)</f>
        <v>液奶</v>
      </c>
      <c r="L326" t="str">
        <f>VLOOKUP($D326,Mapping!$A:$E,4,)</f>
        <v>优酸乳</v>
      </c>
      <c r="M326" t="str">
        <f>IF(VLOOKUP($D326,Mapping!$A:$E,5,)="","无",VLOOKUP($D326,Mapping!$A:$E,5,))</f>
        <v>无</v>
      </c>
      <c r="N326">
        <v>1</v>
      </c>
      <c r="O326" t="s">
        <v>3922</v>
      </c>
    </row>
    <row r="327" spans="1:15" x14ac:dyDescent="0.25">
      <c r="A327" s="1" t="s">
        <v>1321</v>
      </c>
      <c r="B327" t="s">
        <v>947</v>
      </c>
      <c r="C327" s="20" t="s">
        <v>1020</v>
      </c>
      <c r="D327" t="s">
        <v>569</v>
      </c>
      <c r="E327" t="s">
        <v>570</v>
      </c>
      <c r="F327" t="str">
        <f>VLOOKUP(D327,Mapping!A:F,6,)</f>
        <v>1*12*245g康美包优酸乳果粒酸奶饮品芒果味</v>
      </c>
      <c r="G327" t="s">
        <v>24</v>
      </c>
      <c r="H327" t="s">
        <v>1322</v>
      </c>
      <c r="I327" t="s">
        <v>950</v>
      </c>
      <c r="K327" t="str">
        <f>VLOOKUP($D327,Mapping!$A:$E,3,)</f>
        <v>液奶</v>
      </c>
      <c r="L327" t="str">
        <f>VLOOKUP($D327,Mapping!$A:$E,4,)</f>
        <v>优酸乳</v>
      </c>
      <c r="M327" t="str">
        <f>IF(VLOOKUP($D327,Mapping!$A:$E,5,)="","无",VLOOKUP($D327,Mapping!$A:$E,5,))</f>
        <v>无</v>
      </c>
      <c r="N327">
        <v>1</v>
      </c>
      <c r="O327" t="s">
        <v>3922</v>
      </c>
    </row>
    <row r="328" spans="1:15" x14ac:dyDescent="0.25">
      <c r="A328" s="1" t="s">
        <v>1323</v>
      </c>
      <c r="B328" t="s">
        <v>947</v>
      </c>
      <c r="C328" s="20" t="s">
        <v>1041</v>
      </c>
      <c r="D328" t="s">
        <v>635</v>
      </c>
      <c r="E328" t="s">
        <v>636</v>
      </c>
      <c r="F328" t="str">
        <f>VLOOKUP(D328,Mapping!A:F,6,)</f>
        <v>1*12*330ml畅意100%乳酸菌饮品原味</v>
      </c>
      <c r="G328" t="s">
        <v>24</v>
      </c>
      <c r="H328" t="s">
        <v>1042</v>
      </c>
      <c r="I328" t="s">
        <v>950</v>
      </c>
      <c r="K328" t="str">
        <f>VLOOKUP($D328,Mapping!$A:$E,3,)</f>
        <v>新业务</v>
      </c>
      <c r="L328" t="str">
        <f>VLOOKUP($D328,Mapping!$A:$E,4,)</f>
        <v>畅意</v>
      </c>
      <c r="M328" t="str">
        <f>IF(VLOOKUP($D328,Mapping!$A:$E,5,)="","无",VLOOKUP($D328,Mapping!$A:$E,5,))</f>
        <v>无</v>
      </c>
      <c r="N328">
        <v>1</v>
      </c>
      <c r="O328" t="s">
        <v>3922</v>
      </c>
    </row>
    <row r="329" spans="1:15" x14ac:dyDescent="0.25">
      <c r="A329" s="1" t="s">
        <v>1324</v>
      </c>
      <c r="B329" t="s">
        <v>947</v>
      </c>
      <c r="C329" s="20" t="s">
        <v>1026</v>
      </c>
      <c r="D329" t="s">
        <v>641</v>
      </c>
      <c r="E329" t="s">
        <v>642</v>
      </c>
      <c r="F329" t="str">
        <f>VLOOKUP(D329,Mapping!A:F,6,)</f>
        <v>1*12*330ml畅意100%乳酸菌饮品草莓味</v>
      </c>
      <c r="G329" t="s">
        <v>24</v>
      </c>
      <c r="H329" t="s">
        <v>1027</v>
      </c>
      <c r="I329" t="s">
        <v>950</v>
      </c>
      <c r="K329" t="str">
        <f>VLOOKUP($D329,Mapping!$A:$E,3,)</f>
        <v>新业务</v>
      </c>
      <c r="L329" t="str">
        <f>VLOOKUP($D329,Mapping!$A:$E,4,)</f>
        <v>畅意</v>
      </c>
      <c r="M329" t="str">
        <f>IF(VLOOKUP($D329,Mapping!$A:$E,5,)="","无",VLOOKUP($D329,Mapping!$A:$E,5,))</f>
        <v>无</v>
      </c>
      <c r="N329">
        <v>1</v>
      </c>
      <c r="O329" t="s">
        <v>3922</v>
      </c>
    </row>
    <row r="330" spans="1:15" x14ac:dyDescent="0.25">
      <c r="A330" s="1" t="s">
        <v>1325</v>
      </c>
      <c r="B330" t="s">
        <v>947</v>
      </c>
      <c r="C330" s="20" t="s">
        <v>1326</v>
      </c>
      <c r="D330" t="s">
        <v>646</v>
      </c>
      <c r="E330" t="s">
        <v>647</v>
      </c>
      <c r="F330" t="str">
        <f>VLOOKUP(D330,Mapping!A:F,6,)</f>
        <v>(1*5)*6*100ml畅意100%乳酸菌饮品原味</v>
      </c>
      <c r="G330" t="s">
        <v>24</v>
      </c>
      <c r="H330" t="s">
        <v>1327</v>
      </c>
      <c r="I330" t="s">
        <v>950</v>
      </c>
      <c r="K330" t="str">
        <f>VLOOKUP($D330,Mapping!$A:$E,3,)</f>
        <v>新业务</v>
      </c>
      <c r="L330" t="str">
        <f>VLOOKUP($D330,Mapping!$A:$E,4,)</f>
        <v>畅意</v>
      </c>
      <c r="M330" t="str">
        <f>IF(VLOOKUP($D330,Mapping!$A:$E,5,)="","无",VLOOKUP($D330,Mapping!$A:$E,5,))</f>
        <v>无</v>
      </c>
      <c r="N330">
        <v>1</v>
      </c>
      <c r="O330" t="s">
        <v>3922</v>
      </c>
    </row>
    <row r="331" spans="1:15" x14ac:dyDescent="0.25">
      <c r="A331" s="1" t="s">
        <v>1328</v>
      </c>
      <c r="B331" t="s">
        <v>947</v>
      </c>
      <c r="C331" s="20" t="s">
        <v>955</v>
      </c>
      <c r="D331" t="s">
        <v>654</v>
      </c>
      <c r="E331" t="s">
        <v>655</v>
      </c>
      <c r="F331" t="str">
        <f>VLOOKUP(D331,Mapping!A:F,6,)</f>
        <v>(1*5)*6*100ml畅意100%乳酸菌饮品草莓味</v>
      </c>
      <c r="G331" t="s">
        <v>24</v>
      </c>
      <c r="H331" t="s">
        <v>956</v>
      </c>
      <c r="I331" t="s">
        <v>950</v>
      </c>
      <c r="K331" t="str">
        <f>VLOOKUP($D331,Mapping!$A:$E,3,)</f>
        <v>新业务</v>
      </c>
      <c r="L331" t="str">
        <f>VLOOKUP($D331,Mapping!$A:$E,4,)</f>
        <v>畅意</v>
      </c>
      <c r="M331" t="str">
        <f>IF(VLOOKUP($D331,Mapping!$A:$E,5,)="","无",VLOOKUP($D331,Mapping!$A:$E,5,))</f>
        <v>无</v>
      </c>
      <c r="N331">
        <v>1</v>
      </c>
      <c r="O331" t="s">
        <v>3922</v>
      </c>
    </row>
    <row r="332" spans="1:15" x14ac:dyDescent="0.25">
      <c r="A332" s="1" t="s">
        <v>1329</v>
      </c>
      <c r="B332" t="s">
        <v>947</v>
      </c>
      <c r="C332" s="20" t="s">
        <v>976</v>
      </c>
      <c r="D332" t="s">
        <v>1330</v>
      </c>
      <c r="E332" t="s">
        <v>1331</v>
      </c>
      <c r="F332" t="str">
        <f>VLOOKUP(D332,Mapping!A:F,6,)</f>
        <v>1*12*205g安慕希常温酸奶原味</v>
      </c>
      <c r="G332" t="s">
        <v>24</v>
      </c>
      <c r="H332" t="s">
        <v>977</v>
      </c>
      <c r="I332" t="s">
        <v>950</v>
      </c>
      <c r="K332" t="str">
        <f>VLOOKUP($D332,Mapping!$A:$E,3,)</f>
        <v>液奶</v>
      </c>
      <c r="L332" t="str">
        <f>VLOOKUP($D332,Mapping!$A:$E,4,)</f>
        <v>安慕希</v>
      </c>
      <c r="M332" t="str">
        <f>IF(VLOOKUP($D332,Mapping!$A:$E,5,)="","无",VLOOKUP($D332,Mapping!$A:$E,5,))</f>
        <v>无</v>
      </c>
      <c r="N332">
        <v>1</v>
      </c>
      <c r="O332" t="s">
        <v>3922</v>
      </c>
    </row>
    <row r="333" spans="1:15" x14ac:dyDescent="0.25">
      <c r="A333" s="1" t="s">
        <v>1332</v>
      </c>
      <c r="B333" t="s">
        <v>947</v>
      </c>
      <c r="C333" s="20" t="s">
        <v>979</v>
      </c>
      <c r="D333" t="s">
        <v>669</v>
      </c>
      <c r="E333" t="s">
        <v>670</v>
      </c>
      <c r="F333" t="str">
        <f>VLOOKUP(D333,Mapping!A:F,6,)</f>
        <v>1*12*205g安慕希常温酸奶蓝莓味</v>
      </c>
      <c r="G333" t="s">
        <v>24</v>
      </c>
      <c r="H333" t="s">
        <v>980</v>
      </c>
      <c r="I333" t="s">
        <v>950</v>
      </c>
      <c r="K333" t="str">
        <f>VLOOKUP($D333,Mapping!$A:$E,3,)</f>
        <v>液奶</v>
      </c>
      <c r="L333" t="str">
        <f>VLOOKUP($D333,Mapping!$A:$E,4,)</f>
        <v>安慕希</v>
      </c>
      <c r="M333" t="str">
        <f>IF(VLOOKUP($D333,Mapping!$A:$E,5,)="","无",VLOOKUP($D333,Mapping!$A:$E,5,))</f>
        <v>无</v>
      </c>
      <c r="N333">
        <v>1</v>
      </c>
      <c r="O333" t="s">
        <v>3922</v>
      </c>
    </row>
    <row r="334" spans="1:15" x14ac:dyDescent="0.25">
      <c r="A334" s="1" t="s">
        <v>1333</v>
      </c>
      <c r="B334" t="s">
        <v>947</v>
      </c>
      <c r="C334" s="20" t="s">
        <v>1334</v>
      </c>
      <c r="D334" t="s">
        <v>674</v>
      </c>
      <c r="E334" t="s">
        <v>675</v>
      </c>
      <c r="F334" t="str">
        <f>VLOOKUP(D334,Mapping!A:F,6,)</f>
        <v>1*10*200g利乐冠安慕希常温酸奶黄桃燕麦味</v>
      </c>
      <c r="G334" t="s">
        <v>24</v>
      </c>
      <c r="H334" t="s">
        <v>1335</v>
      </c>
      <c r="I334" t="s">
        <v>950</v>
      </c>
      <c r="K334" t="str">
        <f>VLOOKUP($D334,Mapping!$A:$E,3,)</f>
        <v>液奶</v>
      </c>
      <c r="L334" t="str">
        <f>VLOOKUP($D334,Mapping!$A:$E,4,)</f>
        <v>安慕希</v>
      </c>
      <c r="M334" t="str">
        <f>IF(VLOOKUP($D334,Mapping!$A:$E,5,)="","无",VLOOKUP($D334,Mapping!$A:$E,5,))</f>
        <v>无</v>
      </c>
      <c r="N334">
        <v>1</v>
      </c>
      <c r="O334" t="s">
        <v>3922</v>
      </c>
    </row>
    <row r="335" spans="1:15" x14ac:dyDescent="0.25">
      <c r="A335" s="1" t="s">
        <v>1336</v>
      </c>
      <c r="B335" t="s">
        <v>947</v>
      </c>
      <c r="C335" s="20" t="s">
        <v>1337</v>
      </c>
      <c r="D335" t="s">
        <v>679</v>
      </c>
      <c r="E335" t="s">
        <v>680</v>
      </c>
      <c r="F335" t="str">
        <f>VLOOKUP(D335,Mapping!A:F,6,)</f>
        <v>1*10*230g安慕希高端畅饮型希腊风味酸奶原味</v>
      </c>
      <c r="G335" t="s">
        <v>24</v>
      </c>
      <c r="H335" t="s">
        <v>1338</v>
      </c>
      <c r="I335" t="s">
        <v>950</v>
      </c>
      <c r="K335" t="str">
        <f>VLOOKUP($D335,Mapping!$A:$E,3,)</f>
        <v>液奶</v>
      </c>
      <c r="L335" t="str">
        <f>VLOOKUP($D335,Mapping!$A:$E,4,)</f>
        <v>安慕希</v>
      </c>
      <c r="M335" t="str">
        <f>IF(VLOOKUP($D335,Mapping!$A:$E,5,)="","无",VLOOKUP($D335,Mapping!$A:$E,5,))</f>
        <v>无</v>
      </c>
      <c r="N335">
        <v>1</v>
      </c>
      <c r="O335" t="s">
        <v>3922</v>
      </c>
    </row>
    <row r="336" spans="1:15" x14ac:dyDescent="0.25">
      <c r="A336" s="1" t="s">
        <v>1339</v>
      </c>
      <c r="B336" t="s">
        <v>947</v>
      </c>
      <c r="C336" s="20" t="s">
        <v>1340</v>
      </c>
      <c r="D336" t="s">
        <v>689</v>
      </c>
      <c r="E336" t="s">
        <v>690</v>
      </c>
      <c r="F336" t="str">
        <f>VLOOKUP(D336,Mapping!A:F,6,)</f>
        <v>1*10*200g利乐冠安慕希常温酸奶草莓燕麦味</v>
      </c>
      <c r="G336" t="s">
        <v>24</v>
      </c>
      <c r="H336" t="s">
        <v>1341</v>
      </c>
      <c r="I336" t="s">
        <v>950</v>
      </c>
      <c r="K336" t="str">
        <f>VLOOKUP($D336,Mapping!$A:$E,3,)</f>
        <v>液奶</v>
      </c>
      <c r="L336" t="str">
        <f>VLOOKUP($D336,Mapping!$A:$E,4,)</f>
        <v>安慕希</v>
      </c>
      <c r="M336" t="str">
        <f>IF(VLOOKUP($D336,Mapping!$A:$E,5,)="","无",VLOOKUP($D336,Mapping!$A:$E,5,))</f>
        <v>无</v>
      </c>
      <c r="N336">
        <v>1</v>
      </c>
      <c r="O336" t="s">
        <v>3922</v>
      </c>
    </row>
    <row r="337" spans="1:15" x14ac:dyDescent="0.25">
      <c r="A337" s="1" t="s">
        <v>1342</v>
      </c>
      <c r="B337" t="s">
        <v>947</v>
      </c>
      <c r="C337" s="20" t="s">
        <v>1343</v>
      </c>
      <c r="D337" t="s">
        <v>694</v>
      </c>
      <c r="E337" t="s">
        <v>695</v>
      </c>
      <c r="F337" t="str">
        <f>VLOOKUP(D337,Mapping!A:F,6,)</f>
        <v>1*10*230g安慕希高端畅饮型希腊风味酸奶芒果百香果味</v>
      </c>
      <c r="G337" t="s">
        <v>24</v>
      </c>
      <c r="H337" t="s">
        <v>1344</v>
      </c>
      <c r="I337" t="s">
        <v>950</v>
      </c>
      <c r="K337" t="str">
        <f>VLOOKUP($D337,Mapping!$A:$E,3,)</f>
        <v>液奶</v>
      </c>
      <c r="L337" t="str">
        <f>VLOOKUP($D337,Mapping!$A:$E,4,)</f>
        <v>安慕希</v>
      </c>
      <c r="M337" t="str">
        <f>IF(VLOOKUP($D337,Mapping!$A:$E,5,)="","无",VLOOKUP($D337,Mapping!$A:$E,5,))</f>
        <v>无</v>
      </c>
      <c r="N337">
        <v>1</v>
      </c>
      <c r="O337" t="s">
        <v>3922</v>
      </c>
    </row>
    <row r="338" spans="1:15" x14ac:dyDescent="0.25">
      <c r="A338" s="1" t="s">
        <v>1345</v>
      </c>
      <c r="B338" t="s">
        <v>947</v>
      </c>
      <c r="C338" s="20" t="s">
        <v>1346</v>
      </c>
      <c r="D338" t="s">
        <v>597</v>
      </c>
      <c r="E338" t="s">
        <v>598</v>
      </c>
      <c r="F338" t="str">
        <f>VLOOKUP(D338,Mapping!A:F,6,)</f>
        <v>1*12*250ml利乐钻植选豆乳黑芝麻黑豆味</v>
      </c>
      <c r="G338" t="s">
        <v>24</v>
      </c>
      <c r="H338" t="s">
        <v>1347</v>
      </c>
      <c r="I338" t="s">
        <v>950</v>
      </c>
      <c r="K338" t="str">
        <f>VLOOKUP($D338,Mapping!$A:$E,3,)</f>
        <v>液奶</v>
      </c>
      <c r="L338" t="str">
        <f>VLOOKUP($D338,Mapping!$A:$E,4,)</f>
        <v>植选</v>
      </c>
      <c r="M338" t="str">
        <f>IF(VLOOKUP($D338,Mapping!$A:$E,5,)="","无",VLOOKUP($D338,Mapping!$A:$E,5,))</f>
        <v>无</v>
      </c>
      <c r="N338">
        <v>1</v>
      </c>
      <c r="O338" t="s">
        <v>3922</v>
      </c>
    </row>
    <row r="339" spans="1:15" x14ac:dyDescent="0.25">
      <c r="A339" s="1" t="s">
        <v>1348</v>
      </c>
      <c r="B339" t="s">
        <v>947</v>
      </c>
      <c r="C339" s="20" t="s">
        <v>1349</v>
      </c>
      <c r="D339" t="s">
        <v>1350</v>
      </c>
      <c r="E339" t="s">
        <v>1351</v>
      </c>
      <c r="F339" t="str">
        <f>VLOOKUP(D339,Mapping!A:F,6,)</f>
        <v>1*10*315mlPET植选豆乳原味</v>
      </c>
      <c r="G339" t="s">
        <v>24</v>
      </c>
      <c r="H339" t="s">
        <v>1349</v>
      </c>
      <c r="I339" t="s">
        <v>24</v>
      </c>
      <c r="K339" t="str">
        <f>VLOOKUP($D339,Mapping!$A:$E,3,)</f>
        <v>液奶</v>
      </c>
      <c r="L339" t="str">
        <f>VLOOKUP($D339,Mapping!$A:$E,4,)</f>
        <v>植选</v>
      </c>
      <c r="M339" t="str">
        <f>IF(VLOOKUP($D339,Mapping!$A:$E,5,)="","无",VLOOKUP($D339,Mapping!$A:$E,5,))</f>
        <v>无</v>
      </c>
      <c r="N339">
        <v>1</v>
      </c>
      <c r="O339" t="s">
        <v>3922</v>
      </c>
    </row>
    <row r="340" spans="1:15" x14ac:dyDescent="0.25">
      <c r="A340" s="1" t="s">
        <v>1352</v>
      </c>
      <c r="B340" t="s">
        <v>947</v>
      </c>
      <c r="C340" s="20" t="s">
        <v>785</v>
      </c>
      <c r="D340" t="s">
        <v>785</v>
      </c>
      <c r="E340" t="s">
        <v>786</v>
      </c>
      <c r="F340" t="e">
        <f>VLOOKUP(D340,Mapping!A:F,6,)</f>
        <v>#N/A</v>
      </c>
      <c r="G340" t="s">
        <v>101</v>
      </c>
      <c r="H340" t="s">
        <v>756</v>
      </c>
      <c r="I340" t="s">
        <v>101</v>
      </c>
      <c r="K340" t="e">
        <f>VLOOKUP($D340,Mapping!$A:$E,3,)</f>
        <v>#N/A</v>
      </c>
      <c r="L340" t="e">
        <f>VLOOKUP($D340,Mapping!$A:$E,4,)</f>
        <v>#N/A</v>
      </c>
      <c r="M340" t="e">
        <f>IF(VLOOKUP($D340,Mapping!$A:$E,5,)="","无",VLOOKUP($D340,Mapping!$A:$E,5,))</f>
        <v>#N/A</v>
      </c>
      <c r="N340">
        <v>1</v>
      </c>
      <c r="O340" t="s">
        <v>3922</v>
      </c>
    </row>
    <row r="341" spans="1:15" x14ac:dyDescent="0.25">
      <c r="A341" s="1" t="s">
        <v>1353</v>
      </c>
      <c r="B341" t="s">
        <v>947</v>
      </c>
      <c r="C341" s="20" t="s">
        <v>816</v>
      </c>
      <c r="D341" t="s">
        <v>816</v>
      </c>
      <c r="E341" t="s">
        <v>817</v>
      </c>
      <c r="F341" t="e">
        <f>VLOOKUP(D341,Mapping!A:F,6,)</f>
        <v>#N/A</v>
      </c>
      <c r="G341" t="s">
        <v>101</v>
      </c>
      <c r="H341" t="s">
        <v>756</v>
      </c>
      <c r="I341" t="s">
        <v>101</v>
      </c>
      <c r="K341" t="e">
        <f>VLOOKUP($D341,Mapping!$A:$E,3,)</f>
        <v>#N/A</v>
      </c>
      <c r="L341" t="e">
        <f>VLOOKUP($D341,Mapping!$A:$E,4,)</f>
        <v>#N/A</v>
      </c>
      <c r="M341" t="e">
        <f>IF(VLOOKUP($D341,Mapping!$A:$E,5,)="","无",VLOOKUP($D341,Mapping!$A:$E,5,))</f>
        <v>#N/A</v>
      </c>
      <c r="N341">
        <v>1</v>
      </c>
      <c r="O341" t="s">
        <v>3922</v>
      </c>
    </row>
    <row r="342" spans="1:15" x14ac:dyDescent="0.25">
      <c r="A342" s="1" t="s">
        <v>1354</v>
      </c>
      <c r="B342" t="s">
        <v>947</v>
      </c>
      <c r="C342" s="20" t="s">
        <v>1355</v>
      </c>
      <c r="D342" t="s">
        <v>1350</v>
      </c>
      <c r="E342" t="s">
        <v>1351</v>
      </c>
      <c r="F342" t="str">
        <f>VLOOKUP(D342,Mapping!A:F,6,)</f>
        <v>1*10*315mlPET植选豆乳原味</v>
      </c>
      <c r="G342" t="s">
        <v>24</v>
      </c>
      <c r="H342" t="s">
        <v>1356</v>
      </c>
      <c r="I342" t="s">
        <v>24</v>
      </c>
      <c r="K342" t="str">
        <f>VLOOKUP($D342,Mapping!$A:$E,3,)</f>
        <v>液奶</v>
      </c>
      <c r="L342" t="str">
        <f>VLOOKUP($D342,Mapping!$A:$E,4,)</f>
        <v>植选</v>
      </c>
      <c r="M342" t="str">
        <f>IF(VLOOKUP($D342,Mapping!$A:$E,5,)="","无",VLOOKUP($D342,Mapping!$A:$E,5,))</f>
        <v>无</v>
      </c>
      <c r="N342">
        <v>1</v>
      </c>
      <c r="O342" t="s">
        <v>3922</v>
      </c>
    </row>
    <row r="343" spans="1:15" x14ac:dyDescent="0.25">
      <c r="A343" s="1" t="s">
        <v>1357</v>
      </c>
      <c r="B343" t="s">
        <v>947</v>
      </c>
      <c r="C343" s="20" t="s">
        <v>964</v>
      </c>
      <c r="D343" t="s">
        <v>311</v>
      </c>
      <c r="E343" t="s">
        <v>312</v>
      </c>
      <c r="F343" t="str">
        <f>VLOOKUP(D343,Mapping!A:F,6,)</f>
        <v>1*16*250ml纯牛奶</v>
      </c>
      <c r="G343" t="s">
        <v>24</v>
      </c>
      <c r="H343" t="s">
        <v>965</v>
      </c>
      <c r="I343" t="s">
        <v>950</v>
      </c>
      <c r="K343" t="str">
        <f>VLOOKUP($D343,Mapping!$A:$E,3,)</f>
        <v>液奶</v>
      </c>
      <c r="L343" t="str">
        <f>VLOOKUP($D343,Mapping!$A:$E,4,)</f>
        <v>母品牌</v>
      </c>
      <c r="M343" t="str">
        <f>IF(VLOOKUP($D343,Mapping!$A:$E,5,)="","无",VLOOKUP($D343,Mapping!$A:$E,5,))</f>
        <v>无</v>
      </c>
      <c r="N343">
        <v>1</v>
      </c>
      <c r="O343" t="s">
        <v>3922</v>
      </c>
    </row>
    <row r="344" spans="1:15" x14ac:dyDescent="0.25">
      <c r="A344" s="1" t="s">
        <v>1358</v>
      </c>
      <c r="B344" t="s">
        <v>947</v>
      </c>
      <c r="C344" s="20" t="s">
        <v>1359</v>
      </c>
      <c r="D344" t="s">
        <v>826</v>
      </c>
      <c r="E344" t="s">
        <v>827</v>
      </c>
      <c r="F344" t="str">
        <f>VLOOKUP(D344,Mapping!A:F,6,)</f>
        <v>1*24*250ml纯牛奶</v>
      </c>
      <c r="G344" t="s">
        <v>24</v>
      </c>
      <c r="H344" t="s">
        <v>1360</v>
      </c>
      <c r="I344" t="s">
        <v>950</v>
      </c>
      <c r="K344" t="str">
        <f>VLOOKUP($D344,Mapping!$A:$E,3,)</f>
        <v>液奶</v>
      </c>
      <c r="L344" t="str">
        <f>VLOOKUP($D344,Mapping!$A:$E,4,)</f>
        <v>母品牌</v>
      </c>
      <c r="M344" t="str">
        <f>IF(VLOOKUP($D344,Mapping!$A:$E,5,)="","无",VLOOKUP($D344,Mapping!$A:$E,5,))</f>
        <v>无</v>
      </c>
      <c r="N344">
        <v>1</v>
      </c>
      <c r="O344" t="s">
        <v>3922</v>
      </c>
    </row>
    <row r="345" spans="1:15" x14ac:dyDescent="0.25">
      <c r="A345" s="1" t="s">
        <v>1361</v>
      </c>
      <c r="B345" t="s">
        <v>947</v>
      </c>
      <c r="C345" s="20" t="s">
        <v>988</v>
      </c>
      <c r="D345" t="s">
        <v>318</v>
      </c>
      <c r="E345" t="s">
        <v>319</v>
      </c>
      <c r="F345" t="str">
        <f>VLOOKUP(D345,Mapping!A:F,6,)</f>
        <v>1*6*1000ml纯牛奶</v>
      </c>
      <c r="G345" t="s">
        <v>24</v>
      </c>
      <c r="H345" t="s">
        <v>989</v>
      </c>
      <c r="I345" t="s">
        <v>950</v>
      </c>
      <c r="K345" t="str">
        <f>VLOOKUP($D345,Mapping!$A:$E,3,)</f>
        <v>液奶</v>
      </c>
      <c r="L345" t="str">
        <f>VLOOKUP($D345,Mapping!$A:$E,4,)</f>
        <v>母品牌</v>
      </c>
      <c r="M345" t="str">
        <f>IF(VLOOKUP($D345,Mapping!$A:$E,5,)="","无",VLOOKUP($D345,Mapping!$A:$E,5,))</f>
        <v>无</v>
      </c>
      <c r="N345">
        <v>1</v>
      </c>
      <c r="O345" t="s">
        <v>3922</v>
      </c>
    </row>
    <row r="346" spans="1:15" x14ac:dyDescent="0.25">
      <c r="A346" s="1" t="s">
        <v>1362</v>
      </c>
      <c r="B346" t="s">
        <v>947</v>
      </c>
      <c r="C346" s="20" t="s">
        <v>1003</v>
      </c>
      <c r="D346" t="s">
        <v>326</v>
      </c>
      <c r="E346" t="s">
        <v>327</v>
      </c>
      <c r="F346" t="str">
        <f>VLOOKUP(D346,Mapping!A:F,6,)</f>
        <v>1*12*205g安慕希常温酸奶香草味</v>
      </c>
      <c r="G346" t="s">
        <v>24</v>
      </c>
      <c r="H346" t="s">
        <v>1004</v>
      </c>
      <c r="I346" t="s">
        <v>950</v>
      </c>
      <c r="K346" t="str">
        <f>VLOOKUP($D346,Mapping!$A:$E,3,)</f>
        <v>液奶</v>
      </c>
      <c r="L346" t="str">
        <f>VLOOKUP($D346,Mapping!$A:$E,4,)</f>
        <v>安慕希</v>
      </c>
      <c r="M346" t="str">
        <f>IF(VLOOKUP($D346,Mapping!$A:$E,5,)="","无",VLOOKUP($D346,Mapping!$A:$E,5,))</f>
        <v>无</v>
      </c>
      <c r="N346">
        <v>1</v>
      </c>
      <c r="O346" t="s">
        <v>3922</v>
      </c>
    </row>
    <row r="347" spans="1:15" x14ac:dyDescent="0.25">
      <c r="A347" s="1" t="s">
        <v>1363</v>
      </c>
      <c r="B347" t="s">
        <v>947</v>
      </c>
      <c r="C347" s="20" t="s">
        <v>948</v>
      </c>
      <c r="D347" t="s">
        <v>332</v>
      </c>
      <c r="E347" t="s">
        <v>333</v>
      </c>
      <c r="F347" t="str">
        <f>VLOOKUP(D347,Mapping!A:F,6,)</f>
        <v>1*8*205g安慕希常温酸奶香草味</v>
      </c>
      <c r="G347" t="s">
        <v>24</v>
      </c>
      <c r="H347" t="s">
        <v>949</v>
      </c>
      <c r="I347" t="s">
        <v>950</v>
      </c>
      <c r="K347" t="str">
        <f>VLOOKUP($D347,Mapping!$A:$E,3,)</f>
        <v>液奶</v>
      </c>
      <c r="L347" t="str">
        <f>VLOOKUP($D347,Mapping!$A:$E,4,)</f>
        <v>安慕希</v>
      </c>
      <c r="M347" t="str">
        <f>IF(VLOOKUP($D347,Mapping!$A:$E,5,)="","无",VLOOKUP($D347,Mapping!$A:$E,5,))</f>
        <v>无</v>
      </c>
      <c r="N347">
        <v>1</v>
      </c>
      <c r="O347" t="s">
        <v>3922</v>
      </c>
    </row>
    <row r="348" spans="1:15" x14ac:dyDescent="0.25">
      <c r="A348" s="1" t="s">
        <v>1364</v>
      </c>
      <c r="B348" t="s">
        <v>947</v>
      </c>
      <c r="C348" s="20" t="s">
        <v>1017</v>
      </c>
      <c r="D348" t="s">
        <v>340</v>
      </c>
      <c r="E348" t="s">
        <v>341</v>
      </c>
      <c r="F348" t="str">
        <f>VLOOKUP(D348,Mapping!A:F,6,)</f>
        <v>1*8*205g安慕希常温酸奶蓝莓味</v>
      </c>
      <c r="G348" t="s">
        <v>24</v>
      </c>
      <c r="H348" t="s">
        <v>1018</v>
      </c>
      <c r="I348" t="s">
        <v>950</v>
      </c>
      <c r="K348" t="str">
        <f>VLOOKUP($D348,Mapping!$A:$E,3,)</f>
        <v>液奶</v>
      </c>
      <c r="L348" t="str">
        <f>VLOOKUP($D348,Mapping!$A:$E,4,)</f>
        <v>安慕希</v>
      </c>
      <c r="M348" t="str">
        <f>IF(VLOOKUP($D348,Mapping!$A:$E,5,)="","无",VLOOKUP($D348,Mapping!$A:$E,5,))</f>
        <v>无</v>
      </c>
      <c r="N348">
        <v>1</v>
      </c>
      <c r="O348" t="s">
        <v>3922</v>
      </c>
    </row>
    <row r="349" spans="1:15" x14ac:dyDescent="0.25">
      <c r="A349" s="1" t="s">
        <v>1365</v>
      </c>
      <c r="B349" t="s">
        <v>947</v>
      </c>
      <c r="C349" s="20" t="s">
        <v>1366</v>
      </c>
      <c r="D349" t="s">
        <v>348</v>
      </c>
      <c r="E349" t="s">
        <v>349</v>
      </c>
      <c r="F349" t="str">
        <f>VLOOKUP(D349,Mapping!A:F,6,)</f>
        <v>1*16*205g安慕希常温酸奶原味（电商专供）</v>
      </c>
      <c r="G349" t="s">
        <v>24</v>
      </c>
      <c r="H349" t="s">
        <v>1367</v>
      </c>
      <c r="I349" t="s">
        <v>950</v>
      </c>
      <c r="K349" t="str">
        <f>VLOOKUP($D349,Mapping!$A:$E,3,)</f>
        <v>液奶</v>
      </c>
      <c r="L349" t="str">
        <f>VLOOKUP($D349,Mapping!$A:$E,4,)</f>
        <v>安慕希</v>
      </c>
      <c r="M349" t="str">
        <f>IF(VLOOKUP($D349,Mapping!$A:$E,5,)="","无",VLOOKUP($D349,Mapping!$A:$E,5,))</f>
        <v>无</v>
      </c>
      <c r="N349">
        <v>1</v>
      </c>
      <c r="O349" t="s">
        <v>3922</v>
      </c>
    </row>
    <row r="350" spans="1:15" x14ac:dyDescent="0.25">
      <c r="A350" s="1" t="s">
        <v>1368</v>
      </c>
      <c r="B350" t="s">
        <v>947</v>
      </c>
      <c r="C350" s="20" t="s">
        <v>1023</v>
      </c>
      <c r="D350" t="s">
        <v>356</v>
      </c>
      <c r="E350" t="s">
        <v>357</v>
      </c>
      <c r="F350" t="str">
        <f>VLOOKUP(D350,Mapping!A:F,6,)</f>
        <v>1*16*250ml纯牛奶“Byebye君”（电商专供）</v>
      </c>
      <c r="G350" t="s">
        <v>24</v>
      </c>
      <c r="H350" t="s">
        <v>1024</v>
      </c>
      <c r="I350" t="s">
        <v>950</v>
      </c>
      <c r="K350" t="str">
        <f>VLOOKUP($D350,Mapping!$A:$E,3,)</f>
        <v>液奶</v>
      </c>
      <c r="L350" t="str">
        <f>VLOOKUP($D350,Mapping!$A:$E,4,)</f>
        <v>Byebye君</v>
      </c>
      <c r="M350" t="str">
        <f>IF(VLOOKUP($D350,Mapping!$A:$E,5,)="","无",VLOOKUP($D350,Mapping!$A:$E,5,))</f>
        <v>无</v>
      </c>
      <c r="N350">
        <v>1</v>
      </c>
      <c r="O350" t="s">
        <v>3922</v>
      </c>
    </row>
    <row r="351" spans="1:15" x14ac:dyDescent="0.25">
      <c r="A351" s="1" t="s">
        <v>1369</v>
      </c>
      <c r="B351" t="s">
        <v>947</v>
      </c>
      <c r="C351" s="20" t="s">
        <v>1370</v>
      </c>
      <c r="D351" t="s">
        <v>1371</v>
      </c>
      <c r="E351" t="s">
        <v>1372</v>
      </c>
      <c r="F351" t="str">
        <f>VLOOKUP(D351,Mapping!A:F,6,)</f>
        <v>1*12*250ml金典纯牛奶</v>
      </c>
      <c r="G351" t="s">
        <v>24</v>
      </c>
      <c r="H351" t="s">
        <v>1373</v>
      </c>
      <c r="I351" t="s">
        <v>950</v>
      </c>
      <c r="K351" t="str">
        <f>VLOOKUP($D351,Mapping!$A:$E,3,)</f>
        <v>液奶</v>
      </c>
      <c r="L351" t="str">
        <f>VLOOKUP($D351,Mapping!$A:$E,4,)</f>
        <v>金典</v>
      </c>
      <c r="M351" t="str">
        <f>IF(VLOOKUP($D351,Mapping!$A:$E,5,)="","无",VLOOKUP($D351,Mapping!$A:$E,5,))</f>
        <v>无</v>
      </c>
      <c r="N351">
        <v>1</v>
      </c>
      <c r="O351" t="s">
        <v>3922</v>
      </c>
    </row>
    <row r="352" spans="1:15" x14ac:dyDescent="0.25">
      <c r="A352" s="1" t="s">
        <v>1374</v>
      </c>
      <c r="B352" t="s">
        <v>947</v>
      </c>
      <c r="C352" s="20" t="s">
        <v>1375</v>
      </c>
      <c r="D352" t="s">
        <v>370</v>
      </c>
      <c r="E352" t="s">
        <v>371</v>
      </c>
      <c r="F352" t="str">
        <f>VLOOKUP(D352,Mapping!A:F,6,)</f>
        <v>1*12*250ml金典低脂纯牛奶</v>
      </c>
      <c r="G352" t="s">
        <v>24</v>
      </c>
      <c r="H352" t="s">
        <v>1376</v>
      </c>
      <c r="I352" t="s">
        <v>950</v>
      </c>
      <c r="K352" t="str">
        <f>VLOOKUP($D352,Mapping!$A:$E,3,)</f>
        <v>液奶</v>
      </c>
      <c r="L352" t="str">
        <f>VLOOKUP($D352,Mapping!$A:$E,4,)</f>
        <v>金典</v>
      </c>
      <c r="M352" t="str">
        <f>IF(VLOOKUP($D352,Mapping!$A:$E,5,)="","无",VLOOKUP($D352,Mapping!$A:$E,5,))</f>
        <v>无</v>
      </c>
      <c r="N352">
        <v>1</v>
      </c>
      <c r="O352" t="s">
        <v>3922</v>
      </c>
    </row>
    <row r="353" spans="1:15" x14ac:dyDescent="0.25">
      <c r="A353" s="1" t="s">
        <v>1377</v>
      </c>
      <c r="B353" t="s">
        <v>947</v>
      </c>
      <c r="C353" s="20" t="s">
        <v>970</v>
      </c>
      <c r="D353" t="s">
        <v>375</v>
      </c>
      <c r="E353" t="s">
        <v>376</v>
      </c>
      <c r="F353" t="str">
        <f>VLOOKUP(D353,Mapping!A:F,6,)</f>
        <v>1*16*250ml金典纯牛奶</v>
      </c>
      <c r="G353" t="s">
        <v>24</v>
      </c>
      <c r="H353" t="s">
        <v>971</v>
      </c>
      <c r="I353" t="s">
        <v>950</v>
      </c>
      <c r="K353" t="str">
        <f>VLOOKUP($D353,Mapping!$A:$E,3,)</f>
        <v>液奶</v>
      </c>
      <c r="L353" t="str">
        <f>VLOOKUP($D353,Mapping!$A:$E,4,)</f>
        <v>金典</v>
      </c>
      <c r="M353" t="str">
        <f>IF(VLOOKUP($D353,Mapping!$A:$E,5,)="","无",VLOOKUP($D353,Mapping!$A:$E,5,))</f>
        <v>无</v>
      </c>
      <c r="N353">
        <v>1</v>
      </c>
      <c r="O353" t="s">
        <v>3922</v>
      </c>
    </row>
    <row r="354" spans="1:15" x14ac:dyDescent="0.25">
      <c r="A354" s="1" t="s">
        <v>1378</v>
      </c>
      <c r="B354" t="s">
        <v>947</v>
      </c>
      <c r="C354" s="20" t="s">
        <v>1379</v>
      </c>
      <c r="D354" t="s">
        <v>383</v>
      </c>
      <c r="E354" t="s">
        <v>384</v>
      </c>
      <c r="F354" t="str">
        <f>VLOOKUP(D354,Mapping!A:F,6,)</f>
        <v>1*12*250mL金典新西兰纯牛奶</v>
      </c>
      <c r="G354" t="s">
        <v>24</v>
      </c>
      <c r="H354" t="s">
        <v>1380</v>
      </c>
      <c r="I354" t="s">
        <v>950</v>
      </c>
      <c r="K354" t="str">
        <f>VLOOKUP($D354,Mapping!$A:$E,3,)</f>
        <v>液奶</v>
      </c>
      <c r="L354" t="str">
        <f>VLOOKUP($D354,Mapping!$A:$E,4,)</f>
        <v>金典</v>
      </c>
      <c r="M354" t="str">
        <f>IF(VLOOKUP($D354,Mapping!$A:$E,5,)="","无",VLOOKUP($D354,Mapping!$A:$E,5,))</f>
        <v>无</v>
      </c>
      <c r="N354">
        <v>1</v>
      </c>
      <c r="O354" t="s">
        <v>3922</v>
      </c>
    </row>
    <row r="355" spans="1:15" x14ac:dyDescent="0.25">
      <c r="A355" s="1" t="s">
        <v>1381</v>
      </c>
      <c r="B355" t="s">
        <v>947</v>
      </c>
      <c r="C355" s="20" t="s">
        <v>1382</v>
      </c>
      <c r="D355" t="s">
        <v>393</v>
      </c>
      <c r="E355" t="s">
        <v>394</v>
      </c>
      <c r="F355" t="str">
        <f>VLOOKUP(D355,Mapping!A:F,6,)</f>
        <v>1*12*250ml金典有机奶</v>
      </c>
      <c r="G355" t="s">
        <v>24</v>
      </c>
      <c r="H355" t="s">
        <v>1383</v>
      </c>
      <c r="I355" t="s">
        <v>950</v>
      </c>
      <c r="K355" t="str">
        <f>VLOOKUP($D355,Mapping!$A:$E,3,)</f>
        <v>液奶</v>
      </c>
      <c r="L355" t="str">
        <f>VLOOKUP($D355,Mapping!$A:$E,4,)</f>
        <v>金典</v>
      </c>
      <c r="M355" t="str">
        <f>IF(VLOOKUP($D355,Mapping!$A:$E,5,)="","无",VLOOKUP($D355,Mapping!$A:$E,5,))</f>
        <v>无</v>
      </c>
      <c r="N355">
        <v>1</v>
      </c>
      <c r="O355" t="s">
        <v>3922</v>
      </c>
    </row>
    <row r="356" spans="1:15" x14ac:dyDescent="0.25">
      <c r="A356" s="1" t="s">
        <v>1384</v>
      </c>
      <c r="B356" t="s">
        <v>947</v>
      </c>
      <c r="C356" s="20" t="s">
        <v>1038</v>
      </c>
      <c r="D356" t="s">
        <v>398</v>
      </c>
      <c r="E356" t="s">
        <v>399</v>
      </c>
      <c r="F356" t="str">
        <f>VLOOKUP(D356,Mapping!A:F,6,)</f>
        <v>1*12*195mlQQ星有机奶</v>
      </c>
      <c r="G356" t="s">
        <v>24</v>
      </c>
      <c r="H356" t="s">
        <v>1039</v>
      </c>
      <c r="I356" t="s">
        <v>950</v>
      </c>
      <c r="K356" t="str">
        <f>VLOOKUP($D356,Mapping!$A:$E,3,)</f>
        <v>液奶</v>
      </c>
      <c r="L356" t="str">
        <f>VLOOKUP($D356,Mapping!$A:$E,4,)</f>
        <v>QQ星</v>
      </c>
      <c r="M356" t="str">
        <f>IF(VLOOKUP($D356,Mapping!$A:$E,5,)="","无",VLOOKUP($D356,Mapping!$A:$E,5,))</f>
        <v>无</v>
      </c>
      <c r="N356">
        <v>1</v>
      </c>
      <c r="O356" t="s">
        <v>3922</v>
      </c>
    </row>
    <row r="357" spans="1:15" x14ac:dyDescent="0.25">
      <c r="A357" s="1" t="s">
        <v>1385</v>
      </c>
      <c r="B357" t="s">
        <v>947</v>
      </c>
      <c r="C357" s="20" t="s">
        <v>1049</v>
      </c>
      <c r="D357" t="s">
        <v>404</v>
      </c>
      <c r="E357" t="s">
        <v>405</v>
      </c>
      <c r="F357" t="str">
        <f>VLOOKUP(D357,Mapping!A:F,6,)</f>
        <v>1*16*250ml金典有机奶（电商乐享）</v>
      </c>
      <c r="G357" t="s">
        <v>24</v>
      </c>
      <c r="H357" t="s">
        <v>1050</v>
      </c>
      <c r="I357" t="s">
        <v>950</v>
      </c>
      <c r="K357" t="str">
        <f>VLOOKUP($D357,Mapping!$A:$E,3,)</f>
        <v>液奶</v>
      </c>
      <c r="L357" t="str">
        <f>VLOOKUP($D357,Mapping!$A:$E,4,)</f>
        <v>金典</v>
      </c>
      <c r="M357" t="str">
        <f>IF(VLOOKUP($D357,Mapping!$A:$E,5,)="","无",VLOOKUP($D357,Mapping!$A:$E,5,))</f>
        <v>无</v>
      </c>
      <c r="N357">
        <v>1</v>
      </c>
      <c r="O357" t="s">
        <v>3922</v>
      </c>
    </row>
    <row r="358" spans="1:15" x14ac:dyDescent="0.25">
      <c r="A358" s="1" t="s">
        <v>1386</v>
      </c>
      <c r="B358" t="s">
        <v>947</v>
      </c>
      <c r="C358" s="20" t="s">
        <v>991</v>
      </c>
      <c r="D358" t="s">
        <v>419</v>
      </c>
      <c r="E358" t="s">
        <v>420</v>
      </c>
      <c r="F358" t="str">
        <f>VLOOKUP(D358,Mapping!A:F,6,)</f>
        <v>1*24*250ml高钙低脂奶</v>
      </c>
      <c r="G358" t="s">
        <v>24</v>
      </c>
      <c r="H358" t="s">
        <v>992</v>
      </c>
      <c r="I358" t="s">
        <v>950</v>
      </c>
      <c r="K358" t="str">
        <f>VLOOKUP($D358,Mapping!$A:$E,3,)</f>
        <v>液奶</v>
      </c>
      <c r="L358" t="str">
        <f>VLOOKUP($D358,Mapping!$A:$E,4,)</f>
        <v>母品牌</v>
      </c>
      <c r="M358" t="str">
        <f>IF(VLOOKUP($D358,Mapping!$A:$E,5,)="","无",VLOOKUP($D358,Mapping!$A:$E,5,))</f>
        <v>无</v>
      </c>
      <c r="N358">
        <v>1</v>
      </c>
      <c r="O358" t="s">
        <v>3922</v>
      </c>
    </row>
    <row r="359" spans="1:15" x14ac:dyDescent="0.25">
      <c r="A359" s="1" t="s">
        <v>1387</v>
      </c>
      <c r="B359" t="s">
        <v>947</v>
      </c>
      <c r="C359" s="20" t="s">
        <v>1388</v>
      </c>
      <c r="D359" t="s">
        <v>429</v>
      </c>
      <c r="E359" t="s">
        <v>430</v>
      </c>
      <c r="F359" t="str">
        <f>VLOOKUP(D359,Mapping!A:F,6,)</f>
        <v>1*16*250ml脱脂奶“Byebye君”（电商专供）</v>
      </c>
      <c r="G359" t="s">
        <v>24</v>
      </c>
      <c r="H359" t="s">
        <v>1389</v>
      </c>
      <c r="I359" t="s">
        <v>950</v>
      </c>
      <c r="K359" t="str">
        <f>VLOOKUP($D359,Mapping!$A:$E,3,)</f>
        <v>液奶</v>
      </c>
      <c r="L359" t="str">
        <f>VLOOKUP($D359,Mapping!$A:$E,4,)</f>
        <v>Byebye君</v>
      </c>
      <c r="M359" t="str">
        <f>IF(VLOOKUP($D359,Mapping!$A:$E,5,)="","无",VLOOKUP($D359,Mapping!$A:$E,5,))</f>
        <v>无</v>
      </c>
      <c r="N359">
        <v>1</v>
      </c>
      <c r="O359" t="s">
        <v>3922</v>
      </c>
    </row>
    <row r="360" spans="1:15" x14ac:dyDescent="0.25">
      <c r="A360" s="1" t="s">
        <v>1390</v>
      </c>
      <c r="B360" t="s">
        <v>947</v>
      </c>
      <c r="C360" s="20" t="s">
        <v>985</v>
      </c>
      <c r="D360" t="s">
        <v>443</v>
      </c>
      <c r="E360" t="s">
        <v>444</v>
      </c>
      <c r="F360" t="str">
        <f>VLOOKUP(D360,Mapping!A:F,6,)</f>
        <v>1*12*250ml舒化高钙无乳糖牛奶</v>
      </c>
      <c r="G360" t="s">
        <v>24</v>
      </c>
      <c r="H360" t="s">
        <v>986</v>
      </c>
      <c r="I360" t="s">
        <v>950</v>
      </c>
      <c r="K360" t="str">
        <f>VLOOKUP($D360,Mapping!$A:$E,3,)</f>
        <v>液奶</v>
      </c>
      <c r="L360" t="str">
        <f>VLOOKUP($D360,Mapping!$A:$E,4,)</f>
        <v>舒化</v>
      </c>
      <c r="M360" t="str">
        <f>IF(VLOOKUP($D360,Mapping!$A:$E,5,)="","无",VLOOKUP($D360,Mapping!$A:$E,5,))</f>
        <v>无</v>
      </c>
      <c r="N360">
        <v>1</v>
      </c>
      <c r="O360" t="s">
        <v>3922</v>
      </c>
    </row>
    <row r="361" spans="1:15" x14ac:dyDescent="0.25">
      <c r="A361" s="1" t="s">
        <v>1391</v>
      </c>
      <c r="B361" t="s">
        <v>947</v>
      </c>
      <c r="C361" s="20" t="s">
        <v>1392</v>
      </c>
      <c r="D361" t="s">
        <v>448</v>
      </c>
      <c r="E361" t="s">
        <v>449</v>
      </c>
      <c r="F361" t="str">
        <f>VLOOKUP(D361,Mapping!A:F,6,)</f>
        <v>1*20*125mlQQ星儿童成长牛奶-均膳</v>
      </c>
      <c r="G361" t="s">
        <v>24</v>
      </c>
      <c r="H361" t="s">
        <v>1393</v>
      </c>
      <c r="I361" t="s">
        <v>950</v>
      </c>
      <c r="K361" t="str">
        <f>VLOOKUP($D361,Mapping!$A:$E,3,)</f>
        <v>液奶</v>
      </c>
      <c r="L361" t="str">
        <f>VLOOKUP($D361,Mapping!$A:$E,4,)</f>
        <v>QQ星</v>
      </c>
      <c r="M361" t="str">
        <f>IF(VLOOKUP($D361,Mapping!$A:$E,5,)="","无",VLOOKUP($D361,Mapping!$A:$E,5,))</f>
        <v>无</v>
      </c>
      <c r="N361">
        <v>1</v>
      </c>
      <c r="O361" t="s">
        <v>3922</v>
      </c>
    </row>
    <row r="362" spans="1:15" x14ac:dyDescent="0.25">
      <c r="A362" s="1" t="s">
        <v>1394</v>
      </c>
      <c r="B362" t="s">
        <v>947</v>
      </c>
      <c r="C362" s="20" t="s">
        <v>994</v>
      </c>
      <c r="D362" t="s">
        <v>456</v>
      </c>
      <c r="E362" t="s">
        <v>457</v>
      </c>
      <c r="F362" t="str">
        <f>VLOOKUP(D362,Mapping!A:F,6,)</f>
        <v>1*15*190mlQQ星儿童成长牛奶-均膳</v>
      </c>
      <c r="G362" t="s">
        <v>24</v>
      </c>
      <c r="H362" t="s">
        <v>1395</v>
      </c>
      <c r="I362" t="s">
        <v>950</v>
      </c>
      <c r="K362" t="str">
        <f>VLOOKUP($D362,Mapping!$A:$E,3,)</f>
        <v>液奶</v>
      </c>
      <c r="L362" t="str">
        <f>VLOOKUP($D362,Mapping!$A:$E,4,)</f>
        <v>QQ星</v>
      </c>
      <c r="M362" t="str">
        <f>IF(VLOOKUP($D362,Mapping!$A:$E,5,)="","无",VLOOKUP($D362,Mapping!$A:$E,5,))</f>
        <v>无</v>
      </c>
      <c r="N362">
        <v>1</v>
      </c>
      <c r="O362" t="s">
        <v>3922</v>
      </c>
    </row>
    <row r="363" spans="1:15" x14ac:dyDescent="0.25">
      <c r="A363" s="1" t="s">
        <v>1396</v>
      </c>
      <c r="B363" t="s">
        <v>947</v>
      </c>
      <c r="C363" s="20" t="s">
        <v>1029</v>
      </c>
      <c r="D363" t="s">
        <v>471</v>
      </c>
      <c r="E363" t="s">
        <v>472</v>
      </c>
      <c r="F363" t="str">
        <f>VLOOKUP(D363,Mapping!A:F,6,)</f>
        <v>1*12*250ml舒化中老年心活配方牛奶</v>
      </c>
      <c r="G363" t="s">
        <v>24</v>
      </c>
      <c r="H363" t="s">
        <v>1030</v>
      </c>
      <c r="I363" t="s">
        <v>950</v>
      </c>
      <c r="K363" t="str">
        <f>VLOOKUP($D363,Mapping!$A:$E,3,)</f>
        <v>液奶</v>
      </c>
      <c r="L363" t="str">
        <f>VLOOKUP($D363,Mapping!$A:$E,4,)</f>
        <v>舒化</v>
      </c>
      <c r="M363" t="str">
        <f>IF(VLOOKUP($D363,Mapping!$A:$E,5,)="","无",VLOOKUP($D363,Mapping!$A:$E,5,))</f>
        <v>无</v>
      </c>
      <c r="N363">
        <v>1</v>
      </c>
      <c r="O363" t="s">
        <v>3922</v>
      </c>
    </row>
    <row r="364" spans="1:15" x14ac:dyDescent="0.25">
      <c r="A364" s="1" t="s">
        <v>1397</v>
      </c>
      <c r="B364" t="s">
        <v>947</v>
      </c>
      <c r="C364" s="20" t="s">
        <v>1032</v>
      </c>
      <c r="D364" t="s">
        <v>481</v>
      </c>
      <c r="E364" t="s">
        <v>482</v>
      </c>
      <c r="F364" t="str">
        <f>VLOOKUP(D364,Mapping!A:F,6,)</f>
        <v>1*12*250ml舒化中老年优钙配方牛奶</v>
      </c>
      <c r="G364" t="s">
        <v>24</v>
      </c>
      <c r="H364" t="s">
        <v>1033</v>
      </c>
      <c r="I364" t="s">
        <v>950</v>
      </c>
      <c r="K364" t="str">
        <f>VLOOKUP($D364,Mapping!$A:$E,3,)</f>
        <v>液奶</v>
      </c>
      <c r="L364" t="str">
        <f>VLOOKUP($D364,Mapping!$A:$E,4,)</f>
        <v>舒化</v>
      </c>
      <c r="M364" t="str">
        <f>IF(VLOOKUP($D364,Mapping!$A:$E,5,)="","无",VLOOKUP($D364,Mapping!$A:$E,5,))</f>
        <v>无</v>
      </c>
      <c r="N364">
        <v>1</v>
      </c>
      <c r="O364" t="s">
        <v>3922</v>
      </c>
    </row>
    <row r="365" spans="1:15" x14ac:dyDescent="0.25">
      <c r="A365" s="1" t="s">
        <v>1398</v>
      </c>
      <c r="B365" t="s">
        <v>947</v>
      </c>
      <c r="C365" s="20" t="s">
        <v>1044</v>
      </c>
      <c r="D365" t="s">
        <v>830</v>
      </c>
      <c r="E365" t="s">
        <v>831</v>
      </c>
      <c r="F365" t="str">
        <f>VLOOKUP(D365,Mapping!A:F,6,)</f>
        <v>1*12*250ml舒化低脂无乳糖牛奶</v>
      </c>
      <c r="G365" t="s">
        <v>24</v>
      </c>
      <c r="H365" t="s">
        <v>1047</v>
      </c>
      <c r="I365" t="s">
        <v>950</v>
      </c>
      <c r="K365" t="str">
        <f>VLOOKUP($D365,Mapping!$A:$E,3,)</f>
        <v>液奶</v>
      </c>
      <c r="L365" t="str">
        <f>VLOOKUP($D365,Mapping!$A:$E,4,)</f>
        <v>舒化</v>
      </c>
      <c r="M365" t="str">
        <f>IF(VLOOKUP($D365,Mapping!$A:$E,5,)="","无",VLOOKUP($D365,Mapping!$A:$E,5,))</f>
        <v>无</v>
      </c>
      <c r="N365">
        <v>1</v>
      </c>
      <c r="O365" t="s">
        <v>3922</v>
      </c>
    </row>
    <row r="366" spans="1:15" x14ac:dyDescent="0.25">
      <c r="A366" s="1" t="s">
        <v>1399</v>
      </c>
      <c r="B366" t="s">
        <v>947</v>
      </c>
      <c r="C366" s="20" t="s">
        <v>1035</v>
      </c>
      <c r="D366" t="s">
        <v>840</v>
      </c>
      <c r="E366" t="s">
        <v>841</v>
      </c>
      <c r="F366" t="str">
        <f>VLOOKUP(D366,Mapping!A:F,6,)</f>
        <v>1*12*220ml笑脸包舒化全脂无乳糖牛奶</v>
      </c>
      <c r="G366" t="s">
        <v>24</v>
      </c>
      <c r="H366" t="s">
        <v>1036</v>
      </c>
      <c r="I366" t="s">
        <v>950</v>
      </c>
      <c r="K366" t="str">
        <f>VLOOKUP($D366,Mapping!$A:$E,3,)</f>
        <v>液奶</v>
      </c>
      <c r="L366" t="str">
        <f>VLOOKUP($D366,Mapping!$A:$E,4,)</f>
        <v>舒化</v>
      </c>
      <c r="M366" t="str">
        <f>IF(VLOOKUP($D366,Mapping!$A:$E,5,)="","无",VLOOKUP($D366,Mapping!$A:$E,5,))</f>
        <v>无</v>
      </c>
      <c r="N366">
        <v>1</v>
      </c>
      <c r="O366" t="s">
        <v>3922</v>
      </c>
    </row>
    <row r="367" spans="1:15" x14ac:dyDescent="0.25">
      <c r="A367" s="1" t="s">
        <v>1400</v>
      </c>
      <c r="B367" t="s">
        <v>947</v>
      </c>
      <c r="C367" s="20" t="s">
        <v>1401</v>
      </c>
      <c r="D367" t="s">
        <v>877</v>
      </c>
      <c r="E367" t="s">
        <v>878</v>
      </c>
      <c r="F367" t="str">
        <f>VLOOKUP(D367,Mapping!A:F,6,)</f>
        <v>1*12*250ml利乐钻植选豆乳原味</v>
      </c>
      <c r="G367" t="s">
        <v>24</v>
      </c>
      <c r="H367" t="s">
        <v>1402</v>
      </c>
      <c r="I367" t="s">
        <v>950</v>
      </c>
      <c r="K367" t="str">
        <f>VLOOKUP($D367,Mapping!$A:$E,3,)</f>
        <v>液奶</v>
      </c>
      <c r="L367" t="str">
        <f>VLOOKUP($D367,Mapping!$A:$E,4,)</f>
        <v>植选</v>
      </c>
      <c r="M367" t="str">
        <f>IF(VLOOKUP($D367,Mapping!$A:$E,5,)="","无",VLOOKUP($D367,Mapping!$A:$E,5,))</f>
        <v>无</v>
      </c>
      <c r="N367">
        <v>1</v>
      </c>
      <c r="O367" t="s">
        <v>3922</v>
      </c>
    </row>
    <row r="368" spans="1:15" x14ac:dyDescent="0.25">
      <c r="A368" s="1" t="s">
        <v>1403</v>
      </c>
      <c r="B368" t="s">
        <v>947</v>
      </c>
      <c r="C368" s="20" t="s">
        <v>1006</v>
      </c>
      <c r="D368" t="s">
        <v>882</v>
      </c>
      <c r="E368" t="s">
        <v>883</v>
      </c>
      <c r="F368" t="str">
        <f>VLOOKUP(D368,Mapping!A:F,6,)</f>
        <v>1*12*250ml谷粒多红谷牛奶饮品</v>
      </c>
      <c r="G368" t="s">
        <v>24</v>
      </c>
      <c r="H368" t="s">
        <v>1007</v>
      </c>
      <c r="I368" t="s">
        <v>950</v>
      </c>
      <c r="K368" t="str">
        <f>VLOOKUP($D368,Mapping!$A:$E,3,)</f>
        <v>液奶</v>
      </c>
      <c r="L368" t="str">
        <f>VLOOKUP($D368,Mapping!$A:$E,4,)</f>
        <v>谷粒多</v>
      </c>
      <c r="M368" t="str">
        <f>IF(VLOOKUP($D368,Mapping!$A:$E,5,)="","无",VLOOKUP($D368,Mapping!$A:$E,5,))</f>
        <v>无</v>
      </c>
      <c r="N368">
        <v>1</v>
      </c>
      <c r="O368" t="s">
        <v>3922</v>
      </c>
    </row>
    <row r="369" spans="1:15" x14ac:dyDescent="0.25">
      <c r="A369" s="1" t="s">
        <v>1404</v>
      </c>
      <c r="B369" t="s">
        <v>947</v>
      </c>
      <c r="C369" s="20" t="s">
        <v>1405</v>
      </c>
      <c r="D369" t="s">
        <v>887</v>
      </c>
      <c r="E369" t="s">
        <v>888</v>
      </c>
      <c r="F369" t="str">
        <f>VLOOKUP(D369,Mapping!A:F,6,)</f>
        <v>1*12*250ml谷粒多黑谷牛奶饮品</v>
      </c>
      <c r="G369" t="s">
        <v>24</v>
      </c>
      <c r="H369" t="s">
        <v>1406</v>
      </c>
      <c r="I369" t="s">
        <v>950</v>
      </c>
      <c r="K369" t="str">
        <f>VLOOKUP($D369,Mapping!$A:$E,3,)</f>
        <v>液奶</v>
      </c>
      <c r="L369" t="str">
        <f>VLOOKUP($D369,Mapping!$A:$E,4,)</f>
        <v>谷粒多</v>
      </c>
      <c r="M369" t="str">
        <f>IF(VLOOKUP($D369,Mapping!$A:$E,5,)="","无",VLOOKUP($D369,Mapping!$A:$E,5,))</f>
        <v>无</v>
      </c>
      <c r="N369">
        <v>1</v>
      </c>
      <c r="O369" t="s">
        <v>3922</v>
      </c>
    </row>
    <row r="370" spans="1:15" x14ac:dyDescent="0.25">
      <c r="A370" s="1" t="s">
        <v>1407</v>
      </c>
      <c r="B370" t="s">
        <v>947</v>
      </c>
      <c r="C370" s="20" t="s">
        <v>1408</v>
      </c>
      <c r="D370" t="s">
        <v>892</v>
      </c>
      <c r="E370" t="s">
        <v>893</v>
      </c>
      <c r="F370" t="str">
        <f>VLOOKUP(D370,Mapping!A:F,6,)</f>
        <v>1*12*200ml谷粒多颗粒燕麦牛奶</v>
      </c>
      <c r="G370" t="s">
        <v>24</v>
      </c>
      <c r="H370" t="s">
        <v>1409</v>
      </c>
      <c r="I370" t="s">
        <v>950</v>
      </c>
      <c r="K370" t="str">
        <f>VLOOKUP($D370,Mapping!$A:$E,3,)</f>
        <v>液奶</v>
      </c>
      <c r="L370" t="str">
        <f>VLOOKUP($D370,Mapping!$A:$E,4,)</f>
        <v>谷粒多</v>
      </c>
      <c r="M370" t="str">
        <f>IF(VLOOKUP($D370,Mapping!$A:$E,5,)="","无",VLOOKUP($D370,Mapping!$A:$E,5,))</f>
        <v>无</v>
      </c>
      <c r="N370">
        <v>1</v>
      </c>
      <c r="O370" t="s">
        <v>3922</v>
      </c>
    </row>
    <row r="371" spans="1:15" x14ac:dyDescent="0.25">
      <c r="A371" s="1" t="s">
        <v>1410</v>
      </c>
      <c r="B371" t="s">
        <v>947</v>
      </c>
      <c r="C371" s="20" t="s">
        <v>1411</v>
      </c>
      <c r="D371" t="s">
        <v>897</v>
      </c>
      <c r="E371" t="s">
        <v>898</v>
      </c>
      <c r="F371" t="str">
        <f>VLOOKUP(D371,Mapping!A:F,6,)</f>
        <v>1*12*205gQQ星常温酸奶原味</v>
      </c>
      <c r="G371" t="s">
        <v>24</v>
      </c>
      <c r="H371" t="s">
        <v>1412</v>
      </c>
      <c r="I371" t="s">
        <v>950</v>
      </c>
      <c r="K371" t="str">
        <f>VLOOKUP($D371,Mapping!$A:$E,3,)</f>
        <v>液奶</v>
      </c>
      <c r="L371" t="str">
        <f>VLOOKUP($D371,Mapping!$A:$E,4,)</f>
        <v>QQ星</v>
      </c>
      <c r="M371" t="str">
        <f>IF(VLOOKUP($D371,Mapping!$A:$E,5,)="","无",VLOOKUP($D371,Mapping!$A:$E,5,))</f>
        <v>无</v>
      </c>
      <c r="N371">
        <v>1</v>
      </c>
      <c r="O371" t="s">
        <v>3922</v>
      </c>
    </row>
    <row r="372" spans="1:15" x14ac:dyDescent="0.25">
      <c r="A372" s="1" t="s">
        <v>1413</v>
      </c>
      <c r="B372" t="s">
        <v>947</v>
      </c>
      <c r="C372" s="20" t="s">
        <v>1414</v>
      </c>
      <c r="D372" t="s">
        <v>1415</v>
      </c>
      <c r="E372" t="s">
        <v>1416</v>
      </c>
      <c r="F372" t="str">
        <f>VLOOKUP(D372,Mapping!A:F,6,)</f>
        <v>1*12*240ml味可滋香蕉牛奶</v>
      </c>
      <c r="G372" t="s">
        <v>24</v>
      </c>
      <c r="H372" t="s">
        <v>1417</v>
      </c>
      <c r="I372" t="s">
        <v>950</v>
      </c>
      <c r="K372" t="str">
        <f>VLOOKUP($D372,Mapping!$A:$E,3,)</f>
        <v>液奶</v>
      </c>
      <c r="L372" t="str">
        <f>VLOOKUP($D372,Mapping!$A:$E,4,)</f>
        <v>味可滋</v>
      </c>
      <c r="M372" t="str">
        <f>IF(VLOOKUP($D372,Mapping!$A:$E,5,)="","无",VLOOKUP($D372,Mapping!$A:$E,5,))</f>
        <v>无</v>
      </c>
      <c r="N372">
        <v>1</v>
      </c>
      <c r="O372" t="s">
        <v>3922</v>
      </c>
    </row>
    <row r="373" spans="1:15" x14ac:dyDescent="0.25">
      <c r="A373" s="1" t="s">
        <v>1418</v>
      </c>
      <c r="B373" t="s">
        <v>947</v>
      </c>
      <c r="C373" s="20" t="s">
        <v>1419</v>
      </c>
      <c r="D373" t="s">
        <v>911</v>
      </c>
      <c r="E373" t="s">
        <v>912</v>
      </c>
      <c r="F373" t="str">
        <f>VLOOKUP(D373,Mapping!A:F,6,)</f>
        <v>1*12*240ml味可滋木瓜牛奶</v>
      </c>
      <c r="G373" t="s">
        <v>24</v>
      </c>
      <c r="H373" t="s">
        <v>1420</v>
      </c>
      <c r="I373" t="s">
        <v>950</v>
      </c>
      <c r="K373" t="str">
        <f>VLOOKUP($D373,Mapping!$A:$E,3,)</f>
        <v>液奶</v>
      </c>
      <c r="L373" t="str">
        <f>VLOOKUP($D373,Mapping!$A:$E,4,)</f>
        <v>味可滋</v>
      </c>
      <c r="M373" t="str">
        <f>IF(VLOOKUP($D373,Mapping!$A:$E,5,)="","无",VLOOKUP($D373,Mapping!$A:$E,5,))</f>
        <v>无</v>
      </c>
      <c r="N373">
        <v>1</v>
      </c>
      <c r="O373" t="s">
        <v>3922</v>
      </c>
    </row>
    <row r="374" spans="1:15" x14ac:dyDescent="0.25">
      <c r="A374" s="1" t="s">
        <v>1421</v>
      </c>
      <c r="B374" t="s">
        <v>947</v>
      </c>
      <c r="C374" s="20" t="s">
        <v>973</v>
      </c>
      <c r="D374" t="s">
        <v>916</v>
      </c>
      <c r="E374" t="s">
        <v>917</v>
      </c>
      <c r="F374" t="str">
        <f>VLOOKUP(D374,Mapping!A:F,6,)</f>
        <v>1*12*240ml味可滋哈密瓜牛奶</v>
      </c>
      <c r="G374" t="s">
        <v>24</v>
      </c>
      <c r="H374" t="s">
        <v>974</v>
      </c>
      <c r="I374" t="s">
        <v>950</v>
      </c>
      <c r="K374" t="str">
        <f>VLOOKUP($D374,Mapping!$A:$E,3,)</f>
        <v>液奶</v>
      </c>
      <c r="L374" t="str">
        <f>VLOOKUP($D374,Mapping!$A:$E,4,)</f>
        <v>味可滋</v>
      </c>
      <c r="M374" t="str">
        <f>IF(VLOOKUP($D374,Mapping!$A:$E,5,)="","无",VLOOKUP($D374,Mapping!$A:$E,5,))</f>
        <v>无</v>
      </c>
      <c r="N374">
        <v>1</v>
      </c>
      <c r="O374" t="s">
        <v>3922</v>
      </c>
    </row>
    <row r="375" spans="1:15" x14ac:dyDescent="0.25">
      <c r="A375" s="1" t="s">
        <v>1422</v>
      </c>
      <c r="B375" t="s">
        <v>947</v>
      </c>
      <c r="C375" s="20" t="s">
        <v>1423</v>
      </c>
      <c r="D375" t="s">
        <v>1424</v>
      </c>
      <c r="E375" t="s">
        <v>1425</v>
      </c>
      <c r="F375" t="str">
        <f>VLOOKUP(D375,Mapping!A:F,6,)</f>
        <v>1*12*240ml味可滋巧克力牛奶</v>
      </c>
      <c r="G375" t="s">
        <v>24</v>
      </c>
      <c r="H375" t="s">
        <v>1426</v>
      </c>
      <c r="I375" t="s">
        <v>950</v>
      </c>
      <c r="K375" t="str">
        <f>VLOOKUP($D375,Mapping!$A:$E,3,)</f>
        <v>液奶</v>
      </c>
      <c r="L375" t="str">
        <f>VLOOKUP($D375,Mapping!$A:$E,4,)</f>
        <v>味可滋</v>
      </c>
      <c r="M375" t="str">
        <f>IF(VLOOKUP($D375,Mapping!$A:$E,5,)="","无",VLOOKUP($D375,Mapping!$A:$E,5,))</f>
        <v>无</v>
      </c>
      <c r="N375">
        <v>1</v>
      </c>
      <c r="O375" t="s">
        <v>3922</v>
      </c>
    </row>
    <row r="376" spans="1:15" x14ac:dyDescent="0.25">
      <c r="A376" s="1" t="s">
        <v>1427</v>
      </c>
      <c r="B376" t="s">
        <v>947</v>
      </c>
      <c r="C376" s="20" t="s">
        <v>1428</v>
      </c>
      <c r="D376" t="s">
        <v>1429</v>
      </c>
      <c r="E376" t="s">
        <v>1430</v>
      </c>
      <c r="F376" t="str">
        <f>VLOOKUP(D376,Mapping!A:F,6,)</f>
        <v>1*12*240ml味可滋咖啡牛奶</v>
      </c>
      <c r="G376" t="s">
        <v>24</v>
      </c>
      <c r="H376" t="s">
        <v>1431</v>
      </c>
      <c r="I376" t="s">
        <v>950</v>
      </c>
      <c r="K376" t="str">
        <f>VLOOKUP($D376,Mapping!$A:$E,3,)</f>
        <v>液奶</v>
      </c>
      <c r="L376" t="str">
        <f>VLOOKUP($D376,Mapping!$A:$E,4,)</f>
        <v>味可滋</v>
      </c>
      <c r="M376" t="str">
        <f>IF(VLOOKUP($D376,Mapping!$A:$E,5,)="","无",VLOOKUP($D376,Mapping!$A:$E,5,))</f>
        <v>无</v>
      </c>
      <c r="N376">
        <v>1</v>
      </c>
      <c r="O376" t="s">
        <v>3922</v>
      </c>
    </row>
    <row r="377" spans="1:15" x14ac:dyDescent="0.25">
      <c r="A377" s="1" t="s">
        <v>1432</v>
      </c>
      <c r="B377" t="s">
        <v>947</v>
      </c>
      <c r="C377" s="20" t="s">
        <v>1055</v>
      </c>
      <c r="D377" t="s">
        <v>930</v>
      </c>
      <c r="E377" t="s">
        <v>931</v>
      </c>
      <c r="F377" t="str">
        <f>VLOOKUP(D377,Mapping!A:F,6,)</f>
        <v>1*20*125mlQQ星儿童成长牛奶-全聪</v>
      </c>
      <c r="G377" t="s">
        <v>24</v>
      </c>
      <c r="H377" t="s">
        <v>1056</v>
      </c>
      <c r="I377" t="s">
        <v>950</v>
      </c>
      <c r="K377" t="str">
        <f>VLOOKUP($D377,Mapping!$A:$E,3,)</f>
        <v>液奶</v>
      </c>
      <c r="L377" t="str">
        <f>VLOOKUP($D377,Mapping!$A:$E,4,)</f>
        <v>QQ星</v>
      </c>
      <c r="M377" t="str">
        <f>IF(VLOOKUP($D377,Mapping!$A:$E,5,)="","无",VLOOKUP($D377,Mapping!$A:$E,5,))</f>
        <v>无</v>
      </c>
      <c r="N377">
        <v>1</v>
      </c>
      <c r="O377" t="s">
        <v>3922</v>
      </c>
    </row>
    <row r="378" spans="1:15" x14ac:dyDescent="0.25">
      <c r="A378" s="1" t="s">
        <v>1433</v>
      </c>
      <c r="B378" t="s">
        <v>947</v>
      </c>
      <c r="C378" s="20" t="s">
        <v>1000</v>
      </c>
      <c r="D378" t="s">
        <v>935</v>
      </c>
      <c r="E378" t="s">
        <v>936</v>
      </c>
      <c r="F378" t="str">
        <f>VLOOKUP(D378,Mapping!A:F,6,)</f>
        <v>1*15*190mlQQ星儿童成长牛奶-全聪</v>
      </c>
      <c r="G378" t="s">
        <v>24</v>
      </c>
      <c r="H378" t="s">
        <v>1001</v>
      </c>
      <c r="I378" t="s">
        <v>950</v>
      </c>
      <c r="K378" t="str">
        <f>VLOOKUP($D378,Mapping!$A:$E,3,)</f>
        <v>液奶</v>
      </c>
      <c r="L378" t="str">
        <f>VLOOKUP($D378,Mapping!$A:$E,4,)</f>
        <v>QQ星</v>
      </c>
      <c r="M378" t="str">
        <f>IF(VLOOKUP($D378,Mapping!$A:$E,5,)="","无",VLOOKUP($D378,Mapping!$A:$E,5,))</f>
        <v>无</v>
      </c>
      <c r="N378">
        <v>1</v>
      </c>
      <c r="O378" t="s">
        <v>3922</v>
      </c>
    </row>
    <row r="379" spans="1:15" x14ac:dyDescent="0.25">
      <c r="A379" s="1" t="s">
        <v>1434</v>
      </c>
      <c r="B379" t="s">
        <v>947</v>
      </c>
      <c r="C379" s="20" t="s">
        <v>1052</v>
      </c>
      <c r="D379" t="s">
        <v>577</v>
      </c>
      <c r="E379" t="s">
        <v>578</v>
      </c>
      <c r="F379" t="str">
        <f>VLOOKUP(D379,Mapping!A:F,6,)</f>
        <v>1*20*125mlQQ星儿童成长牛奶-健固</v>
      </c>
      <c r="G379" t="s">
        <v>24</v>
      </c>
      <c r="H379" t="s">
        <v>1053</v>
      </c>
      <c r="I379" t="s">
        <v>950</v>
      </c>
      <c r="K379" t="str">
        <f>VLOOKUP($D379,Mapping!$A:$E,3,)</f>
        <v>液奶</v>
      </c>
      <c r="L379" t="str">
        <f>VLOOKUP($D379,Mapping!$A:$E,4,)</f>
        <v>QQ星</v>
      </c>
      <c r="M379" t="str">
        <f>IF(VLOOKUP($D379,Mapping!$A:$E,5,)="","无",VLOOKUP($D379,Mapping!$A:$E,5,))</f>
        <v>无</v>
      </c>
      <c r="N379">
        <v>1</v>
      </c>
      <c r="O379" t="s">
        <v>3922</v>
      </c>
    </row>
    <row r="380" spans="1:15" x14ac:dyDescent="0.25">
      <c r="A380" s="1" t="s">
        <v>1435</v>
      </c>
      <c r="B380" t="s">
        <v>1436</v>
      </c>
      <c r="C380" s="20" t="s">
        <v>1437</v>
      </c>
      <c r="D380" t="s">
        <v>1437</v>
      </c>
      <c r="E380" t="s">
        <v>1438</v>
      </c>
      <c r="F380" t="e">
        <f>VLOOKUP(D380,Mapping!A:F,6,)</f>
        <v>#N/A</v>
      </c>
      <c r="G380" t="s">
        <v>101</v>
      </c>
      <c r="H380" t="s">
        <v>1438</v>
      </c>
      <c r="I380" t="s">
        <v>101</v>
      </c>
      <c r="K380" t="e">
        <f>VLOOKUP($D380,Mapping!$A:$E,3,)</f>
        <v>#N/A</v>
      </c>
      <c r="L380" t="e">
        <f>VLOOKUP($D380,Mapping!$A:$E,4,)</f>
        <v>#N/A</v>
      </c>
      <c r="M380" t="e">
        <f>IF(VLOOKUP($D380,Mapping!$A:$E,5,)="","无",VLOOKUP($D380,Mapping!$A:$E,5,))</f>
        <v>#N/A</v>
      </c>
      <c r="N380">
        <v>1</v>
      </c>
      <c r="O380" t="s">
        <v>3922</v>
      </c>
    </row>
    <row r="381" spans="1:15" x14ac:dyDescent="0.25">
      <c r="A381" s="1" t="s">
        <v>1439</v>
      </c>
      <c r="B381" t="s">
        <v>1436</v>
      </c>
      <c r="C381" s="20" t="s">
        <v>1440</v>
      </c>
      <c r="D381" t="s">
        <v>1440</v>
      </c>
      <c r="E381" t="s">
        <v>1441</v>
      </c>
      <c r="F381" t="e">
        <f>VLOOKUP(D381,Mapping!A:F,6,)</f>
        <v>#N/A</v>
      </c>
      <c r="G381" t="s">
        <v>101</v>
      </c>
      <c r="H381" t="s">
        <v>1441</v>
      </c>
      <c r="I381" t="s">
        <v>101</v>
      </c>
      <c r="K381" t="e">
        <f>VLOOKUP($D381,Mapping!$A:$E,3,)</f>
        <v>#N/A</v>
      </c>
      <c r="L381" t="e">
        <f>VLOOKUP($D381,Mapping!$A:$E,4,)</f>
        <v>#N/A</v>
      </c>
      <c r="M381" t="e">
        <f>IF(VLOOKUP($D381,Mapping!$A:$E,5,)="","无",VLOOKUP($D381,Mapping!$A:$E,5,))</f>
        <v>#N/A</v>
      </c>
      <c r="N381">
        <v>1</v>
      </c>
      <c r="O381" t="s">
        <v>3922</v>
      </c>
    </row>
    <row r="382" spans="1:15" x14ac:dyDescent="0.25">
      <c r="A382" s="1" t="s">
        <v>1442</v>
      </c>
      <c r="B382" t="s">
        <v>1436</v>
      </c>
      <c r="C382" s="20" t="s">
        <v>1443</v>
      </c>
      <c r="D382" t="s">
        <v>1443</v>
      </c>
      <c r="E382" t="s">
        <v>1444</v>
      </c>
      <c r="F382" t="e">
        <f>VLOOKUP(D382,Mapping!A:F,6,)</f>
        <v>#N/A</v>
      </c>
      <c r="G382" t="s">
        <v>101</v>
      </c>
      <c r="H382" t="s">
        <v>1444</v>
      </c>
      <c r="I382" t="s">
        <v>101</v>
      </c>
      <c r="K382" t="e">
        <f>VLOOKUP($D382,Mapping!$A:$E,3,)</f>
        <v>#N/A</v>
      </c>
      <c r="L382" t="e">
        <f>VLOOKUP($D382,Mapping!$A:$E,4,)</f>
        <v>#N/A</v>
      </c>
      <c r="M382" t="e">
        <f>IF(VLOOKUP($D382,Mapping!$A:$E,5,)="","无",VLOOKUP($D382,Mapping!$A:$E,5,))</f>
        <v>#N/A</v>
      </c>
      <c r="N382">
        <v>1</v>
      </c>
      <c r="O382" t="s">
        <v>3922</v>
      </c>
    </row>
    <row r="383" spans="1:15" x14ac:dyDescent="0.25">
      <c r="A383" s="1" t="s">
        <v>1445</v>
      </c>
      <c r="B383" t="s">
        <v>1436</v>
      </c>
      <c r="C383" s="20" t="s">
        <v>1446</v>
      </c>
      <c r="D383" t="s">
        <v>1447</v>
      </c>
      <c r="E383" t="s">
        <v>1448</v>
      </c>
      <c r="F383" t="e">
        <f>VLOOKUP(D383,Mapping!A:F,6,)</f>
        <v>#N/A</v>
      </c>
      <c r="G383" t="s">
        <v>101</v>
      </c>
      <c r="H383" t="s">
        <v>1449</v>
      </c>
      <c r="I383" t="s">
        <v>101</v>
      </c>
      <c r="K383" t="e">
        <f>VLOOKUP($D383,Mapping!$A:$E,3,)</f>
        <v>#N/A</v>
      </c>
      <c r="L383" t="e">
        <f>VLOOKUP($D383,Mapping!$A:$E,4,)</f>
        <v>#N/A</v>
      </c>
      <c r="M383" t="e">
        <f>IF(VLOOKUP($D383,Mapping!$A:$E,5,)="","无",VLOOKUP($D383,Mapping!$A:$E,5,))</f>
        <v>#N/A</v>
      </c>
      <c r="N383">
        <v>1</v>
      </c>
      <c r="O383" t="s">
        <v>3922</v>
      </c>
    </row>
    <row r="384" spans="1:15" x14ac:dyDescent="0.25">
      <c r="A384" s="1" t="s">
        <v>1450</v>
      </c>
      <c r="B384" t="s">
        <v>1436</v>
      </c>
      <c r="C384" s="20" t="s">
        <v>1451</v>
      </c>
      <c r="D384" t="s">
        <v>1451</v>
      </c>
      <c r="E384" t="s">
        <v>1452</v>
      </c>
      <c r="F384" t="e">
        <f>VLOOKUP(D384,Mapping!A:F,6,)</f>
        <v>#N/A</v>
      </c>
      <c r="G384" t="s">
        <v>101</v>
      </c>
      <c r="H384" t="s">
        <v>1452</v>
      </c>
      <c r="I384" t="s">
        <v>101</v>
      </c>
      <c r="K384" t="e">
        <f>VLOOKUP($D384,Mapping!$A:$E,3,)</f>
        <v>#N/A</v>
      </c>
      <c r="L384" t="e">
        <f>VLOOKUP($D384,Mapping!$A:$E,4,)</f>
        <v>#N/A</v>
      </c>
      <c r="M384" t="e">
        <f>IF(VLOOKUP($D384,Mapping!$A:$E,5,)="","无",VLOOKUP($D384,Mapping!$A:$E,5,))</f>
        <v>#N/A</v>
      </c>
      <c r="N384">
        <v>1</v>
      </c>
      <c r="O384" t="s">
        <v>3922</v>
      </c>
    </row>
    <row r="385" spans="1:15" x14ac:dyDescent="0.25">
      <c r="A385" s="1" t="s">
        <v>1453</v>
      </c>
      <c r="B385" t="s">
        <v>1436</v>
      </c>
      <c r="C385" s="20" t="s">
        <v>1454</v>
      </c>
      <c r="D385" t="s">
        <v>1454</v>
      </c>
      <c r="E385" t="s">
        <v>1455</v>
      </c>
      <c r="F385" t="e">
        <f>VLOOKUP(D385,Mapping!A:F,6,)</f>
        <v>#N/A</v>
      </c>
      <c r="G385" t="s">
        <v>101</v>
      </c>
      <c r="H385" t="s">
        <v>1455</v>
      </c>
      <c r="I385" t="s">
        <v>101</v>
      </c>
      <c r="K385" t="e">
        <f>VLOOKUP($D385,Mapping!$A:$E,3,)</f>
        <v>#N/A</v>
      </c>
      <c r="L385" t="e">
        <f>VLOOKUP($D385,Mapping!$A:$E,4,)</f>
        <v>#N/A</v>
      </c>
      <c r="M385" t="e">
        <f>IF(VLOOKUP($D385,Mapping!$A:$E,5,)="","无",VLOOKUP($D385,Mapping!$A:$E,5,))</f>
        <v>#N/A</v>
      </c>
      <c r="N385">
        <v>1</v>
      </c>
      <c r="O385" t="s">
        <v>3922</v>
      </c>
    </row>
    <row r="386" spans="1:15" x14ac:dyDescent="0.25">
      <c r="A386" s="1" t="s">
        <v>1456</v>
      </c>
      <c r="B386" t="s">
        <v>1436</v>
      </c>
      <c r="C386" s="20" t="s">
        <v>1457</v>
      </c>
      <c r="D386" t="s">
        <v>1457</v>
      </c>
      <c r="E386" t="s">
        <v>1458</v>
      </c>
      <c r="F386" t="e">
        <f>VLOOKUP(D386,Mapping!A:F,6,)</f>
        <v>#N/A</v>
      </c>
      <c r="G386" t="s">
        <v>101</v>
      </c>
      <c r="H386" t="s">
        <v>1458</v>
      </c>
      <c r="I386" t="s">
        <v>101</v>
      </c>
      <c r="K386" t="e">
        <f>VLOOKUP($D386,Mapping!$A:$E,3,)</f>
        <v>#N/A</v>
      </c>
      <c r="L386" t="e">
        <f>VLOOKUP($D386,Mapping!$A:$E,4,)</f>
        <v>#N/A</v>
      </c>
      <c r="M386" t="e">
        <f>IF(VLOOKUP($D386,Mapping!$A:$E,5,)="","无",VLOOKUP($D386,Mapping!$A:$E,5,))</f>
        <v>#N/A</v>
      </c>
      <c r="N386">
        <v>1</v>
      </c>
      <c r="O386" t="s">
        <v>3922</v>
      </c>
    </row>
    <row r="387" spans="1:15" x14ac:dyDescent="0.25">
      <c r="A387" s="1" t="s">
        <v>1459</v>
      </c>
      <c r="B387" t="s">
        <v>1436</v>
      </c>
      <c r="C387" s="20" t="s">
        <v>1460</v>
      </c>
      <c r="D387" t="s">
        <v>1461</v>
      </c>
      <c r="E387" t="s">
        <v>1462</v>
      </c>
      <c r="F387" t="e">
        <f>VLOOKUP(D387,Mapping!A:F,6,)</f>
        <v>#N/A</v>
      </c>
      <c r="G387" t="s">
        <v>101</v>
      </c>
      <c r="H387" t="s">
        <v>756</v>
      </c>
      <c r="I387" t="s">
        <v>101</v>
      </c>
      <c r="K387" t="e">
        <f>VLOOKUP($D387,Mapping!$A:$E,3,)</f>
        <v>#N/A</v>
      </c>
      <c r="L387" t="e">
        <f>VLOOKUP($D387,Mapping!$A:$E,4,)</f>
        <v>#N/A</v>
      </c>
      <c r="M387" t="e">
        <f>IF(VLOOKUP($D387,Mapping!$A:$E,5,)="","无",VLOOKUP($D387,Mapping!$A:$E,5,))</f>
        <v>#N/A</v>
      </c>
      <c r="N387">
        <v>1</v>
      </c>
      <c r="O387" t="s">
        <v>3922</v>
      </c>
    </row>
    <row r="388" spans="1:15" x14ac:dyDescent="0.25">
      <c r="A388" s="1" t="s">
        <v>1463</v>
      </c>
      <c r="B388" t="s">
        <v>1436</v>
      </c>
      <c r="C388" s="20" t="s">
        <v>1464</v>
      </c>
      <c r="D388" t="s">
        <v>1465</v>
      </c>
      <c r="E388" t="s">
        <v>1466</v>
      </c>
      <c r="F388" t="e">
        <f>VLOOKUP(D388,Mapping!A:F,6,)</f>
        <v>#N/A</v>
      </c>
      <c r="G388" t="s">
        <v>101</v>
      </c>
      <c r="H388" t="s">
        <v>756</v>
      </c>
      <c r="I388" t="s">
        <v>101</v>
      </c>
      <c r="K388" t="e">
        <f>VLOOKUP($D388,Mapping!$A:$E,3,)</f>
        <v>#N/A</v>
      </c>
      <c r="L388" t="e">
        <f>VLOOKUP($D388,Mapping!$A:$E,4,)</f>
        <v>#N/A</v>
      </c>
      <c r="M388" t="e">
        <f>IF(VLOOKUP($D388,Mapping!$A:$E,5,)="","无",VLOOKUP($D388,Mapping!$A:$E,5,))</f>
        <v>#N/A</v>
      </c>
      <c r="N388">
        <v>1</v>
      </c>
      <c r="O388" t="s">
        <v>3922</v>
      </c>
    </row>
    <row r="389" spans="1:15" x14ac:dyDescent="0.25">
      <c r="A389" s="1" t="s">
        <v>1467</v>
      </c>
      <c r="B389" t="s">
        <v>1436</v>
      </c>
      <c r="C389" s="20" t="s">
        <v>1468</v>
      </c>
      <c r="D389" t="s">
        <v>1469</v>
      </c>
      <c r="E389" t="s">
        <v>1470</v>
      </c>
      <c r="F389" t="str">
        <f>VLOOKUP(D389,Mapping!A:F,6,)</f>
        <v>伊利原味营养米粉1×12×225g</v>
      </c>
      <c r="G389" t="s">
        <v>24</v>
      </c>
      <c r="H389" t="s">
        <v>1470</v>
      </c>
      <c r="I389" t="s">
        <v>24</v>
      </c>
      <c r="K389" t="str">
        <f>VLOOKUP($D389,Mapping!$A:$E,3,)</f>
        <v>婴儿粉</v>
      </c>
      <c r="L389" t="str">
        <f>VLOOKUP($D389,Mapping!$A:$E,4,)</f>
        <v>米粉</v>
      </c>
      <c r="M389" t="str">
        <f>IF(VLOOKUP($D389,Mapping!$A:$E,5,)="","无",VLOOKUP($D389,Mapping!$A:$E,5,))</f>
        <v>无</v>
      </c>
      <c r="N389">
        <v>1</v>
      </c>
      <c r="O389" t="s">
        <v>3922</v>
      </c>
    </row>
    <row r="390" spans="1:15" x14ac:dyDescent="0.25">
      <c r="A390" s="1" t="s">
        <v>1471</v>
      </c>
      <c r="B390" t="s">
        <v>1436</v>
      </c>
      <c r="C390" s="20" t="s">
        <v>1472</v>
      </c>
      <c r="D390" t="s">
        <v>1473</v>
      </c>
      <c r="E390" t="s">
        <v>1474</v>
      </c>
      <c r="F390" t="str">
        <f>VLOOKUP(D390,Mapping!A:F,6,)</f>
        <v>伊利胡萝卜营养米粉1×12×225g</v>
      </c>
      <c r="G390" t="s">
        <v>24</v>
      </c>
      <c r="H390" t="s">
        <v>1474</v>
      </c>
      <c r="I390" t="s">
        <v>24</v>
      </c>
      <c r="K390" t="str">
        <f>VLOOKUP($D390,Mapping!$A:$E,3,)</f>
        <v>婴儿粉</v>
      </c>
      <c r="L390" t="str">
        <f>VLOOKUP($D390,Mapping!$A:$E,4,)</f>
        <v>米粉</v>
      </c>
      <c r="M390" t="str">
        <f>IF(VLOOKUP($D390,Mapping!$A:$E,5,)="","无",VLOOKUP($D390,Mapping!$A:$E,5,))</f>
        <v>无</v>
      </c>
      <c r="N390">
        <v>1</v>
      </c>
      <c r="O390" t="s">
        <v>3922</v>
      </c>
    </row>
    <row r="391" spans="1:15" x14ac:dyDescent="0.25">
      <c r="A391" s="1" t="s">
        <v>1475</v>
      </c>
      <c r="B391" t="s">
        <v>1436</v>
      </c>
      <c r="C391" s="20" t="s">
        <v>1476</v>
      </c>
      <c r="D391" t="s">
        <v>1477</v>
      </c>
      <c r="E391" t="s">
        <v>1478</v>
      </c>
      <c r="F391" t="str">
        <f>VLOOKUP(D391,Mapping!A:F,6,)</f>
        <v>伊利多维蔬菜营养米粉1×12×225g</v>
      </c>
      <c r="G391" t="s">
        <v>24</v>
      </c>
      <c r="H391" t="s">
        <v>1478</v>
      </c>
      <c r="I391" t="s">
        <v>24</v>
      </c>
      <c r="K391" t="str">
        <f>VLOOKUP($D391,Mapping!$A:$E,3,)</f>
        <v>婴儿粉</v>
      </c>
      <c r="L391" t="str">
        <f>VLOOKUP($D391,Mapping!$A:$E,4,)</f>
        <v>米粉</v>
      </c>
      <c r="M391" t="str">
        <f>IF(VLOOKUP($D391,Mapping!$A:$E,5,)="","无",VLOOKUP($D391,Mapping!$A:$E,5,))</f>
        <v>无</v>
      </c>
      <c r="N391">
        <v>1</v>
      </c>
      <c r="O391" t="s">
        <v>3922</v>
      </c>
    </row>
    <row r="392" spans="1:15" x14ac:dyDescent="0.25">
      <c r="A392" s="1" t="s">
        <v>1479</v>
      </c>
      <c r="B392" t="s">
        <v>1436</v>
      </c>
      <c r="C392" s="20" t="s">
        <v>1480</v>
      </c>
      <c r="D392" t="s">
        <v>39</v>
      </c>
      <c r="E392" t="s">
        <v>40</v>
      </c>
      <c r="F392" t="str">
        <f>VLOOKUP(D392,Mapping!A:F,6,)</f>
        <v>果享学生奶粉（6-14岁）（听装）1×6×900g</v>
      </c>
      <c r="G392" t="s">
        <v>24</v>
      </c>
      <c r="H392" t="s">
        <v>1481</v>
      </c>
      <c r="I392" t="s">
        <v>24</v>
      </c>
      <c r="K392" t="str">
        <f>VLOOKUP($D392,Mapping!$A:$E,3,)</f>
        <v>成人粉</v>
      </c>
      <c r="L392" t="str">
        <f>VLOOKUP($D392,Mapping!$A:$E,4,)</f>
        <v>学生</v>
      </c>
      <c r="M392" t="str">
        <f>IF(VLOOKUP($D392,Mapping!$A:$E,5,)="","无",VLOOKUP($D392,Mapping!$A:$E,5,))</f>
        <v>无</v>
      </c>
      <c r="N392">
        <v>1</v>
      </c>
      <c r="O392" t="s">
        <v>3922</v>
      </c>
    </row>
    <row r="393" spans="1:15" x14ac:dyDescent="0.25">
      <c r="A393" s="1" t="s">
        <v>1482</v>
      </c>
      <c r="B393" t="s">
        <v>1436</v>
      </c>
      <c r="C393" s="20" t="s">
        <v>130</v>
      </c>
      <c r="D393" t="s">
        <v>130</v>
      </c>
      <c r="E393" t="s">
        <v>131</v>
      </c>
      <c r="F393" t="str">
        <f>VLOOKUP(D393,Mapping!A:F,6,)</f>
        <v>果享学生奶粉（15+）（听装）1×6×900g</v>
      </c>
      <c r="G393" t="s">
        <v>24</v>
      </c>
      <c r="H393" t="s">
        <v>1483</v>
      </c>
      <c r="I393" t="s">
        <v>24</v>
      </c>
      <c r="K393" t="str">
        <f>VLOOKUP($D393,Mapping!$A:$E,3,)</f>
        <v>成人粉</v>
      </c>
      <c r="L393" t="str">
        <f>VLOOKUP($D393,Mapping!$A:$E,4,)</f>
        <v>学生</v>
      </c>
      <c r="M393" t="str">
        <f>IF(VLOOKUP($D393,Mapping!$A:$E,5,)="","无",VLOOKUP($D393,Mapping!$A:$E,5,))</f>
        <v>无</v>
      </c>
      <c r="N393">
        <v>1</v>
      </c>
      <c r="O393" t="s">
        <v>3922</v>
      </c>
    </row>
    <row r="394" spans="1:15" x14ac:dyDescent="0.25">
      <c r="A394" s="1" t="s">
        <v>1484</v>
      </c>
      <c r="B394" t="s">
        <v>1436</v>
      </c>
      <c r="C394" s="20" t="s">
        <v>83</v>
      </c>
      <c r="D394" t="s">
        <v>83</v>
      </c>
      <c r="E394" t="s">
        <v>84</v>
      </c>
      <c r="F394" t="str">
        <f>VLOOKUP(D394,Mapping!A:F,6,)</f>
        <v>伊利全家营养奶粉（充氮）（袋装）1×24×300g</v>
      </c>
      <c r="G394" t="s">
        <v>24</v>
      </c>
      <c r="H394" t="s">
        <v>1485</v>
      </c>
      <c r="I394" t="s">
        <v>24</v>
      </c>
      <c r="K394" t="str">
        <f>VLOOKUP($D394,Mapping!$A:$E,3,)</f>
        <v>成人粉</v>
      </c>
      <c r="L394" t="str">
        <f>VLOOKUP($D394,Mapping!$A:$E,4,)</f>
        <v>全家</v>
      </c>
      <c r="M394" t="str">
        <f>IF(VLOOKUP($D394,Mapping!$A:$E,5,)="","无",VLOOKUP($D394,Mapping!$A:$E,5,))</f>
        <v>无</v>
      </c>
      <c r="N394">
        <v>1</v>
      </c>
      <c r="O394" t="s">
        <v>3922</v>
      </c>
    </row>
    <row r="395" spans="1:15" x14ac:dyDescent="0.25">
      <c r="A395" s="1" t="s">
        <v>1486</v>
      </c>
      <c r="B395" t="s">
        <v>1436</v>
      </c>
      <c r="C395" s="20" t="s">
        <v>1487</v>
      </c>
      <c r="D395" t="s">
        <v>1487</v>
      </c>
      <c r="E395" t="s">
        <v>1488</v>
      </c>
      <c r="F395" t="e">
        <f>VLOOKUP(D395,Mapping!A:F,6,)</f>
        <v>#N/A</v>
      </c>
      <c r="G395" t="s">
        <v>24</v>
      </c>
      <c r="H395" t="s">
        <v>1489</v>
      </c>
      <c r="I395" t="s">
        <v>24</v>
      </c>
      <c r="K395" t="e">
        <f>VLOOKUP($D395,Mapping!$A:$E,3,)</f>
        <v>#N/A</v>
      </c>
      <c r="L395" t="e">
        <f>VLOOKUP($D395,Mapping!$A:$E,4,)</f>
        <v>#N/A</v>
      </c>
      <c r="M395" t="e">
        <f>IF(VLOOKUP($D395,Mapping!$A:$E,5,)="","无",VLOOKUP($D395,Mapping!$A:$E,5,))</f>
        <v>#N/A</v>
      </c>
      <c r="N395">
        <v>1</v>
      </c>
      <c r="O395" t="s">
        <v>3922</v>
      </c>
    </row>
    <row r="396" spans="1:15" x14ac:dyDescent="0.25">
      <c r="A396" s="1" t="s">
        <v>1490</v>
      </c>
      <c r="B396" t="s">
        <v>1436</v>
      </c>
      <c r="C396" s="20" t="s">
        <v>1491</v>
      </c>
      <c r="D396" t="s">
        <v>14</v>
      </c>
      <c r="E396" t="s">
        <v>15</v>
      </c>
      <c r="F396" t="str">
        <f>VLOOKUP(D396,Mapping!A:F,6,)</f>
        <v>伊利新西兰进口全脂奶粉（袋装）1×8×1kg</v>
      </c>
      <c r="G396" t="s">
        <v>24</v>
      </c>
      <c r="H396" t="s">
        <v>1492</v>
      </c>
      <c r="I396" t="s">
        <v>24</v>
      </c>
      <c r="K396" t="str">
        <f>VLOOKUP($D396,Mapping!$A:$E,3,)</f>
        <v>成人粉</v>
      </c>
      <c r="L396" t="str">
        <f>VLOOKUP($D396,Mapping!$A:$E,4,)</f>
        <v>全家</v>
      </c>
      <c r="M396" t="str">
        <f>IF(VLOOKUP($D396,Mapping!$A:$E,5,)="","无",VLOOKUP($D396,Mapping!$A:$E,5,))</f>
        <v>无</v>
      </c>
      <c r="N396">
        <v>1</v>
      </c>
      <c r="O396" t="s">
        <v>3922</v>
      </c>
    </row>
    <row r="397" spans="1:15" x14ac:dyDescent="0.25">
      <c r="A397" s="1" t="s">
        <v>1493</v>
      </c>
      <c r="B397" t="s">
        <v>1436</v>
      </c>
      <c r="C397" s="20" t="s">
        <v>46</v>
      </c>
      <c r="D397" t="s">
        <v>46</v>
      </c>
      <c r="E397" t="s">
        <v>47</v>
      </c>
      <c r="F397" t="str">
        <f>VLOOKUP(D397,Mapping!A:F,6,)</f>
        <v>伊利新西兰进口脱脂奶粉 1X1kgX8</v>
      </c>
      <c r="G397" t="s">
        <v>24</v>
      </c>
      <c r="H397" t="s">
        <v>1494</v>
      </c>
      <c r="I397" t="s">
        <v>24</v>
      </c>
      <c r="K397" t="str">
        <f>VLOOKUP($D397,Mapping!$A:$E,3,)</f>
        <v>成人粉</v>
      </c>
      <c r="L397" t="str">
        <f>VLOOKUP($D397,Mapping!$A:$E,4,)</f>
        <v>全家</v>
      </c>
      <c r="M397" t="str">
        <f>IF(VLOOKUP($D397,Mapping!$A:$E,5,)="","无",VLOOKUP($D397,Mapping!$A:$E,5,))</f>
        <v>无</v>
      </c>
      <c r="N397">
        <v>1</v>
      </c>
      <c r="O397" t="s">
        <v>3922</v>
      </c>
    </row>
    <row r="398" spans="1:15" x14ac:dyDescent="0.25">
      <c r="A398" s="1" t="s">
        <v>1495</v>
      </c>
      <c r="B398" t="s">
        <v>1436</v>
      </c>
      <c r="C398" s="20" t="s">
        <v>29</v>
      </c>
      <c r="D398" t="s">
        <v>29</v>
      </c>
      <c r="E398" t="s">
        <v>30</v>
      </c>
      <c r="F398" t="str">
        <f>VLOOKUP(D398,Mapping!A:F,6,)</f>
        <v>伊利全脂甜奶粉（袋装）1×24×300g</v>
      </c>
      <c r="G398" t="s">
        <v>24</v>
      </c>
      <c r="H398" t="s">
        <v>1496</v>
      </c>
      <c r="I398" t="s">
        <v>24</v>
      </c>
      <c r="K398" t="str">
        <f>VLOOKUP($D398,Mapping!$A:$E,3,)</f>
        <v>成人粉</v>
      </c>
      <c r="L398" t="str">
        <f>VLOOKUP($D398,Mapping!$A:$E,4,)</f>
        <v>全家</v>
      </c>
      <c r="M398" t="str">
        <f>IF(VLOOKUP($D398,Mapping!$A:$E,5,)="","无",VLOOKUP($D398,Mapping!$A:$E,5,))</f>
        <v>无</v>
      </c>
      <c r="N398">
        <v>1</v>
      </c>
      <c r="O398" t="s">
        <v>3922</v>
      </c>
    </row>
    <row r="399" spans="1:15" x14ac:dyDescent="0.25">
      <c r="A399" s="1" t="s">
        <v>1497</v>
      </c>
      <c r="B399" t="s">
        <v>1436</v>
      </c>
      <c r="C399" s="20" t="s">
        <v>1498</v>
      </c>
      <c r="D399" t="s">
        <v>1498</v>
      </c>
      <c r="E399" t="s">
        <v>1499</v>
      </c>
      <c r="F399" t="e">
        <f>VLOOKUP(D399,Mapping!A:F,6,)</f>
        <v>#N/A</v>
      </c>
      <c r="G399" t="s">
        <v>24</v>
      </c>
      <c r="H399" t="s">
        <v>1500</v>
      </c>
      <c r="I399" t="s">
        <v>24</v>
      </c>
      <c r="K399" t="e">
        <f>VLOOKUP($D399,Mapping!$A:$E,3,)</f>
        <v>#N/A</v>
      </c>
      <c r="L399" t="e">
        <f>VLOOKUP($D399,Mapping!$A:$E,4,)</f>
        <v>#N/A</v>
      </c>
      <c r="M399" t="e">
        <f>IF(VLOOKUP($D399,Mapping!$A:$E,5,)="","无",VLOOKUP($D399,Mapping!$A:$E,5,))</f>
        <v>#N/A</v>
      </c>
      <c r="N399">
        <v>1</v>
      </c>
      <c r="O399" t="s">
        <v>3922</v>
      </c>
    </row>
    <row r="400" spans="1:15" x14ac:dyDescent="0.25">
      <c r="A400" s="1" t="s">
        <v>1501</v>
      </c>
      <c r="B400" t="s">
        <v>1436</v>
      </c>
      <c r="C400" s="20" t="s">
        <v>1502</v>
      </c>
      <c r="D400" t="s">
        <v>1502</v>
      </c>
      <c r="E400" t="s">
        <v>1503</v>
      </c>
      <c r="F400" t="e">
        <f>VLOOKUP(D400,Mapping!A:F,6,)</f>
        <v>#N/A</v>
      </c>
      <c r="G400" t="s">
        <v>24</v>
      </c>
      <c r="H400" t="s">
        <v>1504</v>
      </c>
      <c r="I400" t="s">
        <v>24</v>
      </c>
      <c r="K400" t="e">
        <f>VLOOKUP($D400,Mapping!$A:$E,3,)</f>
        <v>#N/A</v>
      </c>
      <c r="L400" t="e">
        <f>VLOOKUP($D400,Mapping!$A:$E,4,)</f>
        <v>#N/A</v>
      </c>
      <c r="M400" t="e">
        <f>IF(VLOOKUP($D400,Mapping!$A:$E,5,)="","无",VLOOKUP($D400,Mapping!$A:$E,5,))</f>
        <v>#N/A</v>
      </c>
      <c r="N400">
        <v>1</v>
      </c>
      <c r="O400" t="s">
        <v>3922</v>
      </c>
    </row>
    <row r="401" spans="1:15" x14ac:dyDescent="0.25">
      <c r="A401" s="1" t="s">
        <v>1505</v>
      </c>
      <c r="B401" t="s">
        <v>1436</v>
      </c>
      <c r="C401" s="20" t="s">
        <v>1506</v>
      </c>
      <c r="D401" t="s">
        <v>1506</v>
      </c>
      <c r="E401" t="s">
        <v>1507</v>
      </c>
      <c r="F401" t="str">
        <f>VLOOKUP(D401,Mapping!A:F,6,)</f>
        <v>伊利高蛋白脱脂高钙奶粉（电商专供）（袋装）1×24×450g</v>
      </c>
      <c r="G401" t="s">
        <v>24</v>
      </c>
      <c r="H401" t="s">
        <v>1508</v>
      </c>
      <c r="I401" t="s">
        <v>24</v>
      </c>
      <c r="K401" t="str">
        <f>VLOOKUP($D401,Mapping!$A:$E,3,)</f>
        <v>成人粉</v>
      </c>
      <c r="L401" t="str">
        <f>VLOOKUP($D401,Mapping!$A:$E,4,)</f>
        <v>女士</v>
      </c>
      <c r="M401" t="str">
        <f>IF(VLOOKUP($D401,Mapping!$A:$E,5,)="","无",VLOOKUP($D401,Mapping!$A:$E,5,))</f>
        <v>无</v>
      </c>
      <c r="N401">
        <v>1</v>
      </c>
      <c r="O401" t="s">
        <v>3922</v>
      </c>
    </row>
    <row r="402" spans="1:15" x14ac:dyDescent="0.25">
      <c r="A402" s="1" t="s">
        <v>1509</v>
      </c>
      <c r="B402" t="s">
        <v>1436</v>
      </c>
      <c r="C402" s="20" t="s">
        <v>1510</v>
      </c>
      <c r="D402" t="s">
        <v>194</v>
      </c>
      <c r="E402" t="s">
        <v>1511</v>
      </c>
      <c r="F402" t="str">
        <f>VLOOKUP(D402,Mapping!A:F,6,)</f>
        <v>金领冠珍护婴儿配方奶粉1×6×800g</v>
      </c>
      <c r="G402" t="s">
        <v>24</v>
      </c>
      <c r="H402" t="s">
        <v>195</v>
      </c>
      <c r="I402" t="s">
        <v>24</v>
      </c>
      <c r="K402" t="str">
        <f>VLOOKUP($D402,Mapping!$A:$E,3,)</f>
        <v>婴儿粉</v>
      </c>
      <c r="L402" t="str">
        <f>VLOOKUP($D402,Mapping!$A:$E,4,)</f>
        <v>珍护</v>
      </c>
      <c r="M402" t="str">
        <f>IF(VLOOKUP($D402,Mapping!$A:$E,5,)="","无",VLOOKUP($D402,Mapping!$A:$E,5,))</f>
        <v>1段</v>
      </c>
      <c r="N402">
        <v>1</v>
      </c>
      <c r="O402" t="s">
        <v>3922</v>
      </c>
    </row>
    <row r="403" spans="1:15" x14ac:dyDescent="0.25">
      <c r="A403" s="1" t="s">
        <v>1512</v>
      </c>
      <c r="B403" t="s">
        <v>1436</v>
      </c>
      <c r="C403" s="20" t="s">
        <v>1513</v>
      </c>
      <c r="D403" t="s">
        <v>199</v>
      </c>
      <c r="E403" t="s">
        <v>1514</v>
      </c>
      <c r="F403" t="str">
        <f>VLOOKUP(D403,Mapping!A:F,6,)</f>
        <v>金领冠珍护较大婴儿配方奶粉1×6×800g</v>
      </c>
      <c r="G403" t="s">
        <v>24</v>
      </c>
      <c r="H403" t="s">
        <v>200</v>
      </c>
      <c r="I403" t="s">
        <v>24</v>
      </c>
      <c r="K403" t="str">
        <f>VLOOKUP($D403,Mapping!$A:$E,3,)</f>
        <v>婴儿粉</v>
      </c>
      <c r="L403" t="str">
        <f>VLOOKUP($D403,Mapping!$A:$E,4,)</f>
        <v>珍护</v>
      </c>
      <c r="M403" t="str">
        <f>IF(VLOOKUP($D403,Mapping!$A:$E,5,)="","无",VLOOKUP($D403,Mapping!$A:$E,5,))</f>
        <v>2段</v>
      </c>
      <c r="N403">
        <v>1</v>
      </c>
      <c r="O403" t="s">
        <v>3922</v>
      </c>
    </row>
    <row r="404" spans="1:15" x14ac:dyDescent="0.25">
      <c r="A404" s="1" t="s">
        <v>1515</v>
      </c>
      <c r="B404" t="s">
        <v>1436</v>
      </c>
      <c r="C404" s="20" t="s">
        <v>1516</v>
      </c>
      <c r="D404" t="s">
        <v>204</v>
      </c>
      <c r="E404" t="s">
        <v>1517</v>
      </c>
      <c r="F404" t="str">
        <f>VLOOKUP(D404,Mapping!A:F,6,)</f>
        <v>金领冠珍护幼儿配方奶粉1×6×800g</v>
      </c>
      <c r="G404" t="s">
        <v>24</v>
      </c>
      <c r="H404" t="s">
        <v>205</v>
      </c>
      <c r="I404" t="s">
        <v>24</v>
      </c>
      <c r="K404" t="str">
        <f>VLOOKUP($D404,Mapping!$A:$E,3,)</f>
        <v>婴儿粉</v>
      </c>
      <c r="L404" t="str">
        <f>VLOOKUP($D404,Mapping!$A:$E,4,)</f>
        <v>珍护</v>
      </c>
      <c r="M404" t="str">
        <f>IF(VLOOKUP($D404,Mapping!$A:$E,5,)="","无",VLOOKUP($D404,Mapping!$A:$E,5,))</f>
        <v>3段</v>
      </c>
      <c r="N404">
        <v>1</v>
      </c>
      <c r="O404" t="s">
        <v>3922</v>
      </c>
    </row>
    <row r="405" spans="1:15" x14ac:dyDescent="0.25">
      <c r="A405" s="1" t="s">
        <v>1518</v>
      </c>
      <c r="B405" t="s">
        <v>1436</v>
      </c>
      <c r="C405" s="20" t="s">
        <v>1519</v>
      </c>
      <c r="D405" t="s">
        <v>1519</v>
      </c>
      <c r="E405" t="s">
        <v>1520</v>
      </c>
      <c r="F405" t="e">
        <f>VLOOKUP(D405,Mapping!A:F,6,)</f>
        <v>#N/A</v>
      </c>
      <c r="G405" t="s">
        <v>101</v>
      </c>
      <c r="H405" t="s">
        <v>1520</v>
      </c>
      <c r="I405" t="s">
        <v>101</v>
      </c>
      <c r="K405" t="e">
        <f>VLOOKUP($D405,Mapping!$A:$E,3,)</f>
        <v>#N/A</v>
      </c>
      <c r="L405" t="e">
        <f>VLOOKUP($D405,Mapping!$A:$E,4,)</f>
        <v>#N/A</v>
      </c>
      <c r="M405" t="e">
        <f>IF(VLOOKUP($D405,Mapping!$A:$E,5,)="","无",VLOOKUP($D405,Mapping!$A:$E,5,))</f>
        <v>#N/A</v>
      </c>
      <c r="N405">
        <v>1</v>
      </c>
      <c r="O405" t="s">
        <v>3922</v>
      </c>
    </row>
    <row r="406" spans="1:15" x14ac:dyDescent="0.25">
      <c r="A406" s="1" t="s">
        <v>1521</v>
      </c>
      <c r="B406" t="s">
        <v>1436</v>
      </c>
      <c r="C406" s="20" t="s">
        <v>1522</v>
      </c>
      <c r="D406" t="s">
        <v>1522</v>
      </c>
      <c r="E406" t="s">
        <v>1523</v>
      </c>
      <c r="F406" t="e">
        <f>VLOOKUP(D406,Mapping!A:F,6,)</f>
        <v>#N/A</v>
      </c>
      <c r="G406" t="s">
        <v>101</v>
      </c>
      <c r="H406" t="s">
        <v>1523</v>
      </c>
      <c r="I406" t="s">
        <v>101</v>
      </c>
      <c r="K406" t="e">
        <f>VLOOKUP($D406,Mapping!$A:$E,3,)</f>
        <v>#N/A</v>
      </c>
      <c r="L406" t="e">
        <f>VLOOKUP($D406,Mapping!$A:$E,4,)</f>
        <v>#N/A</v>
      </c>
      <c r="M406" t="e">
        <f>IF(VLOOKUP($D406,Mapping!$A:$E,5,)="","无",VLOOKUP($D406,Mapping!$A:$E,5,))</f>
        <v>#N/A</v>
      </c>
      <c r="N406">
        <v>1</v>
      </c>
      <c r="O406" t="s">
        <v>3922</v>
      </c>
    </row>
    <row r="407" spans="1:15" x14ac:dyDescent="0.25">
      <c r="A407" s="1" t="s">
        <v>1524</v>
      </c>
      <c r="B407" t="s">
        <v>1436</v>
      </c>
      <c r="C407" s="20" t="s">
        <v>1525</v>
      </c>
      <c r="D407" t="s">
        <v>1525</v>
      </c>
      <c r="E407" t="s">
        <v>1526</v>
      </c>
      <c r="F407" t="e">
        <f>VLOOKUP(D407,Mapping!A:F,6,)</f>
        <v>#N/A</v>
      </c>
      <c r="G407" t="s">
        <v>101</v>
      </c>
      <c r="H407" t="s">
        <v>1526</v>
      </c>
      <c r="I407" t="s">
        <v>101</v>
      </c>
      <c r="K407" t="e">
        <f>VLOOKUP($D407,Mapping!$A:$E,3,)</f>
        <v>#N/A</v>
      </c>
      <c r="L407" t="e">
        <f>VLOOKUP($D407,Mapping!$A:$E,4,)</f>
        <v>#N/A</v>
      </c>
      <c r="M407" t="e">
        <f>IF(VLOOKUP($D407,Mapping!$A:$E,5,)="","无",VLOOKUP($D407,Mapping!$A:$E,5,))</f>
        <v>#N/A</v>
      </c>
      <c r="N407">
        <v>1</v>
      </c>
      <c r="O407" t="s">
        <v>3922</v>
      </c>
    </row>
    <row r="408" spans="1:15" x14ac:dyDescent="0.25">
      <c r="A408" s="1" t="s">
        <v>1527</v>
      </c>
      <c r="B408" t="s">
        <v>1436</v>
      </c>
      <c r="C408" s="20" t="s">
        <v>1528</v>
      </c>
      <c r="D408" t="s">
        <v>1528</v>
      </c>
      <c r="E408" t="s">
        <v>1529</v>
      </c>
      <c r="F408" t="e">
        <f>VLOOKUP(D408,Mapping!A:F,6,)</f>
        <v>#N/A</v>
      </c>
      <c r="G408" t="s">
        <v>101</v>
      </c>
      <c r="H408" t="s">
        <v>1529</v>
      </c>
      <c r="I408" t="s">
        <v>101</v>
      </c>
      <c r="K408" t="e">
        <f>VLOOKUP($D408,Mapping!$A:$E,3,)</f>
        <v>#N/A</v>
      </c>
      <c r="L408" t="e">
        <f>VLOOKUP($D408,Mapping!$A:$E,4,)</f>
        <v>#N/A</v>
      </c>
      <c r="M408" t="e">
        <f>IF(VLOOKUP($D408,Mapping!$A:$E,5,)="","无",VLOOKUP($D408,Mapping!$A:$E,5,))</f>
        <v>#N/A</v>
      </c>
      <c r="N408">
        <v>1</v>
      </c>
      <c r="O408" t="s">
        <v>3922</v>
      </c>
    </row>
    <row r="409" spans="1:15" x14ac:dyDescent="0.25">
      <c r="A409" s="1" t="s">
        <v>1530</v>
      </c>
      <c r="B409" t="s">
        <v>1436</v>
      </c>
      <c r="C409" s="20" t="s">
        <v>1531</v>
      </c>
      <c r="D409" t="s">
        <v>1531</v>
      </c>
      <c r="E409" t="s">
        <v>1532</v>
      </c>
      <c r="F409" t="e">
        <f>VLOOKUP(D409,Mapping!A:F,6,)</f>
        <v>#N/A</v>
      </c>
      <c r="G409" t="s">
        <v>101</v>
      </c>
      <c r="H409" t="s">
        <v>1532</v>
      </c>
      <c r="I409" t="s">
        <v>101</v>
      </c>
      <c r="K409" t="e">
        <f>VLOOKUP($D409,Mapping!$A:$E,3,)</f>
        <v>#N/A</v>
      </c>
      <c r="L409" t="e">
        <f>VLOOKUP($D409,Mapping!$A:$E,4,)</f>
        <v>#N/A</v>
      </c>
      <c r="M409" t="e">
        <f>IF(VLOOKUP($D409,Mapping!$A:$E,5,)="","无",VLOOKUP($D409,Mapping!$A:$E,5,))</f>
        <v>#N/A</v>
      </c>
      <c r="N409">
        <v>1</v>
      </c>
      <c r="O409" t="s">
        <v>3922</v>
      </c>
    </row>
    <row r="410" spans="1:15" x14ac:dyDescent="0.25">
      <c r="A410" s="1" t="s">
        <v>1533</v>
      </c>
      <c r="B410" t="s">
        <v>1436</v>
      </c>
      <c r="C410" s="20" t="s">
        <v>1534</v>
      </c>
      <c r="D410" t="s">
        <v>1534</v>
      </c>
      <c r="E410" t="s">
        <v>1535</v>
      </c>
      <c r="F410" t="e">
        <f>VLOOKUP(D410,Mapping!A:F,6,)</f>
        <v>#N/A</v>
      </c>
      <c r="G410" t="s">
        <v>101</v>
      </c>
      <c r="H410" t="s">
        <v>1535</v>
      </c>
      <c r="I410" t="s">
        <v>101</v>
      </c>
      <c r="K410" t="e">
        <f>VLOOKUP($D410,Mapping!$A:$E,3,)</f>
        <v>#N/A</v>
      </c>
      <c r="L410" t="e">
        <f>VLOOKUP($D410,Mapping!$A:$E,4,)</f>
        <v>#N/A</v>
      </c>
      <c r="M410" t="e">
        <f>IF(VLOOKUP($D410,Mapping!$A:$E,5,)="","无",VLOOKUP($D410,Mapping!$A:$E,5,))</f>
        <v>#N/A</v>
      </c>
      <c r="N410">
        <v>1</v>
      </c>
      <c r="O410" t="s">
        <v>3922</v>
      </c>
    </row>
    <row r="411" spans="1:15" x14ac:dyDescent="0.25">
      <c r="A411" s="1" t="s">
        <v>1536</v>
      </c>
      <c r="B411" t="s">
        <v>1436</v>
      </c>
      <c r="C411" s="20" t="s">
        <v>1537</v>
      </c>
      <c r="D411" t="s">
        <v>1537</v>
      </c>
      <c r="E411" t="s">
        <v>1538</v>
      </c>
      <c r="F411" t="e">
        <f>VLOOKUP(D411,Mapping!A:F,6,)</f>
        <v>#N/A</v>
      </c>
      <c r="G411" t="s">
        <v>101</v>
      </c>
      <c r="H411" t="s">
        <v>1538</v>
      </c>
      <c r="I411" t="s">
        <v>101</v>
      </c>
      <c r="K411" t="e">
        <f>VLOOKUP($D411,Mapping!$A:$E,3,)</f>
        <v>#N/A</v>
      </c>
      <c r="L411" t="e">
        <f>VLOOKUP($D411,Mapping!$A:$E,4,)</f>
        <v>#N/A</v>
      </c>
      <c r="M411" t="e">
        <f>IF(VLOOKUP($D411,Mapping!$A:$E,5,)="","无",VLOOKUP($D411,Mapping!$A:$E,5,))</f>
        <v>#N/A</v>
      </c>
      <c r="N411">
        <v>1</v>
      </c>
      <c r="O411" t="s">
        <v>3922</v>
      </c>
    </row>
    <row r="412" spans="1:15" x14ac:dyDescent="0.25">
      <c r="A412" s="1" t="s">
        <v>1539</v>
      </c>
      <c r="B412" t="s">
        <v>1436</v>
      </c>
      <c r="C412" s="20" t="s">
        <v>1540</v>
      </c>
      <c r="D412" t="s">
        <v>1540</v>
      </c>
      <c r="E412" t="s">
        <v>1541</v>
      </c>
      <c r="F412" t="e">
        <f>VLOOKUP(D412,Mapping!A:F,6,)</f>
        <v>#N/A</v>
      </c>
      <c r="G412" t="s">
        <v>101</v>
      </c>
      <c r="H412" t="s">
        <v>1541</v>
      </c>
      <c r="I412" t="s">
        <v>101</v>
      </c>
      <c r="K412" t="e">
        <f>VLOOKUP($D412,Mapping!$A:$E,3,)</f>
        <v>#N/A</v>
      </c>
      <c r="L412" t="e">
        <f>VLOOKUP($D412,Mapping!$A:$E,4,)</f>
        <v>#N/A</v>
      </c>
      <c r="M412" t="e">
        <f>IF(VLOOKUP($D412,Mapping!$A:$E,5,)="","无",VLOOKUP($D412,Mapping!$A:$E,5,))</f>
        <v>#N/A</v>
      </c>
      <c r="N412">
        <v>1</v>
      </c>
      <c r="O412" t="s">
        <v>3922</v>
      </c>
    </row>
    <row r="413" spans="1:15" x14ac:dyDescent="0.25">
      <c r="A413" s="1" t="s">
        <v>1542</v>
      </c>
      <c r="B413" t="s">
        <v>1436</v>
      </c>
      <c r="C413" s="20" t="s">
        <v>1543</v>
      </c>
      <c r="D413" t="s">
        <v>1543</v>
      </c>
      <c r="E413" t="s">
        <v>1544</v>
      </c>
      <c r="F413" t="e">
        <f>VLOOKUP(D413,Mapping!A:F,6,)</f>
        <v>#N/A</v>
      </c>
      <c r="G413" t="s">
        <v>101</v>
      </c>
      <c r="H413" t="s">
        <v>1544</v>
      </c>
      <c r="I413" t="s">
        <v>101</v>
      </c>
      <c r="K413" t="e">
        <f>VLOOKUP($D413,Mapping!$A:$E,3,)</f>
        <v>#N/A</v>
      </c>
      <c r="L413" t="e">
        <f>VLOOKUP($D413,Mapping!$A:$E,4,)</f>
        <v>#N/A</v>
      </c>
      <c r="M413" t="e">
        <f>IF(VLOOKUP($D413,Mapping!$A:$E,5,)="","无",VLOOKUP($D413,Mapping!$A:$E,5,))</f>
        <v>#N/A</v>
      </c>
      <c r="N413">
        <v>1</v>
      </c>
      <c r="O413" t="s">
        <v>3922</v>
      </c>
    </row>
    <row r="414" spans="1:15" x14ac:dyDescent="0.25">
      <c r="A414" s="1" t="s">
        <v>1545</v>
      </c>
      <c r="B414" t="s">
        <v>1436</v>
      </c>
      <c r="C414" s="20" t="s">
        <v>1546</v>
      </c>
      <c r="D414" t="s">
        <v>1546</v>
      </c>
      <c r="E414" t="s">
        <v>1547</v>
      </c>
      <c r="F414" t="e">
        <f>VLOOKUP(D414,Mapping!A:F,6,)</f>
        <v>#N/A</v>
      </c>
      <c r="G414" t="s">
        <v>101</v>
      </c>
      <c r="H414" t="s">
        <v>1547</v>
      </c>
      <c r="I414" t="s">
        <v>101</v>
      </c>
      <c r="K414" t="e">
        <f>VLOOKUP($D414,Mapping!$A:$E,3,)</f>
        <v>#N/A</v>
      </c>
      <c r="L414" t="e">
        <f>VLOOKUP($D414,Mapping!$A:$E,4,)</f>
        <v>#N/A</v>
      </c>
      <c r="M414" t="e">
        <f>IF(VLOOKUP($D414,Mapping!$A:$E,5,)="","无",VLOOKUP($D414,Mapping!$A:$E,5,))</f>
        <v>#N/A</v>
      </c>
      <c r="N414">
        <v>1</v>
      </c>
      <c r="O414" t="s">
        <v>3922</v>
      </c>
    </row>
    <row r="415" spans="1:15" x14ac:dyDescent="0.25">
      <c r="A415" s="1" t="s">
        <v>1548</v>
      </c>
      <c r="B415" t="s">
        <v>1436</v>
      </c>
      <c r="C415" s="20" t="s">
        <v>1549</v>
      </c>
      <c r="D415" t="s">
        <v>1549</v>
      </c>
      <c r="E415" t="s">
        <v>1550</v>
      </c>
      <c r="F415" t="e">
        <f>VLOOKUP(D415,Mapping!A:F,6,)</f>
        <v>#N/A</v>
      </c>
      <c r="G415" t="s">
        <v>101</v>
      </c>
      <c r="H415" t="s">
        <v>1550</v>
      </c>
      <c r="I415" t="s">
        <v>101</v>
      </c>
      <c r="K415" t="e">
        <f>VLOOKUP($D415,Mapping!$A:$E,3,)</f>
        <v>#N/A</v>
      </c>
      <c r="L415" t="e">
        <f>VLOOKUP($D415,Mapping!$A:$E,4,)</f>
        <v>#N/A</v>
      </c>
      <c r="M415" t="e">
        <f>IF(VLOOKUP($D415,Mapping!$A:$E,5,)="","无",VLOOKUP($D415,Mapping!$A:$E,5,))</f>
        <v>#N/A</v>
      </c>
      <c r="N415">
        <v>1</v>
      </c>
      <c r="O415" t="s">
        <v>3922</v>
      </c>
    </row>
    <row r="416" spans="1:15" x14ac:dyDescent="0.25">
      <c r="A416" s="1" t="s">
        <v>1551</v>
      </c>
      <c r="B416" t="s">
        <v>1436</v>
      </c>
      <c r="C416" s="20" t="s">
        <v>1552</v>
      </c>
      <c r="D416" t="s">
        <v>1552</v>
      </c>
      <c r="E416" t="s">
        <v>1553</v>
      </c>
      <c r="F416" t="e">
        <f>VLOOKUP(D416,Mapping!A:F,6,)</f>
        <v>#N/A</v>
      </c>
      <c r="G416" t="s">
        <v>101</v>
      </c>
      <c r="H416" t="s">
        <v>1553</v>
      </c>
      <c r="I416" t="s">
        <v>101</v>
      </c>
      <c r="K416" t="e">
        <f>VLOOKUP($D416,Mapping!$A:$E,3,)</f>
        <v>#N/A</v>
      </c>
      <c r="L416" t="e">
        <f>VLOOKUP($D416,Mapping!$A:$E,4,)</f>
        <v>#N/A</v>
      </c>
      <c r="M416" t="e">
        <f>IF(VLOOKUP($D416,Mapping!$A:$E,5,)="","无",VLOOKUP($D416,Mapping!$A:$E,5,))</f>
        <v>#N/A</v>
      </c>
      <c r="N416">
        <v>1</v>
      </c>
      <c r="O416" t="s">
        <v>3922</v>
      </c>
    </row>
    <row r="417" spans="1:15" x14ac:dyDescent="0.25">
      <c r="A417" s="1" t="s">
        <v>1554</v>
      </c>
      <c r="B417" t="s">
        <v>1436</v>
      </c>
      <c r="C417" s="20" t="s">
        <v>1555</v>
      </c>
      <c r="D417" t="s">
        <v>1555</v>
      </c>
      <c r="E417" t="s">
        <v>1556</v>
      </c>
      <c r="F417" t="e">
        <f>VLOOKUP(D417,Mapping!A:F,6,)</f>
        <v>#N/A</v>
      </c>
      <c r="G417" t="s">
        <v>101</v>
      </c>
      <c r="H417" t="s">
        <v>1556</v>
      </c>
      <c r="I417" t="s">
        <v>101</v>
      </c>
      <c r="K417" t="e">
        <f>VLOOKUP($D417,Mapping!$A:$E,3,)</f>
        <v>#N/A</v>
      </c>
      <c r="L417" t="e">
        <f>VLOOKUP($D417,Mapping!$A:$E,4,)</f>
        <v>#N/A</v>
      </c>
      <c r="M417" t="e">
        <f>IF(VLOOKUP($D417,Mapping!$A:$E,5,)="","无",VLOOKUP($D417,Mapping!$A:$E,5,))</f>
        <v>#N/A</v>
      </c>
      <c r="N417">
        <v>1</v>
      </c>
      <c r="O417" t="s">
        <v>3922</v>
      </c>
    </row>
    <row r="418" spans="1:15" x14ac:dyDescent="0.25">
      <c r="A418" s="1" t="s">
        <v>1557</v>
      </c>
      <c r="B418" t="s">
        <v>1436</v>
      </c>
      <c r="C418" s="20" t="s">
        <v>1558</v>
      </c>
      <c r="D418" t="s">
        <v>1558</v>
      </c>
      <c r="E418" t="s">
        <v>1559</v>
      </c>
      <c r="F418" t="str">
        <f>VLOOKUP(D418,Mapping!A:F,6,)</f>
        <v>伊利中老年营养奶粉三联装（盒装） 1×8×1200g</v>
      </c>
      <c r="G418" t="s">
        <v>24</v>
      </c>
      <c r="H418" t="s">
        <v>1560</v>
      </c>
      <c r="I418" t="s">
        <v>24</v>
      </c>
      <c r="K418" t="str">
        <f>VLOOKUP($D418,Mapping!$A:$E,3,)</f>
        <v>成人粉</v>
      </c>
      <c r="L418" t="str">
        <f>VLOOKUP($D418,Mapping!$A:$E,4,)</f>
        <v>中老年</v>
      </c>
      <c r="M418" t="str">
        <f>IF(VLOOKUP($D418,Mapping!$A:$E,5,)="","无",VLOOKUP($D418,Mapping!$A:$E,5,))</f>
        <v>无</v>
      </c>
      <c r="N418">
        <v>1</v>
      </c>
      <c r="O418" t="s">
        <v>3922</v>
      </c>
    </row>
    <row r="419" spans="1:15" x14ac:dyDescent="0.25">
      <c r="A419" s="1" t="s">
        <v>1561</v>
      </c>
      <c r="B419" t="s">
        <v>1436</v>
      </c>
      <c r="C419" s="20" t="s">
        <v>1562</v>
      </c>
      <c r="D419" t="s">
        <v>1562</v>
      </c>
      <c r="E419" t="s">
        <v>1563</v>
      </c>
      <c r="F419" t="str">
        <f>VLOOKUP(D419,Mapping!A:F,6,)</f>
        <v>伊利中老年奶粉（安徽专供）(双听礼盒装)1×3×1600g</v>
      </c>
      <c r="G419" t="s">
        <v>24</v>
      </c>
      <c r="H419" t="s">
        <v>1564</v>
      </c>
      <c r="I419" t="s">
        <v>24</v>
      </c>
      <c r="K419" t="str">
        <f>VLOOKUP($D419,Mapping!$A:$E,3,)</f>
        <v>成人粉</v>
      </c>
      <c r="L419" t="str">
        <f>VLOOKUP($D419,Mapping!$A:$E,4,)</f>
        <v>中老年</v>
      </c>
      <c r="M419" t="str">
        <f>IF(VLOOKUP($D419,Mapping!$A:$E,5,)="","无",VLOOKUP($D419,Mapping!$A:$E,5,))</f>
        <v>无</v>
      </c>
      <c r="N419">
        <v>1</v>
      </c>
      <c r="O419" t="s">
        <v>3922</v>
      </c>
    </row>
    <row r="420" spans="1:15" x14ac:dyDescent="0.25">
      <c r="A420" s="1" t="s">
        <v>1565</v>
      </c>
      <c r="B420" t="s">
        <v>1436</v>
      </c>
      <c r="C420" s="20" t="s">
        <v>1566</v>
      </c>
      <c r="D420" t="s">
        <v>88</v>
      </c>
      <c r="E420" t="s">
        <v>89</v>
      </c>
      <c r="F420" t="str">
        <f>VLOOKUP(D420,Mapping!A:F,6,)</f>
        <v>伊利中老年奶粉（听装）1×6×900g</v>
      </c>
      <c r="G420" t="s">
        <v>24</v>
      </c>
      <c r="H420" t="s">
        <v>90</v>
      </c>
      <c r="I420" t="s">
        <v>24</v>
      </c>
      <c r="K420" t="str">
        <f>VLOOKUP($D420,Mapping!$A:$E,3,)</f>
        <v>成人粉</v>
      </c>
      <c r="L420" t="str">
        <f>VLOOKUP($D420,Mapping!$A:$E,4,)</f>
        <v>中老年</v>
      </c>
      <c r="M420" t="str">
        <f>IF(VLOOKUP($D420,Mapping!$A:$E,5,)="","无",VLOOKUP($D420,Mapping!$A:$E,5,))</f>
        <v>无</v>
      </c>
      <c r="N420">
        <v>1</v>
      </c>
      <c r="O420" t="s">
        <v>3922</v>
      </c>
    </row>
    <row r="421" spans="1:15" x14ac:dyDescent="0.25">
      <c r="A421" s="1" t="s">
        <v>1567</v>
      </c>
      <c r="B421" t="s">
        <v>1436</v>
      </c>
      <c r="C421" s="20" t="s">
        <v>1568</v>
      </c>
      <c r="D421" t="s">
        <v>1569</v>
      </c>
      <c r="E421" t="s">
        <v>1570</v>
      </c>
      <c r="F421" t="str">
        <f>VLOOKUP(D421,Mapping!A:F,6,)</f>
        <v>暖哄哄女士调制乳粉（筒装）1×20×175g</v>
      </c>
      <c r="G421" t="s">
        <v>24</v>
      </c>
      <c r="H421" t="s">
        <v>1571</v>
      </c>
      <c r="I421" t="s">
        <v>24</v>
      </c>
      <c r="K421" t="str">
        <f>VLOOKUP($D421,Mapping!$A:$E,3,)</f>
        <v>成人粉</v>
      </c>
      <c r="L421" t="str">
        <f>VLOOKUP($D421,Mapping!$A:$E,4,)</f>
        <v>女士</v>
      </c>
      <c r="M421" t="str">
        <f>IF(VLOOKUP($D421,Mapping!$A:$E,5,)="","无",VLOOKUP($D421,Mapping!$A:$E,5,))</f>
        <v>无</v>
      </c>
      <c r="N421">
        <v>1</v>
      </c>
      <c r="O421" t="s">
        <v>3922</v>
      </c>
    </row>
    <row r="422" spans="1:15" x14ac:dyDescent="0.25">
      <c r="A422" s="1" t="s">
        <v>1572</v>
      </c>
      <c r="B422" t="s">
        <v>1436</v>
      </c>
      <c r="C422" s="20" t="s">
        <v>1573</v>
      </c>
      <c r="D422" t="s">
        <v>1574</v>
      </c>
      <c r="E422" t="s">
        <v>1575</v>
      </c>
      <c r="F422" t="str">
        <f>VLOOKUP(D422,Mapping!A:F,6,)</f>
        <v>暖哄哄女士调制乳粉（礼盒装）1×4×175g</v>
      </c>
      <c r="G422" t="s">
        <v>24</v>
      </c>
      <c r="H422" t="s">
        <v>1576</v>
      </c>
      <c r="I422" t="s">
        <v>24</v>
      </c>
      <c r="K422" t="str">
        <f>VLOOKUP($D422,Mapping!$A:$E,3,)</f>
        <v>成人粉</v>
      </c>
      <c r="L422" t="str">
        <f>VLOOKUP($D422,Mapping!$A:$E,4,)</f>
        <v>女士</v>
      </c>
      <c r="M422" t="str">
        <f>IF(VLOOKUP($D422,Mapping!$A:$E,5,)="","无",VLOOKUP($D422,Mapping!$A:$E,5,))</f>
        <v>无</v>
      </c>
      <c r="N422">
        <v>1</v>
      </c>
      <c r="O422" t="s">
        <v>3922</v>
      </c>
    </row>
    <row r="423" spans="1:15" x14ac:dyDescent="0.25">
      <c r="A423" s="1" t="s">
        <v>1577</v>
      </c>
      <c r="B423" t="s">
        <v>947</v>
      </c>
      <c r="C423" s="20" t="s">
        <v>1392</v>
      </c>
      <c r="D423" t="s">
        <v>448</v>
      </c>
      <c r="E423" t="s">
        <v>449</v>
      </c>
      <c r="F423" t="str">
        <f>VLOOKUP(D423,Mapping!A:F,6,)</f>
        <v>1*20*125mlQQ星儿童成长牛奶-均膳</v>
      </c>
      <c r="G423" t="s">
        <v>24</v>
      </c>
      <c r="H423" t="s">
        <v>1393</v>
      </c>
      <c r="I423" t="s">
        <v>950</v>
      </c>
      <c r="K423" t="str">
        <f>VLOOKUP($D423,Mapping!$A:$E,3,)</f>
        <v>液奶</v>
      </c>
      <c r="L423" t="str">
        <f>VLOOKUP($D423,Mapping!$A:$E,4,)</f>
        <v>QQ星</v>
      </c>
      <c r="M423" t="str">
        <f>IF(VLOOKUP($D423,Mapping!$A:$E,5,)="","无",VLOOKUP($D423,Mapping!$A:$E,5,))</f>
        <v>无</v>
      </c>
      <c r="N423">
        <v>1</v>
      </c>
      <c r="O423" t="s">
        <v>3922</v>
      </c>
    </row>
    <row r="424" spans="1:15" x14ac:dyDescent="0.25">
      <c r="A424" s="1" t="s">
        <v>1578</v>
      </c>
      <c r="B424" t="s">
        <v>947</v>
      </c>
      <c r="C424" s="20" t="s">
        <v>1411</v>
      </c>
      <c r="D424" t="s">
        <v>897</v>
      </c>
      <c r="E424" t="s">
        <v>898</v>
      </c>
      <c r="F424" t="str">
        <f>VLOOKUP(D424,Mapping!A:F,6,)</f>
        <v>1*12*205gQQ星常温酸奶原味</v>
      </c>
      <c r="G424" t="s">
        <v>24</v>
      </c>
      <c r="H424" t="s">
        <v>1412</v>
      </c>
      <c r="I424" t="s">
        <v>950</v>
      </c>
      <c r="K424" t="str">
        <f>VLOOKUP($D424,Mapping!$A:$E,3,)</f>
        <v>液奶</v>
      </c>
      <c r="L424" t="str">
        <f>VLOOKUP($D424,Mapping!$A:$E,4,)</f>
        <v>QQ星</v>
      </c>
      <c r="M424" t="str">
        <f>IF(VLOOKUP($D424,Mapping!$A:$E,5,)="","无",VLOOKUP($D424,Mapping!$A:$E,5,))</f>
        <v>无</v>
      </c>
      <c r="N424">
        <v>1</v>
      </c>
      <c r="O424" t="s">
        <v>3922</v>
      </c>
    </row>
    <row r="425" spans="1:15" x14ac:dyDescent="0.25">
      <c r="A425" s="1" t="s">
        <v>1579</v>
      </c>
      <c r="B425" t="s">
        <v>947</v>
      </c>
      <c r="C425" s="20" t="s">
        <v>1337</v>
      </c>
      <c r="D425" t="s">
        <v>679</v>
      </c>
      <c r="E425" t="s">
        <v>680</v>
      </c>
      <c r="F425" t="str">
        <f>VLOOKUP(D425,Mapping!A:F,6,)</f>
        <v>1*10*230g安慕希高端畅饮型希腊风味酸奶原味</v>
      </c>
      <c r="G425" t="s">
        <v>24</v>
      </c>
      <c r="H425" t="s">
        <v>1338</v>
      </c>
      <c r="I425" t="s">
        <v>950</v>
      </c>
      <c r="K425" t="str">
        <f>VLOOKUP($D425,Mapping!$A:$E,3,)</f>
        <v>液奶</v>
      </c>
      <c r="L425" t="str">
        <f>VLOOKUP($D425,Mapping!$A:$E,4,)</f>
        <v>安慕希</v>
      </c>
      <c r="M425" t="str">
        <f>IF(VLOOKUP($D425,Mapping!$A:$E,5,)="","无",VLOOKUP($D425,Mapping!$A:$E,5,))</f>
        <v>无</v>
      </c>
      <c r="N425">
        <v>1</v>
      </c>
      <c r="O425" t="s">
        <v>3922</v>
      </c>
    </row>
    <row r="426" spans="1:15" x14ac:dyDescent="0.25">
      <c r="A426" s="1" t="s">
        <v>1580</v>
      </c>
      <c r="B426" t="s">
        <v>947</v>
      </c>
      <c r="C426" s="20" t="s">
        <v>1388</v>
      </c>
      <c r="D426" t="s">
        <v>429</v>
      </c>
      <c r="E426" t="s">
        <v>430</v>
      </c>
      <c r="F426" t="str">
        <f>VLOOKUP(D426,Mapping!A:F,6,)</f>
        <v>1*16*250ml脱脂奶“Byebye君”（电商专供）</v>
      </c>
      <c r="G426" t="s">
        <v>24</v>
      </c>
      <c r="H426" t="s">
        <v>1389</v>
      </c>
      <c r="I426" t="s">
        <v>950</v>
      </c>
      <c r="K426" t="str">
        <f>VLOOKUP($D426,Mapping!$A:$E,3,)</f>
        <v>液奶</v>
      </c>
      <c r="L426" t="str">
        <f>VLOOKUP($D426,Mapping!$A:$E,4,)</f>
        <v>Byebye君</v>
      </c>
      <c r="M426" t="str">
        <f>IF(VLOOKUP($D426,Mapping!$A:$E,5,)="","无",VLOOKUP($D426,Mapping!$A:$E,5,))</f>
        <v>无</v>
      </c>
      <c r="N426">
        <v>1</v>
      </c>
      <c r="O426" t="s">
        <v>3922</v>
      </c>
    </row>
    <row r="427" spans="1:15" x14ac:dyDescent="0.25">
      <c r="A427" s="1" t="s">
        <v>1581</v>
      </c>
      <c r="B427" t="s">
        <v>947</v>
      </c>
      <c r="C427" s="20" t="s">
        <v>1405</v>
      </c>
      <c r="D427" t="s">
        <v>887</v>
      </c>
      <c r="E427" t="s">
        <v>888</v>
      </c>
      <c r="F427" t="str">
        <f>VLOOKUP(D427,Mapping!A:F,6,)</f>
        <v>1*12*250ml谷粒多黑谷牛奶饮品</v>
      </c>
      <c r="G427" t="s">
        <v>24</v>
      </c>
      <c r="H427" t="s">
        <v>1406</v>
      </c>
      <c r="I427" t="s">
        <v>950</v>
      </c>
      <c r="K427" t="str">
        <f>VLOOKUP($D427,Mapping!$A:$E,3,)</f>
        <v>液奶</v>
      </c>
      <c r="L427" t="str">
        <f>VLOOKUP($D427,Mapping!$A:$E,4,)</f>
        <v>谷粒多</v>
      </c>
      <c r="M427" t="str">
        <f>IF(VLOOKUP($D427,Mapping!$A:$E,5,)="","无",VLOOKUP($D427,Mapping!$A:$E,5,))</f>
        <v>无</v>
      </c>
      <c r="N427">
        <v>1</v>
      </c>
      <c r="O427" t="s">
        <v>3922</v>
      </c>
    </row>
    <row r="428" spans="1:15" x14ac:dyDescent="0.25">
      <c r="A428" s="1" t="s">
        <v>1582</v>
      </c>
      <c r="B428" t="s">
        <v>947</v>
      </c>
      <c r="C428" s="20" t="s">
        <v>1382</v>
      </c>
      <c r="D428" t="s">
        <v>393</v>
      </c>
      <c r="E428" t="s">
        <v>394</v>
      </c>
      <c r="F428" t="str">
        <f>VLOOKUP(D428,Mapping!A:F,6,)</f>
        <v>1*12*250ml金典有机奶</v>
      </c>
      <c r="G428" t="s">
        <v>24</v>
      </c>
      <c r="H428" t="s">
        <v>1383</v>
      </c>
      <c r="I428" t="s">
        <v>950</v>
      </c>
      <c r="K428" t="str">
        <f>VLOOKUP($D428,Mapping!$A:$E,3,)</f>
        <v>液奶</v>
      </c>
      <c r="L428" t="str">
        <f>VLOOKUP($D428,Mapping!$A:$E,4,)</f>
        <v>金典</v>
      </c>
      <c r="M428" t="str">
        <f>IF(VLOOKUP($D428,Mapping!$A:$E,5,)="","无",VLOOKUP($D428,Mapping!$A:$E,5,))</f>
        <v>无</v>
      </c>
      <c r="N428">
        <v>1</v>
      </c>
      <c r="O428" t="s">
        <v>3922</v>
      </c>
    </row>
    <row r="429" spans="1:15" x14ac:dyDescent="0.25">
      <c r="A429" s="1" t="s">
        <v>1583</v>
      </c>
      <c r="B429" t="s">
        <v>947</v>
      </c>
      <c r="C429" s="20" t="s">
        <v>1423</v>
      </c>
      <c r="D429" t="s">
        <v>1424</v>
      </c>
      <c r="E429" t="s">
        <v>1425</v>
      </c>
      <c r="F429" t="str">
        <f>VLOOKUP(D429,Mapping!A:F,6,)</f>
        <v>1*12*240ml味可滋巧克力牛奶</v>
      </c>
      <c r="G429" t="s">
        <v>24</v>
      </c>
      <c r="H429" t="s">
        <v>1584</v>
      </c>
      <c r="I429" t="s">
        <v>950</v>
      </c>
      <c r="K429" t="str">
        <f>VLOOKUP($D429,Mapping!$A:$E,3,)</f>
        <v>液奶</v>
      </c>
      <c r="L429" t="str">
        <f>VLOOKUP($D429,Mapping!$A:$E,4,)</f>
        <v>味可滋</v>
      </c>
      <c r="M429" t="str">
        <f>IF(VLOOKUP($D429,Mapping!$A:$E,5,)="","无",VLOOKUP($D429,Mapping!$A:$E,5,))</f>
        <v>无</v>
      </c>
      <c r="N429">
        <v>1</v>
      </c>
      <c r="O429" t="s">
        <v>3922</v>
      </c>
    </row>
    <row r="430" spans="1:15" x14ac:dyDescent="0.25">
      <c r="A430" s="1" t="s">
        <v>1585</v>
      </c>
      <c r="B430" t="s">
        <v>947</v>
      </c>
      <c r="C430" s="20" t="s">
        <v>1414</v>
      </c>
      <c r="D430" t="s">
        <v>1415</v>
      </c>
      <c r="E430" t="s">
        <v>1416</v>
      </c>
      <c r="F430" t="str">
        <f>VLOOKUP(D430,Mapping!A:F,6,)</f>
        <v>1*12*240ml味可滋香蕉牛奶</v>
      </c>
      <c r="G430" t="s">
        <v>24</v>
      </c>
      <c r="H430" t="s">
        <v>1417</v>
      </c>
      <c r="I430" t="s">
        <v>950</v>
      </c>
      <c r="K430" t="str">
        <f>VLOOKUP($D430,Mapping!$A:$E,3,)</f>
        <v>液奶</v>
      </c>
      <c r="L430" t="str">
        <f>VLOOKUP($D430,Mapping!$A:$E,4,)</f>
        <v>味可滋</v>
      </c>
      <c r="M430" t="str">
        <f>IF(VLOOKUP($D430,Mapping!$A:$E,5,)="","无",VLOOKUP($D430,Mapping!$A:$E,5,))</f>
        <v>无</v>
      </c>
      <c r="N430">
        <v>1</v>
      </c>
      <c r="O430" t="s">
        <v>3922</v>
      </c>
    </row>
    <row r="431" spans="1:15" x14ac:dyDescent="0.25">
      <c r="A431" s="1" t="s">
        <v>1586</v>
      </c>
      <c r="B431" t="s">
        <v>947</v>
      </c>
      <c r="C431" s="20" t="s">
        <v>1408</v>
      </c>
      <c r="D431" t="s">
        <v>892</v>
      </c>
      <c r="E431" t="s">
        <v>893</v>
      </c>
      <c r="F431" t="str">
        <f>VLOOKUP(D431,Mapping!A:F,6,)</f>
        <v>1*12*200ml谷粒多颗粒燕麦牛奶</v>
      </c>
      <c r="G431" t="s">
        <v>24</v>
      </c>
      <c r="H431" t="s">
        <v>1409</v>
      </c>
      <c r="I431" t="s">
        <v>950</v>
      </c>
      <c r="K431" t="str">
        <f>VLOOKUP($D431,Mapping!$A:$E,3,)</f>
        <v>液奶</v>
      </c>
      <c r="L431" t="str">
        <f>VLOOKUP($D431,Mapping!$A:$E,4,)</f>
        <v>谷粒多</v>
      </c>
      <c r="M431" t="str">
        <f>IF(VLOOKUP($D431,Mapping!$A:$E,5,)="","无",VLOOKUP($D431,Mapping!$A:$E,5,))</f>
        <v>无</v>
      </c>
      <c r="N431">
        <v>1</v>
      </c>
      <c r="O431" t="s">
        <v>3922</v>
      </c>
    </row>
    <row r="432" spans="1:15" x14ac:dyDescent="0.25">
      <c r="A432" s="1" t="s">
        <v>1587</v>
      </c>
      <c r="B432" t="s">
        <v>947</v>
      </c>
      <c r="C432" s="20" t="s">
        <v>1326</v>
      </c>
      <c r="D432" t="s">
        <v>646</v>
      </c>
      <c r="E432" t="s">
        <v>647</v>
      </c>
      <c r="F432" t="str">
        <f>VLOOKUP(D432,Mapping!A:F,6,)</f>
        <v>(1*5)*6*100ml畅意100%乳酸菌饮品原味</v>
      </c>
      <c r="G432" t="s">
        <v>24</v>
      </c>
      <c r="H432" t="s">
        <v>1327</v>
      </c>
      <c r="I432" t="s">
        <v>950</v>
      </c>
      <c r="K432" t="str">
        <f>VLOOKUP($D432,Mapping!$A:$E,3,)</f>
        <v>新业务</v>
      </c>
      <c r="L432" t="str">
        <f>VLOOKUP($D432,Mapping!$A:$E,4,)</f>
        <v>畅意</v>
      </c>
      <c r="M432" t="str">
        <f>IF(VLOOKUP($D432,Mapping!$A:$E,5,)="","无",VLOOKUP($D432,Mapping!$A:$E,5,))</f>
        <v>无</v>
      </c>
      <c r="N432">
        <v>1</v>
      </c>
      <c r="O432" t="s">
        <v>3922</v>
      </c>
    </row>
    <row r="433" spans="1:15" x14ac:dyDescent="0.25">
      <c r="A433" s="1" t="s">
        <v>1588</v>
      </c>
      <c r="B433" t="s">
        <v>947</v>
      </c>
      <c r="C433" s="20" t="s">
        <v>1375</v>
      </c>
      <c r="D433" t="s">
        <v>370</v>
      </c>
      <c r="E433" t="s">
        <v>371</v>
      </c>
      <c r="F433" t="str">
        <f>VLOOKUP(D433,Mapping!A:F,6,)</f>
        <v>1*12*250ml金典低脂纯牛奶</v>
      </c>
      <c r="G433" t="s">
        <v>24</v>
      </c>
      <c r="H433" t="s">
        <v>1376</v>
      </c>
      <c r="I433" t="s">
        <v>950</v>
      </c>
      <c r="K433" t="str">
        <f>VLOOKUP($D433,Mapping!$A:$E,3,)</f>
        <v>液奶</v>
      </c>
      <c r="L433" t="str">
        <f>VLOOKUP($D433,Mapping!$A:$E,4,)</f>
        <v>金典</v>
      </c>
      <c r="M433" t="str">
        <f>IF(VLOOKUP($D433,Mapping!$A:$E,5,)="","无",VLOOKUP($D433,Mapping!$A:$E,5,))</f>
        <v>无</v>
      </c>
      <c r="N433">
        <v>1</v>
      </c>
      <c r="O433" t="s">
        <v>3922</v>
      </c>
    </row>
    <row r="434" spans="1:15" x14ac:dyDescent="0.25">
      <c r="A434" s="1" t="s">
        <v>1589</v>
      </c>
      <c r="B434" t="s">
        <v>947</v>
      </c>
      <c r="C434" s="20" t="s">
        <v>1370</v>
      </c>
      <c r="D434" t="s">
        <v>1371</v>
      </c>
      <c r="E434" t="s">
        <v>1372</v>
      </c>
      <c r="F434" t="str">
        <f>VLOOKUP(D434,Mapping!A:F,6,)</f>
        <v>1*12*250ml金典纯牛奶</v>
      </c>
      <c r="G434" t="s">
        <v>24</v>
      </c>
      <c r="H434" t="s">
        <v>1373</v>
      </c>
      <c r="I434" t="s">
        <v>950</v>
      </c>
      <c r="K434" t="str">
        <f>VLOOKUP($D434,Mapping!$A:$E,3,)</f>
        <v>液奶</v>
      </c>
      <c r="L434" t="str">
        <f>VLOOKUP($D434,Mapping!$A:$E,4,)</f>
        <v>金典</v>
      </c>
      <c r="M434" t="str">
        <f>IF(VLOOKUP($D434,Mapping!$A:$E,5,)="","无",VLOOKUP($D434,Mapping!$A:$E,5,))</f>
        <v>无</v>
      </c>
      <c r="N434">
        <v>1</v>
      </c>
      <c r="O434" t="s">
        <v>3922</v>
      </c>
    </row>
    <row r="435" spans="1:15" x14ac:dyDescent="0.25">
      <c r="A435" s="1" t="s">
        <v>1590</v>
      </c>
      <c r="B435" t="s">
        <v>947</v>
      </c>
      <c r="C435" s="20" t="s">
        <v>1359</v>
      </c>
      <c r="D435" t="s">
        <v>826</v>
      </c>
      <c r="E435" t="s">
        <v>827</v>
      </c>
      <c r="F435" t="str">
        <f>VLOOKUP(D435,Mapping!A:F,6,)</f>
        <v>1*24*250ml纯牛奶</v>
      </c>
      <c r="G435" t="s">
        <v>24</v>
      </c>
      <c r="H435" t="s">
        <v>1360</v>
      </c>
      <c r="I435" t="s">
        <v>24</v>
      </c>
      <c r="K435" t="str">
        <f>VLOOKUP($D435,Mapping!$A:$E,3,)</f>
        <v>液奶</v>
      </c>
      <c r="L435" t="str">
        <f>VLOOKUP($D435,Mapping!$A:$E,4,)</f>
        <v>母品牌</v>
      </c>
      <c r="M435" t="str">
        <f>IF(VLOOKUP($D435,Mapping!$A:$E,5,)="","无",VLOOKUP($D435,Mapping!$A:$E,5,))</f>
        <v>无</v>
      </c>
      <c r="N435">
        <v>1</v>
      </c>
      <c r="O435" t="s">
        <v>3922</v>
      </c>
    </row>
    <row r="436" spans="1:15" x14ac:dyDescent="0.25">
      <c r="A436" s="1" t="s">
        <v>1591</v>
      </c>
      <c r="B436" t="s">
        <v>947</v>
      </c>
      <c r="C436" s="20" t="s">
        <v>1311</v>
      </c>
      <c r="D436" t="s">
        <v>528</v>
      </c>
      <c r="E436" t="s">
        <v>529</v>
      </c>
      <c r="F436" t="str">
        <f>VLOOKUP(D436,Mapping!A:F,6,)</f>
        <v>1*24*250ml优酸乳原味</v>
      </c>
      <c r="G436" t="s">
        <v>24</v>
      </c>
      <c r="H436" t="s">
        <v>1312</v>
      </c>
      <c r="I436" t="s">
        <v>950</v>
      </c>
      <c r="K436" t="str">
        <f>VLOOKUP($D436,Mapping!$A:$E,3,)</f>
        <v>液奶</v>
      </c>
      <c r="L436" t="str">
        <f>VLOOKUP($D436,Mapping!$A:$E,4,)</f>
        <v>优酸乳</v>
      </c>
      <c r="M436" t="str">
        <f>IF(VLOOKUP($D436,Mapping!$A:$E,5,)="","无",VLOOKUP($D436,Mapping!$A:$E,5,))</f>
        <v>无</v>
      </c>
      <c r="N436">
        <v>1</v>
      </c>
      <c r="O436" t="s">
        <v>3922</v>
      </c>
    </row>
    <row r="437" spans="1:15" x14ac:dyDescent="0.25">
      <c r="A437" s="1" t="s">
        <v>1592</v>
      </c>
      <c r="B437" t="s">
        <v>947</v>
      </c>
      <c r="C437" s="20" t="s">
        <v>1319</v>
      </c>
      <c r="D437" t="s">
        <v>561</v>
      </c>
      <c r="E437" t="s">
        <v>562</v>
      </c>
      <c r="F437" t="str">
        <f>VLOOKUP(D437,Mapping!A:F,6,)</f>
        <v>1*12*245g康美包优酸乳果粒酸奶饮品草莓味</v>
      </c>
      <c r="G437" t="s">
        <v>24</v>
      </c>
      <c r="H437" t="s">
        <v>1320</v>
      </c>
      <c r="I437" t="s">
        <v>950</v>
      </c>
      <c r="K437" t="str">
        <f>VLOOKUP($D437,Mapping!$A:$E,3,)</f>
        <v>液奶</v>
      </c>
      <c r="L437" t="str">
        <f>VLOOKUP($D437,Mapping!$A:$E,4,)</f>
        <v>优酸乳</v>
      </c>
      <c r="M437" t="str">
        <f>IF(VLOOKUP($D437,Mapping!$A:$E,5,)="","无",VLOOKUP($D437,Mapping!$A:$E,5,))</f>
        <v>无</v>
      </c>
      <c r="N437">
        <v>1</v>
      </c>
      <c r="O437" t="s">
        <v>3922</v>
      </c>
    </row>
    <row r="438" spans="1:15" x14ac:dyDescent="0.25">
      <c r="A438" s="1" t="s">
        <v>1593</v>
      </c>
      <c r="B438" t="s">
        <v>947</v>
      </c>
      <c r="C438" s="20" t="s">
        <v>1428</v>
      </c>
      <c r="D438" t="s">
        <v>1429</v>
      </c>
      <c r="E438" t="s">
        <v>1430</v>
      </c>
      <c r="F438" t="str">
        <f>VLOOKUP(D438,Mapping!A:F,6,)</f>
        <v>1*12*240ml味可滋咖啡牛奶</v>
      </c>
      <c r="G438" t="s">
        <v>24</v>
      </c>
      <c r="H438" t="s">
        <v>1431</v>
      </c>
      <c r="I438" t="s">
        <v>950</v>
      </c>
      <c r="K438" t="str">
        <f>VLOOKUP($D438,Mapping!$A:$E,3,)</f>
        <v>液奶</v>
      </c>
      <c r="L438" t="str">
        <f>VLOOKUP($D438,Mapping!$A:$E,4,)</f>
        <v>味可滋</v>
      </c>
      <c r="M438" t="str">
        <f>IF(VLOOKUP($D438,Mapping!$A:$E,5,)="","无",VLOOKUP($D438,Mapping!$A:$E,5,))</f>
        <v>无</v>
      </c>
      <c r="N438">
        <v>1</v>
      </c>
      <c r="O438" t="s">
        <v>3922</v>
      </c>
    </row>
    <row r="439" spans="1:15" x14ac:dyDescent="0.25">
      <c r="A439" s="1" t="s">
        <v>1594</v>
      </c>
      <c r="B439" t="s">
        <v>947</v>
      </c>
      <c r="C439" s="20" t="s">
        <v>1301</v>
      </c>
      <c r="D439" t="s">
        <v>1302</v>
      </c>
      <c r="E439" t="s">
        <v>1303</v>
      </c>
      <c r="F439" t="str">
        <f>VLOOKUP(D439,Mapping!A:F,6,)</f>
        <v>1*12*195mlQQ星儿童成长草莓牛奶</v>
      </c>
      <c r="G439" t="s">
        <v>24</v>
      </c>
      <c r="H439" t="s">
        <v>1304</v>
      </c>
      <c r="I439" t="s">
        <v>950</v>
      </c>
      <c r="K439" t="str">
        <f>VLOOKUP($D439,Mapping!$A:$E,3,)</f>
        <v>液奶</v>
      </c>
      <c r="L439" t="str">
        <f>VLOOKUP($D439,Mapping!$A:$E,4,)</f>
        <v>QQ星</v>
      </c>
      <c r="M439" t="str">
        <f>IF(VLOOKUP($D439,Mapping!$A:$E,5,)="","无",VLOOKUP($D439,Mapping!$A:$E,5,))</f>
        <v>无</v>
      </c>
      <c r="N439">
        <v>1</v>
      </c>
      <c r="O439" t="s">
        <v>3922</v>
      </c>
    </row>
    <row r="440" spans="1:15" x14ac:dyDescent="0.25">
      <c r="A440" s="1" t="s">
        <v>1595</v>
      </c>
      <c r="B440" t="s">
        <v>947</v>
      </c>
      <c r="C440" s="20" t="s">
        <v>1401</v>
      </c>
      <c r="D440" t="s">
        <v>877</v>
      </c>
      <c r="E440" t="s">
        <v>878</v>
      </c>
      <c r="F440" t="str">
        <f>VLOOKUP(D440,Mapping!A:F,6,)</f>
        <v>1*12*250ml利乐钻植选豆乳原味</v>
      </c>
      <c r="G440" t="s">
        <v>24</v>
      </c>
      <c r="H440" t="s">
        <v>1402</v>
      </c>
      <c r="I440" t="s">
        <v>950</v>
      </c>
      <c r="K440" t="str">
        <f>VLOOKUP($D440,Mapping!$A:$E,3,)</f>
        <v>液奶</v>
      </c>
      <c r="L440" t="str">
        <f>VLOOKUP($D440,Mapping!$A:$E,4,)</f>
        <v>植选</v>
      </c>
      <c r="M440" t="str">
        <f>IF(VLOOKUP($D440,Mapping!$A:$E,5,)="","无",VLOOKUP($D440,Mapping!$A:$E,5,))</f>
        <v>无</v>
      </c>
      <c r="N440">
        <v>1</v>
      </c>
      <c r="O440" t="s">
        <v>3922</v>
      </c>
    </row>
    <row r="441" spans="1:15" x14ac:dyDescent="0.25">
      <c r="A441" s="1" t="s">
        <v>1596</v>
      </c>
      <c r="B441" t="s">
        <v>947</v>
      </c>
      <c r="C441" s="20" t="s">
        <v>1346</v>
      </c>
      <c r="D441" t="s">
        <v>597</v>
      </c>
      <c r="E441" t="s">
        <v>598</v>
      </c>
      <c r="F441" t="str">
        <f>VLOOKUP(D441,Mapping!A:F,6,)</f>
        <v>1*12*250ml利乐钻植选豆乳黑芝麻黑豆味</v>
      </c>
      <c r="G441" t="s">
        <v>24</v>
      </c>
      <c r="H441" t="s">
        <v>1347</v>
      </c>
      <c r="I441" t="s">
        <v>950</v>
      </c>
      <c r="K441" t="str">
        <f>VLOOKUP($D441,Mapping!$A:$E,3,)</f>
        <v>液奶</v>
      </c>
      <c r="L441" t="str">
        <f>VLOOKUP($D441,Mapping!$A:$E,4,)</f>
        <v>植选</v>
      </c>
      <c r="M441" t="str">
        <f>IF(VLOOKUP($D441,Mapping!$A:$E,5,)="","无",VLOOKUP($D441,Mapping!$A:$E,5,))</f>
        <v>无</v>
      </c>
      <c r="N441">
        <v>1</v>
      </c>
      <c r="O441" t="s">
        <v>3922</v>
      </c>
    </row>
    <row r="442" spans="1:15" x14ac:dyDescent="0.25">
      <c r="A442" s="1" t="s">
        <v>1597</v>
      </c>
      <c r="B442" t="s">
        <v>947</v>
      </c>
      <c r="C442" s="20" t="s">
        <v>1419</v>
      </c>
      <c r="D442" t="s">
        <v>911</v>
      </c>
      <c r="E442" t="s">
        <v>912</v>
      </c>
      <c r="F442" t="str">
        <f>VLOOKUP(D442,Mapping!A:F,6,)</f>
        <v>1*12*240ml味可滋木瓜牛奶</v>
      </c>
      <c r="G442" t="s">
        <v>24</v>
      </c>
      <c r="H442" t="s">
        <v>1420</v>
      </c>
      <c r="I442" t="s">
        <v>950</v>
      </c>
      <c r="K442" t="str">
        <f>VLOOKUP($D442,Mapping!$A:$E,3,)</f>
        <v>液奶</v>
      </c>
      <c r="L442" t="str">
        <f>VLOOKUP($D442,Mapping!$A:$E,4,)</f>
        <v>味可滋</v>
      </c>
      <c r="M442" t="str">
        <f>IF(VLOOKUP($D442,Mapping!$A:$E,5,)="","无",VLOOKUP($D442,Mapping!$A:$E,5,))</f>
        <v>无</v>
      </c>
      <c r="N442">
        <v>1</v>
      </c>
      <c r="O442" t="s">
        <v>3922</v>
      </c>
    </row>
    <row r="443" spans="1:15" x14ac:dyDescent="0.25">
      <c r="A443" s="1" t="s">
        <v>1598</v>
      </c>
      <c r="B443" t="s">
        <v>947</v>
      </c>
      <c r="C443" s="20" t="s">
        <v>1340</v>
      </c>
      <c r="D443" t="s">
        <v>689</v>
      </c>
      <c r="E443" t="s">
        <v>690</v>
      </c>
      <c r="F443" t="str">
        <f>VLOOKUP(D443,Mapping!A:F,6,)</f>
        <v>1*10*200g利乐冠安慕希常温酸奶草莓燕麦味</v>
      </c>
      <c r="G443" t="s">
        <v>24</v>
      </c>
      <c r="H443" t="s">
        <v>1341</v>
      </c>
      <c r="I443" t="s">
        <v>950</v>
      </c>
      <c r="K443" t="str">
        <f>VLOOKUP($D443,Mapping!$A:$E,3,)</f>
        <v>液奶</v>
      </c>
      <c r="L443" t="str">
        <f>VLOOKUP($D443,Mapping!$A:$E,4,)</f>
        <v>安慕希</v>
      </c>
      <c r="M443" t="str">
        <f>IF(VLOOKUP($D443,Mapping!$A:$E,5,)="","无",VLOOKUP($D443,Mapping!$A:$E,5,))</f>
        <v>无</v>
      </c>
      <c r="N443">
        <v>1</v>
      </c>
      <c r="O443" t="s">
        <v>3922</v>
      </c>
    </row>
    <row r="444" spans="1:15" x14ac:dyDescent="0.25">
      <c r="A444" s="1" t="s">
        <v>1599</v>
      </c>
      <c r="B444" t="s">
        <v>947</v>
      </c>
      <c r="C444" s="20" t="s">
        <v>1334</v>
      </c>
      <c r="D444" t="s">
        <v>674</v>
      </c>
      <c r="E444" t="s">
        <v>675</v>
      </c>
      <c r="F444" t="str">
        <f>VLOOKUP(D444,Mapping!A:F,6,)</f>
        <v>1*10*200g利乐冠安慕希常温酸奶黄桃燕麦味</v>
      </c>
      <c r="G444" t="s">
        <v>24</v>
      </c>
      <c r="H444" t="s">
        <v>1600</v>
      </c>
      <c r="I444" t="s">
        <v>950</v>
      </c>
      <c r="K444" t="str">
        <f>VLOOKUP($D444,Mapping!$A:$E,3,)</f>
        <v>液奶</v>
      </c>
      <c r="L444" t="str">
        <f>VLOOKUP($D444,Mapping!$A:$E,4,)</f>
        <v>安慕希</v>
      </c>
      <c r="M444" t="str">
        <f>IF(VLOOKUP($D444,Mapping!$A:$E,5,)="","无",VLOOKUP($D444,Mapping!$A:$E,5,))</f>
        <v>无</v>
      </c>
      <c r="N444">
        <v>1</v>
      </c>
      <c r="O444" t="s">
        <v>3922</v>
      </c>
    </row>
    <row r="445" spans="1:15" x14ac:dyDescent="0.25">
      <c r="A445" s="1" t="s">
        <v>1601</v>
      </c>
      <c r="B445" t="s">
        <v>947</v>
      </c>
      <c r="C445" s="20" t="s">
        <v>1366</v>
      </c>
      <c r="D445" t="s">
        <v>348</v>
      </c>
      <c r="E445" t="s">
        <v>349</v>
      </c>
      <c r="F445" t="str">
        <f>VLOOKUP(D445,Mapping!A:F,6,)</f>
        <v>1*16*205g安慕希常温酸奶原味（电商专供）</v>
      </c>
      <c r="G445" t="s">
        <v>24</v>
      </c>
      <c r="H445" t="s">
        <v>1367</v>
      </c>
      <c r="I445" t="s">
        <v>950</v>
      </c>
      <c r="K445" t="str">
        <f>VLOOKUP($D445,Mapping!$A:$E,3,)</f>
        <v>液奶</v>
      </c>
      <c r="L445" t="str">
        <f>VLOOKUP($D445,Mapping!$A:$E,4,)</f>
        <v>安慕希</v>
      </c>
      <c r="M445" t="str">
        <f>IF(VLOOKUP($D445,Mapping!$A:$E,5,)="","无",VLOOKUP($D445,Mapping!$A:$E,5,))</f>
        <v>无</v>
      </c>
      <c r="N445">
        <v>1</v>
      </c>
      <c r="O445" t="s">
        <v>3922</v>
      </c>
    </row>
    <row r="446" spans="1:15" x14ac:dyDescent="0.25">
      <c r="A446" s="1" t="s">
        <v>1602</v>
      </c>
      <c r="B446" t="s">
        <v>947</v>
      </c>
      <c r="C446" s="20" t="s">
        <v>1308</v>
      </c>
      <c r="D446" t="s">
        <v>513</v>
      </c>
      <c r="E446" t="s">
        <v>514</v>
      </c>
      <c r="F446" t="str">
        <f>VLOOKUP(D446,Mapping!A:F,6,)</f>
        <v>1*12*200ml谷粒多颗粒椰子燕麦牛奶</v>
      </c>
      <c r="G446" t="s">
        <v>24</v>
      </c>
      <c r="H446" t="s">
        <v>1309</v>
      </c>
      <c r="I446" t="s">
        <v>950</v>
      </c>
      <c r="K446" t="str">
        <f>VLOOKUP($D446,Mapping!$A:$E,3,)</f>
        <v>液奶</v>
      </c>
      <c r="L446" t="str">
        <f>VLOOKUP($D446,Mapping!$A:$E,4,)</f>
        <v>谷粒多</v>
      </c>
      <c r="M446" t="str">
        <f>IF(VLOOKUP($D446,Mapping!$A:$E,5,)="","无",VLOOKUP($D446,Mapping!$A:$E,5,))</f>
        <v>无</v>
      </c>
      <c r="N446">
        <v>1</v>
      </c>
      <c r="O446" t="s">
        <v>3922</v>
      </c>
    </row>
    <row r="447" spans="1:15" x14ac:dyDescent="0.25">
      <c r="A447" s="1" t="s">
        <v>1603</v>
      </c>
      <c r="B447" t="s">
        <v>1604</v>
      </c>
      <c r="C447" s="20" t="s">
        <v>1605</v>
      </c>
      <c r="D447" t="s">
        <v>1606</v>
      </c>
      <c r="E447" t="s">
        <v>1607</v>
      </c>
      <c r="F447" t="str">
        <f>VLOOKUP(D447,Mapping!A:F,6,)</f>
        <v>1*16*250ml纯牛奶</v>
      </c>
      <c r="G447" t="s">
        <v>24</v>
      </c>
      <c r="H447" t="s">
        <v>756</v>
      </c>
      <c r="I447" t="s">
        <v>24</v>
      </c>
      <c r="K447" t="str">
        <f>VLOOKUP($D447,Mapping!$A:$E,3,)</f>
        <v>液奶</v>
      </c>
      <c r="L447" t="str">
        <f>VLOOKUP($D447,Mapping!$A:$E,4,)</f>
        <v>母品牌</v>
      </c>
      <c r="M447" t="str">
        <f>IF(VLOOKUP($D447,Mapping!$A:$E,5,)="","无",VLOOKUP($D447,Mapping!$A:$E,5,))</f>
        <v>无</v>
      </c>
      <c r="N447">
        <v>1</v>
      </c>
      <c r="O447" t="s">
        <v>3922</v>
      </c>
    </row>
    <row r="448" spans="1:15" x14ac:dyDescent="0.25">
      <c r="A448" s="1" t="s">
        <v>1608</v>
      </c>
      <c r="B448" t="s">
        <v>1604</v>
      </c>
      <c r="C448" s="20" t="s">
        <v>1609</v>
      </c>
      <c r="D448" t="s">
        <v>1610</v>
      </c>
      <c r="E448" t="s">
        <v>1611</v>
      </c>
      <c r="F448" t="str">
        <f>VLOOKUP(D448,Mapping!A:F,6,)</f>
        <v>1*24*250ml纯牛奶</v>
      </c>
      <c r="G448" t="s">
        <v>24</v>
      </c>
      <c r="H448" t="s">
        <v>756</v>
      </c>
      <c r="I448" t="s">
        <v>24</v>
      </c>
      <c r="K448" t="str">
        <f>VLOOKUP($D448,Mapping!$A:$E,3,)</f>
        <v>液奶</v>
      </c>
      <c r="L448" t="str">
        <f>VLOOKUP($D448,Mapping!$A:$E,4,)</f>
        <v>母品牌</v>
      </c>
      <c r="M448" t="str">
        <f>IF(VLOOKUP($D448,Mapping!$A:$E,5,)="","无",VLOOKUP($D448,Mapping!$A:$E,5,))</f>
        <v>无</v>
      </c>
      <c r="N448">
        <v>1</v>
      </c>
      <c r="O448" t="s">
        <v>3922</v>
      </c>
    </row>
    <row r="449" spans="1:15" x14ac:dyDescent="0.25">
      <c r="A449" s="1" t="s">
        <v>1612</v>
      </c>
      <c r="B449" t="s">
        <v>1604</v>
      </c>
      <c r="C449" s="20" t="s">
        <v>322</v>
      </c>
      <c r="D449" t="s">
        <v>318</v>
      </c>
      <c r="E449" t="s">
        <v>319</v>
      </c>
      <c r="F449" t="str">
        <f>VLOOKUP(D449,Mapping!A:F,6,)</f>
        <v>1*6*1000ml纯牛奶</v>
      </c>
      <c r="G449" t="s">
        <v>24</v>
      </c>
      <c r="H449" t="s">
        <v>756</v>
      </c>
      <c r="I449" t="s">
        <v>24</v>
      </c>
      <c r="K449" t="str">
        <f>VLOOKUP($D449,Mapping!$A:$E,3,)</f>
        <v>液奶</v>
      </c>
      <c r="L449" t="str">
        <f>VLOOKUP($D449,Mapping!$A:$E,4,)</f>
        <v>母品牌</v>
      </c>
      <c r="M449" t="str">
        <f>IF(VLOOKUP($D449,Mapping!$A:$E,5,)="","无",VLOOKUP($D449,Mapping!$A:$E,5,))</f>
        <v>无</v>
      </c>
      <c r="N449">
        <v>1</v>
      </c>
      <c r="O449" t="s">
        <v>3922</v>
      </c>
    </row>
    <row r="450" spans="1:15" x14ac:dyDescent="0.25">
      <c r="A450" s="1" t="s">
        <v>1613</v>
      </c>
      <c r="B450" t="s">
        <v>1604</v>
      </c>
      <c r="C450" s="20" t="s">
        <v>1614</v>
      </c>
      <c r="D450" t="s">
        <v>326</v>
      </c>
      <c r="E450" t="s">
        <v>327</v>
      </c>
      <c r="F450" t="str">
        <f>VLOOKUP(D450,Mapping!A:F,6,)</f>
        <v>1*12*205g安慕希常温酸奶香草味</v>
      </c>
      <c r="G450" t="s">
        <v>24</v>
      </c>
      <c r="H450" t="s">
        <v>756</v>
      </c>
      <c r="I450" t="s">
        <v>24</v>
      </c>
      <c r="K450" t="str">
        <f>VLOOKUP($D450,Mapping!$A:$E,3,)</f>
        <v>液奶</v>
      </c>
      <c r="L450" t="str">
        <f>VLOOKUP($D450,Mapping!$A:$E,4,)</f>
        <v>安慕希</v>
      </c>
      <c r="M450" t="str">
        <f>IF(VLOOKUP($D450,Mapping!$A:$E,5,)="","无",VLOOKUP($D450,Mapping!$A:$E,5,))</f>
        <v>无</v>
      </c>
      <c r="N450">
        <v>1</v>
      </c>
      <c r="O450" t="s">
        <v>3922</v>
      </c>
    </row>
    <row r="451" spans="1:15" x14ac:dyDescent="0.25">
      <c r="A451" s="1" t="s">
        <v>1615</v>
      </c>
      <c r="B451" t="s">
        <v>1604</v>
      </c>
      <c r="C451" s="20" t="s">
        <v>336</v>
      </c>
      <c r="D451" t="s">
        <v>332</v>
      </c>
      <c r="E451" t="s">
        <v>333</v>
      </c>
      <c r="F451" t="str">
        <f>VLOOKUP(D451,Mapping!A:F,6,)</f>
        <v>1*8*205g安慕希常温酸奶香草味</v>
      </c>
      <c r="G451" t="s">
        <v>24</v>
      </c>
      <c r="H451" t="s">
        <v>756</v>
      </c>
      <c r="I451" t="s">
        <v>24</v>
      </c>
      <c r="K451" t="str">
        <f>VLOOKUP($D451,Mapping!$A:$E,3,)</f>
        <v>液奶</v>
      </c>
      <c r="L451" t="str">
        <f>VLOOKUP($D451,Mapping!$A:$E,4,)</f>
        <v>安慕希</v>
      </c>
      <c r="M451" t="str">
        <f>IF(VLOOKUP($D451,Mapping!$A:$E,5,)="","无",VLOOKUP($D451,Mapping!$A:$E,5,))</f>
        <v>无</v>
      </c>
      <c r="N451">
        <v>1</v>
      </c>
      <c r="O451" t="s">
        <v>3922</v>
      </c>
    </row>
    <row r="452" spans="1:15" x14ac:dyDescent="0.25">
      <c r="A452" s="1" t="s">
        <v>1616</v>
      </c>
      <c r="B452" t="s">
        <v>1604</v>
      </c>
      <c r="C452" s="20" t="s">
        <v>344</v>
      </c>
      <c r="D452" t="s">
        <v>340</v>
      </c>
      <c r="E452" t="s">
        <v>341</v>
      </c>
      <c r="F452" t="str">
        <f>VLOOKUP(D452,Mapping!A:F,6,)</f>
        <v>1*8*205g安慕希常温酸奶蓝莓味</v>
      </c>
      <c r="G452" t="s">
        <v>24</v>
      </c>
      <c r="H452" t="s">
        <v>756</v>
      </c>
      <c r="I452" t="s">
        <v>24</v>
      </c>
      <c r="K452" t="str">
        <f>VLOOKUP($D452,Mapping!$A:$E,3,)</f>
        <v>液奶</v>
      </c>
      <c r="L452" t="str">
        <f>VLOOKUP($D452,Mapping!$A:$E,4,)</f>
        <v>安慕希</v>
      </c>
      <c r="M452" t="str">
        <f>IF(VLOOKUP($D452,Mapping!$A:$E,5,)="","无",VLOOKUP($D452,Mapping!$A:$E,5,))</f>
        <v>无</v>
      </c>
      <c r="N452">
        <v>1</v>
      </c>
      <c r="O452" t="s">
        <v>3922</v>
      </c>
    </row>
    <row r="453" spans="1:15" x14ac:dyDescent="0.25">
      <c r="A453" s="1" t="s">
        <v>1617</v>
      </c>
      <c r="B453" t="s">
        <v>1604</v>
      </c>
      <c r="C453" s="20" t="s">
        <v>347</v>
      </c>
      <c r="D453" t="s">
        <v>348</v>
      </c>
      <c r="E453" t="s">
        <v>349</v>
      </c>
      <c r="F453" t="str">
        <f>VLOOKUP(D453,Mapping!A:F,6,)</f>
        <v>1*16*205g安慕希常温酸奶原味（电商专供）</v>
      </c>
      <c r="G453" t="s">
        <v>24</v>
      </c>
      <c r="H453" t="s">
        <v>756</v>
      </c>
      <c r="I453" t="s">
        <v>24</v>
      </c>
      <c r="K453" t="str">
        <f>VLOOKUP($D453,Mapping!$A:$E,3,)</f>
        <v>液奶</v>
      </c>
      <c r="L453" t="str">
        <f>VLOOKUP($D453,Mapping!$A:$E,4,)</f>
        <v>安慕希</v>
      </c>
      <c r="M453" t="str">
        <f>IF(VLOOKUP($D453,Mapping!$A:$E,5,)="","无",VLOOKUP($D453,Mapping!$A:$E,5,))</f>
        <v>无</v>
      </c>
      <c r="N453">
        <v>1</v>
      </c>
      <c r="O453" t="s">
        <v>3922</v>
      </c>
    </row>
    <row r="454" spans="1:15" x14ac:dyDescent="0.25">
      <c r="A454" s="1" t="s">
        <v>1618</v>
      </c>
      <c r="B454" t="s">
        <v>1604</v>
      </c>
      <c r="C454" s="20" t="s">
        <v>361</v>
      </c>
      <c r="D454" t="s">
        <v>356</v>
      </c>
      <c r="E454" t="s">
        <v>357</v>
      </c>
      <c r="F454" t="str">
        <f>VLOOKUP(D454,Mapping!A:F,6,)</f>
        <v>1*16*250ml纯牛奶“Byebye君”（电商专供）</v>
      </c>
      <c r="G454" t="s">
        <v>24</v>
      </c>
      <c r="H454" t="s">
        <v>756</v>
      </c>
      <c r="I454" t="s">
        <v>24</v>
      </c>
      <c r="K454" t="str">
        <f>VLOOKUP($D454,Mapping!$A:$E,3,)</f>
        <v>液奶</v>
      </c>
      <c r="L454" t="str">
        <f>VLOOKUP($D454,Mapping!$A:$E,4,)</f>
        <v>Byebye君</v>
      </c>
      <c r="M454" t="str">
        <f>IF(VLOOKUP($D454,Mapping!$A:$E,5,)="","无",VLOOKUP($D454,Mapping!$A:$E,5,))</f>
        <v>无</v>
      </c>
      <c r="N454">
        <v>1</v>
      </c>
      <c r="O454" t="s">
        <v>3922</v>
      </c>
    </row>
    <row r="455" spans="1:15" x14ac:dyDescent="0.25">
      <c r="A455" s="1" t="s">
        <v>1619</v>
      </c>
      <c r="B455" t="s">
        <v>1604</v>
      </c>
      <c r="C455" s="20" t="s">
        <v>1620</v>
      </c>
      <c r="D455" t="s">
        <v>364</v>
      </c>
      <c r="E455" t="s">
        <v>365</v>
      </c>
      <c r="F455" t="str">
        <f>VLOOKUP(D455,Mapping!A:F,6,)</f>
        <v>1*12*250ml金典纯牛奶</v>
      </c>
      <c r="G455" t="s">
        <v>24</v>
      </c>
      <c r="H455" t="s">
        <v>756</v>
      </c>
      <c r="I455" t="s">
        <v>24</v>
      </c>
      <c r="K455" t="str">
        <f>VLOOKUP($D455,Mapping!$A:$E,3,)</f>
        <v>液奶</v>
      </c>
      <c r="L455" t="str">
        <f>VLOOKUP($D455,Mapping!$A:$E,4,)</f>
        <v>金典</v>
      </c>
      <c r="M455" t="str">
        <f>IF(VLOOKUP($D455,Mapping!$A:$E,5,)="","无",VLOOKUP($D455,Mapping!$A:$E,5,))</f>
        <v>无</v>
      </c>
      <c r="N455">
        <v>1</v>
      </c>
      <c r="O455" t="s">
        <v>3922</v>
      </c>
    </row>
    <row r="456" spans="1:15" x14ac:dyDescent="0.25">
      <c r="A456" s="1" t="s">
        <v>1621</v>
      </c>
      <c r="B456" t="s">
        <v>1604</v>
      </c>
      <c r="C456" s="20" t="s">
        <v>1622</v>
      </c>
      <c r="D456" t="s">
        <v>1623</v>
      </c>
      <c r="E456" t="s">
        <v>1624</v>
      </c>
      <c r="F456" t="str">
        <f>VLOOKUP(D456,Mapping!A:F,6,)</f>
        <v>1*12*250ml金典低脂纯牛奶</v>
      </c>
      <c r="G456" t="s">
        <v>24</v>
      </c>
      <c r="H456" t="s">
        <v>756</v>
      </c>
      <c r="I456" t="s">
        <v>24</v>
      </c>
      <c r="K456" t="str">
        <f>VLOOKUP($D456,Mapping!$A:$E,3,)</f>
        <v>液奶</v>
      </c>
      <c r="L456" t="str">
        <f>VLOOKUP($D456,Mapping!$A:$E,4,)</f>
        <v>金典</v>
      </c>
      <c r="M456" t="str">
        <f>IF(VLOOKUP($D456,Mapping!$A:$E,5,)="","无",VLOOKUP($D456,Mapping!$A:$E,5,))</f>
        <v>无</v>
      </c>
      <c r="N456">
        <v>1</v>
      </c>
      <c r="O456" t="s">
        <v>3922</v>
      </c>
    </row>
    <row r="457" spans="1:15" x14ac:dyDescent="0.25">
      <c r="A457" s="1" t="s">
        <v>1625</v>
      </c>
      <c r="B457" t="s">
        <v>1604</v>
      </c>
      <c r="C457" s="20" t="s">
        <v>379</v>
      </c>
      <c r="D457" t="s">
        <v>375</v>
      </c>
      <c r="E457" t="s">
        <v>376</v>
      </c>
      <c r="F457" t="str">
        <f>VLOOKUP(D457,Mapping!A:F,6,)</f>
        <v>1*16*250ml金典纯牛奶</v>
      </c>
      <c r="G457" t="s">
        <v>24</v>
      </c>
      <c r="H457" t="s">
        <v>756</v>
      </c>
      <c r="I457" t="s">
        <v>24</v>
      </c>
      <c r="K457" t="str">
        <f>VLOOKUP($D457,Mapping!$A:$E,3,)</f>
        <v>液奶</v>
      </c>
      <c r="L457" t="str">
        <f>VLOOKUP($D457,Mapping!$A:$E,4,)</f>
        <v>金典</v>
      </c>
      <c r="M457" t="str">
        <f>IF(VLOOKUP($D457,Mapping!$A:$E,5,)="","无",VLOOKUP($D457,Mapping!$A:$E,5,))</f>
        <v>无</v>
      </c>
      <c r="N457">
        <v>1</v>
      </c>
      <c r="O457" t="s">
        <v>3922</v>
      </c>
    </row>
    <row r="458" spans="1:15" x14ac:dyDescent="0.25">
      <c r="A458" s="1" t="s">
        <v>1626</v>
      </c>
      <c r="B458" t="s">
        <v>1604</v>
      </c>
      <c r="C458" s="20" t="s">
        <v>387</v>
      </c>
      <c r="D458" t="s">
        <v>388</v>
      </c>
      <c r="E458" t="s">
        <v>389</v>
      </c>
      <c r="F458" t="str">
        <f>VLOOKUP(D458,Mapping!A:F,6,)</f>
        <v>1*12*250ml金典有机奶</v>
      </c>
      <c r="G458" t="s">
        <v>24</v>
      </c>
      <c r="H458" t="s">
        <v>756</v>
      </c>
      <c r="I458" t="s">
        <v>24</v>
      </c>
      <c r="K458" t="str">
        <f>VLOOKUP($D458,Mapping!$A:$E,3,)</f>
        <v>液奶</v>
      </c>
      <c r="L458" t="str">
        <f>VLOOKUP($D458,Mapping!$A:$E,4,)</f>
        <v>金典</v>
      </c>
      <c r="M458" t="str">
        <f>IF(VLOOKUP($D458,Mapping!$A:$E,5,)="","无",VLOOKUP($D458,Mapping!$A:$E,5,))</f>
        <v>无</v>
      </c>
      <c r="N458">
        <v>1</v>
      </c>
      <c r="O458" t="s">
        <v>3922</v>
      </c>
    </row>
    <row r="459" spans="1:15" x14ac:dyDescent="0.25">
      <c r="A459" s="1" t="s">
        <v>1627</v>
      </c>
      <c r="B459" t="s">
        <v>1604</v>
      </c>
      <c r="C459" s="20" t="s">
        <v>413</v>
      </c>
      <c r="D459" t="s">
        <v>414</v>
      </c>
      <c r="E459" t="s">
        <v>415</v>
      </c>
      <c r="F459" t="str">
        <f>VLOOKUP(D459,Mapping!A:F,6,)</f>
        <v>1*24*250ml高钙低脂奶</v>
      </c>
      <c r="G459" t="s">
        <v>24</v>
      </c>
      <c r="H459" t="s">
        <v>756</v>
      </c>
      <c r="I459" t="s">
        <v>24</v>
      </c>
      <c r="K459" t="str">
        <f>VLOOKUP($D459,Mapping!$A:$E,3,)</f>
        <v>液奶</v>
      </c>
      <c r="L459" t="str">
        <f>VLOOKUP($D459,Mapping!$A:$E,4,)</f>
        <v>母品牌</v>
      </c>
      <c r="M459" t="str">
        <f>IF(VLOOKUP($D459,Mapping!$A:$E,5,)="","无",VLOOKUP($D459,Mapping!$A:$E,5,))</f>
        <v>无</v>
      </c>
      <c r="N459">
        <v>1</v>
      </c>
      <c r="O459" t="s">
        <v>3922</v>
      </c>
    </row>
    <row r="460" spans="1:15" x14ac:dyDescent="0.25">
      <c r="A460" s="1" t="s">
        <v>1628</v>
      </c>
      <c r="B460" t="s">
        <v>1604</v>
      </c>
      <c r="C460" s="20" t="s">
        <v>428</v>
      </c>
      <c r="D460" t="s">
        <v>429</v>
      </c>
      <c r="E460" t="s">
        <v>430</v>
      </c>
      <c r="F460" t="str">
        <f>VLOOKUP(D460,Mapping!A:F,6,)</f>
        <v>1*16*250ml脱脂奶“Byebye君”（电商专供）</v>
      </c>
      <c r="G460" t="s">
        <v>24</v>
      </c>
      <c r="H460" t="s">
        <v>756</v>
      </c>
      <c r="I460" t="s">
        <v>24</v>
      </c>
      <c r="K460" t="str">
        <f>VLOOKUP($D460,Mapping!$A:$E,3,)</f>
        <v>液奶</v>
      </c>
      <c r="L460" t="str">
        <f>VLOOKUP($D460,Mapping!$A:$E,4,)</f>
        <v>Byebye君</v>
      </c>
      <c r="M460" t="str">
        <f>IF(VLOOKUP($D460,Mapping!$A:$E,5,)="","无",VLOOKUP($D460,Mapping!$A:$E,5,))</f>
        <v>无</v>
      </c>
      <c r="N460">
        <v>1</v>
      </c>
      <c r="O460" t="s">
        <v>3922</v>
      </c>
    </row>
    <row r="461" spans="1:15" x14ac:dyDescent="0.25">
      <c r="A461" s="1" t="s">
        <v>1629</v>
      </c>
      <c r="B461" t="s">
        <v>1604</v>
      </c>
      <c r="C461" s="20" t="s">
        <v>436</v>
      </c>
      <c r="D461" t="s">
        <v>1630</v>
      </c>
      <c r="E461" t="s">
        <v>1631</v>
      </c>
      <c r="F461" t="str">
        <f>VLOOKUP(D461,Mapping!A:F,6,)</f>
        <v>1*12*250ml舒化高钙无乳糖牛奶</v>
      </c>
      <c r="G461" t="s">
        <v>24</v>
      </c>
      <c r="H461" t="s">
        <v>756</v>
      </c>
      <c r="I461" t="s">
        <v>24</v>
      </c>
      <c r="K461" t="str">
        <f>VLOOKUP($D461,Mapping!$A:$E,3,)</f>
        <v>液奶</v>
      </c>
      <c r="L461" t="str">
        <f>VLOOKUP($D461,Mapping!$A:$E,4,)</f>
        <v>舒化</v>
      </c>
      <c r="M461" t="str">
        <f>IF(VLOOKUP($D461,Mapping!$A:$E,5,)="","无",VLOOKUP($D461,Mapping!$A:$E,5,))</f>
        <v>无</v>
      </c>
      <c r="N461">
        <v>1</v>
      </c>
      <c r="O461" t="s">
        <v>3922</v>
      </c>
    </row>
    <row r="462" spans="1:15" x14ac:dyDescent="0.25">
      <c r="A462" s="1" t="s">
        <v>1632</v>
      </c>
      <c r="B462" t="s">
        <v>1604</v>
      </c>
      <c r="C462" s="20" t="s">
        <v>452</v>
      </c>
      <c r="D462" t="s">
        <v>448</v>
      </c>
      <c r="E462" t="s">
        <v>449</v>
      </c>
      <c r="F462" t="str">
        <f>VLOOKUP(D462,Mapping!A:F,6,)</f>
        <v>1*20*125mlQQ星儿童成长牛奶-均膳</v>
      </c>
      <c r="G462" t="s">
        <v>24</v>
      </c>
      <c r="H462" t="s">
        <v>756</v>
      </c>
      <c r="I462" t="s">
        <v>24</v>
      </c>
      <c r="K462" t="str">
        <f>VLOOKUP($D462,Mapping!$A:$E,3,)</f>
        <v>液奶</v>
      </c>
      <c r="L462" t="str">
        <f>VLOOKUP($D462,Mapping!$A:$E,4,)</f>
        <v>QQ星</v>
      </c>
      <c r="M462" t="str">
        <f>IF(VLOOKUP($D462,Mapping!$A:$E,5,)="","无",VLOOKUP($D462,Mapping!$A:$E,5,))</f>
        <v>无</v>
      </c>
      <c r="N462">
        <v>1</v>
      </c>
      <c r="O462" t="s">
        <v>3922</v>
      </c>
    </row>
    <row r="463" spans="1:15" x14ac:dyDescent="0.25">
      <c r="A463" s="1" t="s">
        <v>1633</v>
      </c>
      <c r="B463" t="s">
        <v>1604</v>
      </c>
      <c r="C463" s="20" t="s">
        <v>460</v>
      </c>
      <c r="D463" t="s">
        <v>456</v>
      </c>
      <c r="E463" t="s">
        <v>457</v>
      </c>
      <c r="F463" t="str">
        <f>VLOOKUP(D463,Mapping!A:F,6,)</f>
        <v>1*15*190mlQQ星儿童成长牛奶-均膳</v>
      </c>
      <c r="G463" t="s">
        <v>24</v>
      </c>
      <c r="H463" t="s">
        <v>756</v>
      </c>
      <c r="I463" t="s">
        <v>24</v>
      </c>
      <c r="K463" t="str">
        <f>VLOOKUP($D463,Mapping!$A:$E,3,)</f>
        <v>液奶</v>
      </c>
      <c r="L463" t="str">
        <f>VLOOKUP($D463,Mapping!$A:$E,4,)</f>
        <v>QQ星</v>
      </c>
      <c r="M463" t="str">
        <f>IF(VLOOKUP($D463,Mapping!$A:$E,5,)="","无",VLOOKUP($D463,Mapping!$A:$E,5,))</f>
        <v>无</v>
      </c>
      <c r="N463">
        <v>1</v>
      </c>
      <c r="O463" t="s">
        <v>3922</v>
      </c>
    </row>
    <row r="464" spans="1:15" x14ac:dyDescent="0.25">
      <c r="A464" s="1" t="s">
        <v>1634</v>
      </c>
      <c r="B464" t="s">
        <v>1604</v>
      </c>
      <c r="C464" s="20" t="s">
        <v>475</v>
      </c>
      <c r="D464" t="s">
        <v>471</v>
      </c>
      <c r="E464" t="s">
        <v>472</v>
      </c>
      <c r="F464" t="str">
        <f>VLOOKUP(D464,Mapping!A:F,6,)</f>
        <v>1*12*250ml舒化中老年心活配方牛奶</v>
      </c>
      <c r="G464" t="s">
        <v>24</v>
      </c>
      <c r="H464" t="s">
        <v>756</v>
      </c>
      <c r="I464" t="s">
        <v>24</v>
      </c>
      <c r="K464" t="str">
        <f>VLOOKUP($D464,Mapping!$A:$E,3,)</f>
        <v>液奶</v>
      </c>
      <c r="L464" t="str">
        <f>VLOOKUP($D464,Mapping!$A:$E,4,)</f>
        <v>舒化</v>
      </c>
      <c r="M464" t="str">
        <f>IF(VLOOKUP($D464,Mapping!$A:$E,5,)="","无",VLOOKUP($D464,Mapping!$A:$E,5,))</f>
        <v>无</v>
      </c>
      <c r="N464">
        <v>1</v>
      </c>
      <c r="O464" t="s">
        <v>3922</v>
      </c>
    </row>
    <row r="465" spans="1:15" x14ac:dyDescent="0.25">
      <c r="A465" s="1" t="s">
        <v>1635</v>
      </c>
      <c r="B465" t="s">
        <v>1604</v>
      </c>
      <c r="C465" s="20" t="s">
        <v>485</v>
      </c>
      <c r="D465" t="s">
        <v>481</v>
      </c>
      <c r="E465" t="s">
        <v>482</v>
      </c>
      <c r="F465" t="str">
        <f>VLOOKUP(D465,Mapping!A:F,6,)</f>
        <v>1*12*250ml舒化中老年优钙配方牛奶</v>
      </c>
      <c r="G465" t="s">
        <v>24</v>
      </c>
      <c r="H465" t="s">
        <v>756</v>
      </c>
      <c r="I465" t="s">
        <v>24</v>
      </c>
      <c r="K465" t="str">
        <f>VLOOKUP($D465,Mapping!$A:$E,3,)</f>
        <v>液奶</v>
      </c>
      <c r="L465" t="str">
        <f>VLOOKUP($D465,Mapping!$A:$E,4,)</f>
        <v>舒化</v>
      </c>
      <c r="M465" t="str">
        <f>IF(VLOOKUP($D465,Mapping!$A:$E,5,)="","无",VLOOKUP($D465,Mapping!$A:$E,5,))</f>
        <v>无</v>
      </c>
      <c r="N465">
        <v>1</v>
      </c>
      <c r="O465" t="s">
        <v>3922</v>
      </c>
    </row>
    <row r="466" spans="1:15" x14ac:dyDescent="0.25">
      <c r="A466" s="1" t="s">
        <v>1636</v>
      </c>
      <c r="B466" t="s">
        <v>1604</v>
      </c>
      <c r="C466" s="20" t="s">
        <v>834</v>
      </c>
      <c r="D466" t="s">
        <v>830</v>
      </c>
      <c r="E466" t="s">
        <v>831</v>
      </c>
      <c r="F466" t="str">
        <f>VLOOKUP(D466,Mapping!A:F,6,)</f>
        <v>1*12*250ml舒化低脂无乳糖牛奶</v>
      </c>
      <c r="G466" t="s">
        <v>24</v>
      </c>
      <c r="H466" t="s">
        <v>756</v>
      </c>
      <c r="I466" t="s">
        <v>24</v>
      </c>
      <c r="K466" t="str">
        <f>VLOOKUP($D466,Mapping!$A:$E,3,)</f>
        <v>液奶</v>
      </c>
      <c r="L466" t="str">
        <f>VLOOKUP($D466,Mapping!$A:$E,4,)</f>
        <v>舒化</v>
      </c>
      <c r="M466" t="str">
        <f>IF(VLOOKUP($D466,Mapping!$A:$E,5,)="","无",VLOOKUP($D466,Mapping!$A:$E,5,))</f>
        <v>无</v>
      </c>
      <c r="N466">
        <v>1</v>
      </c>
      <c r="O466" t="s">
        <v>3922</v>
      </c>
    </row>
    <row r="467" spans="1:15" x14ac:dyDescent="0.25">
      <c r="A467" s="1" t="s">
        <v>1637</v>
      </c>
      <c r="B467" t="s">
        <v>1604</v>
      </c>
      <c r="C467" s="20" t="s">
        <v>1638</v>
      </c>
      <c r="D467" t="s">
        <v>1212</v>
      </c>
      <c r="E467" t="s">
        <v>1213</v>
      </c>
      <c r="F467" t="str">
        <f>VLOOKUP(D467,Mapping!A:F,6,)</f>
        <v>1*12*250ml谷粒多红谷牛奶饮品</v>
      </c>
      <c r="G467" t="s">
        <v>24</v>
      </c>
      <c r="H467" t="s">
        <v>756</v>
      </c>
      <c r="I467" t="s">
        <v>24</v>
      </c>
      <c r="K467" t="str">
        <f>VLOOKUP($D467,Mapping!$A:$E,3,)</f>
        <v>液奶</v>
      </c>
      <c r="L467" t="str">
        <f>VLOOKUP($D467,Mapping!$A:$E,4,)</f>
        <v>谷粒多</v>
      </c>
      <c r="M467" t="str">
        <f>IF(VLOOKUP($D467,Mapping!$A:$E,5,)="","无",VLOOKUP($D467,Mapping!$A:$E,5,))</f>
        <v>无</v>
      </c>
      <c r="N467">
        <v>1</v>
      </c>
      <c r="O467" t="s">
        <v>3922</v>
      </c>
    </row>
    <row r="468" spans="1:15" x14ac:dyDescent="0.25">
      <c r="A468" s="1" t="s">
        <v>1639</v>
      </c>
      <c r="B468" t="s">
        <v>1604</v>
      </c>
      <c r="C468" s="20" t="s">
        <v>1640</v>
      </c>
      <c r="D468" t="s">
        <v>1060</v>
      </c>
      <c r="E468" t="s">
        <v>1061</v>
      </c>
      <c r="F468" t="str">
        <f>VLOOKUP(D468,Mapping!A:F,6,)</f>
        <v>1*12*250ml谷粒多黑谷牛奶饮品</v>
      </c>
      <c r="G468" t="s">
        <v>24</v>
      </c>
      <c r="H468" t="s">
        <v>756</v>
      </c>
      <c r="I468" t="s">
        <v>24</v>
      </c>
      <c r="K468" t="str">
        <f>VLOOKUP($D468,Mapping!$A:$E,3,)</f>
        <v>液奶</v>
      </c>
      <c r="L468" t="str">
        <f>VLOOKUP($D468,Mapping!$A:$E,4,)</f>
        <v>谷粒多</v>
      </c>
      <c r="M468" t="str">
        <f>IF(VLOOKUP($D468,Mapping!$A:$E,5,)="","无",VLOOKUP($D468,Mapping!$A:$E,5,))</f>
        <v>无</v>
      </c>
      <c r="N468">
        <v>1</v>
      </c>
      <c r="O468" t="s">
        <v>3922</v>
      </c>
    </row>
    <row r="469" spans="1:15" x14ac:dyDescent="0.25">
      <c r="A469" s="1" t="s">
        <v>1641</v>
      </c>
      <c r="B469" t="s">
        <v>1604</v>
      </c>
      <c r="C469" s="20" t="s">
        <v>1642</v>
      </c>
      <c r="D469" t="s">
        <v>1643</v>
      </c>
      <c r="E469" t="s">
        <v>1644</v>
      </c>
      <c r="F469" t="str">
        <f>VLOOKUP(D469,Mapping!A:F,6,)</f>
        <v>1*12*200ml谷粒多颗粒燕麦牛奶</v>
      </c>
      <c r="G469" t="s">
        <v>24</v>
      </c>
      <c r="H469" t="s">
        <v>756</v>
      </c>
      <c r="I469" t="s">
        <v>24</v>
      </c>
      <c r="K469" t="str">
        <f>VLOOKUP($D469,Mapping!$A:$E,3,)</f>
        <v>液奶</v>
      </c>
      <c r="L469" t="str">
        <f>VLOOKUP($D469,Mapping!$A:$E,4,)</f>
        <v>谷粒多</v>
      </c>
      <c r="M469" t="str">
        <f>IF(VLOOKUP($D469,Mapping!$A:$E,5,)="","无",VLOOKUP($D469,Mapping!$A:$E,5,))</f>
        <v>无</v>
      </c>
      <c r="N469">
        <v>1</v>
      </c>
      <c r="O469" t="s">
        <v>3922</v>
      </c>
    </row>
    <row r="470" spans="1:15" x14ac:dyDescent="0.25">
      <c r="A470" s="1" t="s">
        <v>1645</v>
      </c>
      <c r="B470" t="s">
        <v>1604</v>
      </c>
      <c r="C470" s="20" t="s">
        <v>901</v>
      </c>
      <c r="D470" t="s">
        <v>897</v>
      </c>
      <c r="E470" t="s">
        <v>898</v>
      </c>
      <c r="F470" t="str">
        <f>VLOOKUP(D470,Mapping!A:F,6,)</f>
        <v>1*12*205gQQ星常温酸奶原味</v>
      </c>
      <c r="G470" t="s">
        <v>24</v>
      </c>
      <c r="H470" t="s">
        <v>756</v>
      </c>
      <c r="I470" t="s">
        <v>24</v>
      </c>
      <c r="K470" t="str">
        <f>VLOOKUP($D470,Mapping!$A:$E,3,)</f>
        <v>液奶</v>
      </c>
      <c r="L470" t="str">
        <f>VLOOKUP($D470,Mapping!$A:$E,4,)</f>
        <v>QQ星</v>
      </c>
      <c r="M470" t="str">
        <f>IF(VLOOKUP($D470,Mapping!$A:$E,5,)="","无",VLOOKUP($D470,Mapping!$A:$E,5,))</f>
        <v>无</v>
      </c>
      <c r="N470">
        <v>1</v>
      </c>
      <c r="O470" t="s">
        <v>3922</v>
      </c>
    </row>
    <row r="471" spans="1:15" x14ac:dyDescent="0.25">
      <c r="A471" s="1" t="s">
        <v>1646</v>
      </c>
      <c r="B471" t="s">
        <v>1604</v>
      </c>
      <c r="C471" s="20" t="s">
        <v>1647</v>
      </c>
      <c r="D471" t="s">
        <v>907</v>
      </c>
      <c r="E471" t="s">
        <v>908</v>
      </c>
      <c r="F471" t="str">
        <f>VLOOKUP(D471,Mapping!A:F,6,)</f>
        <v>1*12*240ml味可滋香蕉牛奶</v>
      </c>
      <c r="G471" t="s">
        <v>24</v>
      </c>
      <c r="H471" t="s">
        <v>756</v>
      </c>
      <c r="I471" t="s">
        <v>24</v>
      </c>
      <c r="K471" t="str">
        <f>VLOOKUP($D471,Mapping!$A:$E,3,)</f>
        <v>液奶</v>
      </c>
      <c r="L471" t="str">
        <f>VLOOKUP($D471,Mapping!$A:$E,4,)</f>
        <v>味可滋</v>
      </c>
      <c r="M471" t="str">
        <f>IF(VLOOKUP($D471,Mapping!$A:$E,5,)="","无",VLOOKUP($D471,Mapping!$A:$E,5,))</f>
        <v>无</v>
      </c>
      <c r="N471">
        <v>1</v>
      </c>
      <c r="O471" t="s">
        <v>3922</v>
      </c>
    </row>
    <row r="472" spans="1:15" x14ac:dyDescent="0.25">
      <c r="A472" s="1" t="s">
        <v>1648</v>
      </c>
      <c r="B472" t="s">
        <v>1604</v>
      </c>
      <c r="C472" s="20" t="s">
        <v>1649</v>
      </c>
      <c r="D472" t="s">
        <v>921</v>
      </c>
      <c r="E472" t="s">
        <v>922</v>
      </c>
      <c r="F472" t="str">
        <f>VLOOKUP(D472,Mapping!A:F,6,)</f>
        <v>1*12*240ml味可滋巧克力牛奶</v>
      </c>
      <c r="G472" t="s">
        <v>24</v>
      </c>
      <c r="H472" t="s">
        <v>756</v>
      </c>
      <c r="I472" t="s">
        <v>24</v>
      </c>
      <c r="K472" t="str">
        <f>VLOOKUP($D472,Mapping!$A:$E,3,)</f>
        <v>液奶</v>
      </c>
      <c r="L472" t="str">
        <f>VLOOKUP($D472,Mapping!$A:$E,4,)</f>
        <v>味可滋</v>
      </c>
      <c r="M472" t="str">
        <f>IF(VLOOKUP($D472,Mapping!$A:$E,5,)="","无",VLOOKUP($D472,Mapping!$A:$E,5,))</f>
        <v>无</v>
      </c>
      <c r="N472">
        <v>1</v>
      </c>
      <c r="O472" t="s">
        <v>3922</v>
      </c>
    </row>
    <row r="473" spans="1:15" x14ac:dyDescent="0.25">
      <c r="A473" s="1" t="s">
        <v>1650</v>
      </c>
      <c r="B473" t="s">
        <v>1604</v>
      </c>
      <c r="C473" s="20" t="s">
        <v>1651</v>
      </c>
      <c r="D473" t="s">
        <v>930</v>
      </c>
      <c r="E473" t="s">
        <v>931</v>
      </c>
      <c r="F473" t="str">
        <f>VLOOKUP(D473,Mapping!A:F,6,)</f>
        <v>1*20*125mlQQ星儿童成长牛奶-全聪</v>
      </c>
      <c r="G473" t="s">
        <v>24</v>
      </c>
      <c r="H473" t="s">
        <v>756</v>
      </c>
      <c r="I473" t="s">
        <v>24</v>
      </c>
      <c r="K473" t="str">
        <f>VLOOKUP($D473,Mapping!$A:$E,3,)</f>
        <v>液奶</v>
      </c>
      <c r="L473" t="str">
        <f>VLOOKUP($D473,Mapping!$A:$E,4,)</f>
        <v>QQ星</v>
      </c>
      <c r="M473" t="str">
        <f>IF(VLOOKUP($D473,Mapping!$A:$E,5,)="","无",VLOOKUP($D473,Mapping!$A:$E,5,))</f>
        <v>无</v>
      </c>
      <c r="N473">
        <v>1</v>
      </c>
      <c r="O473" t="s">
        <v>3922</v>
      </c>
    </row>
    <row r="474" spans="1:15" x14ac:dyDescent="0.25">
      <c r="A474" s="1" t="s">
        <v>1652</v>
      </c>
      <c r="B474" t="s">
        <v>1604</v>
      </c>
      <c r="C474" s="20" t="s">
        <v>939</v>
      </c>
      <c r="D474" t="s">
        <v>935</v>
      </c>
      <c r="E474" t="s">
        <v>936</v>
      </c>
      <c r="F474" t="str">
        <f>VLOOKUP(D474,Mapping!A:F,6,)</f>
        <v>1*15*190mlQQ星儿童成长牛奶-全聪</v>
      </c>
      <c r="G474" t="s">
        <v>24</v>
      </c>
      <c r="H474" t="s">
        <v>756</v>
      </c>
      <c r="I474" t="s">
        <v>24</v>
      </c>
      <c r="K474" t="str">
        <f>VLOOKUP($D474,Mapping!$A:$E,3,)</f>
        <v>液奶</v>
      </c>
      <c r="L474" t="str">
        <f>VLOOKUP($D474,Mapping!$A:$E,4,)</f>
        <v>QQ星</v>
      </c>
      <c r="M474" t="str">
        <f>IF(VLOOKUP($D474,Mapping!$A:$E,5,)="","无",VLOOKUP($D474,Mapping!$A:$E,5,))</f>
        <v>无</v>
      </c>
      <c r="N474">
        <v>1</v>
      </c>
      <c r="O474" t="s">
        <v>3922</v>
      </c>
    </row>
    <row r="475" spans="1:15" x14ac:dyDescent="0.25">
      <c r="A475" s="1" t="s">
        <v>1653</v>
      </c>
      <c r="B475" t="s">
        <v>1604</v>
      </c>
      <c r="C475" s="20" t="s">
        <v>944</v>
      </c>
      <c r="D475" t="s">
        <v>577</v>
      </c>
      <c r="E475" t="s">
        <v>578</v>
      </c>
      <c r="F475" t="str">
        <f>VLOOKUP(D475,Mapping!A:F,6,)</f>
        <v>1*20*125mlQQ星儿童成长牛奶-健固</v>
      </c>
      <c r="G475" t="s">
        <v>24</v>
      </c>
      <c r="H475" t="s">
        <v>756</v>
      </c>
      <c r="I475" t="s">
        <v>24</v>
      </c>
      <c r="K475" t="str">
        <f>VLOOKUP($D475,Mapping!$A:$E,3,)</f>
        <v>液奶</v>
      </c>
      <c r="L475" t="str">
        <f>VLOOKUP($D475,Mapping!$A:$E,4,)</f>
        <v>QQ星</v>
      </c>
      <c r="M475" t="str">
        <f>IF(VLOOKUP($D475,Mapping!$A:$E,5,)="","无",VLOOKUP($D475,Mapping!$A:$E,5,))</f>
        <v>无</v>
      </c>
      <c r="N475">
        <v>1</v>
      </c>
      <c r="O475" t="s">
        <v>3922</v>
      </c>
    </row>
    <row r="476" spans="1:15" x14ac:dyDescent="0.25">
      <c r="A476" s="1" t="s">
        <v>1654</v>
      </c>
      <c r="B476" t="s">
        <v>1604</v>
      </c>
      <c r="C476" s="20" t="s">
        <v>1655</v>
      </c>
      <c r="D476" t="s">
        <v>582</v>
      </c>
      <c r="E476" t="s">
        <v>583</v>
      </c>
      <c r="F476" t="str">
        <f>VLOOKUP(D476,Mapping!A:F,6,)</f>
        <v>1*15*190mlQQ星儿童成长牛奶-健固</v>
      </c>
      <c r="G476" t="s">
        <v>24</v>
      </c>
      <c r="H476" t="s">
        <v>756</v>
      </c>
      <c r="I476" t="s">
        <v>24</v>
      </c>
      <c r="K476" t="str">
        <f>VLOOKUP($D476,Mapping!$A:$E,3,)</f>
        <v>液奶</v>
      </c>
      <c r="L476" t="str">
        <f>VLOOKUP($D476,Mapping!$A:$E,4,)</f>
        <v>QQ星</v>
      </c>
      <c r="M476" t="str">
        <f>IF(VLOOKUP($D476,Mapping!$A:$E,5,)="","无",VLOOKUP($D476,Mapping!$A:$E,5,))</f>
        <v>无</v>
      </c>
      <c r="N476">
        <v>1</v>
      </c>
      <c r="O476" t="s">
        <v>3922</v>
      </c>
    </row>
    <row r="477" spans="1:15" x14ac:dyDescent="0.25">
      <c r="A477" s="1" t="s">
        <v>1656</v>
      </c>
      <c r="B477" t="s">
        <v>1604</v>
      </c>
      <c r="C477" s="20" t="s">
        <v>495</v>
      </c>
      <c r="D477" t="s">
        <v>491</v>
      </c>
      <c r="E477" t="s">
        <v>492</v>
      </c>
      <c r="F477" t="str">
        <f>VLOOKUP(D477,Mapping!A:F,6,)</f>
        <v>1*16*125mlQQ星儿童成长草莓牛奶</v>
      </c>
      <c r="G477" t="s">
        <v>24</v>
      </c>
      <c r="H477" t="s">
        <v>756</v>
      </c>
      <c r="I477" t="s">
        <v>24</v>
      </c>
      <c r="K477" t="str">
        <f>VLOOKUP($D477,Mapping!$A:$E,3,)</f>
        <v>液奶</v>
      </c>
      <c r="L477" t="str">
        <f>VLOOKUP($D477,Mapping!$A:$E,4,)</f>
        <v>QQ星</v>
      </c>
      <c r="M477" t="str">
        <f>IF(VLOOKUP($D477,Mapping!$A:$E,5,)="","无",VLOOKUP($D477,Mapping!$A:$E,5,))</f>
        <v>无</v>
      </c>
      <c r="N477">
        <v>1</v>
      </c>
      <c r="O477" t="s">
        <v>3922</v>
      </c>
    </row>
    <row r="478" spans="1:15" x14ac:dyDescent="0.25">
      <c r="A478" s="1" t="s">
        <v>1657</v>
      </c>
      <c r="B478" t="s">
        <v>1604</v>
      </c>
      <c r="C478" s="20" t="s">
        <v>498</v>
      </c>
      <c r="D478" t="s">
        <v>499</v>
      </c>
      <c r="E478" t="s">
        <v>500</v>
      </c>
      <c r="F478" t="str">
        <f>VLOOKUP(D478,Mapping!A:F,6,)</f>
        <v>1*16*125mlQQ星儿童成长香草冰淇淋牛奶</v>
      </c>
      <c r="G478" t="s">
        <v>24</v>
      </c>
      <c r="H478" t="s">
        <v>756</v>
      </c>
      <c r="I478" t="s">
        <v>24</v>
      </c>
      <c r="K478" t="str">
        <f>VLOOKUP($D478,Mapping!$A:$E,3,)</f>
        <v>液奶</v>
      </c>
      <c r="L478" t="str">
        <f>VLOOKUP($D478,Mapping!$A:$E,4,)</f>
        <v>QQ星</v>
      </c>
      <c r="M478" t="str">
        <f>IF(VLOOKUP($D478,Mapping!$A:$E,5,)="","无",VLOOKUP($D478,Mapping!$A:$E,5,))</f>
        <v>无</v>
      </c>
      <c r="N478">
        <v>1</v>
      </c>
      <c r="O478" t="s">
        <v>3922</v>
      </c>
    </row>
    <row r="479" spans="1:15" x14ac:dyDescent="0.25">
      <c r="A479" s="1" t="s">
        <v>1658</v>
      </c>
      <c r="B479" t="s">
        <v>1604</v>
      </c>
      <c r="C479" s="20" t="s">
        <v>4032</v>
      </c>
      <c r="D479" t="s">
        <v>1104</v>
      </c>
      <c r="E479" t="s">
        <v>1105</v>
      </c>
      <c r="F479" t="str">
        <f>VLOOKUP(D479,Mapping!A:F,6,)</f>
        <v>1*12*200ml谷粒多颗粒核桃燕麦牛奶</v>
      </c>
      <c r="G479" t="s">
        <v>24</v>
      </c>
      <c r="H479" t="s">
        <v>756</v>
      </c>
      <c r="I479" t="s">
        <v>24</v>
      </c>
      <c r="K479" t="str">
        <f>VLOOKUP($D479,Mapping!$A:$E,3,)</f>
        <v>液奶</v>
      </c>
      <c r="L479" t="str">
        <f>VLOOKUP($D479,Mapping!$A:$E,4,)</f>
        <v>谷粒多</v>
      </c>
      <c r="M479" t="str">
        <f>IF(VLOOKUP($D479,Mapping!$A:$E,5,)="","无",VLOOKUP($D479,Mapping!$A:$E,5,))</f>
        <v>无</v>
      </c>
      <c r="N479">
        <v>1</v>
      </c>
      <c r="O479" t="s">
        <v>3922</v>
      </c>
    </row>
    <row r="480" spans="1:15" x14ac:dyDescent="0.25">
      <c r="A480" s="1" t="s">
        <v>1659</v>
      </c>
      <c r="B480" t="s">
        <v>1604</v>
      </c>
      <c r="C480" s="20" t="s">
        <v>1660</v>
      </c>
      <c r="D480" t="s">
        <v>528</v>
      </c>
      <c r="E480" t="s">
        <v>529</v>
      </c>
      <c r="F480" t="str">
        <f>VLOOKUP(D480,Mapping!A:F,6,)</f>
        <v>1*24*250ml优酸乳原味</v>
      </c>
      <c r="G480" t="s">
        <v>24</v>
      </c>
      <c r="H480" t="s">
        <v>756</v>
      </c>
      <c r="I480" t="s">
        <v>24</v>
      </c>
      <c r="K480" t="str">
        <f>VLOOKUP($D480,Mapping!$A:$E,3,)</f>
        <v>液奶</v>
      </c>
      <c r="L480" t="str">
        <f>VLOOKUP($D480,Mapping!$A:$E,4,)</f>
        <v>优酸乳</v>
      </c>
      <c r="M480" t="str">
        <f>IF(VLOOKUP($D480,Mapping!$A:$E,5,)="","无",VLOOKUP($D480,Mapping!$A:$E,5,))</f>
        <v>无</v>
      </c>
      <c r="N480">
        <v>1</v>
      </c>
      <c r="O480" t="s">
        <v>3922</v>
      </c>
    </row>
    <row r="481" spans="1:15" x14ac:dyDescent="0.25">
      <c r="A481" s="1" t="s">
        <v>1661</v>
      </c>
      <c r="B481" t="s">
        <v>1604</v>
      </c>
      <c r="C481" s="20" t="s">
        <v>538</v>
      </c>
      <c r="D481" t="s">
        <v>534</v>
      </c>
      <c r="E481" t="s">
        <v>535</v>
      </c>
      <c r="F481" t="str">
        <f>VLOOKUP(D481,Mapping!A:F,6,)</f>
        <v>1*12*245g康美包优酸乳果粒酸奶饮品哈密瓜味</v>
      </c>
      <c r="G481" t="s">
        <v>24</v>
      </c>
      <c r="H481" t="s">
        <v>756</v>
      </c>
      <c r="I481" t="s">
        <v>24</v>
      </c>
      <c r="K481" t="str">
        <f>VLOOKUP($D481,Mapping!$A:$E,3,)</f>
        <v>液奶</v>
      </c>
      <c r="L481" t="str">
        <f>VLOOKUP($D481,Mapping!$A:$E,4,)</f>
        <v>优酸乳</v>
      </c>
      <c r="M481" t="str">
        <f>IF(VLOOKUP($D481,Mapping!$A:$E,5,)="","无",VLOOKUP($D481,Mapping!$A:$E,5,))</f>
        <v>无</v>
      </c>
      <c r="N481">
        <v>1</v>
      </c>
      <c r="O481" t="s">
        <v>3922</v>
      </c>
    </row>
    <row r="482" spans="1:15" x14ac:dyDescent="0.25">
      <c r="A482" s="1" t="s">
        <v>1662</v>
      </c>
      <c r="B482" t="s">
        <v>1604</v>
      </c>
      <c r="C482" s="20" t="s">
        <v>541</v>
      </c>
      <c r="D482" t="s">
        <v>542</v>
      </c>
      <c r="E482" t="s">
        <v>543</v>
      </c>
      <c r="F482" t="str">
        <f>VLOOKUP(D482,Mapping!A:F,6,)</f>
        <v>1*24*250g优酸乳爆趣珠乳饮料苹果味</v>
      </c>
      <c r="G482" t="s">
        <v>24</v>
      </c>
      <c r="H482" t="s">
        <v>756</v>
      </c>
      <c r="I482" t="s">
        <v>24</v>
      </c>
      <c r="K482" t="str">
        <f>VLOOKUP($D482,Mapping!$A:$E,3,)</f>
        <v>液奶</v>
      </c>
      <c r="L482" t="str">
        <f>VLOOKUP($D482,Mapping!$A:$E,4,)</f>
        <v>优酸乳</v>
      </c>
      <c r="M482" t="str">
        <f>IF(VLOOKUP($D482,Mapping!$A:$E,5,)="","无",VLOOKUP($D482,Mapping!$A:$E,5,))</f>
        <v>无</v>
      </c>
      <c r="N482">
        <v>1</v>
      </c>
      <c r="O482" t="s">
        <v>3922</v>
      </c>
    </row>
    <row r="483" spans="1:15" x14ac:dyDescent="0.25">
      <c r="A483" s="1" t="s">
        <v>1663</v>
      </c>
      <c r="B483" t="s">
        <v>1604</v>
      </c>
      <c r="C483" s="20" t="s">
        <v>560</v>
      </c>
      <c r="D483" t="s">
        <v>561</v>
      </c>
      <c r="E483" t="s">
        <v>562</v>
      </c>
      <c r="F483" t="str">
        <f>VLOOKUP(D483,Mapping!A:F,6,)</f>
        <v>1*12*245g康美包优酸乳果粒酸奶饮品草莓味</v>
      </c>
      <c r="G483" t="s">
        <v>24</v>
      </c>
      <c r="H483" t="s">
        <v>756</v>
      </c>
      <c r="I483" t="s">
        <v>24</v>
      </c>
      <c r="K483" t="str">
        <f>VLOOKUP($D483,Mapping!$A:$E,3,)</f>
        <v>液奶</v>
      </c>
      <c r="L483" t="str">
        <f>VLOOKUP($D483,Mapping!$A:$E,4,)</f>
        <v>优酸乳</v>
      </c>
      <c r="M483" t="str">
        <f>IF(VLOOKUP($D483,Mapping!$A:$E,5,)="","无",VLOOKUP($D483,Mapping!$A:$E,5,))</f>
        <v>无</v>
      </c>
      <c r="N483">
        <v>1</v>
      </c>
      <c r="O483" t="s">
        <v>3922</v>
      </c>
    </row>
    <row r="484" spans="1:15" x14ac:dyDescent="0.25">
      <c r="A484" s="1" t="s">
        <v>1664</v>
      </c>
      <c r="B484" t="s">
        <v>1604</v>
      </c>
      <c r="C484" s="20" t="s">
        <v>568</v>
      </c>
      <c r="D484" t="s">
        <v>569</v>
      </c>
      <c r="E484" t="s">
        <v>570</v>
      </c>
      <c r="F484" t="str">
        <f>VLOOKUP(D484,Mapping!A:F,6,)</f>
        <v>1*12*245g康美包优酸乳果粒酸奶饮品芒果味</v>
      </c>
      <c r="G484" t="s">
        <v>24</v>
      </c>
      <c r="H484" t="s">
        <v>756</v>
      </c>
      <c r="I484" t="s">
        <v>24</v>
      </c>
      <c r="K484" t="str">
        <f>VLOOKUP($D484,Mapping!$A:$E,3,)</f>
        <v>液奶</v>
      </c>
      <c r="L484" t="str">
        <f>VLOOKUP($D484,Mapping!$A:$E,4,)</f>
        <v>优酸乳</v>
      </c>
      <c r="M484" t="str">
        <f>IF(VLOOKUP($D484,Mapping!$A:$E,5,)="","无",VLOOKUP($D484,Mapping!$A:$E,5,))</f>
        <v>无</v>
      </c>
      <c r="N484">
        <v>1</v>
      </c>
      <c r="O484" t="s">
        <v>3922</v>
      </c>
    </row>
    <row r="485" spans="1:15" x14ac:dyDescent="0.25">
      <c r="A485" s="1" t="s">
        <v>1665</v>
      </c>
      <c r="B485" t="s">
        <v>1604</v>
      </c>
      <c r="C485" s="20" t="s">
        <v>645</v>
      </c>
      <c r="D485" t="s">
        <v>646</v>
      </c>
      <c r="E485" t="s">
        <v>647</v>
      </c>
      <c r="F485" t="str">
        <f>VLOOKUP(D485,Mapping!A:F,6,)</f>
        <v>(1*5)*6*100ml畅意100%乳酸菌饮品原味</v>
      </c>
      <c r="G485" t="s">
        <v>24</v>
      </c>
      <c r="H485" t="s">
        <v>756</v>
      </c>
      <c r="I485" t="s">
        <v>24</v>
      </c>
      <c r="K485" t="str">
        <f>VLOOKUP($D485,Mapping!$A:$E,3,)</f>
        <v>新业务</v>
      </c>
      <c r="L485" t="str">
        <f>VLOOKUP($D485,Mapping!$A:$E,4,)</f>
        <v>畅意</v>
      </c>
      <c r="M485" t="str">
        <f>IF(VLOOKUP($D485,Mapping!$A:$E,5,)="","无",VLOOKUP($D485,Mapping!$A:$E,5,))</f>
        <v>无</v>
      </c>
      <c r="N485">
        <v>1</v>
      </c>
      <c r="O485" t="s">
        <v>3922</v>
      </c>
    </row>
    <row r="486" spans="1:15" x14ac:dyDescent="0.25">
      <c r="A486" s="1" t="s">
        <v>1666</v>
      </c>
      <c r="B486" t="s">
        <v>1604</v>
      </c>
      <c r="C486" s="20" t="s">
        <v>1667</v>
      </c>
      <c r="D486" t="s">
        <v>664</v>
      </c>
      <c r="E486" t="s">
        <v>665</v>
      </c>
      <c r="F486" t="str">
        <f>VLOOKUP(D486,Mapping!A:F,6,)</f>
        <v>1*12*205g安慕希常温酸奶原味</v>
      </c>
      <c r="G486" t="s">
        <v>24</v>
      </c>
      <c r="H486" t="s">
        <v>756</v>
      </c>
      <c r="I486" t="s">
        <v>24</v>
      </c>
      <c r="K486" t="str">
        <f>VLOOKUP($D486,Mapping!$A:$E,3,)</f>
        <v>液奶</v>
      </c>
      <c r="L486" t="str">
        <f>VLOOKUP($D486,Mapping!$A:$E,4,)</f>
        <v>安慕希</v>
      </c>
      <c r="M486" t="str">
        <f>IF(VLOOKUP($D486,Mapping!$A:$E,5,)="","无",VLOOKUP($D486,Mapping!$A:$E,5,))</f>
        <v>无</v>
      </c>
      <c r="N486">
        <v>1</v>
      </c>
      <c r="O486" t="s">
        <v>3922</v>
      </c>
    </row>
    <row r="487" spans="1:15" x14ac:dyDescent="0.25">
      <c r="A487" s="1" t="s">
        <v>1668</v>
      </c>
      <c r="B487" t="s">
        <v>1604</v>
      </c>
      <c r="C487" s="20" t="s">
        <v>1669</v>
      </c>
      <c r="D487" t="s">
        <v>669</v>
      </c>
      <c r="E487" t="s">
        <v>670</v>
      </c>
      <c r="F487" t="str">
        <f>VLOOKUP(D487,Mapping!A:F,6,)</f>
        <v>1*12*205g安慕希常温酸奶蓝莓味</v>
      </c>
      <c r="G487" t="s">
        <v>24</v>
      </c>
      <c r="H487" t="s">
        <v>756</v>
      </c>
      <c r="I487" t="s">
        <v>24</v>
      </c>
      <c r="K487" t="str">
        <f>VLOOKUP($D487,Mapping!$A:$E,3,)</f>
        <v>液奶</v>
      </c>
      <c r="L487" t="str">
        <f>VLOOKUP($D487,Mapping!$A:$E,4,)</f>
        <v>安慕希</v>
      </c>
      <c r="M487" t="str">
        <f>IF(VLOOKUP($D487,Mapping!$A:$E,5,)="","无",VLOOKUP($D487,Mapping!$A:$E,5,))</f>
        <v>无</v>
      </c>
      <c r="N487">
        <v>1</v>
      </c>
      <c r="O487" t="s">
        <v>3922</v>
      </c>
    </row>
    <row r="488" spans="1:15" x14ac:dyDescent="0.25">
      <c r="A488" s="1" t="s">
        <v>1670</v>
      </c>
      <c r="B488" t="s">
        <v>1604</v>
      </c>
      <c r="C488" s="20" t="s">
        <v>1671</v>
      </c>
      <c r="D488" t="s">
        <v>22</v>
      </c>
      <c r="E488" t="s">
        <v>23</v>
      </c>
      <c r="F488" t="str">
        <f>VLOOKUP(D488,Mapping!A:F,6,)</f>
        <v>伊利中老年多维高钙奶粉（袋装）1×24×400g</v>
      </c>
      <c r="G488" t="s">
        <v>24</v>
      </c>
      <c r="H488" t="s">
        <v>756</v>
      </c>
      <c r="I488" t="s">
        <v>24</v>
      </c>
      <c r="K488" t="str">
        <f>VLOOKUP($D488,Mapping!$A:$E,3,)</f>
        <v>成人粉</v>
      </c>
      <c r="L488" t="str">
        <f>VLOOKUP($D488,Mapping!$A:$E,4,)</f>
        <v>中老年</v>
      </c>
      <c r="M488" t="str">
        <f>IF(VLOOKUP($D488,Mapping!$A:$E,5,)="","无",VLOOKUP($D488,Mapping!$A:$E,5,))</f>
        <v>无</v>
      </c>
      <c r="N488">
        <v>1</v>
      </c>
      <c r="O488" t="s">
        <v>3922</v>
      </c>
    </row>
    <row r="489" spans="1:15" x14ac:dyDescent="0.25">
      <c r="A489" s="1" t="s">
        <v>1672</v>
      </c>
      <c r="B489" t="s">
        <v>1604</v>
      </c>
      <c r="C489" s="20" t="s">
        <v>1673</v>
      </c>
      <c r="D489" t="s">
        <v>115</v>
      </c>
      <c r="E489" t="s">
        <v>116</v>
      </c>
      <c r="F489" t="str">
        <f>VLOOKUP(D489,Mapping!A:F,6,)</f>
        <v>伊利学生高锌高钙奶粉（袋装）1×24×400g</v>
      </c>
      <c r="G489" t="s">
        <v>24</v>
      </c>
      <c r="H489" t="s">
        <v>756</v>
      </c>
      <c r="I489" t="s">
        <v>24</v>
      </c>
      <c r="K489" t="str">
        <f>VLOOKUP($D489,Mapping!$A:$E,3,)</f>
        <v>成人粉</v>
      </c>
      <c r="L489" t="str">
        <f>VLOOKUP($D489,Mapping!$A:$E,4,)</f>
        <v>学生</v>
      </c>
      <c r="M489" t="str">
        <f>IF(VLOOKUP($D489,Mapping!$A:$E,5,)="","无",VLOOKUP($D489,Mapping!$A:$E,5,))</f>
        <v>无</v>
      </c>
      <c r="N489">
        <v>1</v>
      </c>
      <c r="O489" t="s">
        <v>3922</v>
      </c>
    </row>
    <row r="490" spans="1:15" x14ac:dyDescent="0.25">
      <c r="A490" s="1" t="s">
        <v>1674</v>
      </c>
      <c r="B490" t="s">
        <v>1604</v>
      </c>
      <c r="C490" s="20" t="s">
        <v>1675</v>
      </c>
      <c r="D490" t="s">
        <v>67</v>
      </c>
      <c r="E490" t="s">
        <v>68</v>
      </c>
      <c r="F490" t="str">
        <f>VLOOKUP(D490,Mapping!A:F,6,)</f>
        <v>伊利女士高铁高钙奶粉（袋装）1×24×400g</v>
      </c>
      <c r="G490" t="s">
        <v>24</v>
      </c>
      <c r="H490" t="s">
        <v>756</v>
      </c>
      <c r="I490" t="s">
        <v>24</v>
      </c>
      <c r="K490" t="str">
        <f>VLOOKUP($D490,Mapping!$A:$E,3,)</f>
        <v>成人粉</v>
      </c>
      <c r="L490" t="str">
        <f>VLOOKUP($D490,Mapping!$A:$E,4,)</f>
        <v>女士</v>
      </c>
      <c r="M490" t="str">
        <f>IF(VLOOKUP($D490,Mapping!$A:$E,5,)="","无",VLOOKUP($D490,Mapping!$A:$E,5,))</f>
        <v>无</v>
      </c>
      <c r="N490">
        <v>1</v>
      </c>
      <c r="O490" t="s">
        <v>3922</v>
      </c>
    </row>
    <row r="491" spans="1:15" x14ac:dyDescent="0.25">
      <c r="A491" s="1" t="s">
        <v>1676</v>
      </c>
      <c r="B491" t="s">
        <v>1604</v>
      </c>
      <c r="C491" s="20" t="s">
        <v>1677</v>
      </c>
      <c r="D491" t="s">
        <v>125</v>
      </c>
      <c r="E491" t="s">
        <v>126</v>
      </c>
      <c r="F491" t="str">
        <f>VLOOKUP(D491,Mapping!A:F,6,)</f>
        <v>伊利儿童成长高钙奶粉（袋装）1×24×400g</v>
      </c>
      <c r="G491" t="s">
        <v>24</v>
      </c>
      <c r="H491" t="s">
        <v>756</v>
      </c>
      <c r="I491" t="s">
        <v>24</v>
      </c>
      <c r="K491" t="str">
        <f>VLOOKUP($D491,Mapping!$A:$E,3,)</f>
        <v>成人粉</v>
      </c>
      <c r="L491" t="str">
        <f>VLOOKUP($D491,Mapping!$A:$E,4,)</f>
        <v>学生</v>
      </c>
      <c r="M491" t="str">
        <f>IF(VLOOKUP($D491,Mapping!$A:$E,5,)="","无",VLOOKUP($D491,Mapping!$A:$E,5,))</f>
        <v>无</v>
      </c>
      <c r="N491">
        <v>1</v>
      </c>
      <c r="O491" t="s">
        <v>3922</v>
      </c>
    </row>
    <row r="492" spans="1:15" x14ac:dyDescent="0.25">
      <c r="A492" s="1" t="s">
        <v>1678</v>
      </c>
      <c r="B492" t="s">
        <v>1604</v>
      </c>
      <c r="C492" s="20" t="s">
        <v>1679</v>
      </c>
      <c r="D492" t="s">
        <v>135</v>
      </c>
      <c r="E492" t="s">
        <v>136</v>
      </c>
      <c r="F492" t="str">
        <f>VLOOKUP(D492,Mapping!A:F,6,)</f>
        <v>伊利学生营养奶粉（袋装）1×24×400g</v>
      </c>
      <c r="G492" t="s">
        <v>24</v>
      </c>
      <c r="H492" t="s">
        <v>756</v>
      </c>
      <c r="I492" t="s">
        <v>24</v>
      </c>
      <c r="K492" t="str">
        <f>VLOOKUP($D492,Mapping!$A:$E,3,)</f>
        <v>成人粉</v>
      </c>
      <c r="L492" t="str">
        <f>VLOOKUP($D492,Mapping!$A:$E,4,)</f>
        <v>学生</v>
      </c>
      <c r="M492" t="str">
        <f>IF(VLOOKUP($D492,Mapping!$A:$E,5,)="","无",VLOOKUP($D492,Mapping!$A:$E,5,))</f>
        <v>无</v>
      </c>
      <c r="N492">
        <v>1</v>
      </c>
      <c r="O492" t="s">
        <v>3922</v>
      </c>
    </row>
    <row r="493" spans="1:15" x14ac:dyDescent="0.25">
      <c r="A493" s="1" t="s">
        <v>1680</v>
      </c>
      <c r="B493" t="s">
        <v>1604</v>
      </c>
      <c r="C493" s="20" t="s">
        <v>1681</v>
      </c>
      <c r="D493" t="s">
        <v>78</v>
      </c>
      <c r="E493" t="s">
        <v>79</v>
      </c>
      <c r="F493" t="str">
        <f>VLOOKUP(D493,Mapping!A:F,6,)</f>
        <v>伊利女士营养奶粉（袋装）1×24×400g</v>
      </c>
      <c r="G493" t="s">
        <v>24</v>
      </c>
      <c r="H493" t="s">
        <v>756</v>
      </c>
      <c r="I493" t="s">
        <v>24</v>
      </c>
      <c r="K493" t="str">
        <f>VLOOKUP($D493,Mapping!$A:$E,3,)</f>
        <v>成人粉</v>
      </c>
      <c r="L493" t="str">
        <f>VLOOKUP($D493,Mapping!$A:$E,4,)</f>
        <v>女士</v>
      </c>
      <c r="M493" t="str">
        <f>IF(VLOOKUP($D493,Mapping!$A:$E,5,)="","无",VLOOKUP($D493,Mapping!$A:$E,5,))</f>
        <v>无</v>
      </c>
      <c r="N493">
        <v>1</v>
      </c>
      <c r="O493" t="s">
        <v>3922</v>
      </c>
    </row>
    <row r="494" spans="1:15" x14ac:dyDescent="0.25">
      <c r="A494" s="1" t="s">
        <v>1682</v>
      </c>
      <c r="B494" t="s">
        <v>1604</v>
      </c>
      <c r="C494" s="20" t="s">
        <v>1683</v>
      </c>
      <c r="D494" t="s">
        <v>110</v>
      </c>
      <c r="E494" t="s">
        <v>111</v>
      </c>
      <c r="F494" t="str">
        <f>VLOOKUP(D494,Mapping!A:F,6,)</f>
        <v>伊利中老年营养奶粉（袋装）1×24×400g</v>
      </c>
      <c r="G494" t="s">
        <v>24</v>
      </c>
      <c r="H494" t="s">
        <v>756</v>
      </c>
      <c r="I494" t="s">
        <v>24</v>
      </c>
      <c r="K494" t="str">
        <f>VLOOKUP($D494,Mapping!$A:$E,3,)</f>
        <v>成人粉</v>
      </c>
      <c r="L494" t="str">
        <f>VLOOKUP($D494,Mapping!$A:$E,4,)</f>
        <v>中老年</v>
      </c>
      <c r="M494" t="str">
        <f>IF(VLOOKUP($D494,Mapping!$A:$E,5,)="","无",VLOOKUP($D494,Mapping!$A:$E,5,))</f>
        <v>无</v>
      </c>
      <c r="N494">
        <v>1</v>
      </c>
      <c r="O494" t="s">
        <v>3922</v>
      </c>
    </row>
    <row r="495" spans="1:15" x14ac:dyDescent="0.25">
      <c r="A495" s="1" t="s">
        <v>1684</v>
      </c>
      <c r="B495" t="s">
        <v>1604</v>
      </c>
      <c r="C495" s="20" t="s">
        <v>1685</v>
      </c>
      <c r="D495" t="s">
        <v>62</v>
      </c>
      <c r="E495" t="s">
        <v>63</v>
      </c>
      <c r="F495" t="str">
        <f>VLOOKUP(D495,Mapping!A:F,6,)</f>
        <v>伊利全脂营养奶粉（袋装）1×24×400g</v>
      </c>
      <c r="G495" t="s">
        <v>24</v>
      </c>
      <c r="H495" t="s">
        <v>756</v>
      </c>
      <c r="I495" t="s">
        <v>24</v>
      </c>
      <c r="K495" t="str">
        <f>VLOOKUP($D495,Mapping!$A:$E,3,)</f>
        <v>成人粉</v>
      </c>
      <c r="L495" t="str">
        <f>VLOOKUP($D495,Mapping!$A:$E,4,)</f>
        <v>全家</v>
      </c>
      <c r="M495" t="str">
        <f>IF(VLOOKUP($D495,Mapping!$A:$E,5,)="","无",VLOOKUP($D495,Mapping!$A:$E,5,))</f>
        <v>无</v>
      </c>
      <c r="N495">
        <v>1</v>
      </c>
      <c r="O495" t="s">
        <v>3922</v>
      </c>
    </row>
    <row r="496" spans="1:15" x14ac:dyDescent="0.25">
      <c r="A496" s="1" t="s">
        <v>1686</v>
      </c>
      <c r="B496" t="s">
        <v>1604</v>
      </c>
      <c r="C496" s="20" t="s">
        <v>1687</v>
      </c>
      <c r="D496" t="s">
        <v>57</v>
      </c>
      <c r="E496" t="s">
        <v>58</v>
      </c>
      <c r="F496" t="str">
        <f>VLOOKUP(D496,Mapping!A:F,6,)</f>
        <v>伊利全脂甜营养奶粉（袋装）1×24×400g</v>
      </c>
      <c r="G496" t="s">
        <v>24</v>
      </c>
      <c r="H496" t="s">
        <v>756</v>
      </c>
      <c r="I496" t="s">
        <v>24</v>
      </c>
      <c r="K496" t="str">
        <f>VLOOKUP($D496,Mapping!$A:$E,3,)</f>
        <v>成人粉</v>
      </c>
      <c r="L496" t="str">
        <f>VLOOKUP($D496,Mapping!$A:$E,4,)</f>
        <v>全家</v>
      </c>
      <c r="M496" t="str">
        <f>IF(VLOOKUP($D496,Mapping!$A:$E,5,)="","无",VLOOKUP($D496,Mapping!$A:$E,5,))</f>
        <v>无</v>
      </c>
      <c r="N496">
        <v>1</v>
      </c>
      <c r="O496" t="s">
        <v>3922</v>
      </c>
    </row>
    <row r="497" spans="1:15" x14ac:dyDescent="0.25">
      <c r="A497" s="1" t="s">
        <v>1688</v>
      </c>
      <c r="B497" t="s">
        <v>1604</v>
      </c>
      <c r="C497" s="20" t="s">
        <v>1689</v>
      </c>
      <c r="D497" t="s">
        <v>51</v>
      </c>
      <c r="E497" t="s">
        <v>52</v>
      </c>
      <c r="F497" t="str">
        <f>VLOOKUP(D497,Mapping!A:F,6,)</f>
        <v>欣活心活配方奶粉（听装）1×6×900g</v>
      </c>
      <c r="G497" t="s">
        <v>24</v>
      </c>
      <c r="H497" t="s">
        <v>756</v>
      </c>
      <c r="I497" t="s">
        <v>24</v>
      </c>
      <c r="K497" t="str">
        <f>VLOOKUP($D497,Mapping!$A:$E,3,)</f>
        <v>成人粉</v>
      </c>
      <c r="L497" t="str">
        <f>VLOOKUP($D497,Mapping!$A:$E,4,)</f>
        <v>欣活</v>
      </c>
      <c r="M497" t="str">
        <f>IF(VLOOKUP($D497,Mapping!$A:$E,5,)="","无",VLOOKUP($D497,Mapping!$A:$E,5,))</f>
        <v>无</v>
      </c>
      <c r="N497">
        <v>1</v>
      </c>
      <c r="O497" t="s">
        <v>3922</v>
      </c>
    </row>
    <row r="498" spans="1:15" x14ac:dyDescent="0.25">
      <c r="A498" s="1" t="s">
        <v>1690</v>
      </c>
      <c r="B498" t="s">
        <v>1604</v>
      </c>
      <c r="C498" s="20" t="s">
        <v>1691</v>
      </c>
      <c r="D498" t="s">
        <v>120</v>
      </c>
      <c r="E498" t="s">
        <v>121</v>
      </c>
      <c r="F498" t="str">
        <f>VLOOKUP(D498,Mapping!A:F,6,)</f>
        <v>伊利高钙高铁奶粉（听装）1×6×900g</v>
      </c>
      <c r="G498" t="s">
        <v>24</v>
      </c>
      <c r="H498" t="s">
        <v>756</v>
      </c>
      <c r="I498" t="s">
        <v>24</v>
      </c>
      <c r="K498" t="str">
        <f>VLOOKUP($D498,Mapping!$A:$E,3,)</f>
        <v>成人粉</v>
      </c>
      <c r="L498" t="str">
        <f>VLOOKUP($D498,Mapping!$A:$E,4,)</f>
        <v>女士</v>
      </c>
      <c r="M498" t="str">
        <f>IF(VLOOKUP($D498,Mapping!$A:$E,5,)="","无",VLOOKUP($D498,Mapping!$A:$E,5,))</f>
        <v>无</v>
      </c>
      <c r="N498">
        <v>1</v>
      </c>
      <c r="O498" t="s">
        <v>3922</v>
      </c>
    </row>
    <row r="499" spans="1:15" x14ac:dyDescent="0.25">
      <c r="A499" s="1" t="s">
        <v>1692</v>
      </c>
      <c r="B499" t="s">
        <v>1604</v>
      </c>
      <c r="C499" s="20" t="s">
        <v>1693</v>
      </c>
      <c r="D499" t="s">
        <v>1694</v>
      </c>
      <c r="E499" t="s">
        <v>1695</v>
      </c>
      <c r="F499" t="str">
        <f>VLOOKUP(D499,Mapping!A:F,6,)</f>
        <v>欣活骨能配方奶粉（听装）1×6×900g</v>
      </c>
      <c r="G499" t="s">
        <v>24</v>
      </c>
      <c r="H499" t="s">
        <v>756</v>
      </c>
      <c r="I499" t="s">
        <v>24</v>
      </c>
      <c r="K499" t="str">
        <f>VLOOKUP($D499,Mapping!$A:$E,3,)</f>
        <v>成人粉</v>
      </c>
      <c r="L499" t="str">
        <f>VLOOKUP($D499,Mapping!$A:$E,4,)</f>
        <v>欣活</v>
      </c>
      <c r="M499" t="str">
        <f>IF(VLOOKUP($D499,Mapping!$A:$E,5,)="","无",VLOOKUP($D499,Mapping!$A:$E,5,))</f>
        <v>无</v>
      </c>
      <c r="N499">
        <v>1</v>
      </c>
      <c r="O499" t="s">
        <v>3922</v>
      </c>
    </row>
    <row r="500" spans="1:15" x14ac:dyDescent="0.25">
      <c r="A500" s="1" t="s">
        <v>1696</v>
      </c>
      <c r="B500" t="s">
        <v>1604</v>
      </c>
      <c r="C500" s="20" t="s">
        <v>1697</v>
      </c>
      <c r="D500" t="s">
        <v>88</v>
      </c>
      <c r="E500" t="s">
        <v>89</v>
      </c>
      <c r="F500" t="str">
        <f>VLOOKUP(D500,Mapping!A:F,6,)</f>
        <v>伊利中老年奶粉（听装）1×6×900g</v>
      </c>
      <c r="G500" t="s">
        <v>24</v>
      </c>
      <c r="H500" t="s">
        <v>756</v>
      </c>
      <c r="I500" t="s">
        <v>24</v>
      </c>
      <c r="K500" t="str">
        <f>VLOOKUP($D500,Mapping!$A:$E,3,)</f>
        <v>成人粉</v>
      </c>
      <c r="L500" t="str">
        <f>VLOOKUP($D500,Mapping!$A:$E,4,)</f>
        <v>中老年</v>
      </c>
      <c r="M500" t="str">
        <f>IF(VLOOKUP($D500,Mapping!$A:$E,5,)="","无",VLOOKUP($D500,Mapping!$A:$E,5,))</f>
        <v>无</v>
      </c>
      <c r="N500">
        <v>1</v>
      </c>
      <c r="O500" t="s">
        <v>3922</v>
      </c>
    </row>
    <row r="501" spans="1:15" x14ac:dyDescent="0.25">
      <c r="A501" s="1" t="s">
        <v>1698</v>
      </c>
      <c r="B501" t="s">
        <v>1604</v>
      </c>
      <c r="C501" s="20" t="s">
        <v>1699</v>
      </c>
      <c r="D501" t="s">
        <v>39</v>
      </c>
      <c r="E501" t="s">
        <v>40</v>
      </c>
      <c r="F501" t="str">
        <f>VLOOKUP(D501,Mapping!A:F,6,)</f>
        <v>果享学生奶粉（6-14岁）（听装）1×6×900g</v>
      </c>
      <c r="G501" t="s">
        <v>24</v>
      </c>
      <c r="H501" t="s">
        <v>756</v>
      </c>
      <c r="I501" t="s">
        <v>24</v>
      </c>
      <c r="K501" t="str">
        <f>VLOOKUP($D501,Mapping!$A:$E,3,)</f>
        <v>成人粉</v>
      </c>
      <c r="L501" t="str">
        <f>VLOOKUP($D501,Mapping!$A:$E,4,)</f>
        <v>学生</v>
      </c>
      <c r="M501" t="str">
        <f>IF(VLOOKUP($D501,Mapping!$A:$E,5,)="","无",VLOOKUP($D501,Mapping!$A:$E,5,))</f>
        <v>无</v>
      </c>
      <c r="N501">
        <v>1</v>
      </c>
      <c r="O501" t="s">
        <v>3922</v>
      </c>
    </row>
    <row r="502" spans="1:15" x14ac:dyDescent="0.25">
      <c r="A502" s="1" t="s">
        <v>1700</v>
      </c>
      <c r="B502" t="s">
        <v>1604</v>
      </c>
      <c r="C502" s="20" t="s">
        <v>1701</v>
      </c>
      <c r="D502" t="s">
        <v>130</v>
      </c>
      <c r="E502" t="s">
        <v>131</v>
      </c>
      <c r="F502" t="str">
        <f>VLOOKUP(D502,Mapping!A:F,6,)</f>
        <v>果享学生奶粉（15+）（听装）1×6×900g</v>
      </c>
      <c r="G502" t="s">
        <v>24</v>
      </c>
      <c r="H502" t="s">
        <v>756</v>
      </c>
      <c r="I502" t="s">
        <v>24</v>
      </c>
      <c r="K502" t="str">
        <f>VLOOKUP($D502,Mapping!$A:$E,3,)</f>
        <v>成人粉</v>
      </c>
      <c r="L502" t="str">
        <f>VLOOKUP($D502,Mapping!$A:$E,4,)</f>
        <v>学生</v>
      </c>
      <c r="M502" t="str">
        <f>IF(VLOOKUP($D502,Mapping!$A:$E,5,)="","无",VLOOKUP($D502,Mapping!$A:$E,5,))</f>
        <v>无</v>
      </c>
      <c r="N502">
        <v>1</v>
      </c>
      <c r="O502" t="s">
        <v>3922</v>
      </c>
    </row>
    <row r="503" spans="1:15" x14ac:dyDescent="0.25">
      <c r="A503" s="1" t="s">
        <v>1702</v>
      </c>
      <c r="B503" t="s">
        <v>1604</v>
      </c>
      <c r="C503" s="20" t="s">
        <v>1703</v>
      </c>
      <c r="D503" t="s">
        <v>1704</v>
      </c>
      <c r="E503" t="s">
        <v>1705</v>
      </c>
      <c r="F503" t="str">
        <f>VLOOKUP(D503,Mapping!A:F,6,)</f>
        <v>伊利全家营养奶粉1×24×300g</v>
      </c>
      <c r="G503" t="s">
        <v>24</v>
      </c>
      <c r="H503" t="s">
        <v>756</v>
      </c>
      <c r="I503" t="s">
        <v>24</v>
      </c>
      <c r="K503" t="str">
        <f>VLOOKUP($D503,Mapping!$A:$E,3,)</f>
        <v>成人粉</v>
      </c>
      <c r="L503" t="str">
        <f>VLOOKUP($D503,Mapping!$A:$E,4,)</f>
        <v>全家</v>
      </c>
      <c r="M503" t="str">
        <f>IF(VLOOKUP($D503,Mapping!$A:$E,5,)="","无",VLOOKUP($D503,Mapping!$A:$E,5,))</f>
        <v>无</v>
      </c>
      <c r="N503">
        <v>1</v>
      </c>
      <c r="O503" t="s">
        <v>3922</v>
      </c>
    </row>
    <row r="504" spans="1:15" x14ac:dyDescent="0.25">
      <c r="A504" s="1" t="s">
        <v>1706</v>
      </c>
      <c r="B504" t="s">
        <v>1604</v>
      </c>
      <c r="C504" s="20" t="s">
        <v>1707</v>
      </c>
      <c r="D504" t="s">
        <v>14</v>
      </c>
      <c r="E504" t="s">
        <v>15</v>
      </c>
      <c r="F504" t="str">
        <f>VLOOKUP(D504,Mapping!A:F,6,)</f>
        <v>伊利新西兰进口全脂奶粉（袋装）1×8×1kg</v>
      </c>
      <c r="G504" t="s">
        <v>24</v>
      </c>
      <c r="H504" t="s">
        <v>756</v>
      </c>
      <c r="I504" t="s">
        <v>24</v>
      </c>
      <c r="K504" t="str">
        <f>VLOOKUP($D504,Mapping!$A:$E,3,)</f>
        <v>成人粉</v>
      </c>
      <c r="L504" t="str">
        <f>VLOOKUP($D504,Mapping!$A:$E,4,)</f>
        <v>全家</v>
      </c>
      <c r="M504" t="str">
        <f>IF(VLOOKUP($D504,Mapping!$A:$E,5,)="","无",VLOOKUP($D504,Mapping!$A:$E,5,))</f>
        <v>无</v>
      </c>
      <c r="N504">
        <v>1</v>
      </c>
      <c r="O504" t="s">
        <v>3922</v>
      </c>
    </row>
    <row r="505" spans="1:15" x14ac:dyDescent="0.25">
      <c r="A505" s="1" t="s">
        <v>1708</v>
      </c>
      <c r="B505" t="s">
        <v>1604</v>
      </c>
      <c r="C505" s="20" t="s">
        <v>1709</v>
      </c>
      <c r="D505" t="s">
        <v>29</v>
      </c>
      <c r="E505" t="s">
        <v>30</v>
      </c>
      <c r="F505" t="str">
        <f>VLOOKUP(D505,Mapping!A:F,6,)</f>
        <v>伊利全脂甜奶粉（袋装）1×24×300g</v>
      </c>
      <c r="G505" t="s">
        <v>24</v>
      </c>
      <c r="H505" t="s">
        <v>756</v>
      </c>
      <c r="I505" t="s">
        <v>24</v>
      </c>
      <c r="K505" t="str">
        <f>VLOOKUP($D505,Mapping!$A:$E,3,)</f>
        <v>成人粉</v>
      </c>
      <c r="L505" t="str">
        <f>VLOOKUP($D505,Mapping!$A:$E,4,)</f>
        <v>全家</v>
      </c>
      <c r="M505" t="str">
        <f>IF(VLOOKUP($D505,Mapping!$A:$E,5,)="","无",VLOOKUP($D505,Mapping!$A:$E,5,))</f>
        <v>无</v>
      </c>
      <c r="N505">
        <v>1</v>
      </c>
      <c r="O505" t="s">
        <v>3922</v>
      </c>
    </row>
    <row r="506" spans="1:15" x14ac:dyDescent="0.25">
      <c r="A506" s="1" t="s">
        <v>1710</v>
      </c>
      <c r="B506" t="s">
        <v>1604</v>
      </c>
      <c r="C506" s="20" t="s">
        <v>1711</v>
      </c>
      <c r="D506" t="s">
        <v>1506</v>
      </c>
      <c r="E506" t="s">
        <v>1507</v>
      </c>
      <c r="F506" t="str">
        <f>VLOOKUP(D506,Mapping!A:F,6,)</f>
        <v>伊利高蛋白脱脂高钙奶粉（电商专供）（袋装）1×24×450g</v>
      </c>
      <c r="G506" t="s">
        <v>24</v>
      </c>
      <c r="H506" t="s">
        <v>756</v>
      </c>
      <c r="I506" t="s">
        <v>24</v>
      </c>
      <c r="K506" t="str">
        <f>VLOOKUP($D506,Mapping!$A:$E,3,)</f>
        <v>成人粉</v>
      </c>
      <c r="L506" t="str">
        <f>VLOOKUP($D506,Mapping!$A:$E,4,)</f>
        <v>女士</v>
      </c>
      <c r="M506" t="str">
        <f>IF(VLOOKUP($D506,Mapping!$A:$E,5,)="","无",VLOOKUP($D506,Mapping!$A:$E,5,))</f>
        <v>无</v>
      </c>
      <c r="N506">
        <v>1</v>
      </c>
      <c r="O506" t="s">
        <v>3922</v>
      </c>
    </row>
    <row r="507" spans="1:15" x14ac:dyDescent="0.25">
      <c r="A507" s="1" t="s">
        <v>1712</v>
      </c>
      <c r="B507" t="s">
        <v>1604</v>
      </c>
      <c r="C507" s="20" t="s">
        <v>1713</v>
      </c>
      <c r="D507" t="s">
        <v>795</v>
      </c>
      <c r="E507" t="s">
        <v>796</v>
      </c>
      <c r="F507" t="e">
        <f>VLOOKUP(D507,Mapping!A:F,6,)</f>
        <v>#N/A</v>
      </c>
      <c r="G507" t="s">
        <v>101</v>
      </c>
      <c r="H507" t="s">
        <v>756</v>
      </c>
      <c r="I507" t="s">
        <v>101</v>
      </c>
      <c r="K507" t="e">
        <f>VLOOKUP($D507,Mapping!$A:$E,3,)</f>
        <v>#N/A</v>
      </c>
      <c r="L507" t="e">
        <f>VLOOKUP($D507,Mapping!$A:$E,4,)</f>
        <v>#N/A</v>
      </c>
      <c r="M507" t="e">
        <f>IF(VLOOKUP($D507,Mapping!$A:$E,5,)="","无",VLOOKUP($D507,Mapping!$A:$E,5,))</f>
        <v>#N/A</v>
      </c>
      <c r="N507">
        <v>1</v>
      </c>
      <c r="O507" t="s">
        <v>3922</v>
      </c>
    </row>
    <row r="508" spans="1:15" x14ac:dyDescent="0.25">
      <c r="A508" s="1" t="s">
        <v>1714</v>
      </c>
      <c r="B508" t="s">
        <v>1604</v>
      </c>
      <c r="C508" s="20" t="s">
        <v>1715</v>
      </c>
      <c r="D508" t="s">
        <v>744</v>
      </c>
      <c r="E508" t="s">
        <v>745</v>
      </c>
      <c r="F508" t="e">
        <f>VLOOKUP(D508,Mapping!A:F,6,)</f>
        <v>#N/A</v>
      </c>
      <c r="G508" t="s">
        <v>101</v>
      </c>
      <c r="H508" t="s">
        <v>756</v>
      </c>
      <c r="I508" t="s">
        <v>101</v>
      </c>
      <c r="K508" t="e">
        <f>VLOOKUP($D508,Mapping!$A:$E,3,)</f>
        <v>#N/A</v>
      </c>
      <c r="L508" t="e">
        <f>VLOOKUP($D508,Mapping!$A:$E,4,)</f>
        <v>#N/A</v>
      </c>
      <c r="M508" t="e">
        <f>IF(VLOOKUP($D508,Mapping!$A:$E,5,)="","无",VLOOKUP($D508,Mapping!$A:$E,5,))</f>
        <v>#N/A</v>
      </c>
      <c r="N508">
        <v>1</v>
      </c>
      <c r="O508" t="s">
        <v>3922</v>
      </c>
    </row>
    <row r="509" spans="1:15" x14ac:dyDescent="0.25">
      <c r="A509" s="1" t="s">
        <v>1716</v>
      </c>
      <c r="B509" t="s">
        <v>1604</v>
      </c>
      <c r="C509" s="20" t="s">
        <v>1605</v>
      </c>
      <c r="D509" t="s">
        <v>311</v>
      </c>
      <c r="E509" t="s">
        <v>312</v>
      </c>
      <c r="F509" t="str">
        <f>VLOOKUP(D509,Mapping!A:F,6,)</f>
        <v>1*16*250ml纯牛奶</v>
      </c>
      <c r="G509" t="s">
        <v>24</v>
      </c>
      <c r="H509" t="s">
        <v>756</v>
      </c>
      <c r="I509" t="s">
        <v>24</v>
      </c>
      <c r="K509" t="str">
        <f>VLOOKUP($D509,Mapping!$A:$E,3,)</f>
        <v>液奶</v>
      </c>
      <c r="L509" t="str">
        <f>VLOOKUP($D509,Mapping!$A:$E,4,)</f>
        <v>母品牌</v>
      </c>
      <c r="M509" t="str">
        <f>IF(VLOOKUP($D509,Mapping!$A:$E,5,)="","无",VLOOKUP($D509,Mapping!$A:$E,5,))</f>
        <v>无</v>
      </c>
      <c r="N509">
        <v>1</v>
      </c>
      <c r="O509" t="s">
        <v>3922</v>
      </c>
    </row>
    <row r="510" spans="1:15" x14ac:dyDescent="0.25">
      <c r="A510" s="1" t="s">
        <v>1717</v>
      </c>
      <c r="B510" t="s">
        <v>1604</v>
      </c>
      <c r="C510" s="20" t="s">
        <v>1609</v>
      </c>
      <c r="D510" t="s">
        <v>826</v>
      </c>
      <c r="E510" t="s">
        <v>827</v>
      </c>
      <c r="F510" t="str">
        <f>VLOOKUP(D510,Mapping!A:F,6,)</f>
        <v>1*24*250ml纯牛奶</v>
      </c>
      <c r="G510" t="s">
        <v>24</v>
      </c>
      <c r="H510" t="s">
        <v>756</v>
      </c>
      <c r="I510" t="s">
        <v>24</v>
      </c>
      <c r="K510" t="str">
        <f>VLOOKUP($D510,Mapping!$A:$E,3,)</f>
        <v>液奶</v>
      </c>
      <c r="L510" t="str">
        <f>VLOOKUP($D510,Mapping!$A:$E,4,)</f>
        <v>母品牌</v>
      </c>
      <c r="M510" t="str">
        <f>IF(VLOOKUP($D510,Mapping!$A:$E,5,)="","无",VLOOKUP($D510,Mapping!$A:$E,5,))</f>
        <v>无</v>
      </c>
      <c r="N510">
        <v>1</v>
      </c>
      <c r="O510" t="s">
        <v>3922</v>
      </c>
    </row>
    <row r="511" spans="1:15" x14ac:dyDescent="0.25">
      <c r="A511" s="1" t="s">
        <v>1718</v>
      </c>
      <c r="B511" t="s">
        <v>1604</v>
      </c>
      <c r="C511" s="20" t="s">
        <v>322</v>
      </c>
      <c r="D511" t="s">
        <v>318</v>
      </c>
      <c r="E511" t="s">
        <v>319</v>
      </c>
      <c r="F511" t="str">
        <f>VLOOKUP(D511,Mapping!A:F,6,)</f>
        <v>1*6*1000ml纯牛奶</v>
      </c>
      <c r="G511" t="s">
        <v>24</v>
      </c>
      <c r="H511" t="s">
        <v>756</v>
      </c>
      <c r="I511" t="s">
        <v>24</v>
      </c>
      <c r="K511" t="str">
        <f>VLOOKUP($D511,Mapping!$A:$E,3,)</f>
        <v>液奶</v>
      </c>
      <c r="L511" t="str">
        <f>VLOOKUP($D511,Mapping!$A:$E,4,)</f>
        <v>母品牌</v>
      </c>
      <c r="M511" t="str">
        <f>IF(VLOOKUP($D511,Mapping!$A:$E,5,)="","无",VLOOKUP($D511,Mapping!$A:$E,5,))</f>
        <v>无</v>
      </c>
      <c r="N511">
        <v>1</v>
      </c>
      <c r="O511" t="s">
        <v>3922</v>
      </c>
    </row>
    <row r="512" spans="1:15" x14ac:dyDescent="0.25">
      <c r="A512" s="1" t="s">
        <v>1719</v>
      </c>
      <c r="B512" t="s">
        <v>1604</v>
      </c>
      <c r="C512" s="20" t="s">
        <v>1614</v>
      </c>
      <c r="D512" t="s">
        <v>326</v>
      </c>
      <c r="E512" t="s">
        <v>327</v>
      </c>
      <c r="F512" t="str">
        <f>VLOOKUP(D512,Mapping!A:F,6,)</f>
        <v>1*12*205g安慕希常温酸奶香草味</v>
      </c>
      <c r="G512" t="s">
        <v>24</v>
      </c>
      <c r="H512" t="s">
        <v>756</v>
      </c>
      <c r="I512" t="s">
        <v>24</v>
      </c>
      <c r="K512" t="str">
        <f>VLOOKUP($D512,Mapping!$A:$E,3,)</f>
        <v>液奶</v>
      </c>
      <c r="L512" t="str">
        <f>VLOOKUP($D512,Mapping!$A:$E,4,)</f>
        <v>安慕希</v>
      </c>
      <c r="M512" t="str">
        <f>IF(VLOOKUP($D512,Mapping!$A:$E,5,)="","无",VLOOKUP($D512,Mapping!$A:$E,5,))</f>
        <v>无</v>
      </c>
      <c r="N512">
        <v>1</v>
      </c>
      <c r="O512" t="s">
        <v>3922</v>
      </c>
    </row>
    <row r="513" spans="1:15" x14ac:dyDescent="0.25">
      <c r="A513" s="1" t="s">
        <v>1720</v>
      </c>
      <c r="B513" t="s">
        <v>1604</v>
      </c>
      <c r="C513" s="20" t="s">
        <v>336</v>
      </c>
      <c r="D513" t="s">
        <v>332</v>
      </c>
      <c r="E513" t="s">
        <v>333</v>
      </c>
      <c r="F513" t="str">
        <f>VLOOKUP(D513,Mapping!A:F,6,)</f>
        <v>1*8*205g安慕希常温酸奶香草味</v>
      </c>
      <c r="G513" t="s">
        <v>24</v>
      </c>
      <c r="H513" t="s">
        <v>756</v>
      </c>
      <c r="I513" t="s">
        <v>24</v>
      </c>
      <c r="K513" t="str">
        <f>VLOOKUP($D513,Mapping!$A:$E,3,)</f>
        <v>液奶</v>
      </c>
      <c r="L513" t="str">
        <f>VLOOKUP($D513,Mapping!$A:$E,4,)</f>
        <v>安慕希</v>
      </c>
      <c r="M513" t="str">
        <f>IF(VLOOKUP($D513,Mapping!$A:$E,5,)="","无",VLOOKUP($D513,Mapping!$A:$E,5,))</f>
        <v>无</v>
      </c>
      <c r="N513">
        <v>1</v>
      </c>
      <c r="O513" t="s">
        <v>3922</v>
      </c>
    </row>
    <row r="514" spans="1:15" x14ac:dyDescent="0.25">
      <c r="A514" s="1" t="s">
        <v>1721</v>
      </c>
      <c r="B514" t="s">
        <v>1604</v>
      </c>
      <c r="C514" s="20" t="s">
        <v>344</v>
      </c>
      <c r="D514" t="s">
        <v>340</v>
      </c>
      <c r="E514" t="s">
        <v>341</v>
      </c>
      <c r="F514" t="str">
        <f>VLOOKUP(D514,Mapping!A:F,6,)</f>
        <v>1*8*205g安慕希常温酸奶蓝莓味</v>
      </c>
      <c r="G514" t="s">
        <v>24</v>
      </c>
      <c r="H514" t="s">
        <v>756</v>
      </c>
      <c r="I514" t="s">
        <v>24</v>
      </c>
      <c r="K514" t="str">
        <f>VLOOKUP($D514,Mapping!$A:$E,3,)</f>
        <v>液奶</v>
      </c>
      <c r="L514" t="str">
        <f>VLOOKUP($D514,Mapping!$A:$E,4,)</f>
        <v>安慕希</v>
      </c>
      <c r="M514" t="str">
        <f>IF(VLOOKUP($D514,Mapping!$A:$E,5,)="","无",VLOOKUP($D514,Mapping!$A:$E,5,))</f>
        <v>无</v>
      </c>
      <c r="N514">
        <v>1</v>
      </c>
      <c r="O514" t="s">
        <v>3922</v>
      </c>
    </row>
    <row r="515" spans="1:15" x14ac:dyDescent="0.25">
      <c r="A515" s="1" t="s">
        <v>1722</v>
      </c>
      <c r="B515" t="s">
        <v>1604</v>
      </c>
      <c r="C515" s="20" t="s">
        <v>347</v>
      </c>
      <c r="D515" t="s">
        <v>348</v>
      </c>
      <c r="E515" t="s">
        <v>349</v>
      </c>
      <c r="F515" t="str">
        <f>VLOOKUP(D515,Mapping!A:F,6,)</f>
        <v>1*16*205g安慕希常温酸奶原味（电商专供）</v>
      </c>
      <c r="G515" t="s">
        <v>24</v>
      </c>
      <c r="H515" t="s">
        <v>756</v>
      </c>
      <c r="I515" t="s">
        <v>24</v>
      </c>
      <c r="K515" t="str">
        <f>VLOOKUP($D515,Mapping!$A:$E,3,)</f>
        <v>液奶</v>
      </c>
      <c r="L515" t="str">
        <f>VLOOKUP($D515,Mapping!$A:$E,4,)</f>
        <v>安慕希</v>
      </c>
      <c r="M515" t="str">
        <f>IF(VLOOKUP($D515,Mapping!$A:$E,5,)="","无",VLOOKUP($D515,Mapping!$A:$E,5,))</f>
        <v>无</v>
      </c>
      <c r="N515">
        <v>1</v>
      </c>
      <c r="O515" t="s">
        <v>3922</v>
      </c>
    </row>
    <row r="516" spans="1:15" x14ac:dyDescent="0.25">
      <c r="A516" s="1" t="s">
        <v>1723</v>
      </c>
      <c r="B516" t="s">
        <v>1604</v>
      </c>
      <c r="C516" s="20" t="s">
        <v>361</v>
      </c>
      <c r="D516" t="s">
        <v>356</v>
      </c>
      <c r="E516" t="s">
        <v>357</v>
      </c>
      <c r="F516" t="str">
        <f>VLOOKUP(D516,Mapping!A:F,6,)</f>
        <v>1*16*250ml纯牛奶“Byebye君”（电商专供）</v>
      </c>
      <c r="G516" t="s">
        <v>24</v>
      </c>
      <c r="H516" t="s">
        <v>756</v>
      </c>
      <c r="I516" t="s">
        <v>24</v>
      </c>
      <c r="K516" t="str">
        <f>VLOOKUP($D516,Mapping!$A:$E,3,)</f>
        <v>液奶</v>
      </c>
      <c r="L516" t="str">
        <f>VLOOKUP($D516,Mapping!$A:$E,4,)</f>
        <v>Byebye君</v>
      </c>
      <c r="M516" t="str">
        <f>IF(VLOOKUP($D516,Mapping!$A:$E,5,)="","无",VLOOKUP($D516,Mapping!$A:$E,5,))</f>
        <v>无</v>
      </c>
      <c r="N516">
        <v>1</v>
      </c>
      <c r="O516" t="s">
        <v>3922</v>
      </c>
    </row>
    <row r="517" spans="1:15" x14ac:dyDescent="0.25">
      <c r="A517" s="1" t="s">
        <v>1724</v>
      </c>
      <c r="B517" t="s">
        <v>1604</v>
      </c>
      <c r="C517" s="20" t="s">
        <v>1620</v>
      </c>
      <c r="D517" t="s">
        <v>1371</v>
      </c>
      <c r="E517" t="s">
        <v>1372</v>
      </c>
      <c r="F517" t="str">
        <f>VLOOKUP(D517,Mapping!A:F,6,)</f>
        <v>1*12*250ml金典纯牛奶</v>
      </c>
      <c r="G517" t="s">
        <v>24</v>
      </c>
      <c r="H517" t="s">
        <v>756</v>
      </c>
      <c r="I517" t="s">
        <v>24</v>
      </c>
      <c r="K517" t="str">
        <f>VLOOKUP($D517,Mapping!$A:$E,3,)</f>
        <v>液奶</v>
      </c>
      <c r="L517" t="str">
        <f>VLOOKUP($D517,Mapping!$A:$E,4,)</f>
        <v>金典</v>
      </c>
      <c r="M517" t="str">
        <f>IF(VLOOKUP($D517,Mapping!$A:$E,5,)="","无",VLOOKUP($D517,Mapping!$A:$E,5,))</f>
        <v>无</v>
      </c>
      <c r="N517">
        <v>1</v>
      </c>
      <c r="O517" t="s">
        <v>3922</v>
      </c>
    </row>
    <row r="518" spans="1:15" x14ac:dyDescent="0.25">
      <c r="A518" s="1" t="s">
        <v>1725</v>
      </c>
      <c r="B518" t="s">
        <v>1604</v>
      </c>
      <c r="C518" s="20" t="s">
        <v>1622</v>
      </c>
      <c r="D518" t="s">
        <v>370</v>
      </c>
      <c r="E518" t="s">
        <v>371</v>
      </c>
      <c r="F518" t="str">
        <f>VLOOKUP(D518,Mapping!A:F,6,)</f>
        <v>1*12*250ml金典低脂纯牛奶</v>
      </c>
      <c r="G518" t="s">
        <v>24</v>
      </c>
      <c r="H518" t="s">
        <v>756</v>
      </c>
      <c r="I518" t="s">
        <v>24</v>
      </c>
      <c r="K518" t="str">
        <f>VLOOKUP($D518,Mapping!$A:$E,3,)</f>
        <v>液奶</v>
      </c>
      <c r="L518" t="str">
        <f>VLOOKUP($D518,Mapping!$A:$E,4,)</f>
        <v>金典</v>
      </c>
      <c r="M518" t="str">
        <f>IF(VLOOKUP($D518,Mapping!$A:$E,5,)="","无",VLOOKUP($D518,Mapping!$A:$E,5,))</f>
        <v>无</v>
      </c>
      <c r="N518">
        <v>1</v>
      </c>
      <c r="O518" t="s">
        <v>3922</v>
      </c>
    </row>
    <row r="519" spans="1:15" x14ac:dyDescent="0.25">
      <c r="A519" s="1" t="s">
        <v>1726</v>
      </c>
      <c r="B519" t="s">
        <v>1604</v>
      </c>
      <c r="C519" s="20" t="s">
        <v>379</v>
      </c>
      <c r="D519" t="s">
        <v>375</v>
      </c>
      <c r="E519" t="s">
        <v>376</v>
      </c>
      <c r="F519" t="str">
        <f>VLOOKUP(D519,Mapping!A:F,6,)</f>
        <v>1*16*250ml金典纯牛奶</v>
      </c>
      <c r="G519" t="s">
        <v>24</v>
      </c>
      <c r="H519" t="s">
        <v>756</v>
      </c>
      <c r="I519" t="s">
        <v>24</v>
      </c>
      <c r="K519" t="str">
        <f>VLOOKUP($D519,Mapping!$A:$E,3,)</f>
        <v>液奶</v>
      </c>
      <c r="L519" t="str">
        <f>VLOOKUP($D519,Mapping!$A:$E,4,)</f>
        <v>金典</v>
      </c>
      <c r="M519" t="str">
        <f>IF(VLOOKUP($D519,Mapping!$A:$E,5,)="","无",VLOOKUP($D519,Mapping!$A:$E,5,))</f>
        <v>无</v>
      </c>
      <c r="N519">
        <v>1</v>
      </c>
      <c r="O519" t="s">
        <v>3922</v>
      </c>
    </row>
    <row r="520" spans="1:15" x14ac:dyDescent="0.25">
      <c r="A520" s="1" t="s">
        <v>1727</v>
      </c>
      <c r="B520" t="s">
        <v>1604</v>
      </c>
      <c r="C520" s="20" t="s">
        <v>1728</v>
      </c>
      <c r="D520" t="s">
        <v>383</v>
      </c>
      <c r="E520" t="s">
        <v>384</v>
      </c>
      <c r="F520" t="str">
        <f>VLOOKUP(D520,Mapping!A:F,6,)</f>
        <v>1*12*250mL金典新西兰纯牛奶</v>
      </c>
      <c r="G520" t="s">
        <v>24</v>
      </c>
      <c r="H520" t="s">
        <v>756</v>
      </c>
      <c r="I520" t="s">
        <v>24</v>
      </c>
      <c r="K520" t="str">
        <f>VLOOKUP($D520,Mapping!$A:$E,3,)</f>
        <v>液奶</v>
      </c>
      <c r="L520" t="str">
        <f>VLOOKUP($D520,Mapping!$A:$E,4,)</f>
        <v>金典</v>
      </c>
      <c r="M520" t="str">
        <f>IF(VLOOKUP($D520,Mapping!$A:$E,5,)="","无",VLOOKUP($D520,Mapping!$A:$E,5,))</f>
        <v>无</v>
      </c>
      <c r="N520">
        <v>1</v>
      </c>
      <c r="O520" t="s">
        <v>3922</v>
      </c>
    </row>
    <row r="521" spans="1:15" x14ac:dyDescent="0.25">
      <c r="A521" s="1" t="s">
        <v>1729</v>
      </c>
      <c r="B521" t="s">
        <v>1604</v>
      </c>
      <c r="C521" s="20" t="s">
        <v>387</v>
      </c>
      <c r="D521" t="s">
        <v>393</v>
      </c>
      <c r="E521" t="s">
        <v>394</v>
      </c>
      <c r="F521" t="str">
        <f>VLOOKUP(D521,Mapping!A:F,6,)</f>
        <v>1*12*250ml金典有机奶</v>
      </c>
      <c r="G521" t="s">
        <v>24</v>
      </c>
      <c r="H521" t="s">
        <v>756</v>
      </c>
      <c r="I521" t="s">
        <v>24</v>
      </c>
      <c r="K521" t="str">
        <f>VLOOKUP($D521,Mapping!$A:$E,3,)</f>
        <v>液奶</v>
      </c>
      <c r="L521" t="str">
        <f>VLOOKUP($D521,Mapping!$A:$E,4,)</f>
        <v>金典</v>
      </c>
      <c r="M521" t="str">
        <f>IF(VLOOKUP($D521,Mapping!$A:$E,5,)="","无",VLOOKUP($D521,Mapping!$A:$E,5,))</f>
        <v>无</v>
      </c>
      <c r="N521">
        <v>1</v>
      </c>
      <c r="O521" t="s">
        <v>3922</v>
      </c>
    </row>
    <row r="522" spans="1:15" x14ac:dyDescent="0.25">
      <c r="A522" s="1" t="s">
        <v>1730</v>
      </c>
      <c r="B522" t="s">
        <v>1604</v>
      </c>
      <c r="C522" s="20" t="s">
        <v>1731</v>
      </c>
      <c r="D522" t="s">
        <v>398</v>
      </c>
      <c r="E522" t="s">
        <v>399</v>
      </c>
      <c r="F522" t="str">
        <f>VLOOKUP(D522,Mapping!A:F,6,)</f>
        <v>1*12*195mlQQ星有机奶</v>
      </c>
      <c r="G522" t="s">
        <v>24</v>
      </c>
      <c r="H522" t="s">
        <v>756</v>
      </c>
      <c r="I522" t="s">
        <v>24</v>
      </c>
      <c r="K522" t="str">
        <f>VLOOKUP($D522,Mapping!$A:$E,3,)</f>
        <v>液奶</v>
      </c>
      <c r="L522" t="str">
        <f>VLOOKUP($D522,Mapping!$A:$E,4,)</f>
        <v>QQ星</v>
      </c>
      <c r="M522" t="str">
        <f>IF(VLOOKUP($D522,Mapping!$A:$E,5,)="","无",VLOOKUP($D522,Mapping!$A:$E,5,))</f>
        <v>无</v>
      </c>
      <c r="N522">
        <v>1</v>
      </c>
      <c r="O522" t="s">
        <v>3922</v>
      </c>
    </row>
    <row r="523" spans="1:15" x14ac:dyDescent="0.25">
      <c r="A523" s="1" t="s">
        <v>1732</v>
      </c>
      <c r="B523" t="s">
        <v>1604</v>
      </c>
      <c r="C523" s="20" t="s">
        <v>1733</v>
      </c>
      <c r="D523" t="s">
        <v>404</v>
      </c>
      <c r="E523" t="s">
        <v>405</v>
      </c>
      <c r="F523" t="str">
        <f>VLOOKUP(D523,Mapping!A:F,6,)</f>
        <v>1*16*250ml金典有机奶（电商乐享）</v>
      </c>
      <c r="G523" t="s">
        <v>24</v>
      </c>
      <c r="H523" t="s">
        <v>756</v>
      </c>
      <c r="I523" t="s">
        <v>24</v>
      </c>
      <c r="K523" t="str">
        <f>VLOOKUP($D523,Mapping!$A:$E,3,)</f>
        <v>液奶</v>
      </c>
      <c r="L523" t="str">
        <f>VLOOKUP($D523,Mapping!$A:$E,4,)</f>
        <v>金典</v>
      </c>
      <c r="M523" t="str">
        <f>IF(VLOOKUP($D523,Mapping!$A:$E,5,)="","无",VLOOKUP($D523,Mapping!$A:$E,5,))</f>
        <v>无</v>
      </c>
      <c r="N523">
        <v>1</v>
      </c>
      <c r="O523" t="s">
        <v>3922</v>
      </c>
    </row>
    <row r="524" spans="1:15" x14ac:dyDescent="0.25">
      <c r="A524" s="1" t="s">
        <v>1734</v>
      </c>
      <c r="B524" t="s">
        <v>1604</v>
      </c>
      <c r="C524" s="20" t="s">
        <v>413</v>
      </c>
      <c r="D524" t="s">
        <v>419</v>
      </c>
      <c r="E524" t="s">
        <v>420</v>
      </c>
      <c r="F524" t="str">
        <f>VLOOKUP(D524,Mapping!A:F,6,)</f>
        <v>1*24*250ml高钙低脂奶</v>
      </c>
      <c r="G524" t="s">
        <v>24</v>
      </c>
      <c r="H524" t="s">
        <v>756</v>
      </c>
      <c r="I524" t="s">
        <v>24</v>
      </c>
      <c r="K524" t="str">
        <f>VLOOKUP($D524,Mapping!$A:$E,3,)</f>
        <v>液奶</v>
      </c>
      <c r="L524" t="str">
        <f>VLOOKUP($D524,Mapping!$A:$E,4,)</f>
        <v>母品牌</v>
      </c>
      <c r="M524" t="str">
        <f>IF(VLOOKUP($D524,Mapping!$A:$E,5,)="","无",VLOOKUP($D524,Mapping!$A:$E,5,))</f>
        <v>无</v>
      </c>
      <c r="N524">
        <v>1</v>
      </c>
      <c r="O524" t="s">
        <v>3922</v>
      </c>
    </row>
    <row r="525" spans="1:15" x14ac:dyDescent="0.25">
      <c r="A525" s="1" t="s">
        <v>1735</v>
      </c>
      <c r="B525" t="s">
        <v>1604</v>
      </c>
      <c r="C525" s="20" t="s">
        <v>428</v>
      </c>
      <c r="D525" t="s">
        <v>429</v>
      </c>
      <c r="E525" t="s">
        <v>430</v>
      </c>
      <c r="F525" t="str">
        <f>VLOOKUP(D525,Mapping!A:F,6,)</f>
        <v>1*16*250ml脱脂奶“Byebye君”（电商专供）</v>
      </c>
      <c r="G525" t="s">
        <v>24</v>
      </c>
      <c r="H525" t="s">
        <v>756</v>
      </c>
      <c r="I525" t="s">
        <v>24</v>
      </c>
      <c r="K525" t="str">
        <f>VLOOKUP($D525,Mapping!$A:$E,3,)</f>
        <v>液奶</v>
      </c>
      <c r="L525" t="str">
        <f>VLOOKUP($D525,Mapping!$A:$E,4,)</f>
        <v>Byebye君</v>
      </c>
      <c r="M525" t="str">
        <f>IF(VLOOKUP($D525,Mapping!$A:$E,5,)="","无",VLOOKUP($D525,Mapping!$A:$E,5,))</f>
        <v>无</v>
      </c>
      <c r="N525">
        <v>1</v>
      </c>
      <c r="O525" t="s">
        <v>3922</v>
      </c>
    </row>
    <row r="526" spans="1:15" x14ac:dyDescent="0.25">
      <c r="A526" s="1" t="s">
        <v>1736</v>
      </c>
      <c r="B526" t="s">
        <v>1604</v>
      </c>
      <c r="C526" s="20" t="s">
        <v>436</v>
      </c>
      <c r="D526" t="s">
        <v>443</v>
      </c>
      <c r="E526" t="s">
        <v>444</v>
      </c>
      <c r="F526" t="str">
        <f>VLOOKUP(D526,Mapping!A:F,6,)</f>
        <v>1*12*250ml舒化高钙无乳糖牛奶</v>
      </c>
      <c r="G526" t="s">
        <v>24</v>
      </c>
      <c r="H526" t="s">
        <v>756</v>
      </c>
      <c r="I526" t="s">
        <v>24</v>
      </c>
      <c r="K526" t="str">
        <f>VLOOKUP($D526,Mapping!$A:$E,3,)</f>
        <v>液奶</v>
      </c>
      <c r="L526" t="str">
        <f>VLOOKUP($D526,Mapping!$A:$E,4,)</f>
        <v>舒化</v>
      </c>
      <c r="M526" t="str">
        <f>IF(VLOOKUP($D526,Mapping!$A:$E,5,)="","无",VLOOKUP($D526,Mapping!$A:$E,5,))</f>
        <v>无</v>
      </c>
      <c r="N526">
        <v>1</v>
      </c>
      <c r="O526" t="s">
        <v>3922</v>
      </c>
    </row>
    <row r="527" spans="1:15" x14ac:dyDescent="0.25">
      <c r="A527" s="1" t="s">
        <v>1737</v>
      </c>
      <c r="B527" t="s">
        <v>1604</v>
      </c>
      <c r="C527" s="20" t="s">
        <v>452</v>
      </c>
      <c r="D527" t="s">
        <v>448</v>
      </c>
      <c r="E527" t="s">
        <v>449</v>
      </c>
      <c r="F527" t="str">
        <f>VLOOKUP(D527,Mapping!A:F,6,)</f>
        <v>1*20*125mlQQ星儿童成长牛奶-均膳</v>
      </c>
      <c r="G527" t="s">
        <v>24</v>
      </c>
      <c r="H527" t="s">
        <v>756</v>
      </c>
      <c r="I527" t="s">
        <v>24</v>
      </c>
      <c r="K527" t="str">
        <f>VLOOKUP($D527,Mapping!$A:$E,3,)</f>
        <v>液奶</v>
      </c>
      <c r="L527" t="str">
        <f>VLOOKUP($D527,Mapping!$A:$E,4,)</f>
        <v>QQ星</v>
      </c>
      <c r="M527" t="str">
        <f>IF(VLOOKUP($D527,Mapping!$A:$E,5,)="","无",VLOOKUP($D527,Mapping!$A:$E,5,))</f>
        <v>无</v>
      </c>
      <c r="N527">
        <v>1</v>
      </c>
      <c r="O527" t="s">
        <v>3922</v>
      </c>
    </row>
    <row r="528" spans="1:15" x14ac:dyDescent="0.25">
      <c r="A528" s="1" t="s">
        <v>1738</v>
      </c>
      <c r="B528" t="s">
        <v>1604</v>
      </c>
      <c r="C528" s="20" t="s">
        <v>460</v>
      </c>
      <c r="D528" t="s">
        <v>456</v>
      </c>
      <c r="E528" t="s">
        <v>457</v>
      </c>
      <c r="F528" t="str">
        <f>VLOOKUP(D528,Mapping!A:F,6,)</f>
        <v>1*15*190mlQQ星儿童成长牛奶-均膳</v>
      </c>
      <c r="G528" t="s">
        <v>24</v>
      </c>
      <c r="H528" t="s">
        <v>756</v>
      </c>
      <c r="I528" t="s">
        <v>24</v>
      </c>
      <c r="K528" t="str">
        <f>VLOOKUP($D528,Mapping!$A:$E,3,)</f>
        <v>液奶</v>
      </c>
      <c r="L528" t="str">
        <f>VLOOKUP($D528,Mapping!$A:$E,4,)</f>
        <v>QQ星</v>
      </c>
      <c r="M528" t="str">
        <f>IF(VLOOKUP($D528,Mapping!$A:$E,5,)="","无",VLOOKUP($D528,Mapping!$A:$E,5,))</f>
        <v>无</v>
      </c>
      <c r="N528">
        <v>1</v>
      </c>
      <c r="O528" t="s">
        <v>3922</v>
      </c>
    </row>
    <row r="529" spans="1:15" x14ac:dyDescent="0.25">
      <c r="A529" s="1" t="s">
        <v>1739</v>
      </c>
      <c r="B529" t="s">
        <v>1604</v>
      </c>
      <c r="C529" s="20" t="s">
        <v>1740</v>
      </c>
      <c r="D529" t="s">
        <v>466</v>
      </c>
      <c r="E529" t="s">
        <v>467</v>
      </c>
      <c r="F529" t="str">
        <f>VLOOKUP(D529,Mapping!A:F,6,)</f>
        <v>1*12*195mlQQ星原生DHA纯牛奶</v>
      </c>
      <c r="G529" t="s">
        <v>24</v>
      </c>
      <c r="H529" t="s">
        <v>756</v>
      </c>
      <c r="I529" t="s">
        <v>24</v>
      </c>
      <c r="K529" t="str">
        <f>VLOOKUP($D529,Mapping!$A:$E,3,)</f>
        <v>液奶</v>
      </c>
      <c r="L529" t="str">
        <f>VLOOKUP($D529,Mapping!$A:$E,4,)</f>
        <v>QQ星</v>
      </c>
      <c r="M529" t="str">
        <f>IF(VLOOKUP($D529,Mapping!$A:$E,5,)="","无",VLOOKUP($D529,Mapping!$A:$E,5,))</f>
        <v>无</v>
      </c>
      <c r="N529">
        <v>1</v>
      </c>
      <c r="O529" t="s">
        <v>3922</v>
      </c>
    </row>
    <row r="530" spans="1:15" x14ac:dyDescent="0.25">
      <c r="A530" s="1" t="s">
        <v>1741</v>
      </c>
      <c r="B530" t="s">
        <v>1604</v>
      </c>
      <c r="C530" s="20" t="s">
        <v>475</v>
      </c>
      <c r="D530" t="s">
        <v>471</v>
      </c>
      <c r="E530" t="s">
        <v>472</v>
      </c>
      <c r="F530" t="str">
        <f>VLOOKUP(D530,Mapping!A:F,6,)</f>
        <v>1*12*250ml舒化中老年心活配方牛奶</v>
      </c>
      <c r="G530" t="s">
        <v>24</v>
      </c>
      <c r="H530" t="s">
        <v>756</v>
      </c>
      <c r="I530" t="s">
        <v>24</v>
      </c>
      <c r="K530" t="str">
        <f>VLOOKUP($D530,Mapping!$A:$E,3,)</f>
        <v>液奶</v>
      </c>
      <c r="L530" t="str">
        <f>VLOOKUP($D530,Mapping!$A:$E,4,)</f>
        <v>舒化</v>
      </c>
      <c r="M530" t="str">
        <f>IF(VLOOKUP($D530,Mapping!$A:$E,5,)="","无",VLOOKUP($D530,Mapping!$A:$E,5,))</f>
        <v>无</v>
      </c>
      <c r="N530">
        <v>1</v>
      </c>
      <c r="O530" t="s">
        <v>3922</v>
      </c>
    </row>
    <row r="531" spans="1:15" x14ac:dyDescent="0.25">
      <c r="A531" s="1" t="s">
        <v>1742</v>
      </c>
      <c r="B531" t="s">
        <v>1604</v>
      </c>
      <c r="C531" s="20" t="s">
        <v>485</v>
      </c>
      <c r="D531" t="s">
        <v>481</v>
      </c>
      <c r="E531" t="s">
        <v>482</v>
      </c>
      <c r="F531" t="str">
        <f>VLOOKUP(D531,Mapping!A:F,6,)</f>
        <v>1*12*250ml舒化中老年优钙配方牛奶</v>
      </c>
      <c r="G531" t="s">
        <v>24</v>
      </c>
      <c r="H531" t="s">
        <v>756</v>
      </c>
      <c r="I531" t="s">
        <v>24</v>
      </c>
      <c r="K531" t="str">
        <f>VLOOKUP($D531,Mapping!$A:$E,3,)</f>
        <v>液奶</v>
      </c>
      <c r="L531" t="str">
        <f>VLOOKUP($D531,Mapping!$A:$E,4,)</f>
        <v>舒化</v>
      </c>
      <c r="M531" t="str">
        <f>IF(VLOOKUP($D531,Mapping!$A:$E,5,)="","无",VLOOKUP($D531,Mapping!$A:$E,5,))</f>
        <v>无</v>
      </c>
      <c r="N531">
        <v>1</v>
      </c>
      <c r="O531" t="s">
        <v>3922</v>
      </c>
    </row>
    <row r="532" spans="1:15" x14ac:dyDescent="0.25">
      <c r="A532" s="1" t="s">
        <v>1743</v>
      </c>
      <c r="B532" t="s">
        <v>1604</v>
      </c>
      <c r="C532" s="20" t="s">
        <v>834</v>
      </c>
      <c r="D532" t="s">
        <v>830</v>
      </c>
      <c r="E532" t="s">
        <v>831</v>
      </c>
      <c r="F532" t="str">
        <f>VLOOKUP(D532,Mapping!A:F,6,)</f>
        <v>1*12*250ml舒化低脂无乳糖牛奶</v>
      </c>
      <c r="G532" t="s">
        <v>24</v>
      </c>
      <c r="H532" t="s">
        <v>756</v>
      </c>
      <c r="I532" t="s">
        <v>24</v>
      </c>
      <c r="K532" t="str">
        <f>VLOOKUP($D532,Mapping!$A:$E,3,)</f>
        <v>液奶</v>
      </c>
      <c r="L532" t="str">
        <f>VLOOKUP($D532,Mapping!$A:$E,4,)</f>
        <v>舒化</v>
      </c>
      <c r="M532" t="str">
        <f>IF(VLOOKUP($D532,Mapping!$A:$E,5,)="","无",VLOOKUP($D532,Mapping!$A:$E,5,))</f>
        <v>无</v>
      </c>
      <c r="N532">
        <v>1</v>
      </c>
      <c r="O532" t="s">
        <v>3922</v>
      </c>
    </row>
    <row r="533" spans="1:15" x14ac:dyDescent="0.25">
      <c r="A533" s="1" t="s">
        <v>1744</v>
      </c>
      <c r="B533" t="s">
        <v>1604</v>
      </c>
      <c r="C533" s="20" t="s">
        <v>1745</v>
      </c>
      <c r="D533" t="s">
        <v>840</v>
      </c>
      <c r="E533" t="s">
        <v>841</v>
      </c>
      <c r="F533" t="str">
        <f>VLOOKUP(D533,Mapping!A:F,6,)</f>
        <v>1*12*220ml笑脸包舒化全脂无乳糖牛奶</v>
      </c>
      <c r="G533" t="s">
        <v>24</v>
      </c>
      <c r="H533" t="s">
        <v>756</v>
      </c>
      <c r="I533" t="s">
        <v>24</v>
      </c>
      <c r="K533" t="str">
        <f>VLOOKUP($D533,Mapping!$A:$E,3,)</f>
        <v>液奶</v>
      </c>
      <c r="L533" t="str">
        <f>VLOOKUP($D533,Mapping!$A:$E,4,)</f>
        <v>舒化</v>
      </c>
      <c r="M533" t="str">
        <f>IF(VLOOKUP($D533,Mapping!$A:$E,5,)="","无",VLOOKUP($D533,Mapping!$A:$E,5,))</f>
        <v>无</v>
      </c>
      <c r="N533">
        <v>1</v>
      </c>
      <c r="O533" t="s">
        <v>3922</v>
      </c>
    </row>
    <row r="534" spans="1:15" x14ac:dyDescent="0.25">
      <c r="A534" s="1" t="s">
        <v>1746</v>
      </c>
      <c r="B534" t="s">
        <v>1604</v>
      </c>
      <c r="C534" s="20" t="s">
        <v>1747</v>
      </c>
      <c r="D534" t="s">
        <v>855</v>
      </c>
      <c r="E534" t="s">
        <v>856</v>
      </c>
      <c r="F534" t="str">
        <f>VLOOKUP(D534,Mapping!A:F,6,)</f>
        <v>1*4*1000ml柏菲兰新西兰纯牛奶</v>
      </c>
      <c r="G534" t="s">
        <v>24</v>
      </c>
      <c r="H534" t="s">
        <v>756</v>
      </c>
      <c r="I534" t="s">
        <v>24</v>
      </c>
      <c r="K534" t="str">
        <f>VLOOKUP($D534,Mapping!$A:$E,3,)</f>
        <v>液奶</v>
      </c>
      <c r="L534" t="str">
        <f>VLOOKUP($D534,Mapping!$A:$E,4,)</f>
        <v>柏菲兰</v>
      </c>
      <c r="M534" t="str">
        <f>IF(VLOOKUP($D534,Mapping!$A:$E,5,)="","无",VLOOKUP($D534,Mapping!$A:$E,5,))</f>
        <v>无</v>
      </c>
      <c r="N534">
        <v>1</v>
      </c>
      <c r="O534" t="s">
        <v>3922</v>
      </c>
    </row>
    <row r="535" spans="1:15" x14ac:dyDescent="0.25">
      <c r="A535" s="1" t="s">
        <v>1748</v>
      </c>
      <c r="B535" t="s">
        <v>1604</v>
      </c>
      <c r="C535" s="20" t="s">
        <v>1749</v>
      </c>
      <c r="D535" t="s">
        <v>866</v>
      </c>
      <c r="E535" t="s">
        <v>867</v>
      </c>
      <c r="F535" t="str">
        <f>VLOOKUP(D535,Mapping!A:F,6,)</f>
        <v>1*12*240ml味可滋草莓牛奶</v>
      </c>
      <c r="G535" t="s">
        <v>24</v>
      </c>
      <c r="H535" t="s">
        <v>756</v>
      </c>
      <c r="I535" t="s">
        <v>24</v>
      </c>
      <c r="K535" t="str">
        <f>VLOOKUP($D535,Mapping!$A:$E,3,)</f>
        <v>液奶</v>
      </c>
      <c r="L535" t="str">
        <f>VLOOKUP($D535,Mapping!$A:$E,4,)</f>
        <v>味可滋</v>
      </c>
      <c r="M535" t="str">
        <f>IF(VLOOKUP($D535,Mapping!$A:$E,5,)="","无",VLOOKUP($D535,Mapping!$A:$E,5,))</f>
        <v>无</v>
      </c>
      <c r="N535">
        <v>1</v>
      </c>
      <c r="O535" t="s">
        <v>3922</v>
      </c>
    </row>
    <row r="536" spans="1:15" x14ac:dyDescent="0.25">
      <c r="A536" s="1" t="s">
        <v>1750</v>
      </c>
      <c r="B536" t="s">
        <v>1604</v>
      </c>
      <c r="C536" s="20" t="s">
        <v>1751</v>
      </c>
      <c r="D536" t="s">
        <v>877</v>
      </c>
      <c r="E536" t="s">
        <v>878</v>
      </c>
      <c r="F536" t="str">
        <f>VLOOKUP(D536,Mapping!A:F,6,)</f>
        <v>1*12*250ml利乐钻植选豆乳原味</v>
      </c>
      <c r="G536" t="s">
        <v>24</v>
      </c>
      <c r="H536" t="s">
        <v>756</v>
      </c>
      <c r="I536" t="s">
        <v>24</v>
      </c>
      <c r="K536" t="str">
        <f>VLOOKUP($D536,Mapping!$A:$E,3,)</f>
        <v>液奶</v>
      </c>
      <c r="L536" t="str">
        <f>VLOOKUP($D536,Mapping!$A:$E,4,)</f>
        <v>植选</v>
      </c>
      <c r="M536" t="str">
        <f>IF(VLOOKUP($D536,Mapping!$A:$E,5,)="","无",VLOOKUP($D536,Mapping!$A:$E,5,))</f>
        <v>无</v>
      </c>
      <c r="N536">
        <v>1</v>
      </c>
      <c r="O536" t="s">
        <v>3922</v>
      </c>
    </row>
    <row r="537" spans="1:15" x14ac:dyDescent="0.25">
      <c r="A537" s="1" t="s">
        <v>1752</v>
      </c>
      <c r="B537" t="s">
        <v>1604</v>
      </c>
      <c r="C537" s="20" t="s">
        <v>1638</v>
      </c>
      <c r="D537" t="s">
        <v>882</v>
      </c>
      <c r="E537" t="s">
        <v>883</v>
      </c>
      <c r="F537" t="str">
        <f>VLOOKUP(D537,Mapping!A:F,6,)</f>
        <v>1*12*250ml谷粒多红谷牛奶饮品</v>
      </c>
      <c r="G537" t="s">
        <v>24</v>
      </c>
      <c r="H537" t="s">
        <v>756</v>
      </c>
      <c r="I537" t="s">
        <v>24</v>
      </c>
      <c r="K537" t="str">
        <f>VLOOKUP($D537,Mapping!$A:$E,3,)</f>
        <v>液奶</v>
      </c>
      <c r="L537" t="str">
        <f>VLOOKUP($D537,Mapping!$A:$E,4,)</f>
        <v>谷粒多</v>
      </c>
      <c r="M537" t="str">
        <f>IF(VLOOKUP($D537,Mapping!$A:$E,5,)="","无",VLOOKUP($D537,Mapping!$A:$E,5,))</f>
        <v>无</v>
      </c>
      <c r="N537">
        <v>1</v>
      </c>
      <c r="O537" t="s">
        <v>3922</v>
      </c>
    </row>
    <row r="538" spans="1:15" x14ac:dyDescent="0.25">
      <c r="A538" s="1" t="s">
        <v>1753</v>
      </c>
      <c r="B538" t="s">
        <v>1604</v>
      </c>
      <c r="C538" s="20" t="s">
        <v>1640</v>
      </c>
      <c r="D538" t="s">
        <v>887</v>
      </c>
      <c r="E538" t="s">
        <v>888</v>
      </c>
      <c r="F538" t="str">
        <f>VLOOKUP(D538,Mapping!A:F,6,)</f>
        <v>1*12*250ml谷粒多黑谷牛奶饮品</v>
      </c>
      <c r="G538" t="s">
        <v>24</v>
      </c>
      <c r="H538" t="s">
        <v>756</v>
      </c>
      <c r="I538" t="s">
        <v>24</v>
      </c>
      <c r="K538" t="str">
        <f>VLOOKUP($D538,Mapping!$A:$E,3,)</f>
        <v>液奶</v>
      </c>
      <c r="L538" t="str">
        <f>VLOOKUP($D538,Mapping!$A:$E,4,)</f>
        <v>谷粒多</v>
      </c>
      <c r="M538" t="str">
        <f>IF(VLOOKUP($D538,Mapping!$A:$E,5,)="","无",VLOOKUP($D538,Mapping!$A:$E,5,))</f>
        <v>无</v>
      </c>
      <c r="N538">
        <v>1</v>
      </c>
      <c r="O538" t="s">
        <v>3922</v>
      </c>
    </row>
    <row r="539" spans="1:15" x14ac:dyDescent="0.25">
      <c r="A539" s="1" t="s">
        <v>1754</v>
      </c>
      <c r="B539" t="s">
        <v>1604</v>
      </c>
      <c r="C539" s="20" t="s">
        <v>1642</v>
      </c>
      <c r="D539" t="s">
        <v>892</v>
      </c>
      <c r="E539" t="s">
        <v>893</v>
      </c>
      <c r="F539" t="str">
        <f>VLOOKUP(D539,Mapping!A:F,6,)</f>
        <v>1*12*200ml谷粒多颗粒燕麦牛奶</v>
      </c>
      <c r="G539" t="s">
        <v>24</v>
      </c>
      <c r="H539" t="s">
        <v>756</v>
      </c>
      <c r="I539" t="s">
        <v>24</v>
      </c>
      <c r="K539" t="str">
        <f>VLOOKUP($D539,Mapping!$A:$E,3,)</f>
        <v>液奶</v>
      </c>
      <c r="L539" t="str">
        <f>VLOOKUP($D539,Mapping!$A:$E,4,)</f>
        <v>谷粒多</v>
      </c>
      <c r="M539" t="str">
        <f>IF(VLOOKUP($D539,Mapping!$A:$E,5,)="","无",VLOOKUP($D539,Mapping!$A:$E,5,))</f>
        <v>无</v>
      </c>
      <c r="N539">
        <v>1</v>
      </c>
      <c r="O539" t="s">
        <v>3922</v>
      </c>
    </row>
    <row r="540" spans="1:15" x14ac:dyDescent="0.25">
      <c r="A540" s="1" t="s">
        <v>1755</v>
      </c>
      <c r="B540" t="s">
        <v>1604</v>
      </c>
      <c r="C540" s="20" t="s">
        <v>901</v>
      </c>
      <c r="D540" t="s">
        <v>897</v>
      </c>
      <c r="E540" t="s">
        <v>898</v>
      </c>
      <c r="F540" t="str">
        <f>VLOOKUP(D540,Mapping!A:F,6,)</f>
        <v>1*12*205gQQ星常温酸奶原味</v>
      </c>
      <c r="G540" t="s">
        <v>24</v>
      </c>
      <c r="H540" t="s">
        <v>756</v>
      </c>
      <c r="I540" t="s">
        <v>24</v>
      </c>
      <c r="K540" t="str">
        <f>VLOOKUP($D540,Mapping!$A:$E,3,)</f>
        <v>液奶</v>
      </c>
      <c r="L540" t="str">
        <f>VLOOKUP($D540,Mapping!$A:$E,4,)</f>
        <v>QQ星</v>
      </c>
      <c r="M540" t="str">
        <f>IF(VLOOKUP($D540,Mapping!$A:$E,5,)="","无",VLOOKUP($D540,Mapping!$A:$E,5,))</f>
        <v>无</v>
      </c>
      <c r="N540">
        <v>1</v>
      </c>
      <c r="O540" t="s">
        <v>3922</v>
      </c>
    </row>
    <row r="541" spans="1:15" x14ac:dyDescent="0.25">
      <c r="A541" s="1" t="s">
        <v>1756</v>
      </c>
      <c r="B541" t="s">
        <v>1604</v>
      </c>
      <c r="C541" s="20" t="s">
        <v>1647</v>
      </c>
      <c r="D541" t="s">
        <v>907</v>
      </c>
      <c r="E541" t="s">
        <v>908</v>
      </c>
      <c r="F541" t="str">
        <f>VLOOKUP(D541,Mapping!A:F,6,)</f>
        <v>1*12*240ml味可滋香蕉牛奶</v>
      </c>
      <c r="G541" t="s">
        <v>24</v>
      </c>
      <c r="H541" t="s">
        <v>756</v>
      </c>
      <c r="I541" t="s">
        <v>24</v>
      </c>
      <c r="K541" t="str">
        <f>VLOOKUP($D541,Mapping!$A:$E,3,)</f>
        <v>液奶</v>
      </c>
      <c r="L541" t="str">
        <f>VLOOKUP($D541,Mapping!$A:$E,4,)</f>
        <v>味可滋</v>
      </c>
      <c r="M541" t="str">
        <f>IF(VLOOKUP($D541,Mapping!$A:$E,5,)="","无",VLOOKUP($D541,Mapping!$A:$E,5,))</f>
        <v>无</v>
      </c>
      <c r="N541">
        <v>1</v>
      </c>
      <c r="O541" t="s">
        <v>3922</v>
      </c>
    </row>
    <row r="542" spans="1:15" x14ac:dyDescent="0.25">
      <c r="A542" s="1" t="s">
        <v>1757</v>
      </c>
      <c r="B542" t="s">
        <v>1604</v>
      </c>
      <c r="C542" s="20" t="s">
        <v>1758</v>
      </c>
      <c r="D542" t="s">
        <v>1429</v>
      </c>
      <c r="E542" t="s">
        <v>1430</v>
      </c>
      <c r="F542" t="str">
        <f>VLOOKUP(D542,Mapping!A:F,6,)</f>
        <v>1*12*240ml味可滋咖啡牛奶</v>
      </c>
      <c r="G542" t="s">
        <v>24</v>
      </c>
      <c r="H542" t="s">
        <v>756</v>
      </c>
      <c r="I542" t="s">
        <v>24</v>
      </c>
      <c r="K542" t="str">
        <f>VLOOKUP($D542,Mapping!$A:$E,3,)</f>
        <v>液奶</v>
      </c>
      <c r="L542" t="str">
        <f>VLOOKUP($D542,Mapping!$A:$E,4,)</f>
        <v>味可滋</v>
      </c>
      <c r="M542" t="str">
        <f>IF(VLOOKUP($D542,Mapping!$A:$E,5,)="","无",VLOOKUP($D542,Mapping!$A:$E,5,))</f>
        <v>无</v>
      </c>
      <c r="N542">
        <v>1</v>
      </c>
      <c r="O542" t="s">
        <v>3922</v>
      </c>
    </row>
    <row r="543" spans="1:15" x14ac:dyDescent="0.25">
      <c r="A543" s="1" t="s">
        <v>1759</v>
      </c>
      <c r="B543" t="s">
        <v>1604</v>
      </c>
      <c r="C543" s="20" t="s">
        <v>1651</v>
      </c>
      <c r="D543" t="s">
        <v>930</v>
      </c>
      <c r="E543" t="s">
        <v>931</v>
      </c>
      <c r="F543" t="str">
        <f>VLOOKUP(D543,Mapping!A:F,6,)</f>
        <v>1*20*125mlQQ星儿童成长牛奶-全聪</v>
      </c>
      <c r="G543" t="s">
        <v>24</v>
      </c>
      <c r="H543" t="s">
        <v>756</v>
      </c>
      <c r="I543" t="s">
        <v>24</v>
      </c>
      <c r="K543" t="str">
        <f>VLOOKUP($D543,Mapping!$A:$E,3,)</f>
        <v>液奶</v>
      </c>
      <c r="L543" t="str">
        <f>VLOOKUP($D543,Mapping!$A:$E,4,)</f>
        <v>QQ星</v>
      </c>
      <c r="M543" t="str">
        <f>IF(VLOOKUP($D543,Mapping!$A:$E,5,)="","无",VLOOKUP($D543,Mapping!$A:$E,5,))</f>
        <v>无</v>
      </c>
      <c r="N543">
        <v>1</v>
      </c>
      <c r="O543" t="s">
        <v>3922</v>
      </c>
    </row>
    <row r="544" spans="1:15" x14ac:dyDescent="0.25">
      <c r="A544" s="1" t="s">
        <v>1760</v>
      </c>
      <c r="B544" t="s">
        <v>1604</v>
      </c>
      <c r="C544" s="20" t="s">
        <v>939</v>
      </c>
      <c r="D544" t="s">
        <v>935</v>
      </c>
      <c r="E544" t="s">
        <v>936</v>
      </c>
      <c r="F544" t="str">
        <f>VLOOKUP(D544,Mapping!A:F,6,)</f>
        <v>1*15*190mlQQ星儿童成长牛奶-全聪</v>
      </c>
      <c r="G544" t="s">
        <v>24</v>
      </c>
      <c r="H544" t="s">
        <v>756</v>
      </c>
      <c r="I544" t="s">
        <v>24</v>
      </c>
      <c r="K544" t="str">
        <f>VLOOKUP($D544,Mapping!$A:$E,3,)</f>
        <v>液奶</v>
      </c>
      <c r="L544" t="str">
        <f>VLOOKUP($D544,Mapping!$A:$E,4,)</f>
        <v>QQ星</v>
      </c>
      <c r="M544" t="str">
        <f>IF(VLOOKUP($D544,Mapping!$A:$E,5,)="","无",VLOOKUP($D544,Mapping!$A:$E,5,))</f>
        <v>无</v>
      </c>
      <c r="N544">
        <v>1</v>
      </c>
      <c r="O544" t="s">
        <v>3922</v>
      </c>
    </row>
    <row r="545" spans="1:15" x14ac:dyDescent="0.25">
      <c r="A545" s="1" t="s">
        <v>1761</v>
      </c>
      <c r="B545" t="s">
        <v>1604</v>
      </c>
      <c r="C545" s="20" t="s">
        <v>944</v>
      </c>
      <c r="D545" t="s">
        <v>577</v>
      </c>
      <c r="E545" t="s">
        <v>578</v>
      </c>
      <c r="F545" t="str">
        <f>VLOOKUP(D545,Mapping!A:F,6,)</f>
        <v>1*20*125mlQQ星儿童成长牛奶-健固</v>
      </c>
      <c r="G545" t="s">
        <v>24</v>
      </c>
      <c r="H545" t="s">
        <v>756</v>
      </c>
      <c r="I545" t="s">
        <v>24</v>
      </c>
      <c r="K545" t="str">
        <f>VLOOKUP($D545,Mapping!$A:$E,3,)</f>
        <v>液奶</v>
      </c>
      <c r="L545" t="str">
        <f>VLOOKUP($D545,Mapping!$A:$E,4,)</f>
        <v>QQ星</v>
      </c>
      <c r="M545" t="str">
        <f>IF(VLOOKUP($D545,Mapping!$A:$E,5,)="","无",VLOOKUP($D545,Mapping!$A:$E,5,))</f>
        <v>无</v>
      </c>
      <c r="N545">
        <v>1</v>
      </c>
      <c r="O545" t="s">
        <v>3922</v>
      </c>
    </row>
    <row r="546" spans="1:15" x14ac:dyDescent="0.25">
      <c r="A546" s="1" t="s">
        <v>1762</v>
      </c>
      <c r="B546" t="s">
        <v>1604</v>
      </c>
      <c r="C546" s="20" t="s">
        <v>1655</v>
      </c>
      <c r="D546" t="s">
        <v>582</v>
      </c>
      <c r="E546" t="s">
        <v>583</v>
      </c>
      <c r="F546" t="str">
        <f>VLOOKUP(D546,Mapping!A:F,6,)</f>
        <v>1*15*190mlQQ星儿童成长牛奶-健固</v>
      </c>
      <c r="G546" t="s">
        <v>24</v>
      </c>
      <c r="H546" t="s">
        <v>756</v>
      </c>
      <c r="I546" t="s">
        <v>24</v>
      </c>
      <c r="K546" t="str">
        <f>VLOOKUP($D546,Mapping!$A:$E,3,)</f>
        <v>液奶</v>
      </c>
      <c r="L546" t="str">
        <f>VLOOKUP($D546,Mapping!$A:$E,4,)</f>
        <v>QQ星</v>
      </c>
      <c r="M546" t="str">
        <f>IF(VLOOKUP($D546,Mapping!$A:$E,5,)="","无",VLOOKUP($D546,Mapping!$A:$E,5,))</f>
        <v>无</v>
      </c>
      <c r="N546">
        <v>1</v>
      </c>
      <c r="O546" t="s">
        <v>3922</v>
      </c>
    </row>
    <row r="547" spans="1:15" x14ac:dyDescent="0.25">
      <c r="A547" s="1" t="s">
        <v>1763</v>
      </c>
      <c r="B547" t="s">
        <v>1604</v>
      </c>
      <c r="C547" s="20" t="s">
        <v>1764</v>
      </c>
      <c r="D547" t="s">
        <v>587</v>
      </c>
      <c r="E547" t="s">
        <v>588</v>
      </c>
      <c r="F547" t="str">
        <f>VLOOKUP(D547,Mapping!A:F,6,)</f>
        <v>1*16*200mlQQ星营养果汁酸奶饮品草莓味</v>
      </c>
      <c r="G547" t="s">
        <v>24</v>
      </c>
      <c r="H547" t="s">
        <v>756</v>
      </c>
      <c r="I547" t="s">
        <v>24</v>
      </c>
      <c r="K547" t="str">
        <f>VLOOKUP($D547,Mapping!$A:$E,3,)</f>
        <v>液奶</v>
      </c>
      <c r="L547" t="str">
        <f>VLOOKUP($D547,Mapping!$A:$E,4,)</f>
        <v>QQ星</v>
      </c>
      <c r="M547" t="str">
        <f>IF(VLOOKUP($D547,Mapping!$A:$E,5,)="","无",VLOOKUP($D547,Mapping!$A:$E,5,))</f>
        <v>无</v>
      </c>
      <c r="N547">
        <v>1</v>
      </c>
      <c r="O547" t="s">
        <v>3922</v>
      </c>
    </row>
    <row r="548" spans="1:15" x14ac:dyDescent="0.25">
      <c r="A548" s="1" t="s">
        <v>1765</v>
      </c>
      <c r="B548" t="s">
        <v>1604</v>
      </c>
      <c r="C548" s="20" t="s">
        <v>1766</v>
      </c>
      <c r="D548" t="s">
        <v>592</v>
      </c>
      <c r="E548" t="s">
        <v>593</v>
      </c>
      <c r="F548" t="str">
        <f>VLOOKUP(D548,Mapping!A:F,6,)</f>
        <v>1*16*200mlQQ星营养果汁酸奶饮品香蕉味</v>
      </c>
      <c r="G548" t="s">
        <v>24</v>
      </c>
      <c r="H548" t="s">
        <v>756</v>
      </c>
      <c r="I548" t="s">
        <v>24</v>
      </c>
      <c r="K548" t="str">
        <f>VLOOKUP($D548,Mapping!$A:$E,3,)</f>
        <v>液奶</v>
      </c>
      <c r="L548" t="str">
        <f>VLOOKUP($D548,Mapping!$A:$E,4,)</f>
        <v>QQ星</v>
      </c>
      <c r="M548" t="str">
        <f>IF(VLOOKUP($D548,Mapping!$A:$E,5,)="","无",VLOOKUP($D548,Mapping!$A:$E,5,))</f>
        <v>无</v>
      </c>
      <c r="N548">
        <v>1</v>
      </c>
      <c r="O548" t="s">
        <v>3922</v>
      </c>
    </row>
    <row r="549" spans="1:15" x14ac:dyDescent="0.25">
      <c r="A549" s="1" t="s">
        <v>1767</v>
      </c>
      <c r="B549" t="s">
        <v>1604</v>
      </c>
      <c r="C549" s="20" t="s">
        <v>495</v>
      </c>
      <c r="D549" t="s">
        <v>491</v>
      </c>
      <c r="E549" t="s">
        <v>492</v>
      </c>
      <c r="F549" t="str">
        <f>VLOOKUP(D549,Mapping!A:F,6,)</f>
        <v>1*16*125mlQQ星儿童成长草莓牛奶</v>
      </c>
      <c r="G549" t="s">
        <v>24</v>
      </c>
      <c r="H549" t="s">
        <v>756</v>
      </c>
      <c r="I549" t="s">
        <v>24</v>
      </c>
      <c r="K549" t="str">
        <f>VLOOKUP($D549,Mapping!$A:$E,3,)</f>
        <v>液奶</v>
      </c>
      <c r="L549" t="str">
        <f>VLOOKUP($D549,Mapping!$A:$E,4,)</f>
        <v>QQ星</v>
      </c>
      <c r="M549" t="str">
        <f>IF(VLOOKUP($D549,Mapping!$A:$E,5,)="","无",VLOOKUP($D549,Mapping!$A:$E,5,))</f>
        <v>无</v>
      </c>
      <c r="N549">
        <v>1</v>
      </c>
      <c r="O549" t="s">
        <v>3922</v>
      </c>
    </row>
    <row r="550" spans="1:15" x14ac:dyDescent="0.25">
      <c r="A550" s="1" t="s">
        <v>1768</v>
      </c>
      <c r="B550" t="s">
        <v>1604</v>
      </c>
      <c r="C550" s="20" t="s">
        <v>498</v>
      </c>
      <c r="D550" t="s">
        <v>499</v>
      </c>
      <c r="E550" t="s">
        <v>500</v>
      </c>
      <c r="F550" t="str">
        <f>VLOOKUP(D550,Mapping!A:F,6,)</f>
        <v>1*16*125mlQQ星儿童成长香草冰淇淋牛奶</v>
      </c>
      <c r="G550" t="s">
        <v>24</v>
      </c>
      <c r="H550" t="s">
        <v>756</v>
      </c>
      <c r="I550" t="s">
        <v>24</v>
      </c>
      <c r="K550" t="str">
        <f>VLOOKUP($D550,Mapping!$A:$E,3,)</f>
        <v>液奶</v>
      </c>
      <c r="L550" t="str">
        <f>VLOOKUP($D550,Mapping!$A:$E,4,)</f>
        <v>QQ星</v>
      </c>
      <c r="M550" t="str">
        <f>IF(VLOOKUP($D550,Mapping!$A:$E,5,)="","无",VLOOKUP($D550,Mapping!$A:$E,5,))</f>
        <v>无</v>
      </c>
      <c r="N550">
        <v>1</v>
      </c>
      <c r="O550" t="s">
        <v>3922</v>
      </c>
    </row>
    <row r="551" spans="1:15" x14ac:dyDescent="0.25">
      <c r="A551" s="1" t="s">
        <v>1769</v>
      </c>
      <c r="B551" t="s">
        <v>1604</v>
      </c>
      <c r="C551" s="20" t="s">
        <v>1770</v>
      </c>
      <c r="D551" t="s">
        <v>507</v>
      </c>
      <c r="E551" t="s">
        <v>508</v>
      </c>
      <c r="F551" t="str">
        <f>VLOOKUP(D551,Mapping!A:F,6,)</f>
        <v>1*12*200ml谷粒多颗粒核桃燕麦牛奶</v>
      </c>
      <c r="G551" t="s">
        <v>24</v>
      </c>
      <c r="H551" t="s">
        <v>756</v>
      </c>
      <c r="I551" t="s">
        <v>24</v>
      </c>
      <c r="K551" t="str">
        <f>VLOOKUP($D551,Mapping!$A:$E,3,)</f>
        <v>液奶</v>
      </c>
      <c r="L551" t="str">
        <f>VLOOKUP($D551,Mapping!$A:$E,4,)</f>
        <v>谷粒多</v>
      </c>
      <c r="M551" t="str">
        <f>IF(VLOOKUP($D551,Mapping!$A:$E,5,)="","无",VLOOKUP($D551,Mapping!$A:$E,5,))</f>
        <v>无</v>
      </c>
      <c r="N551">
        <v>1</v>
      </c>
      <c r="O551" t="s">
        <v>3922</v>
      </c>
    </row>
    <row r="552" spans="1:15" x14ac:dyDescent="0.25">
      <c r="A552" s="1" t="s">
        <v>1771</v>
      </c>
      <c r="B552" t="s">
        <v>1604</v>
      </c>
      <c r="C552" s="20" t="s">
        <v>1772</v>
      </c>
      <c r="D552" t="s">
        <v>513</v>
      </c>
      <c r="E552" t="s">
        <v>514</v>
      </c>
      <c r="F552" t="str">
        <f>VLOOKUP(D552,Mapping!A:F,6,)</f>
        <v>1*12*200ml谷粒多颗粒椰子燕麦牛奶</v>
      </c>
      <c r="G552" t="s">
        <v>24</v>
      </c>
      <c r="H552" t="s">
        <v>756</v>
      </c>
      <c r="I552" t="s">
        <v>24</v>
      </c>
      <c r="K552" t="str">
        <f>VLOOKUP($D552,Mapping!$A:$E,3,)</f>
        <v>液奶</v>
      </c>
      <c r="L552" t="str">
        <f>VLOOKUP($D552,Mapping!$A:$E,4,)</f>
        <v>谷粒多</v>
      </c>
      <c r="M552" t="str">
        <f>IF(VLOOKUP($D552,Mapping!$A:$E,5,)="","无",VLOOKUP($D552,Mapping!$A:$E,5,))</f>
        <v>无</v>
      </c>
      <c r="N552">
        <v>1</v>
      </c>
      <c r="O552" t="s">
        <v>3922</v>
      </c>
    </row>
    <row r="553" spans="1:15" x14ac:dyDescent="0.25">
      <c r="A553" s="1" t="s">
        <v>1773</v>
      </c>
      <c r="B553" t="s">
        <v>1604</v>
      </c>
      <c r="C553" s="20" t="s">
        <v>1774</v>
      </c>
      <c r="D553" t="s">
        <v>518</v>
      </c>
      <c r="E553" t="s">
        <v>519</v>
      </c>
      <c r="F553" t="str">
        <f>VLOOKUP(D553,Mapping!A:F,6,)</f>
        <v>1*16*250ml谷粒多黑谷牛奶饮品</v>
      </c>
      <c r="G553" t="s">
        <v>24</v>
      </c>
      <c r="H553" t="s">
        <v>756</v>
      </c>
      <c r="I553" t="s">
        <v>24</v>
      </c>
      <c r="K553" t="str">
        <f>VLOOKUP($D553,Mapping!$A:$E,3,)</f>
        <v>液奶</v>
      </c>
      <c r="L553" t="str">
        <f>VLOOKUP($D553,Mapping!$A:$E,4,)</f>
        <v>谷粒多</v>
      </c>
      <c r="M553" t="str">
        <f>IF(VLOOKUP($D553,Mapping!$A:$E,5,)="","无",VLOOKUP($D553,Mapping!$A:$E,5,))</f>
        <v>无</v>
      </c>
      <c r="N553">
        <v>1</v>
      </c>
      <c r="O553" t="s">
        <v>3922</v>
      </c>
    </row>
    <row r="554" spans="1:15" x14ac:dyDescent="0.25">
      <c r="A554" s="1" t="s">
        <v>1775</v>
      </c>
      <c r="B554" t="s">
        <v>1604</v>
      </c>
      <c r="C554" s="20" t="s">
        <v>1776</v>
      </c>
      <c r="D554" t="s">
        <v>523</v>
      </c>
      <c r="E554" t="s">
        <v>524</v>
      </c>
      <c r="F554" t="str">
        <f>VLOOKUP(D554,Mapping!A:F,6,)</f>
        <v>1*16*250ml谷粒多红谷牛奶饮品</v>
      </c>
      <c r="G554" t="s">
        <v>24</v>
      </c>
      <c r="H554" t="s">
        <v>756</v>
      </c>
      <c r="I554" t="s">
        <v>24</v>
      </c>
      <c r="K554" t="str">
        <f>VLOOKUP($D554,Mapping!$A:$E,3,)</f>
        <v>液奶</v>
      </c>
      <c r="L554" t="str">
        <f>VLOOKUP($D554,Mapping!$A:$E,4,)</f>
        <v>谷粒多</v>
      </c>
      <c r="M554" t="str">
        <f>IF(VLOOKUP($D554,Mapping!$A:$E,5,)="","无",VLOOKUP($D554,Mapping!$A:$E,5,))</f>
        <v>无</v>
      </c>
      <c r="N554">
        <v>1</v>
      </c>
      <c r="O554" t="s">
        <v>3922</v>
      </c>
    </row>
    <row r="555" spans="1:15" x14ac:dyDescent="0.25">
      <c r="A555" s="1" t="s">
        <v>1777</v>
      </c>
      <c r="B555" t="s">
        <v>1604</v>
      </c>
      <c r="C555" s="20" t="s">
        <v>1660</v>
      </c>
      <c r="D555" t="s">
        <v>528</v>
      </c>
      <c r="E555" t="s">
        <v>529</v>
      </c>
      <c r="F555" t="str">
        <f>VLOOKUP(D555,Mapping!A:F,6,)</f>
        <v>1*24*250ml优酸乳原味</v>
      </c>
      <c r="G555" t="s">
        <v>24</v>
      </c>
      <c r="H555" t="s">
        <v>756</v>
      </c>
      <c r="I555" t="s">
        <v>24</v>
      </c>
      <c r="K555" t="str">
        <f>VLOOKUP($D555,Mapping!$A:$E,3,)</f>
        <v>液奶</v>
      </c>
      <c r="L555" t="str">
        <f>VLOOKUP($D555,Mapping!$A:$E,4,)</f>
        <v>优酸乳</v>
      </c>
      <c r="M555" t="str">
        <f>IF(VLOOKUP($D555,Mapping!$A:$E,5,)="","无",VLOOKUP($D555,Mapping!$A:$E,5,))</f>
        <v>无</v>
      </c>
      <c r="N555">
        <v>1</v>
      </c>
      <c r="O555" t="s">
        <v>3922</v>
      </c>
    </row>
    <row r="556" spans="1:15" x14ac:dyDescent="0.25">
      <c r="A556" s="1" t="s">
        <v>1778</v>
      </c>
      <c r="B556" t="s">
        <v>1604</v>
      </c>
      <c r="C556" s="20" t="s">
        <v>538</v>
      </c>
      <c r="D556" t="s">
        <v>534</v>
      </c>
      <c r="E556" t="s">
        <v>535</v>
      </c>
      <c r="F556" t="str">
        <f>VLOOKUP(D556,Mapping!A:F,6,)</f>
        <v>1*12*245g康美包优酸乳果粒酸奶饮品哈密瓜味</v>
      </c>
      <c r="G556" t="s">
        <v>24</v>
      </c>
      <c r="H556" t="s">
        <v>756</v>
      </c>
      <c r="I556" t="s">
        <v>24</v>
      </c>
      <c r="K556" t="str">
        <f>VLOOKUP($D556,Mapping!$A:$E,3,)</f>
        <v>液奶</v>
      </c>
      <c r="L556" t="str">
        <f>VLOOKUP($D556,Mapping!$A:$E,4,)</f>
        <v>优酸乳</v>
      </c>
      <c r="M556" t="str">
        <f>IF(VLOOKUP($D556,Mapping!$A:$E,5,)="","无",VLOOKUP($D556,Mapping!$A:$E,5,))</f>
        <v>无</v>
      </c>
      <c r="N556">
        <v>1</v>
      </c>
      <c r="O556" t="s">
        <v>3922</v>
      </c>
    </row>
    <row r="557" spans="1:15" x14ac:dyDescent="0.25">
      <c r="A557" s="1" t="s">
        <v>1779</v>
      </c>
      <c r="B557" t="s">
        <v>1604</v>
      </c>
      <c r="C557" s="20" t="s">
        <v>541</v>
      </c>
      <c r="D557" t="s">
        <v>542</v>
      </c>
      <c r="E557" t="s">
        <v>543</v>
      </c>
      <c r="F557" t="str">
        <f>VLOOKUP(D557,Mapping!A:F,6,)</f>
        <v>1*24*250g优酸乳爆趣珠乳饮料苹果味</v>
      </c>
      <c r="G557" t="s">
        <v>24</v>
      </c>
      <c r="H557" t="s">
        <v>756</v>
      </c>
      <c r="I557" t="s">
        <v>24</v>
      </c>
      <c r="K557" t="str">
        <f>VLOOKUP($D557,Mapping!$A:$E,3,)</f>
        <v>液奶</v>
      </c>
      <c r="L557" t="str">
        <f>VLOOKUP($D557,Mapping!$A:$E,4,)</f>
        <v>优酸乳</v>
      </c>
      <c r="M557" t="str">
        <f>IF(VLOOKUP($D557,Mapping!$A:$E,5,)="","无",VLOOKUP($D557,Mapping!$A:$E,5,))</f>
        <v>无</v>
      </c>
      <c r="N557">
        <v>1</v>
      </c>
      <c r="O557" t="s">
        <v>3922</v>
      </c>
    </row>
    <row r="558" spans="1:15" x14ac:dyDescent="0.25">
      <c r="A558" s="1" t="s">
        <v>1780</v>
      </c>
      <c r="B558" t="s">
        <v>1604</v>
      </c>
      <c r="C558" s="20" t="s">
        <v>1781</v>
      </c>
      <c r="D558" t="s">
        <v>550</v>
      </c>
      <c r="E558" t="s">
        <v>551</v>
      </c>
      <c r="F558" t="str">
        <f>VLOOKUP(D558,Mapping!A:F,6,)</f>
        <v>1*12*245g康美包优酸乳果粒酸奶饮品黄桃味</v>
      </c>
      <c r="G558" t="s">
        <v>24</v>
      </c>
      <c r="H558" t="s">
        <v>756</v>
      </c>
      <c r="I558" t="s">
        <v>24</v>
      </c>
      <c r="K558" t="str">
        <f>VLOOKUP($D558,Mapping!$A:$E,3,)</f>
        <v>液奶</v>
      </c>
      <c r="L558" t="str">
        <f>VLOOKUP($D558,Mapping!$A:$E,4,)</f>
        <v>优酸乳</v>
      </c>
      <c r="M558" t="str">
        <f>IF(VLOOKUP($D558,Mapping!$A:$E,5,)="","无",VLOOKUP($D558,Mapping!$A:$E,5,))</f>
        <v>无</v>
      </c>
      <c r="N558">
        <v>1</v>
      </c>
      <c r="O558" t="s">
        <v>3922</v>
      </c>
    </row>
    <row r="559" spans="1:15" x14ac:dyDescent="0.25">
      <c r="A559" s="1" t="s">
        <v>1782</v>
      </c>
      <c r="B559" t="s">
        <v>1604</v>
      </c>
      <c r="C559" s="20" t="s">
        <v>1783</v>
      </c>
      <c r="D559" t="s">
        <v>555</v>
      </c>
      <c r="E559" t="s">
        <v>556</v>
      </c>
      <c r="F559" t="str">
        <f>VLOOKUP(D559,Mapping!A:F,6,)</f>
        <v>1*12*210g笑脸包优酸乳果果昔酸奶饮品混合莓味</v>
      </c>
      <c r="G559" t="s">
        <v>24</v>
      </c>
      <c r="H559" t="s">
        <v>756</v>
      </c>
      <c r="I559" t="s">
        <v>24</v>
      </c>
      <c r="K559" t="str">
        <f>VLOOKUP($D559,Mapping!$A:$E,3,)</f>
        <v>液奶</v>
      </c>
      <c r="L559" t="str">
        <f>VLOOKUP($D559,Mapping!$A:$E,4,)</f>
        <v>果果昔</v>
      </c>
      <c r="M559" t="str">
        <f>IF(VLOOKUP($D559,Mapping!$A:$E,5,)="","无",VLOOKUP($D559,Mapping!$A:$E,5,))</f>
        <v>无</v>
      </c>
      <c r="N559">
        <v>1</v>
      </c>
      <c r="O559" t="s">
        <v>3922</v>
      </c>
    </row>
    <row r="560" spans="1:15" x14ac:dyDescent="0.25">
      <c r="A560" s="1" t="s">
        <v>1784</v>
      </c>
      <c r="B560" t="s">
        <v>1604</v>
      </c>
      <c r="C560" s="20" t="s">
        <v>560</v>
      </c>
      <c r="D560" t="s">
        <v>561</v>
      </c>
      <c r="E560" t="s">
        <v>562</v>
      </c>
      <c r="F560" t="str">
        <f>VLOOKUP(D560,Mapping!A:F,6,)</f>
        <v>1*12*245g康美包优酸乳果粒酸奶饮品草莓味</v>
      </c>
      <c r="G560" t="s">
        <v>24</v>
      </c>
      <c r="H560" t="s">
        <v>756</v>
      </c>
      <c r="I560" t="s">
        <v>24</v>
      </c>
      <c r="K560" t="str">
        <f>VLOOKUP($D560,Mapping!$A:$E,3,)</f>
        <v>液奶</v>
      </c>
      <c r="L560" t="str">
        <f>VLOOKUP($D560,Mapping!$A:$E,4,)</f>
        <v>优酸乳</v>
      </c>
      <c r="M560" t="str">
        <f>IF(VLOOKUP($D560,Mapping!$A:$E,5,)="","无",VLOOKUP($D560,Mapping!$A:$E,5,))</f>
        <v>无</v>
      </c>
      <c r="N560">
        <v>1</v>
      </c>
      <c r="O560" t="s">
        <v>3922</v>
      </c>
    </row>
    <row r="561" spans="1:15" x14ac:dyDescent="0.25">
      <c r="A561" s="1" t="s">
        <v>1785</v>
      </c>
      <c r="B561" t="s">
        <v>1604</v>
      </c>
      <c r="C561" s="20" t="s">
        <v>568</v>
      </c>
      <c r="D561" t="s">
        <v>569</v>
      </c>
      <c r="E561" t="s">
        <v>570</v>
      </c>
      <c r="F561" t="str">
        <f>VLOOKUP(D561,Mapping!A:F,6,)</f>
        <v>1*12*245g康美包优酸乳果粒酸奶饮品芒果味</v>
      </c>
      <c r="G561" t="s">
        <v>24</v>
      </c>
      <c r="H561" t="s">
        <v>756</v>
      </c>
      <c r="I561" t="s">
        <v>24</v>
      </c>
      <c r="K561" t="str">
        <f>VLOOKUP($D561,Mapping!$A:$E,3,)</f>
        <v>液奶</v>
      </c>
      <c r="L561" t="str">
        <f>VLOOKUP($D561,Mapping!$A:$E,4,)</f>
        <v>优酸乳</v>
      </c>
      <c r="M561" t="str">
        <f>IF(VLOOKUP($D561,Mapping!$A:$E,5,)="","无",VLOOKUP($D561,Mapping!$A:$E,5,))</f>
        <v>无</v>
      </c>
      <c r="N561">
        <v>1</v>
      </c>
      <c r="O561" t="s">
        <v>3922</v>
      </c>
    </row>
    <row r="562" spans="1:15" x14ac:dyDescent="0.25">
      <c r="A562" s="1" t="s">
        <v>1786</v>
      </c>
      <c r="B562" t="s">
        <v>1604</v>
      </c>
      <c r="C562" s="20" t="s">
        <v>1787</v>
      </c>
      <c r="D562" t="s">
        <v>635</v>
      </c>
      <c r="E562" t="s">
        <v>636</v>
      </c>
      <c r="F562" t="str">
        <f>VLOOKUP(D562,Mapping!A:F,6,)</f>
        <v>1*12*330ml畅意100%乳酸菌饮品原味</v>
      </c>
      <c r="G562" t="s">
        <v>24</v>
      </c>
      <c r="H562" t="s">
        <v>756</v>
      </c>
      <c r="I562" t="s">
        <v>24</v>
      </c>
      <c r="K562" t="str">
        <f>VLOOKUP($D562,Mapping!$A:$E,3,)</f>
        <v>新业务</v>
      </c>
      <c r="L562" t="str">
        <f>VLOOKUP($D562,Mapping!$A:$E,4,)</f>
        <v>畅意</v>
      </c>
      <c r="M562" t="str">
        <f>IF(VLOOKUP($D562,Mapping!$A:$E,5,)="","无",VLOOKUP($D562,Mapping!$A:$E,5,))</f>
        <v>无</v>
      </c>
      <c r="N562">
        <v>1</v>
      </c>
      <c r="O562" t="s">
        <v>3922</v>
      </c>
    </row>
    <row r="563" spans="1:15" x14ac:dyDescent="0.25">
      <c r="A563" s="1" t="s">
        <v>1788</v>
      </c>
      <c r="B563" t="s">
        <v>1604</v>
      </c>
      <c r="C563" s="20" t="s">
        <v>645</v>
      </c>
      <c r="D563" t="s">
        <v>646</v>
      </c>
      <c r="E563" t="s">
        <v>647</v>
      </c>
      <c r="F563" t="str">
        <f>VLOOKUP(D563,Mapping!A:F,6,)</f>
        <v>(1*5)*6*100ml畅意100%乳酸菌饮品原味</v>
      </c>
      <c r="G563" t="s">
        <v>24</v>
      </c>
      <c r="H563" t="s">
        <v>756</v>
      </c>
      <c r="I563" t="s">
        <v>24</v>
      </c>
      <c r="K563" t="str">
        <f>VLOOKUP($D563,Mapping!$A:$E,3,)</f>
        <v>新业务</v>
      </c>
      <c r="L563" t="str">
        <f>VLOOKUP($D563,Mapping!$A:$E,4,)</f>
        <v>畅意</v>
      </c>
      <c r="M563" t="str">
        <f>IF(VLOOKUP($D563,Mapping!$A:$E,5,)="","无",VLOOKUP($D563,Mapping!$A:$E,5,))</f>
        <v>无</v>
      </c>
      <c r="N563">
        <v>1</v>
      </c>
      <c r="O563" t="s">
        <v>3922</v>
      </c>
    </row>
    <row r="564" spans="1:15" x14ac:dyDescent="0.25">
      <c r="A564" s="1" t="s">
        <v>1789</v>
      </c>
      <c r="B564" t="s">
        <v>1604</v>
      </c>
      <c r="C564" s="20" t="s">
        <v>1790</v>
      </c>
      <c r="D564" t="s">
        <v>654</v>
      </c>
      <c r="E564" t="s">
        <v>655</v>
      </c>
      <c r="F564" t="str">
        <f>VLOOKUP(D564,Mapping!A:F,6,)</f>
        <v>(1*5)*6*100ml畅意100%乳酸菌饮品草莓味</v>
      </c>
      <c r="G564" t="s">
        <v>24</v>
      </c>
      <c r="H564" t="s">
        <v>756</v>
      </c>
      <c r="I564" t="s">
        <v>24</v>
      </c>
      <c r="K564" t="str">
        <f>VLOOKUP($D564,Mapping!$A:$E,3,)</f>
        <v>新业务</v>
      </c>
      <c r="L564" t="str">
        <f>VLOOKUP($D564,Mapping!$A:$E,4,)</f>
        <v>畅意</v>
      </c>
      <c r="M564" t="str">
        <f>IF(VLOOKUP($D564,Mapping!$A:$E,5,)="","无",VLOOKUP($D564,Mapping!$A:$E,5,))</f>
        <v>无</v>
      </c>
      <c r="N564">
        <v>1</v>
      </c>
      <c r="O564" t="s">
        <v>3922</v>
      </c>
    </row>
    <row r="565" spans="1:15" x14ac:dyDescent="0.25">
      <c r="A565" s="1" t="s">
        <v>1791</v>
      </c>
      <c r="B565" t="s">
        <v>1604</v>
      </c>
      <c r="C565" s="20" t="s">
        <v>1792</v>
      </c>
      <c r="D565" t="s">
        <v>659</v>
      </c>
      <c r="E565" t="s">
        <v>660</v>
      </c>
      <c r="F565" t="str">
        <f>VLOOKUP(D565,Mapping!A:F,6,)</f>
        <v>1*24*245g优酸乳果粒酸奶缤纷装</v>
      </c>
      <c r="G565" t="s">
        <v>24</v>
      </c>
      <c r="H565" t="s">
        <v>756</v>
      </c>
      <c r="I565" t="s">
        <v>24</v>
      </c>
      <c r="K565" t="str">
        <f>VLOOKUP($D565,Mapping!$A:$E,3,)</f>
        <v>液奶</v>
      </c>
      <c r="L565" t="str">
        <f>VLOOKUP($D565,Mapping!$A:$E,4,)</f>
        <v>优酸乳</v>
      </c>
      <c r="M565" t="str">
        <f>IF(VLOOKUP($D565,Mapping!$A:$E,5,)="","无",VLOOKUP($D565,Mapping!$A:$E,5,))</f>
        <v>无</v>
      </c>
      <c r="N565">
        <v>1</v>
      </c>
      <c r="O565" t="s">
        <v>3922</v>
      </c>
    </row>
    <row r="566" spans="1:15" x14ac:dyDescent="0.25">
      <c r="A566" s="1" t="s">
        <v>1793</v>
      </c>
      <c r="B566" t="s">
        <v>1604</v>
      </c>
      <c r="C566" s="20" t="s">
        <v>1667</v>
      </c>
      <c r="D566" t="s">
        <v>1330</v>
      </c>
      <c r="E566" t="s">
        <v>1331</v>
      </c>
      <c r="F566" t="str">
        <f>VLOOKUP(D566,Mapping!A:F,6,)</f>
        <v>1*12*205g安慕希常温酸奶原味</v>
      </c>
      <c r="G566" t="s">
        <v>24</v>
      </c>
      <c r="H566" t="s">
        <v>756</v>
      </c>
      <c r="I566" t="s">
        <v>24</v>
      </c>
      <c r="K566" t="str">
        <f>VLOOKUP($D566,Mapping!$A:$E,3,)</f>
        <v>液奶</v>
      </c>
      <c r="L566" t="str">
        <f>VLOOKUP($D566,Mapping!$A:$E,4,)</f>
        <v>安慕希</v>
      </c>
      <c r="M566" t="str">
        <f>IF(VLOOKUP($D566,Mapping!$A:$E,5,)="","无",VLOOKUP($D566,Mapping!$A:$E,5,))</f>
        <v>无</v>
      </c>
      <c r="N566">
        <v>1</v>
      </c>
      <c r="O566" t="s">
        <v>3922</v>
      </c>
    </row>
    <row r="567" spans="1:15" x14ac:dyDescent="0.25">
      <c r="A567" s="1" t="s">
        <v>1794</v>
      </c>
      <c r="B567" t="s">
        <v>1604</v>
      </c>
      <c r="C567" s="20" t="s">
        <v>1669</v>
      </c>
      <c r="D567" t="s">
        <v>669</v>
      </c>
      <c r="E567" t="s">
        <v>670</v>
      </c>
      <c r="F567" t="str">
        <f>VLOOKUP(D567,Mapping!A:F,6,)</f>
        <v>1*12*205g安慕希常温酸奶蓝莓味</v>
      </c>
      <c r="G567" t="s">
        <v>24</v>
      </c>
      <c r="H567" t="s">
        <v>756</v>
      </c>
      <c r="I567" t="s">
        <v>24</v>
      </c>
      <c r="K567" t="str">
        <f>VLOOKUP($D567,Mapping!$A:$E,3,)</f>
        <v>液奶</v>
      </c>
      <c r="L567" t="str">
        <f>VLOOKUP($D567,Mapping!$A:$E,4,)</f>
        <v>安慕希</v>
      </c>
      <c r="M567" t="str">
        <f>IF(VLOOKUP($D567,Mapping!$A:$E,5,)="","无",VLOOKUP($D567,Mapping!$A:$E,5,))</f>
        <v>无</v>
      </c>
      <c r="N567">
        <v>1</v>
      </c>
      <c r="O567" t="s">
        <v>3922</v>
      </c>
    </row>
    <row r="568" spans="1:15" x14ac:dyDescent="0.25">
      <c r="A568" s="1" t="s">
        <v>1795</v>
      </c>
      <c r="B568" t="s">
        <v>1604</v>
      </c>
      <c r="C568" s="20" t="s">
        <v>1796</v>
      </c>
      <c r="D568" t="s">
        <v>674</v>
      </c>
      <c r="E568" t="s">
        <v>675</v>
      </c>
      <c r="F568" t="str">
        <f>VLOOKUP(D568,Mapping!A:F,6,)</f>
        <v>1*10*200g利乐冠安慕希常温酸奶黄桃燕麦味</v>
      </c>
      <c r="G568" t="s">
        <v>24</v>
      </c>
      <c r="H568" t="s">
        <v>756</v>
      </c>
      <c r="I568" t="s">
        <v>24</v>
      </c>
      <c r="K568" t="str">
        <f>VLOOKUP($D568,Mapping!$A:$E,3,)</f>
        <v>液奶</v>
      </c>
      <c r="L568" t="str">
        <f>VLOOKUP($D568,Mapping!$A:$E,4,)</f>
        <v>安慕希</v>
      </c>
      <c r="M568" t="str">
        <f>IF(VLOOKUP($D568,Mapping!$A:$E,5,)="","无",VLOOKUP($D568,Mapping!$A:$E,5,))</f>
        <v>无</v>
      </c>
      <c r="N568">
        <v>1</v>
      </c>
      <c r="O568" t="s">
        <v>3922</v>
      </c>
    </row>
    <row r="569" spans="1:15" x14ac:dyDescent="0.25">
      <c r="A569" s="1" t="s">
        <v>1797</v>
      </c>
      <c r="B569" t="s">
        <v>1604</v>
      </c>
      <c r="C569" s="20" t="s">
        <v>1798</v>
      </c>
      <c r="D569" t="s">
        <v>679</v>
      </c>
      <c r="E569" t="s">
        <v>680</v>
      </c>
      <c r="F569" t="str">
        <f>VLOOKUP(D569,Mapping!A:F,6,)</f>
        <v>1*10*230g安慕希高端畅饮型希腊风味酸奶原味</v>
      </c>
      <c r="G569" t="s">
        <v>24</v>
      </c>
      <c r="H569" t="s">
        <v>756</v>
      </c>
      <c r="I569" t="s">
        <v>24</v>
      </c>
      <c r="K569" t="str">
        <f>VLOOKUP($D569,Mapping!$A:$E,3,)</f>
        <v>液奶</v>
      </c>
      <c r="L569" t="str">
        <f>VLOOKUP($D569,Mapping!$A:$E,4,)</f>
        <v>安慕希</v>
      </c>
      <c r="M569" t="str">
        <f>IF(VLOOKUP($D569,Mapping!$A:$E,5,)="","无",VLOOKUP($D569,Mapping!$A:$E,5,))</f>
        <v>无</v>
      </c>
      <c r="N569">
        <v>1</v>
      </c>
      <c r="O569" t="s">
        <v>3922</v>
      </c>
    </row>
    <row r="570" spans="1:15" x14ac:dyDescent="0.25">
      <c r="A570" s="1" t="s">
        <v>1799</v>
      </c>
      <c r="B570" t="s">
        <v>1604</v>
      </c>
      <c r="C570" s="20" t="s">
        <v>1800</v>
      </c>
      <c r="D570" t="s">
        <v>684</v>
      </c>
      <c r="E570" t="s">
        <v>685</v>
      </c>
      <c r="F570" t="str">
        <f>VLOOKUP(D570,Mapping!A:F,6,)</f>
        <v>1*12*205g安慕希常温酸奶草莓味</v>
      </c>
      <c r="G570" t="s">
        <v>24</v>
      </c>
      <c r="H570" t="s">
        <v>756</v>
      </c>
      <c r="I570" t="s">
        <v>24</v>
      </c>
      <c r="K570" t="str">
        <f>VLOOKUP($D570,Mapping!$A:$E,3,)</f>
        <v>液奶</v>
      </c>
      <c r="L570" t="str">
        <f>VLOOKUP($D570,Mapping!$A:$E,4,)</f>
        <v>安慕希</v>
      </c>
      <c r="M570" t="str">
        <f>IF(VLOOKUP($D570,Mapping!$A:$E,5,)="","无",VLOOKUP($D570,Mapping!$A:$E,5,))</f>
        <v>无</v>
      </c>
      <c r="N570">
        <v>1</v>
      </c>
      <c r="O570" t="s">
        <v>3922</v>
      </c>
    </row>
    <row r="571" spans="1:15" x14ac:dyDescent="0.25">
      <c r="A571" s="1" t="s">
        <v>1801</v>
      </c>
      <c r="B571" t="s">
        <v>1604</v>
      </c>
      <c r="C571" s="20" t="s">
        <v>1802</v>
      </c>
      <c r="D571" t="s">
        <v>689</v>
      </c>
      <c r="E571" t="s">
        <v>690</v>
      </c>
      <c r="F571" t="str">
        <f>VLOOKUP(D571,Mapping!A:F,6,)</f>
        <v>1*10*200g利乐冠安慕希常温酸奶草莓燕麦味</v>
      </c>
      <c r="G571" t="s">
        <v>24</v>
      </c>
      <c r="H571" t="s">
        <v>756</v>
      </c>
      <c r="I571" t="s">
        <v>24</v>
      </c>
      <c r="K571" t="str">
        <f>VLOOKUP($D571,Mapping!$A:$E,3,)</f>
        <v>液奶</v>
      </c>
      <c r="L571" t="str">
        <f>VLOOKUP($D571,Mapping!$A:$E,4,)</f>
        <v>安慕希</v>
      </c>
      <c r="M571" t="str">
        <f>IF(VLOOKUP($D571,Mapping!$A:$E,5,)="","无",VLOOKUP($D571,Mapping!$A:$E,5,))</f>
        <v>无</v>
      </c>
      <c r="N571">
        <v>1</v>
      </c>
      <c r="O571" t="s">
        <v>3922</v>
      </c>
    </row>
    <row r="572" spans="1:15" x14ac:dyDescent="0.25">
      <c r="A572" s="1" t="s">
        <v>1803</v>
      </c>
      <c r="B572" t="s">
        <v>1604</v>
      </c>
      <c r="C572" s="20" t="s">
        <v>1804</v>
      </c>
      <c r="D572" t="s">
        <v>694</v>
      </c>
      <c r="E572" t="s">
        <v>695</v>
      </c>
      <c r="F572" t="str">
        <f>VLOOKUP(D572,Mapping!A:F,6,)</f>
        <v>1*10*230g安慕希高端畅饮型希腊风味酸奶芒果百香果味</v>
      </c>
      <c r="G572" t="s">
        <v>24</v>
      </c>
      <c r="H572" t="s">
        <v>756</v>
      </c>
      <c r="I572" t="s">
        <v>24</v>
      </c>
      <c r="K572" t="str">
        <f>VLOOKUP($D572,Mapping!$A:$E,3,)</f>
        <v>液奶</v>
      </c>
      <c r="L572" t="str">
        <f>VLOOKUP($D572,Mapping!$A:$E,4,)</f>
        <v>安慕希</v>
      </c>
      <c r="M572" t="str">
        <f>IF(VLOOKUP($D572,Mapping!$A:$E,5,)="","无",VLOOKUP($D572,Mapping!$A:$E,5,))</f>
        <v>无</v>
      </c>
      <c r="N572">
        <v>1</v>
      </c>
      <c r="O572" t="s">
        <v>3922</v>
      </c>
    </row>
    <row r="573" spans="1:15" x14ac:dyDescent="0.25">
      <c r="A573" s="1" t="s">
        <v>1805</v>
      </c>
      <c r="B573" t="s">
        <v>1604</v>
      </c>
      <c r="C573" s="20" t="s">
        <v>1806</v>
      </c>
      <c r="D573" t="s">
        <v>699</v>
      </c>
      <c r="E573" t="s">
        <v>700</v>
      </c>
      <c r="F573" t="str">
        <f>VLOOKUP(D573,Mapping!A:F,6,)</f>
        <v>1*16*205g安慕希常温酸奶香草味（电商专供）</v>
      </c>
      <c r="G573" t="s">
        <v>24</v>
      </c>
      <c r="H573" t="s">
        <v>756</v>
      </c>
      <c r="I573" t="s">
        <v>24</v>
      </c>
      <c r="K573" t="str">
        <f>VLOOKUP($D573,Mapping!$A:$E,3,)</f>
        <v>液奶</v>
      </c>
      <c r="L573" t="str">
        <f>VLOOKUP($D573,Mapping!$A:$E,4,)</f>
        <v>安慕希</v>
      </c>
      <c r="M573" t="str">
        <f>IF(VLOOKUP($D573,Mapping!$A:$E,5,)="","无",VLOOKUP($D573,Mapping!$A:$E,5,))</f>
        <v>无</v>
      </c>
      <c r="N573">
        <v>1</v>
      </c>
      <c r="O573" t="s">
        <v>3922</v>
      </c>
    </row>
    <row r="574" spans="1:15" x14ac:dyDescent="0.25">
      <c r="A574" s="1" t="s">
        <v>1807</v>
      </c>
      <c r="B574" t="s">
        <v>1604</v>
      </c>
      <c r="C574" s="20" t="s">
        <v>1808</v>
      </c>
      <c r="D574" t="s">
        <v>709</v>
      </c>
      <c r="E574" t="s">
        <v>710</v>
      </c>
      <c r="F574" t="str">
        <f>VLOOKUP(D574,Mapping!A:F,6,)</f>
        <v>1*24*205g安慕希常温酸奶原味（电商专供）</v>
      </c>
      <c r="G574" t="s">
        <v>24</v>
      </c>
      <c r="H574" t="s">
        <v>756</v>
      </c>
      <c r="I574" t="s">
        <v>24</v>
      </c>
      <c r="K574" t="str">
        <f>VLOOKUP($D574,Mapping!$A:$E,3,)</f>
        <v>液奶</v>
      </c>
      <c r="L574" t="str">
        <f>VLOOKUP($D574,Mapping!$A:$E,4,)</f>
        <v>安慕希</v>
      </c>
      <c r="M574" t="str">
        <f>IF(VLOOKUP($D574,Mapping!$A:$E,5,)="","无",VLOOKUP($D574,Mapping!$A:$E,5,))</f>
        <v>无</v>
      </c>
      <c r="N574">
        <v>1</v>
      </c>
      <c r="O574" t="s">
        <v>3922</v>
      </c>
    </row>
    <row r="575" spans="1:15" x14ac:dyDescent="0.25">
      <c r="A575" s="1" t="s">
        <v>1809</v>
      </c>
      <c r="B575" t="s">
        <v>1604</v>
      </c>
      <c r="C575" s="20" t="s">
        <v>1810</v>
      </c>
      <c r="D575" t="s">
        <v>597</v>
      </c>
      <c r="E575" t="s">
        <v>598</v>
      </c>
      <c r="F575" t="str">
        <f>VLOOKUP(D575,Mapping!A:F,6,)</f>
        <v>1*12*250ml利乐钻植选豆乳黑芝麻黑豆味</v>
      </c>
      <c r="G575" t="s">
        <v>24</v>
      </c>
      <c r="H575" t="s">
        <v>756</v>
      </c>
      <c r="I575" t="s">
        <v>24</v>
      </c>
      <c r="K575" t="str">
        <f>VLOOKUP($D575,Mapping!$A:$E,3,)</f>
        <v>液奶</v>
      </c>
      <c r="L575" t="str">
        <f>VLOOKUP($D575,Mapping!$A:$E,4,)</f>
        <v>植选</v>
      </c>
      <c r="M575" t="str">
        <f>IF(VLOOKUP($D575,Mapping!$A:$E,5,)="","无",VLOOKUP($D575,Mapping!$A:$E,5,))</f>
        <v>无</v>
      </c>
      <c r="N575">
        <v>1</v>
      </c>
      <c r="O575" t="s">
        <v>3922</v>
      </c>
    </row>
    <row r="576" spans="1:15" x14ac:dyDescent="0.25">
      <c r="A576" s="1" t="s">
        <v>1811</v>
      </c>
      <c r="B576" t="s">
        <v>1604</v>
      </c>
      <c r="C576" s="20" t="s">
        <v>1812</v>
      </c>
      <c r="D576" t="s">
        <v>1813</v>
      </c>
      <c r="E576" t="s">
        <v>1814</v>
      </c>
      <c r="F576" t="str">
        <f>VLOOKUP(D576,Mapping!A:F,6,)</f>
        <v>1*24*250ml焕醒源能量饮料原味</v>
      </c>
      <c r="G576" t="s">
        <v>24</v>
      </c>
      <c r="H576" t="s">
        <v>756</v>
      </c>
      <c r="I576" t="s">
        <v>24</v>
      </c>
      <c r="K576" t="str">
        <f>VLOOKUP($D576,Mapping!$A:$E,3,)</f>
        <v>新业务</v>
      </c>
      <c r="L576" t="str">
        <f>VLOOKUP($D576,Mapping!$A:$E,4,)</f>
        <v>焕醒源</v>
      </c>
      <c r="M576" t="str">
        <f>IF(VLOOKUP($D576,Mapping!$A:$E,5,)="","无",VLOOKUP($D576,Mapping!$A:$E,5,))</f>
        <v>无</v>
      </c>
      <c r="N576">
        <v>1</v>
      </c>
      <c r="O576" t="s">
        <v>3922</v>
      </c>
    </row>
    <row r="577" spans="1:15" x14ac:dyDescent="0.25">
      <c r="A577" s="1" t="s">
        <v>1816</v>
      </c>
      <c r="B577" t="s">
        <v>1604</v>
      </c>
      <c r="C577" s="20" t="s">
        <v>1817</v>
      </c>
      <c r="D577" t="s">
        <v>739</v>
      </c>
      <c r="E577" t="s">
        <v>740</v>
      </c>
      <c r="F577" t="e">
        <f>VLOOKUP(D577,Mapping!A:F,6,)</f>
        <v>#N/A</v>
      </c>
      <c r="G577" t="s">
        <v>101</v>
      </c>
      <c r="H577" t="s">
        <v>756</v>
      </c>
      <c r="I577" t="s">
        <v>101</v>
      </c>
      <c r="K577" t="e">
        <f>VLOOKUP($D577,Mapping!$A:$E,3,)</f>
        <v>#N/A</v>
      </c>
      <c r="L577" t="e">
        <f>VLOOKUP($D577,Mapping!$A:$E,4,)</f>
        <v>#N/A</v>
      </c>
      <c r="M577" t="e">
        <f>IF(VLOOKUP($D577,Mapping!$A:$E,5,)="","无",VLOOKUP($D577,Mapping!$A:$E,5,))</f>
        <v>#N/A</v>
      </c>
      <c r="N577">
        <v>1</v>
      </c>
      <c r="O577" t="s">
        <v>3922</v>
      </c>
    </row>
    <row r="578" spans="1:15" x14ac:dyDescent="0.25">
      <c r="A578" s="1" t="s">
        <v>1818</v>
      </c>
      <c r="B578" t="s">
        <v>1604</v>
      </c>
      <c r="C578" s="20" t="s">
        <v>744</v>
      </c>
      <c r="D578" t="s">
        <v>744</v>
      </c>
      <c r="E578" t="s">
        <v>745</v>
      </c>
      <c r="F578" t="e">
        <f>VLOOKUP(D578,Mapping!A:F,6,)</f>
        <v>#N/A</v>
      </c>
      <c r="G578" t="s">
        <v>101</v>
      </c>
      <c r="H578" t="s">
        <v>1819</v>
      </c>
      <c r="I578" t="s">
        <v>101</v>
      </c>
      <c r="K578" t="e">
        <f>VLOOKUP($D578,Mapping!$A:$E,3,)</f>
        <v>#N/A</v>
      </c>
      <c r="L578" t="e">
        <f>VLOOKUP($D578,Mapping!$A:$E,4,)</f>
        <v>#N/A</v>
      </c>
      <c r="M578" t="e">
        <f>IF(VLOOKUP($D578,Mapping!$A:$E,5,)="","无",VLOOKUP($D578,Mapping!$A:$E,5,))</f>
        <v>#N/A</v>
      </c>
      <c r="N578">
        <v>1</v>
      </c>
      <c r="O578" t="s">
        <v>3922</v>
      </c>
    </row>
    <row r="579" spans="1:15" x14ac:dyDescent="0.25">
      <c r="A579" s="1" t="s">
        <v>1820</v>
      </c>
      <c r="B579" t="s">
        <v>1604</v>
      </c>
      <c r="C579" s="20" t="s">
        <v>1821</v>
      </c>
      <c r="D579" t="s">
        <v>749</v>
      </c>
      <c r="E579" t="s">
        <v>750</v>
      </c>
      <c r="F579" t="e">
        <f>VLOOKUP(D579,Mapping!A:F,6,)</f>
        <v>#N/A</v>
      </c>
      <c r="G579" t="s">
        <v>101</v>
      </c>
      <c r="H579" t="s">
        <v>756</v>
      </c>
      <c r="I579" t="s">
        <v>101</v>
      </c>
      <c r="K579" t="e">
        <f>VLOOKUP($D579,Mapping!$A:$E,3,)</f>
        <v>#N/A</v>
      </c>
      <c r="L579" t="e">
        <f>VLOOKUP($D579,Mapping!$A:$E,4,)</f>
        <v>#N/A</v>
      </c>
      <c r="M579" t="e">
        <f>IF(VLOOKUP($D579,Mapping!$A:$E,5,)="","无",VLOOKUP($D579,Mapping!$A:$E,5,))</f>
        <v>#N/A</v>
      </c>
      <c r="N579">
        <v>1</v>
      </c>
      <c r="O579" t="s">
        <v>3922</v>
      </c>
    </row>
    <row r="580" spans="1:15" x14ac:dyDescent="0.25">
      <c r="A580" s="1" t="s">
        <v>1822</v>
      </c>
      <c r="B580" t="s">
        <v>1604</v>
      </c>
      <c r="C580" s="20" t="s">
        <v>1823</v>
      </c>
      <c r="D580" t="s">
        <v>759</v>
      </c>
      <c r="E580" t="s">
        <v>760</v>
      </c>
      <c r="F580" t="e">
        <f>VLOOKUP(D580,Mapping!A:F,6,)</f>
        <v>#N/A</v>
      </c>
      <c r="G580" t="s">
        <v>101</v>
      </c>
      <c r="H580" t="s">
        <v>756</v>
      </c>
      <c r="I580" t="s">
        <v>101</v>
      </c>
      <c r="K580" t="e">
        <f>VLOOKUP($D580,Mapping!$A:$E,3,)</f>
        <v>#N/A</v>
      </c>
      <c r="L580" t="e">
        <f>VLOOKUP($D580,Mapping!$A:$E,4,)</f>
        <v>#N/A</v>
      </c>
      <c r="M580" t="e">
        <f>IF(VLOOKUP($D580,Mapping!$A:$E,5,)="","无",VLOOKUP($D580,Mapping!$A:$E,5,))</f>
        <v>#N/A</v>
      </c>
      <c r="N580">
        <v>1</v>
      </c>
      <c r="O580" t="s">
        <v>3922</v>
      </c>
    </row>
    <row r="581" spans="1:15" x14ac:dyDescent="0.25">
      <c r="A581" s="1" t="s">
        <v>1824</v>
      </c>
      <c r="B581" t="s">
        <v>1604</v>
      </c>
      <c r="C581" s="20" t="s">
        <v>785</v>
      </c>
      <c r="D581" t="s">
        <v>785</v>
      </c>
      <c r="E581" t="s">
        <v>786</v>
      </c>
      <c r="F581" t="e">
        <f>VLOOKUP(D581,Mapping!A:F,6,)</f>
        <v>#N/A</v>
      </c>
      <c r="G581" t="s">
        <v>101</v>
      </c>
      <c r="H581" t="s">
        <v>756</v>
      </c>
      <c r="I581" t="s">
        <v>101</v>
      </c>
      <c r="K581" t="e">
        <f>VLOOKUP($D581,Mapping!$A:$E,3,)</f>
        <v>#N/A</v>
      </c>
      <c r="L581" t="e">
        <f>VLOOKUP($D581,Mapping!$A:$E,4,)</f>
        <v>#N/A</v>
      </c>
      <c r="M581" t="e">
        <f>IF(VLOOKUP($D581,Mapping!$A:$E,5,)="","无",VLOOKUP($D581,Mapping!$A:$E,5,))</f>
        <v>#N/A</v>
      </c>
      <c r="N581">
        <v>1</v>
      </c>
      <c r="O581" t="s">
        <v>3922</v>
      </c>
    </row>
    <row r="582" spans="1:15" x14ac:dyDescent="0.25">
      <c r="A582" s="1" t="s">
        <v>1825</v>
      </c>
      <c r="B582" t="s">
        <v>1604</v>
      </c>
      <c r="C582" s="20" t="s">
        <v>795</v>
      </c>
      <c r="D582" t="s">
        <v>795</v>
      </c>
      <c r="E582" t="s">
        <v>796</v>
      </c>
      <c r="F582" t="e">
        <f>VLOOKUP(D582,Mapping!A:F,6,)</f>
        <v>#N/A</v>
      </c>
      <c r="G582" t="s">
        <v>101</v>
      </c>
      <c r="H582" t="s">
        <v>1826</v>
      </c>
      <c r="I582" t="s">
        <v>101</v>
      </c>
      <c r="K582" t="e">
        <f>VLOOKUP($D582,Mapping!$A:$E,3,)</f>
        <v>#N/A</v>
      </c>
      <c r="L582" t="e">
        <f>VLOOKUP($D582,Mapping!$A:$E,4,)</f>
        <v>#N/A</v>
      </c>
      <c r="M582" t="e">
        <f>IF(VLOOKUP($D582,Mapping!$A:$E,5,)="","无",VLOOKUP($D582,Mapping!$A:$E,5,))</f>
        <v>#N/A</v>
      </c>
      <c r="N582">
        <v>1</v>
      </c>
      <c r="O582" t="s">
        <v>3922</v>
      </c>
    </row>
    <row r="583" spans="1:15" x14ac:dyDescent="0.25">
      <c r="A583" s="1" t="s">
        <v>1827</v>
      </c>
      <c r="B583" t="s">
        <v>1604</v>
      </c>
      <c r="C583" s="20" t="s">
        <v>816</v>
      </c>
      <c r="D583" t="s">
        <v>816</v>
      </c>
      <c r="E583" t="s">
        <v>817</v>
      </c>
      <c r="F583" t="e">
        <f>VLOOKUP(D583,Mapping!A:F,6,)</f>
        <v>#N/A</v>
      </c>
      <c r="G583" t="s">
        <v>101</v>
      </c>
      <c r="H583" t="s">
        <v>756</v>
      </c>
      <c r="I583" t="s">
        <v>101</v>
      </c>
      <c r="K583" t="e">
        <f>VLOOKUP($D583,Mapping!$A:$E,3,)</f>
        <v>#N/A</v>
      </c>
      <c r="L583" t="e">
        <f>VLOOKUP($D583,Mapping!$A:$E,4,)</f>
        <v>#N/A</v>
      </c>
      <c r="M583" t="e">
        <f>IF(VLOOKUP($D583,Mapping!$A:$E,5,)="","无",VLOOKUP($D583,Mapping!$A:$E,5,))</f>
        <v>#N/A</v>
      </c>
      <c r="N583">
        <v>1</v>
      </c>
      <c r="O583" t="s">
        <v>3922</v>
      </c>
    </row>
    <row r="584" spans="1:15" x14ac:dyDescent="0.25">
      <c r="A584" s="1" t="s">
        <v>1828</v>
      </c>
      <c r="B584" t="s">
        <v>1604</v>
      </c>
      <c r="C584" s="20" t="s">
        <v>1649</v>
      </c>
      <c r="D584" t="s">
        <v>921</v>
      </c>
      <c r="E584" t="s">
        <v>922</v>
      </c>
      <c r="F584" t="str">
        <f>VLOOKUP(D584,Mapping!A:F,6,)</f>
        <v>1*12*240ml味可滋巧克力牛奶</v>
      </c>
      <c r="G584" t="s">
        <v>24</v>
      </c>
      <c r="H584" t="s">
        <v>756</v>
      </c>
      <c r="I584" t="s">
        <v>24</v>
      </c>
      <c r="K584" t="str">
        <f>VLOOKUP($D584,Mapping!$A:$E,3,)</f>
        <v>液奶</v>
      </c>
      <c r="L584" t="str">
        <f>VLOOKUP($D584,Mapping!$A:$E,4,)</f>
        <v>味可滋</v>
      </c>
      <c r="M584" t="str">
        <f>IF(VLOOKUP($D584,Mapping!$A:$E,5,)="","无",VLOOKUP($D584,Mapping!$A:$E,5,))</f>
        <v>无</v>
      </c>
      <c r="N584">
        <v>1</v>
      </c>
      <c r="O584" t="s">
        <v>3922</v>
      </c>
    </row>
    <row r="585" spans="1:15" x14ac:dyDescent="0.25">
      <c r="A585" s="1" t="s">
        <v>1829</v>
      </c>
      <c r="B585" t="s">
        <v>1830</v>
      </c>
      <c r="C585" s="20" t="s">
        <v>1683</v>
      </c>
      <c r="D585" t="s">
        <v>110</v>
      </c>
      <c r="E585" t="s">
        <v>111</v>
      </c>
      <c r="F585" t="str">
        <f>VLOOKUP(D585,Mapping!A:F,6,)</f>
        <v>伊利中老年营养奶粉（袋装）1×24×400g</v>
      </c>
      <c r="G585" t="s">
        <v>24</v>
      </c>
      <c r="H585" t="s">
        <v>756</v>
      </c>
      <c r="I585" t="s">
        <v>24</v>
      </c>
      <c r="K585" t="str">
        <f>VLOOKUP($D585,Mapping!$A:$E,3,)</f>
        <v>成人粉</v>
      </c>
      <c r="L585" t="str">
        <f>VLOOKUP($D585,Mapping!$A:$E,4,)</f>
        <v>中老年</v>
      </c>
      <c r="M585" t="str">
        <f>IF(VLOOKUP($D585,Mapping!$A:$E,5,)="","无",VLOOKUP($D585,Mapping!$A:$E,5,))</f>
        <v>无</v>
      </c>
      <c r="N585">
        <v>1</v>
      </c>
      <c r="O585" t="s">
        <v>3922</v>
      </c>
    </row>
    <row r="586" spans="1:15" x14ac:dyDescent="0.25">
      <c r="A586" s="1" t="s">
        <v>1831</v>
      </c>
      <c r="B586" t="s">
        <v>1830</v>
      </c>
      <c r="C586" s="20" t="s">
        <v>1685</v>
      </c>
      <c r="D586" t="s">
        <v>62</v>
      </c>
      <c r="E586" t="s">
        <v>63</v>
      </c>
      <c r="F586" t="str">
        <f>VLOOKUP(D586,Mapping!A:F,6,)</f>
        <v>伊利全脂营养奶粉（袋装）1×24×400g</v>
      </c>
      <c r="G586" t="s">
        <v>24</v>
      </c>
      <c r="H586" t="s">
        <v>756</v>
      </c>
      <c r="I586" t="s">
        <v>24</v>
      </c>
      <c r="K586" t="str">
        <f>VLOOKUP($D586,Mapping!$A:$E,3,)</f>
        <v>成人粉</v>
      </c>
      <c r="L586" t="str">
        <f>VLOOKUP($D586,Mapping!$A:$E,4,)</f>
        <v>全家</v>
      </c>
      <c r="M586" t="str">
        <f>IF(VLOOKUP($D586,Mapping!$A:$E,5,)="","无",VLOOKUP($D586,Mapping!$A:$E,5,))</f>
        <v>无</v>
      </c>
      <c r="N586">
        <v>1</v>
      </c>
      <c r="O586" t="s">
        <v>3922</v>
      </c>
    </row>
    <row r="587" spans="1:15" x14ac:dyDescent="0.25">
      <c r="A587" s="1" t="s">
        <v>1832</v>
      </c>
      <c r="B587" t="s">
        <v>1830</v>
      </c>
      <c r="C587" s="20" t="s">
        <v>1687</v>
      </c>
      <c r="D587" t="s">
        <v>57</v>
      </c>
      <c r="E587" t="s">
        <v>58</v>
      </c>
      <c r="F587" t="str">
        <f>VLOOKUP(D587,Mapping!A:F,6,)</f>
        <v>伊利全脂甜营养奶粉（袋装）1×24×400g</v>
      </c>
      <c r="G587" t="s">
        <v>24</v>
      </c>
      <c r="H587" t="s">
        <v>756</v>
      </c>
      <c r="I587" t="s">
        <v>24</v>
      </c>
      <c r="K587" t="str">
        <f>VLOOKUP($D587,Mapping!$A:$E,3,)</f>
        <v>成人粉</v>
      </c>
      <c r="L587" t="str">
        <f>VLOOKUP($D587,Mapping!$A:$E,4,)</f>
        <v>全家</v>
      </c>
      <c r="M587" t="str">
        <f>IF(VLOOKUP($D587,Mapping!$A:$E,5,)="","无",VLOOKUP($D587,Mapping!$A:$E,5,))</f>
        <v>无</v>
      </c>
      <c r="N587">
        <v>1</v>
      </c>
      <c r="O587" t="s">
        <v>3922</v>
      </c>
    </row>
    <row r="588" spans="1:15" x14ac:dyDescent="0.25">
      <c r="A588" s="1" t="s">
        <v>1833</v>
      </c>
      <c r="B588" t="s">
        <v>1830</v>
      </c>
      <c r="C588" s="20" t="s">
        <v>1834</v>
      </c>
      <c r="D588" t="s">
        <v>51</v>
      </c>
      <c r="E588" t="s">
        <v>52</v>
      </c>
      <c r="F588" t="str">
        <f>VLOOKUP(D588,Mapping!A:F,6,)</f>
        <v>欣活心活配方奶粉（听装）1×6×900g</v>
      </c>
      <c r="G588" t="s">
        <v>24</v>
      </c>
      <c r="H588" t="s">
        <v>756</v>
      </c>
      <c r="I588" t="s">
        <v>24</v>
      </c>
      <c r="K588" t="str">
        <f>VLOOKUP($D588,Mapping!$A:$E,3,)</f>
        <v>成人粉</v>
      </c>
      <c r="L588" t="str">
        <f>VLOOKUP($D588,Mapping!$A:$E,4,)</f>
        <v>欣活</v>
      </c>
      <c r="M588" t="str">
        <f>IF(VLOOKUP($D588,Mapping!$A:$E,5,)="","无",VLOOKUP($D588,Mapping!$A:$E,5,))</f>
        <v>无</v>
      </c>
      <c r="N588">
        <v>1</v>
      </c>
      <c r="O588" t="s">
        <v>3922</v>
      </c>
    </row>
    <row r="589" spans="1:15" x14ac:dyDescent="0.25">
      <c r="A589" s="1" t="s">
        <v>1835</v>
      </c>
      <c r="B589" t="s">
        <v>1830</v>
      </c>
      <c r="C589" s="20" t="s">
        <v>1836</v>
      </c>
      <c r="D589" t="s">
        <v>1837</v>
      </c>
      <c r="E589" t="s">
        <v>1838</v>
      </c>
      <c r="F589" t="str">
        <f>VLOOKUP(D589,Mapping!A:F,6,)</f>
        <v>伊利牛奶片32g原味（袋装）1×100×32g</v>
      </c>
      <c r="G589" t="s">
        <v>24</v>
      </c>
      <c r="H589" t="s">
        <v>756</v>
      </c>
      <c r="I589" t="s">
        <v>24</v>
      </c>
      <c r="K589" t="str">
        <f>VLOOKUP($D589,Mapping!$A:$E,3,)</f>
        <v>成人粉</v>
      </c>
      <c r="L589" t="str">
        <f>VLOOKUP($D589,Mapping!$A:$E,4,)</f>
        <v>奶片</v>
      </c>
      <c r="M589" t="str">
        <f>IF(VLOOKUP($D589,Mapping!$A:$E,5,)="","无",VLOOKUP($D589,Mapping!$A:$E,5,))</f>
        <v>无</v>
      </c>
      <c r="N589">
        <v>1</v>
      </c>
      <c r="O589" t="s">
        <v>3922</v>
      </c>
    </row>
    <row r="590" spans="1:15" x14ac:dyDescent="0.25">
      <c r="A590" s="1" t="s">
        <v>1839</v>
      </c>
      <c r="B590" t="s">
        <v>1830</v>
      </c>
      <c r="C590" s="20" t="s">
        <v>1840</v>
      </c>
      <c r="D590" t="s">
        <v>1841</v>
      </c>
      <c r="E590" t="s">
        <v>1842</v>
      </c>
      <c r="F590" t="str">
        <f>VLOOKUP(D590,Mapping!A:F,6,)</f>
        <v>伊利牛奶片32g甜橙味（袋装）1×100×32g</v>
      </c>
      <c r="G590" t="s">
        <v>24</v>
      </c>
      <c r="H590" t="s">
        <v>756</v>
      </c>
      <c r="I590" t="s">
        <v>24</v>
      </c>
      <c r="K590" t="str">
        <f>VLOOKUP($D590,Mapping!$A:$E,3,)</f>
        <v>成人粉</v>
      </c>
      <c r="L590" t="str">
        <f>VLOOKUP($D590,Mapping!$A:$E,4,)</f>
        <v>奶片</v>
      </c>
      <c r="M590" t="str">
        <f>IF(VLOOKUP($D590,Mapping!$A:$E,5,)="","无",VLOOKUP($D590,Mapping!$A:$E,5,))</f>
        <v>无</v>
      </c>
      <c r="N590">
        <v>1</v>
      </c>
      <c r="O590" t="s">
        <v>3922</v>
      </c>
    </row>
    <row r="591" spans="1:15" x14ac:dyDescent="0.25">
      <c r="A591" s="1" t="s">
        <v>1843</v>
      </c>
      <c r="B591" t="s">
        <v>1830</v>
      </c>
      <c r="C591" s="20" t="s">
        <v>1844</v>
      </c>
      <c r="D591" t="s">
        <v>1845</v>
      </c>
      <c r="E591" t="s">
        <v>1846</v>
      </c>
      <c r="F591" t="str">
        <f>VLOOKUP(D591,Mapping!A:F,6,)</f>
        <v>伊利牛奶片32g草莓味（袋装）1×100×32g</v>
      </c>
      <c r="G591" t="s">
        <v>24</v>
      </c>
      <c r="H591" t="s">
        <v>756</v>
      </c>
      <c r="I591" t="s">
        <v>24</v>
      </c>
      <c r="K591" t="str">
        <f>VLOOKUP($D591,Mapping!$A:$E,3,)</f>
        <v>成人粉</v>
      </c>
      <c r="L591" t="str">
        <f>VLOOKUP($D591,Mapping!$A:$E,4,)</f>
        <v>奶片</v>
      </c>
      <c r="M591" t="str">
        <f>IF(VLOOKUP($D591,Mapping!$A:$E,5,)="","无",VLOOKUP($D591,Mapping!$A:$E,5,))</f>
        <v>无</v>
      </c>
      <c r="N591">
        <v>1</v>
      </c>
      <c r="O591" t="s">
        <v>3922</v>
      </c>
    </row>
    <row r="592" spans="1:15" x14ac:dyDescent="0.25">
      <c r="A592" s="1" t="s">
        <v>1847</v>
      </c>
      <c r="B592" t="s">
        <v>1830</v>
      </c>
      <c r="C592" s="20" t="s">
        <v>1848</v>
      </c>
      <c r="D592" t="s">
        <v>1849</v>
      </c>
      <c r="E592" t="s">
        <v>1850</v>
      </c>
      <c r="F592" t="str">
        <f>VLOOKUP(D592,Mapping!A:F,6,)</f>
        <v>伊利牛奶片32g哈密瓜味（袋装）1×100×32g</v>
      </c>
      <c r="G592" t="s">
        <v>24</v>
      </c>
      <c r="H592" t="s">
        <v>756</v>
      </c>
      <c r="I592" t="s">
        <v>24</v>
      </c>
      <c r="K592" t="str">
        <f>VLOOKUP($D592,Mapping!$A:$E,3,)</f>
        <v>成人粉</v>
      </c>
      <c r="L592" t="str">
        <f>VLOOKUP($D592,Mapping!$A:$E,4,)</f>
        <v>奶片</v>
      </c>
      <c r="M592" t="str">
        <f>IF(VLOOKUP($D592,Mapping!$A:$E,5,)="","无",VLOOKUP($D592,Mapping!$A:$E,5,))</f>
        <v>无</v>
      </c>
      <c r="N592">
        <v>1</v>
      </c>
      <c r="O592" t="s">
        <v>3922</v>
      </c>
    </row>
    <row r="593" spans="1:15" x14ac:dyDescent="0.25">
      <c r="A593" s="1" t="s">
        <v>1851</v>
      </c>
      <c r="B593" t="s">
        <v>1830</v>
      </c>
      <c r="C593" s="20" t="s">
        <v>1852</v>
      </c>
      <c r="D593" t="s">
        <v>1853</v>
      </c>
      <c r="E593" t="s">
        <v>1854</v>
      </c>
      <c r="F593" t="str">
        <f>VLOOKUP(D593,Mapping!A:F,6,)</f>
        <v>伊利牛奶片32g蓝莓味（袋装）1×100×32g</v>
      </c>
      <c r="G593" t="s">
        <v>24</v>
      </c>
      <c r="H593" t="s">
        <v>756</v>
      </c>
      <c r="I593" t="s">
        <v>24</v>
      </c>
      <c r="K593" t="str">
        <f>VLOOKUP($D593,Mapping!$A:$E,3,)</f>
        <v>成人粉</v>
      </c>
      <c r="L593" t="str">
        <f>VLOOKUP($D593,Mapping!$A:$E,4,)</f>
        <v>奶片</v>
      </c>
      <c r="M593" t="str">
        <f>IF(VLOOKUP($D593,Mapping!$A:$E,5,)="","无",VLOOKUP($D593,Mapping!$A:$E,5,))</f>
        <v>无</v>
      </c>
      <c r="N593">
        <v>1</v>
      </c>
      <c r="O593" t="s">
        <v>3922</v>
      </c>
    </row>
    <row r="594" spans="1:15" x14ac:dyDescent="0.25">
      <c r="A594" s="1" t="s">
        <v>1855</v>
      </c>
      <c r="B594" t="s">
        <v>1830</v>
      </c>
      <c r="C594" s="20" t="s">
        <v>1856</v>
      </c>
      <c r="D594" t="s">
        <v>1857</v>
      </c>
      <c r="E594" t="s">
        <v>1858</v>
      </c>
      <c r="F594" t="str">
        <f>VLOOKUP(D594,Mapping!A:F,6,)</f>
        <v>伊利牛奶片160g原味（盒装）1×12×160g</v>
      </c>
      <c r="G594" t="s">
        <v>24</v>
      </c>
      <c r="H594" t="s">
        <v>756</v>
      </c>
      <c r="I594" t="s">
        <v>24</v>
      </c>
      <c r="K594" t="str">
        <f>VLOOKUP($D594,Mapping!$A:$E,3,)</f>
        <v>成人粉</v>
      </c>
      <c r="L594" t="str">
        <f>VLOOKUP($D594,Mapping!$A:$E,4,)</f>
        <v>奶片</v>
      </c>
      <c r="M594" t="str">
        <f>IF(VLOOKUP($D594,Mapping!$A:$E,5,)="","无",VLOOKUP($D594,Mapping!$A:$E,5,))</f>
        <v>无</v>
      </c>
      <c r="N594">
        <v>1</v>
      </c>
      <c r="O594" t="s">
        <v>3922</v>
      </c>
    </row>
    <row r="595" spans="1:15" x14ac:dyDescent="0.25">
      <c r="A595" s="1" t="s">
        <v>1859</v>
      </c>
      <c r="B595" t="s">
        <v>1830</v>
      </c>
      <c r="C595" s="20" t="s">
        <v>1860</v>
      </c>
      <c r="D595" t="s">
        <v>1861</v>
      </c>
      <c r="E595" t="s">
        <v>1862</v>
      </c>
      <c r="F595" t="str">
        <f>VLOOKUP(D595,Mapping!A:F,6,)</f>
        <v>伊利牛奶片160g草莓味（盒装）1×12×160g</v>
      </c>
      <c r="G595" t="s">
        <v>24</v>
      </c>
      <c r="H595" t="s">
        <v>756</v>
      </c>
      <c r="I595" t="s">
        <v>24</v>
      </c>
      <c r="K595" t="str">
        <f>VLOOKUP($D595,Mapping!$A:$E,3,)</f>
        <v>成人粉</v>
      </c>
      <c r="L595" t="str">
        <f>VLOOKUP($D595,Mapping!$A:$E,4,)</f>
        <v>奶片</v>
      </c>
      <c r="M595" t="str">
        <f>IF(VLOOKUP($D595,Mapping!$A:$E,5,)="","无",VLOOKUP($D595,Mapping!$A:$E,5,))</f>
        <v>无</v>
      </c>
      <c r="N595">
        <v>1</v>
      </c>
      <c r="O595" t="s">
        <v>3922</v>
      </c>
    </row>
    <row r="596" spans="1:15" x14ac:dyDescent="0.25">
      <c r="A596" s="1" t="s">
        <v>1863</v>
      </c>
      <c r="B596" t="s">
        <v>1830</v>
      </c>
      <c r="C596" s="20" t="s">
        <v>1864</v>
      </c>
      <c r="D596" t="s">
        <v>1865</v>
      </c>
      <c r="E596" t="s">
        <v>1866</v>
      </c>
      <c r="F596" t="str">
        <f>VLOOKUP(D596,Mapping!A:F,6,)</f>
        <v>伊利牛奶片160g甜橙味（盒装）1×12×160g</v>
      </c>
      <c r="G596" t="s">
        <v>24</v>
      </c>
      <c r="H596" t="s">
        <v>756</v>
      </c>
      <c r="I596" t="s">
        <v>24</v>
      </c>
      <c r="K596" t="str">
        <f>VLOOKUP($D596,Mapping!$A:$E,3,)</f>
        <v>成人粉</v>
      </c>
      <c r="L596" t="str">
        <f>VLOOKUP($D596,Mapping!$A:$E,4,)</f>
        <v>奶片</v>
      </c>
      <c r="M596" t="str">
        <f>IF(VLOOKUP($D596,Mapping!$A:$E,5,)="","无",VLOOKUP($D596,Mapping!$A:$E,5,))</f>
        <v>无</v>
      </c>
      <c r="N596">
        <v>1</v>
      </c>
      <c r="O596" t="s">
        <v>3922</v>
      </c>
    </row>
    <row r="597" spans="1:15" x14ac:dyDescent="0.25">
      <c r="A597" s="1" t="s">
        <v>1867</v>
      </c>
      <c r="B597" t="s">
        <v>1830</v>
      </c>
      <c r="C597" s="20" t="s">
        <v>1868</v>
      </c>
      <c r="D597" t="s">
        <v>1869</v>
      </c>
      <c r="E597" t="s">
        <v>1870</v>
      </c>
      <c r="F597" t="str">
        <f>VLOOKUP(D597,Mapping!A:F,6,)</f>
        <v>伊利酸奶味奶片原味（袋装）1×60×46g</v>
      </c>
      <c r="G597" t="s">
        <v>24</v>
      </c>
      <c r="H597" t="s">
        <v>756</v>
      </c>
      <c r="I597" t="s">
        <v>24</v>
      </c>
      <c r="K597" t="str">
        <f>VLOOKUP($D597,Mapping!$A:$E,3,)</f>
        <v>成人粉</v>
      </c>
      <c r="L597" t="str">
        <f>VLOOKUP($D597,Mapping!$A:$E,4,)</f>
        <v>奶片</v>
      </c>
      <c r="M597" t="str">
        <f>IF(VLOOKUP($D597,Mapping!$A:$E,5,)="","无",VLOOKUP($D597,Mapping!$A:$E,5,))</f>
        <v>无</v>
      </c>
      <c r="N597">
        <v>1</v>
      </c>
      <c r="O597" t="s">
        <v>3922</v>
      </c>
    </row>
    <row r="598" spans="1:15" x14ac:dyDescent="0.25">
      <c r="A598" s="1" t="s">
        <v>1871</v>
      </c>
      <c r="B598" t="s">
        <v>1830</v>
      </c>
      <c r="C598" s="20" t="s">
        <v>1691</v>
      </c>
      <c r="D598" t="s">
        <v>120</v>
      </c>
      <c r="E598" t="s">
        <v>121</v>
      </c>
      <c r="F598" t="str">
        <f>VLOOKUP(D598,Mapping!A:F,6,)</f>
        <v>伊利高钙高铁奶粉（听装）1×6×900g</v>
      </c>
      <c r="G598" t="s">
        <v>24</v>
      </c>
      <c r="H598" t="s">
        <v>756</v>
      </c>
      <c r="I598" t="s">
        <v>24</v>
      </c>
      <c r="K598" t="str">
        <f>VLOOKUP($D598,Mapping!$A:$E,3,)</f>
        <v>成人粉</v>
      </c>
      <c r="L598" t="str">
        <f>VLOOKUP($D598,Mapping!$A:$E,4,)</f>
        <v>女士</v>
      </c>
      <c r="M598" t="str">
        <f>IF(VLOOKUP($D598,Mapping!$A:$E,5,)="","无",VLOOKUP($D598,Mapping!$A:$E,5,))</f>
        <v>无</v>
      </c>
      <c r="N598">
        <v>1</v>
      </c>
      <c r="O598" t="s">
        <v>3922</v>
      </c>
    </row>
    <row r="599" spans="1:15" x14ac:dyDescent="0.25">
      <c r="A599" s="1" t="s">
        <v>1872</v>
      </c>
      <c r="B599" t="s">
        <v>1830</v>
      </c>
      <c r="C599" s="20" t="s">
        <v>1693</v>
      </c>
      <c r="D599" t="s">
        <v>1694</v>
      </c>
      <c r="E599" t="s">
        <v>1695</v>
      </c>
      <c r="F599" t="str">
        <f>VLOOKUP(D599,Mapping!A:F,6,)</f>
        <v>欣活骨能配方奶粉（听装）1×6×900g</v>
      </c>
      <c r="G599" t="s">
        <v>24</v>
      </c>
      <c r="H599" t="s">
        <v>756</v>
      </c>
      <c r="I599" t="s">
        <v>24</v>
      </c>
      <c r="K599" t="str">
        <f>VLOOKUP($D599,Mapping!$A:$E,3,)</f>
        <v>成人粉</v>
      </c>
      <c r="L599" t="str">
        <f>VLOOKUP($D599,Mapping!$A:$E,4,)</f>
        <v>欣活</v>
      </c>
      <c r="M599" t="str">
        <f>IF(VLOOKUP($D599,Mapping!$A:$E,5,)="","无",VLOOKUP($D599,Mapping!$A:$E,5,))</f>
        <v>无</v>
      </c>
      <c r="N599">
        <v>1</v>
      </c>
      <c r="O599" t="s">
        <v>3922</v>
      </c>
    </row>
    <row r="600" spans="1:15" x14ac:dyDescent="0.25">
      <c r="A600" s="1" t="s">
        <v>1873</v>
      </c>
      <c r="B600" t="s">
        <v>1830</v>
      </c>
      <c r="C600" s="20" t="s">
        <v>1697</v>
      </c>
      <c r="D600" t="s">
        <v>88</v>
      </c>
      <c r="E600" t="s">
        <v>89</v>
      </c>
      <c r="F600" t="str">
        <f>VLOOKUP(D600,Mapping!A:F,6,)</f>
        <v>伊利中老年奶粉（听装）1×6×900g</v>
      </c>
      <c r="G600" t="s">
        <v>24</v>
      </c>
      <c r="H600" t="s">
        <v>756</v>
      </c>
      <c r="I600" t="s">
        <v>24</v>
      </c>
      <c r="K600" t="str">
        <f>VLOOKUP($D600,Mapping!$A:$E,3,)</f>
        <v>成人粉</v>
      </c>
      <c r="L600" t="str">
        <f>VLOOKUP($D600,Mapping!$A:$E,4,)</f>
        <v>中老年</v>
      </c>
      <c r="M600" t="str">
        <f>IF(VLOOKUP($D600,Mapping!$A:$E,5,)="","无",VLOOKUP($D600,Mapping!$A:$E,5,))</f>
        <v>无</v>
      </c>
      <c r="N600">
        <v>1</v>
      </c>
      <c r="O600" t="s">
        <v>3922</v>
      </c>
    </row>
    <row r="601" spans="1:15" x14ac:dyDescent="0.25">
      <c r="A601" s="1" t="s">
        <v>1874</v>
      </c>
      <c r="B601" t="s">
        <v>1830</v>
      </c>
      <c r="C601" s="20" t="s">
        <v>1875</v>
      </c>
      <c r="D601" t="s">
        <v>1876</v>
      </c>
      <c r="E601" t="s">
        <v>1877</v>
      </c>
      <c r="F601" t="str">
        <f>VLOOKUP(D601,Mapping!A:F,6,)</f>
        <v>优悦女士配方奶粉（盒装）1×20×175g</v>
      </c>
      <c r="G601" t="s">
        <v>24</v>
      </c>
      <c r="H601" t="s">
        <v>756</v>
      </c>
      <c r="I601" t="s">
        <v>24</v>
      </c>
      <c r="K601" t="str">
        <f>VLOOKUP($D601,Mapping!$A:$E,3,)</f>
        <v>成人粉</v>
      </c>
      <c r="L601" t="str">
        <f>VLOOKUP($D601,Mapping!$A:$E,4,)</f>
        <v>女士</v>
      </c>
      <c r="M601" t="str">
        <f>IF(VLOOKUP($D601,Mapping!$A:$E,5,)="","无",VLOOKUP($D601,Mapping!$A:$E,5,))</f>
        <v>无</v>
      </c>
      <c r="N601">
        <v>1</v>
      </c>
      <c r="O601" t="s">
        <v>3922</v>
      </c>
    </row>
    <row r="602" spans="1:15" x14ac:dyDescent="0.25">
      <c r="A602" s="1" t="s">
        <v>1878</v>
      </c>
      <c r="B602" t="s">
        <v>1830</v>
      </c>
      <c r="C602" s="20" t="s">
        <v>1699</v>
      </c>
      <c r="D602" t="s">
        <v>39</v>
      </c>
      <c r="E602" t="s">
        <v>40</v>
      </c>
      <c r="F602" t="str">
        <f>VLOOKUP(D602,Mapping!A:F,6,)</f>
        <v>果享学生奶粉（6-14岁）（听装）1×6×900g</v>
      </c>
      <c r="G602" t="s">
        <v>24</v>
      </c>
      <c r="H602" t="s">
        <v>756</v>
      </c>
      <c r="I602" t="s">
        <v>24</v>
      </c>
      <c r="K602" t="str">
        <f>VLOOKUP($D602,Mapping!$A:$E,3,)</f>
        <v>成人粉</v>
      </c>
      <c r="L602" t="str">
        <f>VLOOKUP($D602,Mapping!$A:$E,4,)</f>
        <v>学生</v>
      </c>
      <c r="M602" t="str">
        <f>IF(VLOOKUP($D602,Mapping!$A:$E,5,)="","无",VLOOKUP($D602,Mapping!$A:$E,5,))</f>
        <v>无</v>
      </c>
      <c r="N602">
        <v>1</v>
      </c>
      <c r="O602" t="s">
        <v>3922</v>
      </c>
    </row>
    <row r="603" spans="1:15" x14ac:dyDescent="0.25">
      <c r="A603" s="1" t="s">
        <v>1879</v>
      </c>
      <c r="B603" t="s">
        <v>1830</v>
      </c>
      <c r="C603" s="20" t="s">
        <v>1701</v>
      </c>
      <c r="D603" t="s">
        <v>130</v>
      </c>
      <c r="E603" t="s">
        <v>131</v>
      </c>
      <c r="F603" t="str">
        <f>VLOOKUP(D603,Mapping!A:F,6,)</f>
        <v>果享学生奶粉（15+）（听装）1×6×900g</v>
      </c>
      <c r="G603" t="s">
        <v>24</v>
      </c>
      <c r="H603" t="s">
        <v>756</v>
      </c>
      <c r="I603" t="s">
        <v>24</v>
      </c>
      <c r="K603" t="str">
        <f>VLOOKUP($D603,Mapping!$A:$E,3,)</f>
        <v>成人粉</v>
      </c>
      <c r="L603" t="str">
        <f>VLOOKUP($D603,Mapping!$A:$E,4,)</f>
        <v>学生</v>
      </c>
      <c r="M603" t="str">
        <f>IF(VLOOKUP($D603,Mapping!$A:$E,5,)="","无",VLOOKUP($D603,Mapping!$A:$E,5,))</f>
        <v>无</v>
      </c>
      <c r="N603">
        <v>1</v>
      </c>
      <c r="O603" t="s">
        <v>3922</v>
      </c>
    </row>
    <row r="604" spans="1:15" x14ac:dyDescent="0.25">
      <c r="A604" s="1" t="s">
        <v>1880</v>
      </c>
      <c r="B604" t="s">
        <v>1830</v>
      </c>
      <c r="C604" s="20" t="s">
        <v>1703</v>
      </c>
      <c r="D604" t="s">
        <v>83</v>
      </c>
      <c r="E604" t="s">
        <v>84</v>
      </c>
      <c r="F604" t="str">
        <f>VLOOKUP(D604,Mapping!A:F,6,)</f>
        <v>伊利全家营养奶粉（充氮）（袋装）1×24×300g</v>
      </c>
      <c r="G604" t="s">
        <v>24</v>
      </c>
      <c r="H604" t="s">
        <v>756</v>
      </c>
      <c r="I604" t="s">
        <v>24</v>
      </c>
      <c r="K604" t="str">
        <f>VLOOKUP($D604,Mapping!$A:$E,3,)</f>
        <v>成人粉</v>
      </c>
      <c r="L604" t="str">
        <f>VLOOKUP($D604,Mapping!$A:$E,4,)</f>
        <v>全家</v>
      </c>
      <c r="M604" t="str">
        <f>IF(VLOOKUP($D604,Mapping!$A:$E,5,)="","无",VLOOKUP($D604,Mapping!$A:$E,5,))</f>
        <v>无</v>
      </c>
      <c r="N604">
        <v>1</v>
      </c>
      <c r="O604" t="s">
        <v>3922</v>
      </c>
    </row>
    <row r="605" spans="1:15" x14ac:dyDescent="0.25">
      <c r="A605" s="1" t="s">
        <v>1881</v>
      </c>
      <c r="B605" t="s">
        <v>1830</v>
      </c>
      <c r="C605" s="20" t="s">
        <v>1707</v>
      </c>
      <c r="D605" t="s">
        <v>14</v>
      </c>
      <c r="E605" t="s">
        <v>15</v>
      </c>
      <c r="F605" t="str">
        <f>VLOOKUP(D605,Mapping!A:F,6,)</f>
        <v>伊利新西兰进口全脂奶粉（袋装）1×8×1kg</v>
      </c>
      <c r="G605" t="s">
        <v>24</v>
      </c>
      <c r="H605" t="s">
        <v>756</v>
      </c>
      <c r="I605" t="s">
        <v>24</v>
      </c>
      <c r="K605" t="str">
        <f>VLOOKUP($D605,Mapping!$A:$E,3,)</f>
        <v>成人粉</v>
      </c>
      <c r="L605" t="str">
        <f>VLOOKUP($D605,Mapping!$A:$E,4,)</f>
        <v>全家</v>
      </c>
      <c r="M605" t="str">
        <f>IF(VLOOKUP($D605,Mapping!$A:$E,5,)="","无",VLOOKUP($D605,Mapping!$A:$E,5,))</f>
        <v>无</v>
      </c>
      <c r="N605">
        <v>1</v>
      </c>
      <c r="O605" t="s">
        <v>3922</v>
      </c>
    </row>
    <row r="606" spans="1:15" x14ac:dyDescent="0.25">
      <c r="A606" s="1" t="s">
        <v>1882</v>
      </c>
      <c r="B606" t="s">
        <v>1830</v>
      </c>
      <c r="C606" s="20" t="s">
        <v>1883</v>
      </c>
      <c r="D606" t="s">
        <v>34</v>
      </c>
      <c r="E606" t="s">
        <v>35</v>
      </c>
      <c r="F606" t="str">
        <f>VLOOKUP(D606,Mapping!A:F,6,)</f>
        <v>伊利全脂奶粉（袋装）1×24×300g</v>
      </c>
      <c r="G606" t="s">
        <v>24</v>
      </c>
      <c r="H606" t="s">
        <v>756</v>
      </c>
      <c r="I606" t="s">
        <v>24</v>
      </c>
      <c r="K606" t="str">
        <f>VLOOKUP($D606,Mapping!$A:$E,3,)</f>
        <v>成人粉</v>
      </c>
      <c r="L606" t="str">
        <f>VLOOKUP($D606,Mapping!$A:$E,4,)</f>
        <v>全家</v>
      </c>
      <c r="M606" t="str">
        <f>IF(VLOOKUP($D606,Mapping!$A:$E,5,)="","无",VLOOKUP($D606,Mapping!$A:$E,5,))</f>
        <v>无</v>
      </c>
      <c r="N606">
        <v>1</v>
      </c>
      <c r="O606" t="s">
        <v>3922</v>
      </c>
    </row>
    <row r="607" spans="1:15" x14ac:dyDescent="0.25">
      <c r="A607" s="1" t="s">
        <v>1884</v>
      </c>
      <c r="B607" t="s">
        <v>1830</v>
      </c>
      <c r="C607" s="20" t="s">
        <v>1709</v>
      </c>
      <c r="D607" t="s">
        <v>29</v>
      </c>
      <c r="E607" t="s">
        <v>30</v>
      </c>
      <c r="F607" t="str">
        <f>VLOOKUP(D607,Mapping!A:F,6,)</f>
        <v>伊利全脂甜奶粉（袋装）1×24×300g</v>
      </c>
      <c r="G607" t="s">
        <v>24</v>
      </c>
      <c r="H607" t="s">
        <v>756</v>
      </c>
      <c r="I607" t="s">
        <v>24</v>
      </c>
      <c r="K607" t="str">
        <f>VLOOKUP($D607,Mapping!$A:$E,3,)</f>
        <v>成人粉</v>
      </c>
      <c r="L607" t="str">
        <f>VLOOKUP($D607,Mapping!$A:$E,4,)</f>
        <v>全家</v>
      </c>
      <c r="M607" t="str">
        <f>IF(VLOOKUP($D607,Mapping!$A:$E,5,)="","无",VLOOKUP($D607,Mapping!$A:$E,5,))</f>
        <v>无</v>
      </c>
      <c r="N607">
        <v>1</v>
      </c>
      <c r="O607" t="s">
        <v>3922</v>
      </c>
    </row>
    <row r="608" spans="1:15" x14ac:dyDescent="0.25">
      <c r="A608" s="1" t="s">
        <v>1885</v>
      </c>
      <c r="B608" t="s">
        <v>1830</v>
      </c>
      <c r="C608" s="20" t="s">
        <v>1886</v>
      </c>
      <c r="D608" t="s">
        <v>1887</v>
      </c>
      <c r="E608" t="s">
        <v>1888</v>
      </c>
      <c r="F608" t="e">
        <f>VLOOKUP(D608,Mapping!A:F,6,)</f>
        <v>#N/A</v>
      </c>
      <c r="G608" t="s">
        <v>101</v>
      </c>
      <c r="H608" t="s">
        <v>756</v>
      </c>
      <c r="I608" t="s">
        <v>101</v>
      </c>
      <c r="K608" t="e">
        <f>VLOOKUP($D608,Mapping!$A:$E,3,)</f>
        <v>#N/A</v>
      </c>
      <c r="L608" t="e">
        <f>VLOOKUP($D608,Mapping!$A:$E,4,)</f>
        <v>#N/A</v>
      </c>
      <c r="M608" t="e">
        <f>IF(VLOOKUP($D608,Mapping!$A:$E,5,)="","无",VLOOKUP($D608,Mapping!$A:$E,5,))</f>
        <v>#N/A</v>
      </c>
      <c r="N608">
        <v>1</v>
      </c>
      <c r="O608" t="s">
        <v>3922</v>
      </c>
    </row>
    <row r="609" spans="1:15" x14ac:dyDescent="0.25">
      <c r="A609" s="1" t="s">
        <v>1889</v>
      </c>
      <c r="B609" t="s">
        <v>1830</v>
      </c>
      <c r="C609" s="20" t="s">
        <v>1890</v>
      </c>
      <c r="D609" t="s">
        <v>1891</v>
      </c>
      <c r="E609" t="s">
        <v>1892</v>
      </c>
      <c r="F609" t="e">
        <f>VLOOKUP(D609,Mapping!A:F,6,)</f>
        <v>#N/A</v>
      </c>
      <c r="G609" t="s">
        <v>101</v>
      </c>
      <c r="H609" t="s">
        <v>756</v>
      </c>
      <c r="I609" t="s">
        <v>101</v>
      </c>
      <c r="K609" t="e">
        <f>VLOOKUP($D609,Mapping!$A:$E,3,)</f>
        <v>#N/A</v>
      </c>
      <c r="L609" t="e">
        <f>VLOOKUP($D609,Mapping!$A:$E,4,)</f>
        <v>#N/A</v>
      </c>
      <c r="M609" t="e">
        <f>IF(VLOOKUP($D609,Mapping!$A:$E,5,)="","无",VLOOKUP($D609,Mapping!$A:$E,5,))</f>
        <v>#N/A</v>
      </c>
      <c r="N609">
        <v>1</v>
      </c>
      <c r="O609" t="s">
        <v>3922</v>
      </c>
    </row>
    <row r="610" spans="1:15" x14ac:dyDescent="0.25">
      <c r="A610" s="1" t="s">
        <v>1893</v>
      </c>
      <c r="B610" t="s">
        <v>1830</v>
      </c>
      <c r="C610" s="20" t="s">
        <v>1894</v>
      </c>
      <c r="D610" t="s">
        <v>1895</v>
      </c>
      <c r="E610" t="s">
        <v>1896</v>
      </c>
      <c r="F610" t="e">
        <f>VLOOKUP(D610,Mapping!A:F,6,)</f>
        <v>#N/A</v>
      </c>
      <c r="G610" t="s">
        <v>101</v>
      </c>
      <c r="H610" t="s">
        <v>756</v>
      </c>
      <c r="I610" t="s">
        <v>101</v>
      </c>
      <c r="K610" t="e">
        <f>VLOOKUP($D610,Mapping!$A:$E,3,)</f>
        <v>#N/A</v>
      </c>
      <c r="L610" t="e">
        <f>VLOOKUP($D610,Mapping!$A:$E,4,)</f>
        <v>#N/A</v>
      </c>
      <c r="M610" t="e">
        <f>IF(VLOOKUP($D610,Mapping!$A:$E,5,)="","无",VLOOKUP($D610,Mapping!$A:$E,5,))</f>
        <v>#N/A</v>
      </c>
      <c r="N610">
        <v>1</v>
      </c>
      <c r="O610" t="s">
        <v>3922</v>
      </c>
    </row>
    <row r="611" spans="1:15" x14ac:dyDescent="0.25">
      <c r="A611" s="1" t="s">
        <v>1897</v>
      </c>
      <c r="B611" t="s">
        <v>1830</v>
      </c>
      <c r="C611" s="20" t="s">
        <v>1898</v>
      </c>
      <c r="D611" t="s">
        <v>1899</v>
      </c>
      <c r="E611" t="s">
        <v>1900</v>
      </c>
      <c r="F611" t="str">
        <f>VLOOKUP(D611,Mapping!A:F,6,)</f>
        <v>S成人粉春促-欣活单听装礼盒中国结XQC201801001</v>
      </c>
      <c r="G611" t="s">
        <v>101</v>
      </c>
      <c r="H611" t="s">
        <v>756</v>
      </c>
      <c r="I611" t="s">
        <v>101</v>
      </c>
      <c r="K611" t="str">
        <f>VLOOKUP($D611,Mapping!$A:$E,3,)</f>
        <v>成人粉</v>
      </c>
      <c r="L611" t="str">
        <f>VLOOKUP($D611,Mapping!$A:$E,4,)</f>
        <v>欣活</v>
      </c>
      <c r="M611" t="str">
        <f>IF(VLOOKUP($D611,Mapping!$A:$E,5,)="","无",VLOOKUP($D611,Mapping!$A:$E,5,))</f>
        <v>无</v>
      </c>
      <c r="N611">
        <v>1</v>
      </c>
      <c r="O611" t="s">
        <v>3922</v>
      </c>
    </row>
    <row r="612" spans="1:15" x14ac:dyDescent="0.25">
      <c r="A612" s="1" t="s">
        <v>1901</v>
      </c>
      <c r="B612" t="s">
        <v>1830</v>
      </c>
      <c r="C612" s="20" t="s">
        <v>1902</v>
      </c>
      <c r="D612" t="s">
        <v>1903</v>
      </c>
      <c r="E612" t="s">
        <v>1904</v>
      </c>
      <c r="F612" t="e">
        <f>VLOOKUP(D612,Mapping!A:F,6,)</f>
        <v>#N/A</v>
      </c>
      <c r="G612" t="s">
        <v>101</v>
      </c>
      <c r="H612" t="s">
        <v>756</v>
      </c>
      <c r="I612" t="s">
        <v>101</v>
      </c>
      <c r="K612" t="e">
        <f>VLOOKUP($D612,Mapping!$A:$E,3,)</f>
        <v>#N/A</v>
      </c>
      <c r="L612" t="e">
        <f>VLOOKUP($D612,Mapping!$A:$E,4,)</f>
        <v>#N/A</v>
      </c>
      <c r="M612" t="e">
        <f>IF(VLOOKUP($D612,Mapping!$A:$E,5,)="","无",VLOOKUP($D612,Mapping!$A:$E,5,))</f>
        <v>#N/A</v>
      </c>
      <c r="N612">
        <v>1</v>
      </c>
      <c r="O612" t="s">
        <v>3922</v>
      </c>
    </row>
    <row r="613" spans="1:15" x14ac:dyDescent="0.25">
      <c r="A613" s="1" t="s">
        <v>1905</v>
      </c>
      <c r="B613" t="s">
        <v>1830</v>
      </c>
      <c r="C613" s="20" t="s">
        <v>1906</v>
      </c>
      <c r="D613" t="s">
        <v>99</v>
      </c>
      <c r="E613" t="s">
        <v>100</v>
      </c>
      <c r="F613" t="str">
        <f>VLOOKUP(D613,Mapping!A:F,6,)</f>
        <v>S成人粉春促-中老年听装礼盒中国结版XQC201801001</v>
      </c>
      <c r="G613" t="s">
        <v>101</v>
      </c>
      <c r="H613" t="s">
        <v>756</v>
      </c>
      <c r="I613" t="s">
        <v>101</v>
      </c>
      <c r="K613" t="str">
        <f>VLOOKUP($D613,Mapping!$A:$E,3,)</f>
        <v>成人粉</v>
      </c>
      <c r="L613" t="str">
        <f>VLOOKUP($D613,Mapping!$A:$E,4,)</f>
        <v>中老年</v>
      </c>
      <c r="M613" t="str">
        <f>IF(VLOOKUP($D613,Mapping!$A:$E,5,)="","无",VLOOKUP($D613,Mapping!$A:$E,5,))</f>
        <v>无</v>
      </c>
      <c r="N613">
        <v>1</v>
      </c>
      <c r="O613" t="s">
        <v>3922</v>
      </c>
    </row>
    <row r="614" spans="1:15" x14ac:dyDescent="0.25">
      <c r="A614" s="1" t="s">
        <v>1907</v>
      </c>
      <c r="B614" t="s">
        <v>1830</v>
      </c>
      <c r="C614" s="20" t="s">
        <v>1531</v>
      </c>
      <c r="D614" t="s">
        <v>1531</v>
      </c>
      <c r="E614" t="s">
        <v>1532</v>
      </c>
      <c r="F614" t="e">
        <f>VLOOKUP(D614,Mapping!A:F,6,)</f>
        <v>#N/A</v>
      </c>
      <c r="G614" t="s">
        <v>101</v>
      </c>
      <c r="H614" t="s">
        <v>1532</v>
      </c>
      <c r="I614" t="s">
        <v>101</v>
      </c>
      <c r="K614" t="e">
        <f>VLOOKUP($D614,Mapping!$A:$E,3,)</f>
        <v>#N/A</v>
      </c>
      <c r="L614" t="e">
        <f>VLOOKUP($D614,Mapping!$A:$E,4,)</f>
        <v>#N/A</v>
      </c>
      <c r="M614" t="e">
        <f>IF(VLOOKUP($D614,Mapping!$A:$E,5,)="","无",VLOOKUP($D614,Mapping!$A:$E,5,))</f>
        <v>#N/A</v>
      </c>
      <c r="N614">
        <v>1</v>
      </c>
      <c r="O614" t="s">
        <v>3922</v>
      </c>
    </row>
    <row r="615" spans="1:15" x14ac:dyDescent="0.25">
      <c r="A615" s="1" t="s">
        <v>1908</v>
      </c>
      <c r="B615" t="s">
        <v>1830</v>
      </c>
      <c r="C615" s="20" t="s">
        <v>1909</v>
      </c>
      <c r="D615" t="s">
        <v>1909</v>
      </c>
      <c r="E615" t="s">
        <v>1910</v>
      </c>
      <c r="F615" t="str">
        <f>VLOOKUP(D615,Mapping!A:F,6,)</f>
        <v>S欣活单听礼盒QCNFXX201802032</v>
      </c>
      <c r="G615" t="s">
        <v>101</v>
      </c>
      <c r="H615" t="s">
        <v>756</v>
      </c>
      <c r="I615" t="s">
        <v>101</v>
      </c>
      <c r="K615" t="str">
        <f>VLOOKUP($D615,Mapping!$A:$E,3,)</f>
        <v>成人粉</v>
      </c>
      <c r="L615" t="str">
        <f>VLOOKUP($D615,Mapping!$A:$E,4,)</f>
        <v>欣活</v>
      </c>
      <c r="M615" t="str">
        <f>IF(VLOOKUP($D615,Mapping!$A:$E,5,)="","无",VLOOKUP($D615,Mapping!$A:$E,5,))</f>
        <v>无</v>
      </c>
      <c r="N615">
        <v>1</v>
      </c>
      <c r="O615" t="s">
        <v>3922</v>
      </c>
    </row>
    <row r="616" spans="1:15" x14ac:dyDescent="0.25">
      <c r="A616" s="1" t="s">
        <v>1911</v>
      </c>
      <c r="B616" t="s">
        <v>1830</v>
      </c>
      <c r="C616" s="20" t="s">
        <v>1912</v>
      </c>
      <c r="D616" t="s">
        <v>1912</v>
      </c>
      <c r="E616" t="s">
        <v>1913</v>
      </c>
      <c r="F616" t="e">
        <f>VLOOKUP(D616,Mapping!A:F,6,)</f>
        <v>#N/A</v>
      </c>
      <c r="G616" t="s">
        <v>101</v>
      </c>
      <c r="H616" t="s">
        <v>756</v>
      </c>
      <c r="I616" t="s">
        <v>101</v>
      </c>
      <c r="K616" t="e">
        <f>VLOOKUP($D616,Mapping!$A:$E,3,)</f>
        <v>#N/A</v>
      </c>
      <c r="L616" t="e">
        <f>VLOOKUP($D616,Mapping!$A:$E,4,)</f>
        <v>#N/A</v>
      </c>
      <c r="M616" t="e">
        <f>IF(VLOOKUP($D616,Mapping!$A:$E,5,)="","无",VLOOKUP($D616,Mapping!$A:$E,5,))</f>
        <v>#N/A</v>
      </c>
      <c r="N616">
        <v>1</v>
      </c>
      <c r="O616" t="s">
        <v>3922</v>
      </c>
    </row>
    <row r="617" spans="1:15" x14ac:dyDescent="0.25">
      <c r="A617" s="1" t="s">
        <v>1914</v>
      </c>
      <c r="B617" t="s">
        <v>1830</v>
      </c>
      <c r="C617" s="20" t="s">
        <v>1915</v>
      </c>
      <c r="D617" t="s">
        <v>1915</v>
      </c>
      <c r="E617" t="s">
        <v>1916</v>
      </c>
      <c r="F617" t="str">
        <f>VLOOKUP(D617,Mapping!A:F,6,)</f>
        <v>S伊利吃货京喜宝盒QCNFXX201804014</v>
      </c>
      <c r="G617" t="s">
        <v>101</v>
      </c>
      <c r="H617" t="s">
        <v>1916</v>
      </c>
      <c r="I617" t="s">
        <v>101</v>
      </c>
      <c r="K617" t="str">
        <f>VLOOKUP($D617,Mapping!$A:$E,3,)</f>
        <v>成人粉</v>
      </c>
      <c r="L617" t="str">
        <f>VLOOKUP($D617,Mapping!$A:$E,4,)</f>
        <v>全家</v>
      </c>
      <c r="M617" t="str">
        <f>IF(VLOOKUP($D617,Mapping!$A:$E,5,)="","无",VLOOKUP($D617,Mapping!$A:$E,5,))</f>
        <v>无</v>
      </c>
      <c r="N617">
        <v>1</v>
      </c>
      <c r="O617" t="s">
        <v>3922</v>
      </c>
    </row>
    <row r="618" spans="1:15" x14ac:dyDescent="0.25">
      <c r="A618" s="1" t="s">
        <v>1917</v>
      </c>
      <c r="B618" t="s">
        <v>1830</v>
      </c>
      <c r="C618" s="20" t="s">
        <v>1918</v>
      </c>
      <c r="D618" t="s">
        <v>1918</v>
      </c>
      <c r="E618" t="s">
        <v>1919</v>
      </c>
      <c r="F618" t="e">
        <f>VLOOKUP(D618,Mapping!A:F,6,)</f>
        <v>#N/A</v>
      </c>
      <c r="G618" t="s">
        <v>101</v>
      </c>
      <c r="H618" t="s">
        <v>1919</v>
      </c>
      <c r="I618" t="s">
        <v>101</v>
      </c>
      <c r="K618" t="e">
        <f>VLOOKUP($D618,Mapping!$A:$E,3,)</f>
        <v>#N/A</v>
      </c>
      <c r="L618" t="e">
        <f>VLOOKUP($D618,Mapping!$A:$E,4,)</f>
        <v>#N/A</v>
      </c>
      <c r="M618" t="e">
        <f>IF(VLOOKUP($D618,Mapping!$A:$E,5,)="","无",VLOOKUP($D618,Mapping!$A:$E,5,))</f>
        <v>#N/A</v>
      </c>
      <c r="N618">
        <v>1</v>
      </c>
      <c r="O618" t="s">
        <v>3922</v>
      </c>
    </row>
    <row r="619" spans="1:15" x14ac:dyDescent="0.25">
      <c r="A619" s="1" t="s">
        <v>1920</v>
      </c>
      <c r="B619" t="s">
        <v>1830</v>
      </c>
      <c r="C619" s="20" t="s">
        <v>1921</v>
      </c>
      <c r="D619" t="s">
        <v>1921</v>
      </c>
      <c r="E619" t="s">
        <v>1922</v>
      </c>
      <c r="F619" t="e">
        <f>VLOOKUP(D619,Mapping!A:F,6,)</f>
        <v>#N/A</v>
      </c>
      <c r="G619" t="s">
        <v>101</v>
      </c>
      <c r="H619" t="s">
        <v>1922</v>
      </c>
      <c r="I619" t="s">
        <v>101</v>
      </c>
      <c r="K619" t="e">
        <f>VLOOKUP($D619,Mapping!$A:$E,3,)</f>
        <v>#N/A</v>
      </c>
      <c r="L619" t="e">
        <f>VLOOKUP($D619,Mapping!$A:$E,4,)</f>
        <v>#N/A</v>
      </c>
      <c r="M619" t="e">
        <f>IF(VLOOKUP($D619,Mapping!$A:$E,5,)="","无",VLOOKUP($D619,Mapping!$A:$E,5,))</f>
        <v>#N/A</v>
      </c>
      <c r="N619">
        <v>1</v>
      </c>
      <c r="O619" t="s">
        <v>3922</v>
      </c>
    </row>
    <row r="620" spans="1:15" x14ac:dyDescent="0.25">
      <c r="A620" s="1" t="s">
        <v>1923</v>
      </c>
      <c r="B620" t="s">
        <v>1830</v>
      </c>
      <c r="C620" s="20" t="s">
        <v>1276</v>
      </c>
      <c r="D620" t="s">
        <v>1276</v>
      </c>
      <c r="E620" t="s">
        <v>1277</v>
      </c>
      <c r="F620" t="e">
        <f>VLOOKUP(D620,Mapping!A:F,6,)</f>
        <v>#N/A</v>
      </c>
      <c r="G620" t="s">
        <v>101</v>
      </c>
      <c r="H620" t="s">
        <v>1924</v>
      </c>
      <c r="I620" t="s">
        <v>101</v>
      </c>
      <c r="K620" t="e">
        <f>VLOOKUP($D620,Mapping!$A:$E,3,)</f>
        <v>#N/A</v>
      </c>
      <c r="L620" t="e">
        <f>VLOOKUP($D620,Mapping!$A:$E,4,)</f>
        <v>#N/A</v>
      </c>
      <c r="M620" t="e">
        <f>IF(VLOOKUP($D620,Mapping!$A:$E,5,)="","无",VLOOKUP($D620,Mapping!$A:$E,5,))</f>
        <v>#N/A</v>
      </c>
      <c r="N620">
        <v>1</v>
      </c>
      <c r="O620" t="s">
        <v>3922</v>
      </c>
    </row>
    <row r="621" spans="1:15" x14ac:dyDescent="0.25">
      <c r="A621" s="1" t="s">
        <v>1925</v>
      </c>
      <c r="B621" t="s">
        <v>1830</v>
      </c>
      <c r="C621" s="20" t="s">
        <v>1926</v>
      </c>
      <c r="D621" t="s">
        <v>1926</v>
      </c>
      <c r="E621" t="s">
        <v>1927</v>
      </c>
      <c r="F621" t="e">
        <f>VLOOKUP(D621,Mapping!A:F,6,)</f>
        <v>#N/A</v>
      </c>
      <c r="G621" t="s">
        <v>101</v>
      </c>
      <c r="H621" t="s">
        <v>1927</v>
      </c>
      <c r="I621" t="s">
        <v>101</v>
      </c>
      <c r="K621" t="e">
        <f>VLOOKUP($D621,Mapping!$A:$E,3,)</f>
        <v>#N/A</v>
      </c>
      <c r="L621" t="e">
        <f>VLOOKUP($D621,Mapping!$A:$E,4,)</f>
        <v>#N/A</v>
      </c>
      <c r="M621" t="e">
        <f>IF(VLOOKUP($D621,Mapping!$A:$E,5,)="","无",VLOOKUP($D621,Mapping!$A:$E,5,))</f>
        <v>#N/A</v>
      </c>
      <c r="N621">
        <v>1</v>
      </c>
      <c r="O621" t="s">
        <v>3922</v>
      </c>
    </row>
    <row r="622" spans="1:15" x14ac:dyDescent="0.25">
      <c r="A622" s="1" t="s">
        <v>1928</v>
      </c>
      <c r="B622" t="s">
        <v>1830</v>
      </c>
      <c r="C622" s="20" t="s">
        <v>1281</v>
      </c>
      <c r="D622" t="s">
        <v>1281</v>
      </c>
      <c r="E622" t="s">
        <v>1282</v>
      </c>
      <c r="F622" t="e">
        <f>VLOOKUP(D622,Mapping!A:F,6,)</f>
        <v>#N/A</v>
      </c>
      <c r="G622" t="s">
        <v>101</v>
      </c>
      <c r="H622" t="s">
        <v>1282</v>
      </c>
      <c r="I622" t="s">
        <v>101</v>
      </c>
      <c r="K622" t="e">
        <f>VLOOKUP($D622,Mapping!$A:$E,3,)</f>
        <v>#N/A</v>
      </c>
      <c r="L622" t="e">
        <f>VLOOKUP($D622,Mapping!$A:$E,4,)</f>
        <v>#N/A</v>
      </c>
      <c r="M622" t="e">
        <f>IF(VLOOKUP($D622,Mapping!$A:$E,5,)="","无",VLOOKUP($D622,Mapping!$A:$E,5,))</f>
        <v>#N/A</v>
      </c>
      <c r="N622">
        <v>1</v>
      </c>
      <c r="O622" t="s">
        <v>3922</v>
      </c>
    </row>
    <row r="623" spans="1:15" x14ac:dyDescent="0.25">
      <c r="A623" s="1" t="s">
        <v>1929</v>
      </c>
      <c r="B623" t="s">
        <v>1830</v>
      </c>
      <c r="C623" s="20" t="s">
        <v>1286</v>
      </c>
      <c r="D623" t="s">
        <v>1286</v>
      </c>
      <c r="E623" t="s">
        <v>1287</v>
      </c>
      <c r="F623" t="e">
        <f>VLOOKUP(D623,Mapping!A:F,6,)</f>
        <v>#N/A</v>
      </c>
      <c r="G623" t="s">
        <v>101</v>
      </c>
      <c r="H623" t="s">
        <v>1287</v>
      </c>
      <c r="I623" t="s">
        <v>101</v>
      </c>
      <c r="K623" t="e">
        <f>VLOOKUP($D623,Mapping!$A:$E,3,)</f>
        <v>#N/A</v>
      </c>
      <c r="L623" t="e">
        <f>VLOOKUP($D623,Mapping!$A:$E,4,)</f>
        <v>#N/A</v>
      </c>
      <c r="M623" t="e">
        <f>IF(VLOOKUP($D623,Mapping!$A:$E,5,)="","无",VLOOKUP($D623,Mapping!$A:$E,5,))</f>
        <v>#N/A</v>
      </c>
      <c r="N623">
        <v>1</v>
      </c>
      <c r="O623" t="s">
        <v>3922</v>
      </c>
    </row>
    <row r="624" spans="1:15" x14ac:dyDescent="0.25">
      <c r="A624" s="1" t="s">
        <v>1930</v>
      </c>
      <c r="B624" t="s">
        <v>1830</v>
      </c>
      <c r="C624" s="20" t="s">
        <v>1931</v>
      </c>
      <c r="D624" t="s">
        <v>1931</v>
      </c>
      <c r="E624" t="s">
        <v>1932</v>
      </c>
      <c r="F624" t="e">
        <f>VLOOKUP(D624,Mapping!A:F,6,)</f>
        <v>#N/A</v>
      </c>
      <c r="G624" t="s">
        <v>101</v>
      </c>
      <c r="H624" t="s">
        <v>756</v>
      </c>
      <c r="I624" t="s">
        <v>101</v>
      </c>
      <c r="K624" t="e">
        <f>VLOOKUP($D624,Mapping!$A:$E,3,)</f>
        <v>#N/A</v>
      </c>
      <c r="L624" t="e">
        <f>VLOOKUP($D624,Mapping!$A:$E,4,)</f>
        <v>#N/A</v>
      </c>
      <c r="M624" t="e">
        <f>IF(VLOOKUP($D624,Mapping!$A:$E,5,)="","无",VLOOKUP($D624,Mapping!$A:$E,5,))</f>
        <v>#N/A</v>
      </c>
      <c r="N624">
        <v>1</v>
      </c>
      <c r="O624" t="s">
        <v>3922</v>
      </c>
    </row>
    <row r="625" spans="1:15" x14ac:dyDescent="0.25">
      <c r="A625" s="1" t="s">
        <v>1933</v>
      </c>
      <c r="B625" t="s">
        <v>1830</v>
      </c>
      <c r="C625" s="20" t="s">
        <v>1934</v>
      </c>
      <c r="D625" t="s">
        <v>1934</v>
      </c>
      <c r="E625" t="s">
        <v>1935</v>
      </c>
      <c r="F625" t="str">
        <f>VLOOKUP(D625,Mapping!A:F,6,)</f>
        <v>S欣活单听礼盒QCNFXX201810003</v>
      </c>
      <c r="G625" t="s">
        <v>101</v>
      </c>
      <c r="H625" t="s">
        <v>756</v>
      </c>
      <c r="I625" t="s">
        <v>101</v>
      </c>
      <c r="K625" t="str">
        <f>VLOOKUP($D625,Mapping!$A:$E,3,)</f>
        <v>成人粉</v>
      </c>
      <c r="L625" t="str">
        <f>VLOOKUP($D625,Mapping!$A:$E,4,)</f>
        <v>欣活</v>
      </c>
      <c r="M625" t="str">
        <f>IF(VLOOKUP($D625,Mapping!$A:$E,5,)="","无",VLOOKUP($D625,Mapping!$A:$E,5,))</f>
        <v>无</v>
      </c>
      <c r="N625">
        <v>1</v>
      </c>
      <c r="O625" t="s">
        <v>3922</v>
      </c>
    </row>
    <row r="626" spans="1:15" x14ac:dyDescent="0.25">
      <c r="A626" s="1" t="s">
        <v>1936</v>
      </c>
      <c r="B626" t="s">
        <v>1830</v>
      </c>
      <c r="C626" s="20" t="s">
        <v>1290</v>
      </c>
      <c r="D626" t="s">
        <v>1290</v>
      </c>
      <c r="E626" t="s">
        <v>1291</v>
      </c>
      <c r="F626" t="str">
        <f>VLOOKUP(D626,Mapping!A:F,6,)</f>
        <v>S中老年双听礼盒QCNFXX201810003</v>
      </c>
      <c r="G626" t="s">
        <v>101</v>
      </c>
      <c r="H626" t="s">
        <v>756</v>
      </c>
      <c r="I626" t="s">
        <v>101</v>
      </c>
      <c r="K626" t="str">
        <f>VLOOKUP($D626,Mapping!$A:$E,3,)</f>
        <v>成人粉</v>
      </c>
      <c r="L626" t="str">
        <f>VLOOKUP($D626,Mapping!$A:$E,4,)</f>
        <v>中老年</v>
      </c>
      <c r="M626" t="str">
        <f>IF(VLOOKUP($D626,Mapping!$A:$E,5,)="","无",VLOOKUP($D626,Mapping!$A:$E,5,))</f>
        <v>无</v>
      </c>
      <c r="N626">
        <v>1</v>
      </c>
      <c r="O626" t="s">
        <v>3922</v>
      </c>
    </row>
    <row r="627" spans="1:15" x14ac:dyDescent="0.25">
      <c r="A627" s="1" t="s">
        <v>1937</v>
      </c>
      <c r="B627" t="s">
        <v>1830</v>
      </c>
      <c r="C627" s="20" t="s">
        <v>1295</v>
      </c>
      <c r="D627" t="s">
        <v>1295</v>
      </c>
      <c r="E627" t="s">
        <v>1296</v>
      </c>
      <c r="F627" t="e">
        <f>VLOOKUP(D627,Mapping!A:F,6,)</f>
        <v>#N/A</v>
      </c>
      <c r="G627" t="s">
        <v>101</v>
      </c>
      <c r="H627" t="s">
        <v>756</v>
      </c>
      <c r="I627" t="s">
        <v>101</v>
      </c>
      <c r="K627" t="e">
        <f>VLOOKUP($D627,Mapping!$A:$E,3,)</f>
        <v>#N/A</v>
      </c>
      <c r="L627" t="e">
        <f>VLOOKUP($D627,Mapping!$A:$E,4,)</f>
        <v>#N/A</v>
      </c>
      <c r="M627" t="e">
        <f>IF(VLOOKUP($D627,Mapping!$A:$E,5,)="","无",VLOOKUP($D627,Mapping!$A:$E,5,))</f>
        <v>#N/A</v>
      </c>
      <c r="N627">
        <v>1</v>
      </c>
      <c r="O627" t="s">
        <v>3922</v>
      </c>
    </row>
    <row r="628" spans="1:15" x14ac:dyDescent="0.25">
      <c r="A628" s="1" t="s">
        <v>1938</v>
      </c>
      <c r="B628" t="s">
        <v>1830</v>
      </c>
      <c r="C628" s="20" t="s">
        <v>1939</v>
      </c>
      <c r="D628" t="s">
        <v>1939</v>
      </c>
      <c r="E628" t="s">
        <v>1940</v>
      </c>
      <c r="F628" t="e">
        <f>VLOOKUP(D628,Mapping!A:F,6,)</f>
        <v>#N/A</v>
      </c>
      <c r="G628" t="s">
        <v>101</v>
      </c>
      <c r="H628" t="s">
        <v>756</v>
      </c>
      <c r="I628" t="s">
        <v>101</v>
      </c>
      <c r="K628" t="e">
        <f>VLOOKUP($D628,Mapping!$A:$E,3,)</f>
        <v>#N/A</v>
      </c>
      <c r="L628" t="e">
        <f>VLOOKUP($D628,Mapping!$A:$E,4,)</f>
        <v>#N/A</v>
      </c>
      <c r="M628" t="e">
        <f>IF(VLOOKUP($D628,Mapping!$A:$E,5,)="","无",VLOOKUP($D628,Mapping!$A:$E,5,))</f>
        <v>#N/A</v>
      </c>
      <c r="N628">
        <v>1</v>
      </c>
      <c r="O628" t="s">
        <v>3922</v>
      </c>
    </row>
    <row r="629" spans="1:15" x14ac:dyDescent="0.25">
      <c r="A629" s="1" t="s">
        <v>1941</v>
      </c>
      <c r="B629" t="s">
        <v>1830</v>
      </c>
      <c r="C629" s="20" t="s">
        <v>1942</v>
      </c>
      <c r="D629" t="s">
        <v>1942</v>
      </c>
      <c r="E629" t="s">
        <v>1943</v>
      </c>
      <c r="F629" t="e">
        <f>VLOOKUP(D629,Mapping!A:F,6,)</f>
        <v>#N/A</v>
      </c>
      <c r="G629" t="s">
        <v>101</v>
      </c>
      <c r="H629" t="s">
        <v>756</v>
      </c>
      <c r="I629" t="s">
        <v>101</v>
      </c>
      <c r="K629" t="e">
        <f>VLOOKUP($D629,Mapping!$A:$E,3,)</f>
        <v>#N/A</v>
      </c>
      <c r="L629" t="e">
        <f>VLOOKUP($D629,Mapping!$A:$E,4,)</f>
        <v>#N/A</v>
      </c>
      <c r="M629" t="e">
        <f>IF(VLOOKUP($D629,Mapping!$A:$E,5,)="","无",VLOOKUP($D629,Mapping!$A:$E,5,))</f>
        <v>#N/A</v>
      </c>
      <c r="N629">
        <v>1</v>
      </c>
      <c r="O629" t="s">
        <v>3922</v>
      </c>
    </row>
    <row r="630" spans="1:15" x14ac:dyDescent="0.25">
      <c r="A630" s="1" t="s">
        <v>1944</v>
      </c>
      <c r="B630" t="s">
        <v>1830</v>
      </c>
      <c r="C630" s="20" t="s">
        <v>93</v>
      </c>
      <c r="D630" t="s">
        <v>93</v>
      </c>
      <c r="E630" t="s">
        <v>94</v>
      </c>
      <c r="F630" t="str">
        <f>VLOOKUP(D630,Mapping!A:F,6,)</f>
        <v>伊利中老年奶粉加量装（听装）1×6×1000g</v>
      </c>
      <c r="G630" t="s">
        <v>24</v>
      </c>
      <c r="H630" t="s">
        <v>756</v>
      </c>
      <c r="I630" t="s">
        <v>24</v>
      </c>
      <c r="K630" t="str">
        <f>VLOOKUP($D630,Mapping!$A:$E,3,)</f>
        <v>成人粉</v>
      </c>
      <c r="L630" t="str">
        <f>VLOOKUP($D630,Mapping!$A:$E,4,)</f>
        <v>中老年</v>
      </c>
      <c r="M630" t="str">
        <f>IF(VLOOKUP($D630,Mapping!$A:$E,5,)="","无",VLOOKUP($D630,Mapping!$A:$E,5,))</f>
        <v>无</v>
      </c>
      <c r="N630">
        <v>1</v>
      </c>
      <c r="O630" t="s">
        <v>3922</v>
      </c>
    </row>
    <row r="631" spans="1:15" x14ac:dyDescent="0.25">
      <c r="A631" s="1" t="s">
        <v>1945</v>
      </c>
      <c r="B631" t="s">
        <v>1830</v>
      </c>
      <c r="C631" s="20" t="s">
        <v>1671</v>
      </c>
      <c r="D631" t="s">
        <v>22</v>
      </c>
      <c r="E631" t="s">
        <v>23</v>
      </c>
      <c r="F631" t="str">
        <f>VLOOKUP(D631,Mapping!A:F,6,)</f>
        <v>伊利中老年多维高钙奶粉（袋装）1×24×400g</v>
      </c>
      <c r="G631" t="s">
        <v>24</v>
      </c>
      <c r="H631" t="s">
        <v>756</v>
      </c>
      <c r="I631" t="s">
        <v>24</v>
      </c>
      <c r="K631" t="str">
        <f>VLOOKUP($D631,Mapping!$A:$E,3,)</f>
        <v>成人粉</v>
      </c>
      <c r="L631" t="str">
        <f>VLOOKUP($D631,Mapping!$A:$E,4,)</f>
        <v>中老年</v>
      </c>
      <c r="M631" t="str">
        <f>IF(VLOOKUP($D631,Mapping!$A:$E,5,)="","无",VLOOKUP($D631,Mapping!$A:$E,5,))</f>
        <v>无</v>
      </c>
      <c r="N631">
        <v>1</v>
      </c>
      <c r="O631" t="s">
        <v>3922</v>
      </c>
    </row>
    <row r="632" spans="1:15" x14ac:dyDescent="0.25">
      <c r="A632" s="1" t="s">
        <v>1946</v>
      </c>
      <c r="B632" t="s">
        <v>1830</v>
      </c>
      <c r="C632" s="20" t="s">
        <v>1673</v>
      </c>
      <c r="D632" t="s">
        <v>115</v>
      </c>
      <c r="E632" t="s">
        <v>116</v>
      </c>
      <c r="F632" t="str">
        <f>VLOOKUP(D632,Mapping!A:F,6,)</f>
        <v>伊利学生高锌高钙奶粉（袋装）1×24×400g</v>
      </c>
      <c r="G632" t="s">
        <v>24</v>
      </c>
      <c r="H632" t="s">
        <v>756</v>
      </c>
      <c r="I632" t="s">
        <v>24</v>
      </c>
      <c r="K632" t="str">
        <f>VLOOKUP($D632,Mapping!$A:$E,3,)</f>
        <v>成人粉</v>
      </c>
      <c r="L632" t="str">
        <f>VLOOKUP($D632,Mapping!$A:$E,4,)</f>
        <v>学生</v>
      </c>
      <c r="M632" t="str">
        <f>IF(VLOOKUP($D632,Mapping!$A:$E,5,)="","无",VLOOKUP($D632,Mapping!$A:$E,5,))</f>
        <v>无</v>
      </c>
      <c r="N632">
        <v>1</v>
      </c>
      <c r="O632" t="s">
        <v>3922</v>
      </c>
    </row>
    <row r="633" spans="1:15" x14ac:dyDescent="0.25">
      <c r="A633" s="1" t="s">
        <v>1947</v>
      </c>
      <c r="B633" t="s">
        <v>1830</v>
      </c>
      <c r="C633" s="20" t="s">
        <v>1675</v>
      </c>
      <c r="D633" t="s">
        <v>67</v>
      </c>
      <c r="E633" t="s">
        <v>68</v>
      </c>
      <c r="F633" t="str">
        <f>VLOOKUP(D633,Mapping!A:F,6,)</f>
        <v>伊利女士高铁高钙奶粉（袋装）1×24×400g</v>
      </c>
      <c r="G633" t="s">
        <v>24</v>
      </c>
      <c r="H633" t="s">
        <v>756</v>
      </c>
      <c r="I633" t="s">
        <v>24</v>
      </c>
      <c r="K633" t="str">
        <f>VLOOKUP($D633,Mapping!$A:$E,3,)</f>
        <v>成人粉</v>
      </c>
      <c r="L633" t="str">
        <f>VLOOKUP($D633,Mapping!$A:$E,4,)</f>
        <v>女士</v>
      </c>
      <c r="M633" t="str">
        <f>IF(VLOOKUP($D633,Mapping!$A:$E,5,)="","无",VLOOKUP($D633,Mapping!$A:$E,5,))</f>
        <v>无</v>
      </c>
      <c r="N633">
        <v>1</v>
      </c>
      <c r="O633" t="s">
        <v>3922</v>
      </c>
    </row>
    <row r="634" spans="1:15" x14ac:dyDescent="0.25">
      <c r="A634" s="1" t="s">
        <v>1948</v>
      </c>
      <c r="B634" t="s">
        <v>1830</v>
      </c>
      <c r="C634" s="20" t="s">
        <v>1677</v>
      </c>
      <c r="D634" t="s">
        <v>125</v>
      </c>
      <c r="E634" t="s">
        <v>126</v>
      </c>
      <c r="F634" t="str">
        <f>VLOOKUP(D634,Mapping!A:F,6,)</f>
        <v>伊利儿童成长高钙奶粉（袋装）1×24×400g</v>
      </c>
      <c r="G634" t="s">
        <v>24</v>
      </c>
      <c r="H634" t="s">
        <v>756</v>
      </c>
      <c r="I634" t="s">
        <v>24</v>
      </c>
      <c r="K634" t="str">
        <f>VLOOKUP($D634,Mapping!$A:$E,3,)</f>
        <v>成人粉</v>
      </c>
      <c r="L634" t="str">
        <f>VLOOKUP($D634,Mapping!$A:$E,4,)</f>
        <v>学生</v>
      </c>
      <c r="M634" t="str">
        <f>IF(VLOOKUP($D634,Mapping!$A:$E,5,)="","无",VLOOKUP($D634,Mapping!$A:$E,5,))</f>
        <v>无</v>
      </c>
      <c r="N634">
        <v>1</v>
      </c>
      <c r="O634" t="s">
        <v>3922</v>
      </c>
    </row>
    <row r="635" spans="1:15" x14ac:dyDescent="0.25">
      <c r="A635" s="1" t="s">
        <v>1949</v>
      </c>
      <c r="B635" t="s">
        <v>1830</v>
      </c>
      <c r="C635" s="20" t="s">
        <v>1711</v>
      </c>
      <c r="D635" t="s">
        <v>73</v>
      </c>
      <c r="E635" t="s">
        <v>1254</v>
      </c>
      <c r="F635" t="str">
        <f>VLOOKUP(D635,Mapping!A:F,6,)</f>
        <v>伊利高蛋白高钙脱脂奶粉（袋装）1×24×400g</v>
      </c>
      <c r="G635" t="s">
        <v>24</v>
      </c>
      <c r="H635" t="s">
        <v>756</v>
      </c>
      <c r="I635" t="s">
        <v>24</v>
      </c>
      <c r="K635" t="str">
        <f>VLOOKUP($D635,Mapping!$A:$E,3,)</f>
        <v>成人粉</v>
      </c>
      <c r="L635" t="str">
        <f>VLOOKUP($D635,Mapping!$A:$E,4,)</f>
        <v>女士</v>
      </c>
      <c r="M635" t="str">
        <f>IF(VLOOKUP($D635,Mapping!$A:$E,5,)="","无",VLOOKUP($D635,Mapping!$A:$E,5,))</f>
        <v>无</v>
      </c>
      <c r="N635">
        <v>1</v>
      </c>
      <c r="O635" t="s">
        <v>3922</v>
      </c>
    </row>
    <row r="636" spans="1:15" x14ac:dyDescent="0.25">
      <c r="A636" s="1" t="s">
        <v>1950</v>
      </c>
      <c r="B636" t="s">
        <v>1830</v>
      </c>
      <c r="C636" s="20" t="s">
        <v>1679</v>
      </c>
      <c r="D636" t="s">
        <v>135</v>
      </c>
      <c r="E636" t="s">
        <v>136</v>
      </c>
      <c r="F636" t="str">
        <f>VLOOKUP(D636,Mapping!A:F,6,)</f>
        <v>伊利学生营养奶粉（袋装）1×24×400g</v>
      </c>
      <c r="G636" t="s">
        <v>24</v>
      </c>
      <c r="H636" t="s">
        <v>756</v>
      </c>
      <c r="I636" t="s">
        <v>24</v>
      </c>
      <c r="K636" t="str">
        <f>VLOOKUP($D636,Mapping!$A:$E,3,)</f>
        <v>成人粉</v>
      </c>
      <c r="L636" t="str">
        <f>VLOOKUP($D636,Mapping!$A:$E,4,)</f>
        <v>学生</v>
      </c>
      <c r="M636" t="str">
        <f>IF(VLOOKUP($D636,Mapping!$A:$E,5,)="","无",VLOOKUP($D636,Mapping!$A:$E,5,))</f>
        <v>无</v>
      </c>
      <c r="N636">
        <v>1</v>
      </c>
      <c r="O636" t="s">
        <v>3922</v>
      </c>
    </row>
    <row r="637" spans="1:15" x14ac:dyDescent="0.25">
      <c r="A637" s="1" t="s">
        <v>1951</v>
      </c>
      <c r="B637" t="s">
        <v>1830</v>
      </c>
      <c r="C637" s="20" t="s">
        <v>1681</v>
      </c>
      <c r="D637" t="s">
        <v>78</v>
      </c>
      <c r="E637" t="s">
        <v>79</v>
      </c>
      <c r="F637" t="str">
        <f>VLOOKUP(D637,Mapping!A:F,6,)</f>
        <v>伊利女士营养奶粉（袋装）1×24×400g</v>
      </c>
      <c r="G637" t="s">
        <v>24</v>
      </c>
      <c r="H637" t="s">
        <v>756</v>
      </c>
      <c r="I637" t="s">
        <v>24</v>
      </c>
      <c r="K637" t="str">
        <f>VLOOKUP($D637,Mapping!$A:$E,3,)</f>
        <v>成人粉</v>
      </c>
      <c r="L637" t="str">
        <f>VLOOKUP($D637,Mapping!$A:$E,4,)</f>
        <v>女士</v>
      </c>
      <c r="M637" t="str">
        <f>IF(VLOOKUP($D637,Mapping!$A:$E,5,)="","无",VLOOKUP($D637,Mapping!$A:$E,5,))</f>
        <v>无</v>
      </c>
      <c r="N637">
        <v>1</v>
      </c>
      <c r="O637" t="s">
        <v>3922</v>
      </c>
    </row>
    <row r="638" spans="1:15" x14ac:dyDescent="0.25">
      <c r="A638" s="1" t="s">
        <v>1952</v>
      </c>
      <c r="B638" t="s">
        <v>1953</v>
      </c>
      <c r="C638" s="20" t="s">
        <v>120</v>
      </c>
      <c r="D638" t="s">
        <v>120</v>
      </c>
      <c r="E638" t="s">
        <v>1954</v>
      </c>
      <c r="F638" t="str">
        <f>VLOOKUP(D638,Mapping!A:F,6,)</f>
        <v>伊利高钙高铁奶粉（听装）1×6×900g</v>
      </c>
      <c r="G638" t="s">
        <v>24</v>
      </c>
      <c r="H638" t="s">
        <v>756</v>
      </c>
      <c r="I638" t="s">
        <v>24</v>
      </c>
      <c r="K638" t="str">
        <f>VLOOKUP($D638,Mapping!$A:$E,3,)</f>
        <v>成人粉</v>
      </c>
      <c r="L638" t="str">
        <f>VLOOKUP($D638,Mapping!$A:$E,4,)</f>
        <v>女士</v>
      </c>
      <c r="M638" t="str">
        <f>IF(VLOOKUP($D638,Mapping!$A:$E,5,)="","无",VLOOKUP($D638,Mapping!$A:$E,5,))</f>
        <v>无</v>
      </c>
      <c r="N638">
        <v>1</v>
      </c>
      <c r="O638" t="s">
        <v>3922</v>
      </c>
    </row>
    <row r="639" spans="1:15" x14ac:dyDescent="0.25">
      <c r="A639" s="1" t="s">
        <v>1955</v>
      </c>
      <c r="B639" t="s">
        <v>1953</v>
      </c>
      <c r="C639" s="20" t="s">
        <v>115</v>
      </c>
      <c r="D639" t="s">
        <v>115</v>
      </c>
      <c r="E639" t="s">
        <v>1956</v>
      </c>
      <c r="F639" t="str">
        <f>VLOOKUP(D639,Mapping!A:F,6,)</f>
        <v>伊利学生高锌高钙奶粉（袋装）1×24×400g</v>
      </c>
      <c r="G639" t="s">
        <v>24</v>
      </c>
      <c r="H639" t="s">
        <v>756</v>
      </c>
      <c r="I639" t="s">
        <v>24</v>
      </c>
      <c r="K639" t="str">
        <f>VLOOKUP($D639,Mapping!$A:$E,3,)</f>
        <v>成人粉</v>
      </c>
      <c r="L639" t="str">
        <f>VLOOKUP($D639,Mapping!$A:$E,4,)</f>
        <v>学生</v>
      </c>
      <c r="M639" t="str">
        <f>IF(VLOOKUP($D639,Mapping!$A:$E,5,)="","无",VLOOKUP($D639,Mapping!$A:$E,5,))</f>
        <v>无</v>
      </c>
      <c r="N639">
        <v>1</v>
      </c>
      <c r="O639" t="s">
        <v>3922</v>
      </c>
    </row>
    <row r="640" spans="1:15" x14ac:dyDescent="0.25">
      <c r="A640" s="1" t="s">
        <v>1957</v>
      </c>
      <c r="B640" t="s">
        <v>1953</v>
      </c>
      <c r="C640" s="20" t="s">
        <v>125</v>
      </c>
      <c r="D640" t="s">
        <v>125</v>
      </c>
      <c r="E640" t="s">
        <v>1958</v>
      </c>
      <c r="F640" t="str">
        <f>VLOOKUP(D640,Mapping!A:F,6,)</f>
        <v>伊利儿童成长高钙奶粉（袋装）1×24×400g</v>
      </c>
      <c r="G640" t="s">
        <v>24</v>
      </c>
      <c r="H640" t="s">
        <v>756</v>
      </c>
      <c r="I640" t="s">
        <v>24</v>
      </c>
      <c r="K640" t="str">
        <f>VLOOKUP($D640,Mapping!$A:$E,3,)</f>
        <v>成人粉</v>
      </c>
      <c r="L640" t="str">
        <f>VLOOKUP($D640,Mapping!$A:$E,4,)</f>
        <v>学生</v>
      </c>
      <c r="M640" t="str">
        <f>IF(VLOOKUP($D640,Mapping!$A:$E,5,)="","无",VLOOKUP($D640,Mapping!$A:$E,5,))</f>
        <v>无</v>
      </c>
      <c r="N640">
        <v>1</v>
      </c>
      <c r="O640" t="s">
        <v>3922</v>
      </c>
    </row>
    <row r="641" spans="1:15" x14ac:dyDescent="0.25">
      <c r="A641" s="1" t="s">
        <v>1959</v>
      </c>
      <c r="B641" t="s">
        <v>1953</v>
      </c>
      <c r="C641" s="20" t="s">
        <v>135</v>
      </c>
      <c r="D641" t="s">
        <v>135</v>
      </c>
      <c r="E641" t="s">
        <v>137</v>
      </c>
      <c r="F641" t="str">
        <f>VLOOKUP(D641,Mapping!A:F,6,)</f>
        <v>伊利学生营养奶粉（袋装）1×24×400g</v>
      </c>
      <c r="G641" t="s">
        <v>24</v>
      </c>
      <c r="H641" t="s">
        <v>756</v>
      </c>
      <c r="I641" t="s">
        <v>24</v>
      </c>
      <c r="K641" t="str">
        <f>VLOOKUP($D641,Mapping!$A:$E,3,)</f>
        <v>成人粉</v>
      </c>
      <c r="L641" t="str">
        <f>VLOOKUP($D641,Mapping!$A:$E,4,)</f>
        <v>学生</v>
      </c>
      <c r="M641" t="str">
        <f>IF(VLOOKUP($D641,Mapping!$A:$E,5,)="","无",VLOOKUP($D641,Mapping!$A:$E,5,))</f>
        <v>无</v>
      </c>
      <c r="N641">
        <v>1</v>
      </c>
      <c r="O641" t="s">
        <v>3922</v>
      </c>
    </row>
    <row r="642" spans="1:15" x14ac:dyDescent="0.25">
      <c r="A642" s="1" t="s">
        <v>1960</v>
      </c>
      <c r="B642" t="s">
        <v>1953</v>
      </c>
      <c r="C642" s="20" t="s">
        <v>62</v>
      </c>
      <c r="D642" t="s">
        <v>62</v>
      </c>
      <c r="E642" t="s">
        <v>64</v>
      </c>
      <c r="F642" t="str">
        <f>VLOOKUP(D642,Mapping!A:F,6,)</f>
        <v>伊利全脂营养奶粉（袋装）1×24×400g</v>
      </c>
      <c r="G642" t="s">
        <v>24</v>
      </c>
      <c r="H642" t="s">
        <v>756</v>
      </c>
      <c r="I642" t="s">
        <v>24</v>
      </c>
      <c r="K642" t="str">
        <f>VLOOKUP($D642,Mapping!$A:$E,3,)</f>
        <v>成人粉</v>
      </c>
      <c r="L642" t="str">
        <f>VLOOKUP($D642,Mapping!$A:$E,4,)</f>
        <v>全家</v>
      </c>
      <c r="M642" t="str">
        <f>IF(VLOOKUP($D642,Mapping!$A:$E,5,)="","无",VLOOKUP($D642,Mapping!$A:$E,5,))</f>
        <v>无</v>
      </c>
      <c r="N642">
        <v>1</v>
      </c>
      <c r="O642" t="s">
        <v>3922</v>
      </c>
    </row>
    <row r="643" spans="1:15" x14ac:dyDescent="0.25">
      <c r="A643" s="1" t="s">
        <v>1961</v>
      </c>
      <c r="B643" t="s">
        <v>1953</v>
      </c>
      <c r="C643" s="20" t="s">
        <v>57</v>
      </c>
      <c r="D643" t="s">
        <v>57</v>
      </c>
      <c r="E643" t="s">
        <v>1962</v>
      </c>
      <c r="F643" t="str">
        <f>VLOOKUP(D643,Mapping!A:F,6,)</f>
        <v>伊利全脂甜营养奶粉（袋装）1×24×400g</v>
      </c>
      <c r="G643" t="s">
        <v>24</v>
      </c>
      <c r="H643" t="s">
        <v>756</v>
      </c>
      <c r="I643" t="s">
        <v>24</v>
      </c>
      <c r="K643" t="str">
        <f>VLOOKUP($D643,Mapping!$A:$E,3,)</f>
        <v>成人粉</v>
      </c>
      <c r="L643" t="str">
        <f>VLOOKUP($D643,Mapping!$A:$E,4,)</f>
        <v>全家</v>
      </c>
      <c r="M643" t="str">
        <f>IF(VLOOKUP($D643,Mapping!$A:$E,5,)="","无",VLOOKUP($D643,Mapping!$A:$E,5,))</f>
        <v>无</v>
      </c>
      <c r="N643">
        <v>1</v>
      </c>
      <c r="O643" t="s">
        <v>3922</v>
      </c>
    </row>
    <row r="644" spans="1:15" x14ac:dyDescent="0.25">
      <c r="A644" s="1" t="s">
        <v>1963</v>
      </c>
      <c r="B644" t="s">
        <v>1953</v>
      </c>
      <c r="C644" s="20" t="s">
        <v>14</v>
      </c>
      <c r="D644" t="s">
        <v>14</v>
      </c>
      <c r="E644" t="s">
        <v>1492</v>
      </c>
      <c r="F644" t="str">
        <f>VLOOKUP(D644,Mapping!A:F,6,)</f>
        <v>伊利新西兰进口全脂奶粉（袋装）1×8×1kg</v>
      </c>
      <c r="G644" t="s">
        <v>24</v>
      </c>
      <c r="H644" t="s">
        <v>756</v>
      </c>
      <c r="I644" t="s">
        <v>24</v>
      </c>
      <c r="K644" t="str">
        <f>VLOOKUP($D644,Mapping!$A:$E,3,)</f>
        <v>成人粉</v>
      </c>
      <c r="L644" t="str">
        <f>VLOOKUP($D644,Mapping!$A:$E,4,)</f>
        <v>全家</v>
      </c>
      <c r="M644" t="str">
        <f>IF(VLOOKUP($D644,Mapping!$A:$E,5,)="","无",VLOOKUP($D644,Mapping!$A:$E,5,))</f>
        <v>无</v>
      </c>
      <c r="N644">
        <v>1</v>
      </c>
      <c r="O644" t="s">
        <v>3922</v>
      </c>
    </row>
    <row r="645" spans="1:15" x14ac:dyDescent="0.25">
      <c r="A645" s="1" t="s">
        <v>1964</v>
      </c>
      <c r="B645" t="s">
        <v>1953</v>
      </c>
      <c r="C645" s="20" t="s">
        <v>22</v>
      </c>
      <c r="D645" t="s">
        <v>22</v>
      </c>
      <c r="E645" t="s">
        <v>1965</v>
      </c>
      <c r="F645" t="str">
        <f>VLOOKUP(D645,Mapping!A:F,6,)</f>
        <v>伊利中老年多维高钙奶粉（袋装）1×24×400g</v>
      </c>
      <c r="G645" t="s">
        <v>24</v>
      </c>
      <c r="H645" t="s">
        <v>756</v>
      </c>
      <c r="I645" t="s">
        <v>24</v>
      </c>
      <c r="K645" t="str">
        <f>VLOOKUP($D645,Mapping!$A:$E,3,)</f>
        <v>成人粉</v>
      </c>
      <c r="L645" t="str">
        <f>VLOOKUP($D645,Mapping!$A:$E,4,)</f>
        <v>中老年</v>
      </c>
      <c r="M645" t="str">
        <f>IF(VLOOKUP($D645,Mapping!$A:$E,5,)="","无",VLOOKUP($D645,Mapping!$A:$E,5,))</f>
        <v>无</v>
      </c>
      <c r="N645">
        <v>1</v>
      </c>
      <c r="O645" t="s">
        <v>3922</v>
      </c>
    </row>
    <row r="646" spans="1:15" x14ac:dyDescent="0.25">
      <c r="A646" s="1" t="s">
        <v>1966</v>
      </c>
      <c r="B646" t="s">
        <v>1953</v>
      </c>
      <c r="C646" s="20" t="s">
        <v>110</v>
      </c>
      <c r="D646" t="s">
        <v>110</v>
      </c>
      <c r="E646" t="s">
        <v>112</v>
      </c>
      <c r="F646" t="str">
        <f>VLOOKUP(D646,Mapping!A:F,6,)</f>
        <v>伊利中老年营养奶粉（袋装）1×24×400g</v>
      </c>
      <c r="G646" t="s">
        <v>24</v>
      </c>
      <c r="H646" t="s">
        <v>756</v>
      </c>
      <c r="I646" t="s">
        <v>24</v>
      </c>
      <c r="K646" t="str">
        <f>VLOOKUP($D646,Mapping!$A:$E,3,)</f>
        <v>成人粉</v>
      </c>
      <c r="L646" t="str">
        <f>VLOOKUP($D646,Mapping!$A:$E,4,)</f>
        <v>中老年</v>
      </c>
      <c r="M646" t="str">
        <f>IF(VLOOKUP($D646,Mapping!$A:$E,5,)="","无",VLOOKUP($D646,Mapping!$A:$E,5,))</f>
        <v>无</v>
      </c>
      <c r="N646">
        <v>1</v>
      </c>
      <c r="O646" t="s">
        <v>3922</v>
      </c>
    </row>
    <row r="647" spans="1:15" x14ac:dyDescent="0.25">
      <c r="A647" s="1" t="s">
        <v>1967</v>
      </c>
      <c r="B647" t="s">
        <v>1953</v>
      </c>
      <c r="C647" s="20" t="s">
        <v>67</v>
      </c>
      <c r="D647" t="s">
        <v>67</v>
      </c>
      <c r="E647" t="s">
        <v>69</v>
      </c>
      <c r="F647" t="str">
        <f>VLOOKUP(D647,Mapping!A:F,6,)</f>
        <v>伊利女士高铁高钙奶粉（袋装）1×24×400g</v>
      </c>
      <c r="G647" t="s">
        <v>24</v>
      </c>
      <c r="H647" t="s">
        <v>756</v>
      </c>
      <c r="I647" t="s">
        <v>24</v>
      </c>
      <c r="K647" t="str">
        <f>VLOOKUP($D647,Mapping!$A:$E,3,)</f>
        <v>成人粉</v>
      </c>
      <c r="L647" t="str">
        <f>VLOOKUP($D647,Mapping!$A:$E,4,)</f>
        <v>女士</v>
      </c>
      <c r="M647" t="str">
        <f>IF(VLOOKUP($D647,Mapping!$A:$E,5,)="","无",VLOOKUP($D647,Mapping!$A:$E,5,))</f>
        <v>无</v>
      </c>
      <c r="N647">
        <v>1</v>
      </c>
      <c r="O647" t="s">
        <v>3922</v>
      </c>
    </row>
    <row r="648" spans="1:15" x14ac:dyDescent="0.25">
      <c r="A648" s="1" t="s">
        <v>1968</v>
      </c>
      <c r="B648" t="s">
        <v>1953</v>
      </c>
      <c r="C648" s="20" t="s">
        <v>78</v>
      </c>
      <c r="D648" t="s">
        <v>78</v>
      </c>
      <c r="E648" t="s">
        <v>1969</v>
      </c>
      <c r="F648" t="str">
        <f>VLOOKUP(D648,Mapping!A:F,6,)</f>
        <v>伊利女士营养奶粉（袋装）1×24×400g</v>
      </c>
      <c r="G648" t="s">
        <v>24</v>
      </c>
      <c r="H648" t="s">
        <v>756</v>
      </c>
      <c r="I648" t="s">
        <v>24</v>
      </c>
      <c r="K648" t="str">
        <f>VLOOKUP($D648,Mapping!$A:$E,3,)</f>
        <v>成人粉</v>
      </c>
      <c r="L648" t="str">
        <f>VLOOKUP($D648,Mapping!$A:$E,4,)</f>
        <v>女士</v>
      </c>
      <c r="M648" t="str">
        <f>IF(VLOOKUP($D648,Mapping!$A:$E,5,)="","无",VLOOKUP($D648,Mapping!$A:$E,5,))</f>
        <v>无</v>
      </c>
      <c r="N648">
        <v>1</v>
      </c>
      <c r="O648" t="s">
        <v>3922</v>
      </c>
    </row>
    <row r="649" spans="1:15" x14ac:dyDescent="0.25">
      <c r="A649" s="1" t="s">
        <v>1970</v>
      </c>
      <c r="B649" t="s">
        <v>1953</v>
      </c>
      <c r="C649" s="20" t="s">
        <v>73</v>
      </c>
      <c r="D649" t="s">
        <v>73</v>
      </c>
      <c r="E649" t="s">
        <v>75</v>
      </c>
      <c r="F649" t="str">
        <f>VLOOKUP(D649,Mapping!A:F,6,)</f>
        <v>伊利高蛋白高钙脱脂奶粉（袋装）1×24×400g</v>
      </c>
      <c r="G649" t="s">
        <v>24</v>
      </c>
      <c r="H649" t="s">
        <v>756</v>
      </c>
      <c r="I649" t="s">
        <v>24</v>
      </c>
      <c r="K649" t="str">
        <f>VLOOKUP($D649,Mapping!$A:$E,3,)</f>
        <v>成人粉</v>
      </c>
      <c r="L649" t="str">
        <f>VLOOKUP($D649,Mapping!$A:$E,4,)</f>
        <v>女士</v>
      </c>
      <c r="M649" t="str">
        <f>IF(VLOOKUP($D649,Mapping!$A:$E,5,)="","无",VLOOKUP($D649,Mapping!$A:$E,5,))</f>
        <v>无</v>
      </c>
      <c r="N649">
        <v>1</v>
      </c>
      <c r="O649" t="s">
        <v>3922</v>
      </c>
    </row>
    <row r="650" spans="1:15" x14ac:dyDescent="0.25">
      <c r="A650" s="1" t="s">
        <v>1971</v>
      </c>
      <c r="B650" t="s">
        <v>1972</v>
      </c>
      <c r="C650" s="20" t="s">
        <v>356</v>
      </c>
      <c r="D650" t="s">
        <v>356</v>
      </c>
      <c r="E650" t="s">
        <v>357</v>
      </c>
      <c r="F650" t="str">
        <f>VLOOKUP(D650,Mapping!A:F,6,)</f>
        <v>1*16*250ml纯牛奶“Byebye君”（电商专供）</v>
      </c>
      <c r="G650" t="s">
        <v>24</v>
      </c>
      <c r="H650" t="s">
        <v>1973</v>
      </c>
      <c r="I650" t="s">
        <v>24</v>
      </c>
      <c r="K650" t="str">
        <f>VLOOKUP($D650,Mapping!$A:$E,3,)</f>
        <v>液奶</v>
      </c>
      <c r="L650" t="str">
        <f>VLOOKUP($D650,Mapping!$A:$E,4,)</f>
        <v>Byebye君</v>
      </c>
      <c r="M650" t="str">
        <f>IF(VLOOKUP($D650,Mapping!$A:$E,5,)="","无",VLOOKUP($D650,Mapping!$A:$E,5,))</f>
        <v>无</v>
      </c>
      <c r="N650">
        <v>1</v>
      </c>
      <c r="O650" t="s">
        <v>3922</v>
      </c>
    </row>
    <row r="651" spans="1:15" x14ac:dyDescent="0.25">
      <c r="A651" s="1" t="s">
        <v>1974</v>
      </c>
      <c r="B651" t="s">
        <v>1972</v>
      </c>
      <c r="C651" s="20" t="s">
        <v>1975</v>
      </c>
      <c r="D651" t="s">
        <v>1975</v>
      </c>
      <c r="E651" t="s">
        <v>1976</v>
      </c>
      <c r="F651" t="str">
        <f>VLOOKUP(D651,Mapping!A:F,6,)</f>
        <v>1*24*250ml纯牛奶</v>
      </c>
      <c r="G651" t="s">
        <v>24</v>
      </c>
      <c r="H651" t="s">
        <v>1976</v>
      </c>
      <c r="I651" t="s">
        <v>24</v>
      </c>
      <c r="K651" t="str">
        <f>VLOOKUP($D651,Mapping!$A:$E,3,)</f>
        <v>液奶</v>
      </c>
      <c r="L651" t="str">
        <f>VLOOKUP($D651,Mapping!$A:$E,4,)</f>
        <v>母品牌</v>
      </c>
      <c r="M651" t="str">
        <f>IF(VLOOKUP($D651,Mapping!$A:$E,5,)="","无",VLOOKUP($D651,Mapping!$A:$E,5,))</f>
        <v>无</v>
      </c>
      <c r="N651">
        <v>1</v>
      </c>
      <c r="O651" t="s">
        <v>3922</v>
      </c>
    </row>
    <row r="652" spans="1:15" x14ac:dyDescent="0.25">
      <c r="A652" s="1" t="s">
        <v>1977</v>
      </c>
      <c r="B652" t="s">
        <v>1972</v>
      </c>
      <c r="C652" s="20" t="s">
        <v>364</v>
      </c>
      <c r="D652" t="s">
        <v>364</v>
      </c>
      <c r="E652" t="s">
        <v>365</v>
      </c>
      <c r="F652" t="str">
        <f>VLOOKUP(D652,Mapping!A:F,6,)</f>
        <v>1*12*250ml金典纯牛奶</v>
      </c>
      <c r="G652" t="s">
        <v>24</v>
      </c>
      <c r="H652" t="s">
        <v>1978</v>
      </c>
      <c r="I652" t="s">
        <v>24</v>
      </c>
      <c r="K652" t="str">
        <f>VLOOKUP($D652,Mapping!$A:$E,3,)</f>
        <v>液奶</v>
      </c>
      <c r="L652" t="str">
        <f>VLOOKUP($D652,Mapping!$A:$E,4,)</f>
        <v>金典</v>
      </c>
      <c r="M652" t="str">
        <f>IF(VLOOKUP($D652,Mapping!$A:$E,5,)="","无",VLOOKUP($D652,Mapping!$A:$E,5,))</f>
        <v>无</v>
      </c>
      <c r="N652">
        <v>1</v>
      </c>
      <c r="O652" t="s">
        <v>3922</v>
      </c>
    </row>
    <row r="653" spans="1:15" x14ac:dyDescent="0.25">
      <c r="A653" s="1" t="s">
        <v>1979</v>
      </c>
      <c r="B653" t="s">
        <v>1972</v>
      </c>
      <c r="C653" s="20" t="s">
        <v>1980</v>
      </c>
      <c r="D653" t="s">
        <v>1980</v>
      </c>
      <c r="E653" t="s">
        <v>1981</v>
      </c>
      <c r="F653" t="str">
        <f>VLOOKUP(D653,Mapping!A:F,6,)</f>
        <v>1*12*250ml金典纯牛奶</v>
      </c>
      <c r="G653" t="s">
        <v>24</v>
      </c>
      <c r="H653" t="s">
        <v>756</v>
      </c>
      <c r="I653" t="s">
        <v>24</v>
      </c>
      <c r="K653" t="str">
        <f>VLOOKUP($D653,Mapping!$A:$E,3,)</f>
        <v>液奶</v>
      </c>
      <c r="L653" t="str">
        <f>VLOOKUP($D653,Mapping!$A:$E,4,)</f>
        <v>金典</v>
      </c>
      <c r="M653" t="str">
        <f>IF(VLOOKUP($D653,Mapping!$A:$E,5,)="","无",VLOOKUP($D653,Mapping!$A:$E,5,))</f>
        <v>无</v>
      </c>
      <c r="N653">
        <v>1</v>
      </c>
      <c r="O653" t="s">
        <v>3922</v>
      </c>
    </row>
    <row r="654" spans="1:15" x14ac:dyDescent="0.25">
      <c r="A654" s="1" t="s">
        <v>1982</v>
      </c>
      <c r="B654" t="s">
        <v>1972</v>
      </c>
      <c r="C654" s="20" t="s">
        <v>1371</v>
      </c>
      <c r="D654" t="s">
        <v>1371</v>
      </c>
      <c r="E654" t="s">
        <v>1372</v>
      </c>
      <c r="F654" t="str">
        <f>VLOOKUP(D654,Mapping!A:F,6,)</f>
        <v>1*12*250ml金典纯牛奶</v>
      </c>
      <c r="G654" t="s">
        <v>24</v>
      </c>
      <c r="H654" t="s">
        <v>1983</v>
      </c>
      <c r="I654" t="s">
        <v>24</v>
      </c>
      <c r="K654" t="str">
        <f>VLOOKUP($D654,Mapping!$A:$E,3,)</f>
        <v>液奶</v>
      </c>
      <c r="L654" t="str">
        <f>VLOOKUP($D654,Mapping!$A:$E,4,)</f>
        <v>金典</v>
      </c>
      <c r="M654" t="str">
        <f>IF(VLOOKUP($D654,Mapping!$A:$E,5,)="","无",VLOOKUP($D654,Mapping!$A:$E,5,))</f>
        <v>无</v>
      </c>
      <c r="N654">
        <v>1</v>
      </c>
      <c r="O654" t="s">
        <v>3922</v>
      </c>
    </row>
    <row r="655" spans="1:15" x14ac:dyDescent="0.25">
      <c r="A655" s="1" t="s">
        <v>1984</v>
      </c>
      <c r="B655" t="s">
        <v>1972</v>
      </c>
      <c r="C655" s="20" t="s">
        <v>370</v>
      </c>
      <c r="D655" t="s">
        <v>370</v>
      </c>
      <c r="E655" t="s">
        <v>371</v>
      </c>
      <c r="F655" t="str">
        <f>VLOOKUP(D655,Mapping!A:F,6,)</f>
        <v>1*12*250ml金典低脂纯牛奶</v>
      </c>
      <c r="G655" t="s">
        <v>24</v>
      </c>
      <c r="H655" t="s">
        <v>371</v>
      </c>
      <c r="I655" t="s">
        <v>24</v>
      </c>
      <c r="K655" t="str">
        <f>VLOOKUP($D655,Mapping!$A:$E,3,)</f>
        <v>液奶</v>
      </c>
      <c r="L655" t="str">
        <f>VLOOKUP($D655,Mapping!$A:$E,4,)</f>
        <v>金典</v>
      </c>
      <c r="M655" t="str">
        <f>IF(VLOOKUP($D655,Mapping!$A:$E,5,)="","无",VLOOKUP($D655,Mapping!$A:$E,5,))</f>
        <v>无</v>
      </c>
      <c r="N655">
        <v>1</v>
      </c>
      <c r="O655" t="s">
        <v>3922</v>
      </c>
    </row>
    <row r="656" spans="1:15" x14ac:dyDescent="0.25">
      <c r="A656" s="1" t="s">
        <v>1985</v>
      </c>
      <c r="B656" t="s">
        <v>1972</v>
      </c>
      <c r="C656" s="20" t="s">
        <v>375</v>
      </c>
      <c r="D656" t="s">
        <v>375</v>
      </c>
      <c r="E656" t="s">
        <v>376</v>
      </c>
      <c r="F656" t="str">
        <f>VLOOKUP(D656,Mapping!A:F,6,)</f>
        <v>1*16*250ml金典纯牛奶</v>
      </c>
      <c r="G656" t="s">
        <v>24</v>
      </c>
      <c r="H656" t="s">
        <v>1986</v>
      </c>
      <c r="I656" t="s">
        <v>24</v>
      </c>
      <c r="K656" t="str">
        <f>VLOOKUP($D656,Mapping!$A:$E,3,)</f>
        <v>液奶</v>
      </c>
      <c r="L656" t="str">
        <f>VLOOKUP($D656,Mapping!$A:$E,4,)</f>
        <v>金典</v>
      </c>
      <c r="M656" t="str">
        <f>IF(VLOOKUP($D656,Mapping!$A:$E,5,)="","无",VLOOKUP($D656,Mapping!$A:$E,5,))</f>
        <v>无</v>
      </c>
      <c r="N656">
        <v>1</v>
      </c>
      <c r="O656" t="s">
        <v>3922</v>
      </c>
    </row>
    <row r="657" spans="1:15" x14ac:dyDescent="0.25">
      <c r="A657" s="1" t="s">
        <v>1987</v>
      </c>
      <c r="B657" t="s">
        <v>1988</v>
      </c>
      <c r="C657" s="20" t="s">
        <v>1286</v>
      </c>
      <c r="D657" t="s">
        <v>1286</v>
      </c>
      <c r="E657" t="s">
        <v>1287</v>
      </c>
      <c r="F657" t="e">
        <f>VLOOKUP(D657,Mapping!A:F,6,)</f>
        <v>#N/A</v>
      </c>
      <c r="G657" t="s">
        <v>101</v>
      </c>
      <c r="H657" t="s">
        <v>1287</v>
      </c>
      <c r="I657" t="s">
        <v>101</v>
      </c>
      <c r="K657" t="e">
        <f>VLOOKUP($D657,Mapping!$A:$E,3,)</f>
        <v>#N/A</v>
      </c>
      <c r="L657" t="e">
        <f>VLOOKUP($D657,Mapping!$A:$E,4,)</f>
        <v>#N/A</v>
      </c>
      <c r="M657" t="e">
        <f>IF(VLOOKUP($D657,Mapping!$A:$E,5,)="","无",VLOOKUP($D657,Mapping!$A:$E,5,))</f>
        <v>#N/A</v>
      </c>
      <c r="N657">
        <v>1</v>
      </c>
      <c r="O657" t="s">
        <v>3922</v>
      </c>
    </row>
    <row r="658" spans="1:15" x14ac:dyDescent="0.25">
      <c r="A658" s="1" t="s">
        <v>1989</v>
      </c>
      <c r="B658" t="s">
        <v>1988</v>
      </c>
      <c r="C658" s="20" t="s">
        <v>1990</v>
      </c>
      <c r="D658" t="s">
        <v>1991</v>
      </c>
      <c r="E658" t="s">
        <v>1992</v>
      </c>
      <c r="F658" t="e">
        <f>VLOOKUP(D658,Mapping!A:F,6,)</f>
        <v>#N/A</v>
      </c>
      <c r="G658" t="s">
        <v>101</v>
      </c>
      <c r="H658" t="s">
        <v>1993</v>
      </c>
      <c r="I658" t="s">
        <v>101</v>
      </c>
      <c r="K658" t="e">
        <f>VLOOKUP($D658,Mapping!$A:$E,3,)</f>
        <v>#N/A</v>
      </c>
      <c r="L658" t="e">
        <f>VLOOKUP($D658,Mapping!$A:$E,4,)</f>
        <v>#N/A</v>
      </c>
      <c r="M658" t="e">
        <f>IF(VLOOKUP($D658,Mapping!$A:$E,5,)="","无",VLOOKUP($D658,Mapping!$A:$E,5,))</f>
        <v>#N/A</v>
      </c>
      <c r="N658">
        <v>1</v>
      </c>
      <c r="O658" t="s">
        <v>3922</v>
      </c>
    </row>
    <row r="659" spans="1:15" x14ac:dyDescent="0.25">
      <c r="A659" s="1" t="s">
        <v>1994</v>
      </c>
      <c r="B659" t="s">
        <v>1988</v>
      </c>
      <c r="C659" s="20" t="s">
        <v>1995</v>
      </c>
      <c r="D659" t="s">
        <v>1461</v>
      </c>
      <c r="E659" t="s">
        <v>1462</v>
      </c>
      <c r="F659" t="e">
        <f>VLOOKUP(D659,Mapping!A:F,6,)</f>
        <v>#N/A</v>
      </c>
      <c r="G659" t="s">
        <v>101</v>
      </c>
      <c r="H659" t="s">
        <v>1996</v>
      </c>
      <c r="I659" t="s">
        <v>101</v>
      </c>
      <c r="K659" t="e">
        <f>VLOOKUP($D659,Mapping!$A:$E,3,)</f>
        <v>#N/A</v>
      </c>
      <c r="L659" t="e">
        <f>VLOOKUP($D659,Mapping!$A:$E,4,)</f>
        <v>#N/A</v>
      </c>
      <c r="M659" t="e">
        <f>IF(VLOOKUP($D659,Mapping!$A:$E,5,)="","无",VLOOKUP($D659,Mapping!$A:$E,5,))</f>
        <v>#N/A</v>
      </c>
      <c r="N659">
        <v>1</v>
      </c>
      <c r="O659" t="s">
        <v>3922</v>
      </c>
    </row>
    <row r="660" spans="1:15" x14ac:dyDescent="0.25">
      <c r="A660" s="1" t="s">
        <v>1997</v>
      </c>
      <c r="B660" t="s">
        <v>1988</v>
      </c>
      <c r="C660" s="20" t="s">
        <v>1998</v>
      </c>
      <c r="D660" t="s">
        <v>1465</v>
      </c>
      <c r="E660" t="s">
        <v>1466</v>
      </c>
      <c r="F660" t="e">
        <f>VLOOKUP(D660,Mapping!A:F,6,)</f>
        <v>#N/A</v>
      </c>
      <c r="G660" t="s">
        <v>101</v>
      </c>
      <c r="H660" t="s">
        <v>1999</v>
      </c>
      <c r="I660" t="s">
        <v>101</v>
      </c>
      <c r="K660" t="e">
        <f>VLOOKUP($D660,Mapping!$A:$E,3,)</f>
        <v>#N/A</v>
      </c>
      <c r="L660" t="e">
        <f>VLOOKUP($D660,Mapping!$A:$E,4,)</f>
        <v>#N/A</v>
      </c>
      <c r="M660" t="e">
        <f>IF(VLOOKUP($D660,Mapping!$A:$E,5,)="","无",VLOOKUP($D660,Mapping!$A:$E,5,))</f>
        <v>#N/A</v>
      </c>
      <c r="N660">
        <v>1</v>
      </c>
      <c r="O660" t="s">
        <v>3922</v>
      </c>
    </row>
    <row r="661" spans="1:15" x14ac:dyDescent="0.25">
      <c r="A661" s="1" t="s">
        <v>2000</v>
      </c>
      <c r="B661" t="s">
        <v>1988</v>
      </c>
      <c r="C661" s="20" t="s">
        <v>2001</v>
      </c>
      <c r="D661" t="s">
        <v>1934</v>
      </c>
      <c r="E661" t="s">
        <v>1935</v>
      </c>
      <c r="F661" t="str">
        <f>VLOOKUP(D661,Mapping!A:F,6,)</f>
        <v>S欣活单听礼盒QCNFXX201810003</v>
      </c>
      <c r="G661" t="s">
        <v>101</v>
      </c>
      <c r="H661" t="s">
        <v>2002</v>
      </c>
      <c r="I661" t="s">
        <v>101</v>
      </c>
      <c r="K661" t="str">
        <f>VLOOKUP($D661,Mapping!$A:$E,3,)</f>
        <v>成人粉</v>
      </c>
      <c r="L661" t="str">
        <f>VLOOKUP($D661,Mapping!$A:$E,4,)</f>
        <v>欣活</v>
      </c>
      <c r="M661" t="str">
        <f>IF(VLOOKUP($D661,Mapping!$A:$E,5,)="","无",VLOOKUP($D661,Mapping!$A:$E,5,))</f>
        <v>无</v>
      </c>
      <c r="N661">
        <v>1</v>
      </c>
      <c r="O661" t="s">
        <v>3922</v>
      </c>
    </row>
    <row r="662" spans="1:15" x14ac:dyDescent="0.25">
      <c r="A662" s="1" t="s">
        <v>2003</v>
      </c>
      <c r="B662" t="s">
        <v>1988</v>
      </c>
      <c r="C662" s="20" t="s">
        <v>2004</v>
      </c>
      <c r="D662" t="s">
        <v>1290</v>
      </c>
      <c r="E662" t="s">
        <v>1291</v>
      </c>
      <c r="F662" t="str">
        <f>VLOOKUP(D662,Mapping!A:F,6,)</f>
        <v>S中老年双听礼盒QCNFXX201810003</v>
      </c>
      <c r="G662" t="s">
        <v>101</v>
      </c>
      <c r="H662" t="s">
        <v>2005</v>
      </c>
      <c r="I662" t="s">
        <v>101</v>
      </c>
      <c r="K662" t="str">
        <f>VLOOKUP($D662,Mapping!$A:$E,3,)</f>
        <v>成人粉</v>
      </c>
      <c r="L662" t="str">
        <f>VLOOKUP($D662,Mapping!$A:$E,4,)</f>
        <v>中老年</v>
      </c>
      <c r="M662" t="str">
        <f>IF(VLOOKUP($D662,Mapping!$A:$E,5,)="","无",VLOOKUP($D662,Mapping!$A:$E,5,))</f>
        <v>无</v>
      </c>
      <c r="N662">
        <v>1</v>
      </c>
      <c r="O662" t="s">
        <v>3922</v>
      </c>
    </row>
    <row r="663" spans="1:15" x14ac:dyDescent="0.25">
      <c r="A663" s="1" t="s">
        <v>2006</v>
      </c>
      <c r="B663" t="s">
        <v>1988</v>
      </c>
      <c r="C663" s="20" t="s">
        <v>2007</v>
      </c>
      <c r="D663" t="s">
        <v>1295</v>
      </c>
      <c r="E663" t="s">
        <v>1296</v>
      </c>
      <c r="F663" t="e">
        <f>VLOOKUP(D663,Mapping!A:F,6,)</f>
        <v>#N/A</v>
      </c>
      <c r="G663" t="s">
        <v>101</v>
      </c>
      <c r="H663" t="s">
        <v>2008</v>
      </c>
      <c r="I663" t="s">
        <v>101</v>
      </c>
      <c r="K663" t="e">
        <f>VLOOKUP($D663,Mapping!$A:$E,3,)</f>
        <v>#N/A</v>
      </c>
      <c r="L663" t="e">
        <f>VLOOKUP($D663,Mapping!$A:$E,4,)</f>
        <v>#N/A</v>
      </c>
      <c r="M663" t="e">
        <f>IF(VLOOKUP($D663,Mapping!$A:$E,5,)="","无",VLOOKUP($D663,Mapping!$A:$E,5,))</f>
        <v>#N/A</v>
      </c>
      <c r="N663">
        <v>1</v>
      </c>
      <c r="O663" t="s">
        <v>3922</v>
      </c>
    </row>
    <row r="664" spans="1:15" x14ac:dyDescent="0.25">
      <c r="A664" s="1" t="s">
        <v>2009</v>
      </c>
      <c r="B664" t="s">
        <v>1988</v>
      </c>
      <c r="C664" s="20" t="s">
        <v>2010</v>
      </c>
      <c r="D664" t="s">
        <v>1939</v>
      </c>
      <c r="E664" t="s">
        <v>1940</v>
      </c>
      <c r="F664" t="e">
        <f>VLOOKUP(D664,Mapping!A:F,6,)</f>
        <v>#N/A</v>
      </c>
      <c r="G664" t="s">
        <v>101</v>
      </c>
      <c r="H664" t="s">
        <v>2011</v>
      </c>
      <c r="I664" t="s">
        <v>101</v>
      </c>
      <c r="K664" t="e">
        <f>VLOOKUP($D664,Mapping!$A:$E,3,)</f>
        <v>#N/A</v>
      </c>
      <c r="L664" t="e">
        <f>VLOOKUP($D664,Mapping!$A:$E,4,)</f>
        <v>#N/A</v>
      </c>
      <c r="M664" t="e">
        <f>IF(VLOOKUP($D664,Mapping!$A:$E,5,)="","无",VLOOKUP($D664,Mapping!$A:$E,5,))</f>
        <v>#N/A</v>
      </c>
      <c r="N664">
        <v>1</v>
      </c>
      <c r="O664" t="s">
        <v>3922</v>
      </c>
    </row>
    <row r="665" spans="1:15" x14ac:dyDescent="0.25">
      <c r="A665" s="1" t="s">
        <v>2012</v>
      </c>
      <c r="B665" t="s">
        <v>1988</v>
      </c>
      <c r="C665" s="20" t="s">
        <v>2013</v>
      </c>
      <c r="D665" t="s">
        <v>1931</v>
      </c>
      <c r="E665" t="s">
        <v>1932</v>
      </c>
      <c r="F665" t="e">
        <f>VLOOKUP(D665,Mapping!A:F,6,)</f>
        <v>#N/A</v>
      </c>
      <c r="G665" t="s">
        <v>101</v>
      </c>
      <c r="H665" t="s">
        <v>2014</v>
      </c>
      <c r="I665" t="s">
        <v>101</v>
      </c>
      <c r="K665" t="e">
        <f>VLOOKUP($D665,Mapping!$A:$E,3,)</f>
        <v>#N/A</v>
      </c>
      <c r="L665" t="e">
        <f>VLOOKUP($D665,Mapping!$A:$E,4,)</f>
        <v>#N/A</v>
      </c>
      <c r="M665" t="e">
        <f>IF(VLOOKUP($D665,Mapping!$A:$E,5,)="","无",VLOOKUP($D665,Mapping!$A:$E,5,))</f>
        <v>#N/A</v>
      </c>
      <c r="N665">
        <v>1</v>
      </c>
      <c r="O665" t="s">
        <v>3922</v>
      </c>
    </row>
    <row r="666" spans="1:15" x14ac:dyDescent="0.25">
      <c r="A666" s="1" t="s">
        <v>2015</v>
      </c>
      <c r="B666" t="s">
        <v>2016</v>
      </c>
      <c r="C666" s="20" t="s">
        <v>2017</v>
      </c>
      <c r="D666" t="s">
        <v>214</v>
      </c>
      <c r="E666" t="s">
        <v>2018</v>
      </c>
      <c r="F666" t="str">
        <f>VLOOKUP(D666,Mapping!A:F,6,)</f>
        <v>金领冠珍护较大婴儿配方奶粉（听装）1*6*900g</v>
      </c>
      <c r="G666" t="s">
        <v>24</v>
      </c>
      <c r="H666" t="s">
        <v>2019</v>
      </c>
      <c r="I666" t="s">
        <v>24</v>
      </c>
      <c r="K666" t="str">
        <f>VLOOKUP($D666,Mapping!$A:$E,3,)</f>
        <v>婴儿粉</v>
      </c>
      <c r="L666" t="str">
        <f>VLOOKUP($D666,Mapping!$A:$E,4,)</f>
        <v>珍护</v>
      </c>
      <c r="M666" t="str">
        <f>IF(VLOOKUP($D666,Mapping!$A:$E,5,)="","无",VLOOKUP($D666,Mapping!$A:$E,5,))</f>
        <v>2段</v>
      </c>
      <c r="N666">
        <v>1</v>
      </c>
      <c r="O666" t="s">
        <v>3922</v>
      </c>
    </row>
    <row r="667" spans="1:15" x14ac:dyDescent="0.25">
      <c r="A667" s="1" t="s">
        <v>2020</v>
      </c>
      <c r="B667" t="s">
        <v>2016</v>
      </c>
      <c r="C667" s="20" t="s">
        <v>2021</v>
      </c>
      <c r="D667" t="s">
        <v>219</v>
      </c>
      <c r="E667" t="s">
        <v>2022</v>
      </c>
      <c r="F667" t="str">
        <f>VLOOKUP(D667,Mapping!A:F,6,)</f>
        <v>金领冠珍护幼儿配方奶粉（听装）1*6*900g</v>
      </c>
      <c r="G667" t="s">
        <v>24</v>
      </c>
      <c r="H667" t="s">
        <v>2023</v>
      </c>
      <c r="I667" t="s">
        <v>24</v>
      </c>
      <c r="K667" t="str">
        <f>VLOOKUP($D667,Mapping!$A:$E,3,)</f>
        <v>婴儿粉</v>
      </c>
      <c r="L667" t="str">
        <f>VLOOKUP($D667,Mapping!$A:$E,4,)</f>
        <v>珍护</v>
      </c>
      <c r="M667" t="str">
        <f>IF(VLOOKUP($D667,Mapping!$A:$E,5,)="","无",VLOOKUP($D667,Mapping!$A:$E,5,))</f>
        <v>3段</v>
      </c>
      <c r="N667">
        <v>1</v>
      </c>
      <c r="O667" t="s">
        <v>3922</v>
      </c>
    </row>
    <row r="668" spans="1:15" x14ac:dyDescent="0.25">
      <c r="A668" s="1" t="s">
        <v>2024</v>
      </c>
      <c r="B668" t="s">
        <v>2016</v>
      </c>
      <c r="C668" s="20" t="s">
        <v>2025</v>
      </c>
      <c r="D668" t="s">
        <v>2026</v>
      </c>
      <c r="E668" t="s">
        <v>2027</v>
      </c>
      <c r="F668" t="str">
        <f>VLOOKUP(D668,Mapping!A:F,6,)</f>
        <v>金领冠珍护儿童配方奶粉（听装）1×6×900g</v>
      </c>
      <c r="G668" t="s">
        <v>24</v>
      </c>
      <c r="H668" t="s">
        <v>2028</v>
      </c>
      <c r="I668" t="s">
        <v>24</v>
      </c>
      <c r="K668" t="str">
        <f>VLOOKUP($D668,Mapping!$A:$E,3,)</f>
        <v>婴儿粉</v>
      </c>
      <c r="L668" t="str">
        <f>VLOOKUP($D668,Mapping!$A:$E,4,)</f>
        <v>珍护</v>
      </c>
      <c r="M668" t="str">
        <f>IF(VLOOKUP($D668,Mapping!$A:$E,5,)="","无",VLOOKUP($D668,Mapping!$A:$E,5,))</f>
        <v>4段</v>
      </c>
      <c r="N668">
        <v>1</v>
      </c>
      <c r="O668" t="s">
        <v>3922</v>
      </c>
    </row>
    <row r="669" spans="1:15" x14ac:dyDescent="0.25">
      <c r="A669" s="1" t="s">
        <v>2029</v>
      </c>
      <c r="B669" t="s">
        <v>2016</v>
      </c>
      <c r="C669" s="20" t="s">
        <v>2030</v>
      </c>
      <c r="D669" t="s">
        <v>2031</v>
      </c>
      <c r="E669" t="s">
        <v>2032</v>
      </c>
      <c r="F669" t="str">
        <f>VLOOKUP(D669,Mapping!A:F,6,)</f>
        <v>培然婴儿配方奶粉（听装）1×6×900g</v>
      </c>
      <c r="G669" t="s">
        <v>24</v>
      </c>
      <c r="H669" t="s">
        <v>2033</v>
      </c>
      <c r="I669" t="s">
        <v>24</v>
      </c>
      <c r="K669" t="str">
        <f>VLOOKUP($D669,Mapping!$A:$E,3,)</f>
        <v>婴儿粉</v>
      </c>
      <c r="L669" t="str">
        <f>VLOOKUP($D669,Mapping!$A:$E,4,)</f>
        <v>培然</v>
      </c>
      <c r="M669" t="str">
        <f>IF(VLOOKUP($D669,Mapping!$A:$E,5,)="","无",VLOOKUP($D669,Mapping!$A:$E,5,))</f>
        <v>1段</v>
      </c>
      <c r="N669">
        <v>1</v>
      </c>
      <c r="O669" t="s">
        <v>3922</v>
      </c>
    </row>
    <row r="670" spans="1:15" x14ac:dyDescent="0.25">
      <c r="A670" s="1" t="s">
        <v>2034</v>
      </c>
      <c r="B670" t="s">
        <v>2016</v>
      </c>
      <c r="C670" s="20" t="s">
        <v>2035</v>
      </c>
      <c r="D670" t="s">
        <v>2036</v>
      </c>
      <c r="E670" t="s">
        <v>2037</v>
      </c>
      <c r="F670" t="str">
        <f>VLOOKUP(D670,Mapping!A:F,6,)</f>
        <v>培然较大婴儿配方奶粉（听装）1×6×900g</v>
      </c>
      <c r="G670" t="s">
        <v>24</v>
      </c>
      <c r="H670" t="s">
        <v>2038</v>
      </c>
      <c r="I670" t="s">
        <v>24</v>
      </c>
      <c r="K670" t="str">
        <f>VLOOKUP($D670,Mapping!$A:$E,3,)</f>
        <v>婴儿粉</v>
      </c>
      <c r="L670" t="str">
        <f>VLOOKUP($D670,Mapping!$A:$E,4,)</f>
        <v>培然</v>
      </c>
      <c r="M670" t="str">
        <f>IF(VLOOKUP($D670,Mapping!$A:$E,5,)="","无",VLOOKUP($D670,Mapping!$A:$E,5,))</f>
        <v>2段</v>
      </c>
      <c r="N670">
        <v>1</v>
      </c>
      <c r="O670" t="s">
        <v>3922</v>
      </c>
    </row>
    <row r="671" spans="1:15" x14ac:dyDescent="0.25">
      <c r="A671" s="1" t="s">
        <v>2039</v>
      </c>
      <c r="B671" t="s">
        <v>2016</v>
      </c>
      <c r="C671" s="20" t="s">
        <v>2040</v>
      </c>
      <c r="D671" t="s">
        <v>2041</v>
      </c>
      <c r="E671" t="s">
        <v>2042</v>
      </c>
      <c r="F671" t="str">
        <f>VLOOKUP(D671,Mapping!A:F,6,)</f>
        <v>培然幼儿配方奶粉（听装）1×6×900g</v>
      </c>
      <c r="G671" t="s">
        <v>24</v>
      </c>
      <c r="H671" t="s">
        <v>2043</v>
      </c>
      <c r="I671" t="s">
        <v>24</v>
      </c>
      <c r="K671" t="str">
        <f>VLOOKUP($D671,Mapping!$A:$E,3,)</f>
        <v>婴儿粉</v>
      </c>
      <c r="L671" t="str">
        <f>VLOOKUP($D671,Mapping!$A:$E,4,)</f>
        <v>培然</v>
      </c>
      <c r="M671" t="str">
        <f>IF(VLOOKUP($D671,Mapping!$A:$E,5,)="","无",VLOOKUP($D671,Mapping!$A:$E,5,))</f>
        <v>3段</v>
      </c>
      <c r="N671">
        <v>1</v>
      </c>
      <c r="O671" t="s">
        <v>3922</v>
      </c>
    </row>
    <row r="672" spans="1:15" x14ac:dyDescent="0.25">
      <c r="A672" s="1" t="s">
        <v>2044</v>
      </c>
      <c r="B672" t="s">
        <v>2016</v>
      </c>
      <c r="C672" s="20" t="s">
        <v>2045</v>
      </c>
      <c r="D672" t="s">
        <v>2046</v>
      </c>
      <c r="E672" t="s">
        <v>2047</v>
      </c>
      <c r="F672" t="str">
        <f>VLOOKUP(D672,Mapping!A:F,6,)</f>
        <v>金领冠睿护婴儿配方奶粉（听装）1×6×900g</v>
      </c>
      <c r="G672" t="s">
        <v>24</v>
      </c>
      <c r="H672" t="s">
        <v>2048</v>
      </c>
      <c r="I672" t="s">
        <v>24</v>
      </c>
      <c r="K672" t="str">
        <f>VLOOKUP($D672,Mapping!$A:$E,3,)</f>
        <v>婴儿粉</v>
      </c>
      <c r="L672" t="str">
        <f>VLOOKUP($D672,Mapping!$A:$E,4,)</f>
        <v>睿护</v>
      </c>
      <c r="M672" t="str">
        <f>IF(VLOOKUP($D672,Mapping!$A:$E,5,)="","无",VLOOKUP($D672,Mapping!$A:$E,5,))</f>
        <v>1段</v>
      </c>
      <c r="N672">
        <v>1</v>
      </c>
      <c r="O672" t="s">
        <v>3922</v>
      </c>
    </row>
    <row r="673" spans="1:15" x14ac:dyDescent="0.25">
      <c r="A673" s="1" t="s">
        <v>2049</v>
      </c>
      <c r="B673" t="s">
        <v>2016</v>
      </c>
      <c r="C673" s="20" t="s">
        <v>2050</v>
      </c>
      <c r="D673" t="s">
        <v>2051</v>
      </c>
      <c r="E673" t="s">
        <v>2052</v>
      </c>
      <c r="F673" t="str">
        <f>VLOOKUP(D673,Mapping!A:F,6,)</f>
        <v>金领冠睿护较大婴儿配方奶粉（听装）1×6×900g</v>
      </c>
      <c r="G673" t="s">
        <v>24</v>
      </c>
      <c r="H673" t="s">
        <v>2053</v>
      </c>
      <c r="I673" t="s">
        <v>24</v>
      </c>
      <c r="K673" t="str">
        <f>VLOOKUP($D673,Mapping!$A:$E,3,)</f>
        <v>婴儿粉</v>
      </c>
      <c r="L673" t="str">
        <f>VLOOKUP($D673,Mapping!$A:$E,4,)</f>
        <v>睿护</v>
      </c>
      <c r="M673" t="str">
        <f>IF(VLOOKUP($D673,Mapping!$A:$E,5,)="","无",VLOOKUP($D673,Mapping!$A:$E,5,))</f>
        <v>2段</v>
      </c>
      <c r="N673">
        <v>1</v>
      </c>
      <c r="O673" t="s">
        <v>3922</v>
      </c>
    </row>
    <row r="674" spans="1:15" x14ac:dyDescent="0.25">
      <c r="A674" s="1" t="s">
        <v>2054</v>
      </c>
      <c r="B674" t="s">
        <v>2016</v>
      </c>
      <c r="C674" s="20" t="s">
        <v>2055</v>
      </c>
      <c r="D674" t="s">
        <v>2056</v>
      </c>
      <c r="E674" t="s">
        <v>2057</v>
      </c>
      <c r="F674" t="str">
        <f>VLOOKUP(D674,Mapping!A:F,6,)</f>
        <v>金领冠睿护幼儿配方奶粉（听装）1×6×900g</v>
      </c>
      <c r="G674" t="s">
        <v>24</v>
      </c>
      <c r="H674" t="s">
        <v>2058</v>
      </c>
      <c r="I674" t="s">
        <v>24</v>
      </c>
      <c r="K674" t="str">
        <f>VLOOKUP($D674,Mapping!$A:$E,3,)</f>
        <v>婴儿粉</v>
      </c>
      <c r="L674" t="str">
        <f>VLOOKUP($D674,Mapping!$A:$E,4,)</f>
        <v>睿护</v>
      </c>
      <c r="M674" t="str">
        <f>IF(VLOOKUP($D674,Mapping!$A:$E,5,)="","无",VLOOKUP($D674,Mapping!$A:$E,5,))</f>
        <v>3段</v>
      </c>
      <c r="N674">
        <v>1</v>
      </c>
      <c r="O674" t="s">
        <v>3922</v>
      </c>
    </row>
    <row r="675" spans="1:15" x14ac:dyDescent="0.25">
      <c r="A675" s="1" t="s">
        <v>2059</v>
      </c>
      <c r="B675" t="s">
        <v>2016</v>
      </c>
      <c r="C675" s="20" t="s">
        <v>2060</v>
      </c>
      <c r="D675" t="s">
        <v>2061</v>
      </c>
      <c r="E675" t="s">
        <v>2062</v>
      </c>
      <c r="F675" t="str">
        <f>VLOOKUP(D675,Mapping!A:F,6,)</f>
        <v>伊利沛能婴儿配方奶粉（盒装）1×12×400g</v>
      </c>
      <c r="G675" t="s">
        <v>24</v>
      </c>
      <c r="H675" t="s">
        <v>2063</v>
      </c>
      <c r="I675" t="s">
        <v>24</v>
      </c>
      <c r="K675" t="str">
        <f>VLOOKUP($D675,Mapping!$A:$E,3,)</f>
        <v>婴儿粉</v>
      </c>
      <c r="L675" t="str">
        <f>VLOOKUP($D675,Mapping!$A:$E,4,)</f>
        <v>沛能</v>
      </c>
      <c r="M675" t="str">
        <f>IF(VLOOKUP($D675,Mapping!$A:$E,5,)="","无",VLOOKUP($D675,Mapping!$A:$E,5,))</f>
        <v>1段</v>
      </c>
      <c r="N675">
        <v>1</v>
      </c>
      <c r="O675" t="s">
        <v>3922</v>
      </c>
    </row>
    <row r="676" spans="1:15" x14ac:dyDescent="0.25">
      <c r="A676" s="1" t="s">
        <v>2064</v>
      </c>
      <c r="B676" t="s">
        <v>2016</v>
      </c>
      <c r="C676" s="20" t="s">
        <v>2065</v>
      </c>
      <c r="D676" t="s">
        <v>2066</v>
      </c>
      <c r="E676" t="s">
        <v>2067</v>
      </c>
      <c r="F676" t="str">
        <f>VLOOKUP(D676,Mapping!A:F,6,)</f>
        <v>伊利沛能较大婴儿配方奶粉（盒装）1×12×400g</v>
      </c>
      <c r="G676" t="s">
        <v>24</v>
      </c>
      <c r="H676" t="s">
        <v>2068</v>
      </c>
      <c r="I676" t="s">
        <v>24</v>
      </c>
      <c r="K676" t="str">
        <f>VLOOKUP($D676,Mapping!$A:$E,3,)</f>
        <v>婴儿粉</v>
      </c>
      <c r="L676" t="str">
        <f>VLOOKUP($D676,Mapping!$A:$E,4,)</f>
        <v>沛能</v>
      </c>
      <c r="M676" t="str">
        <f>IF(VLOOKUP($D676,Mapping!$A:$E,5,)="","无",VLOOKUP($D676,Mapping!$A:$E,5,))</f>
        <v>2段</v>
      </c>
      <c r="N676">
        <v>1</v>
      </c>
      <c r="O676" t="s">
        <v>3922</v>
      </c>
    </row>
    <row r="677" spans="1:15" x14ac:dyDescent="0.25">
      <c r="A677" s="1" t="s">
        <v>2069</v>
      </c>
      <c r="B677" t="s">
        <v>2016</v>
      </c>
      <c r="C677" s="20" t="s">
        <v>2070</v>
      </c>
      <c r="D677" t="s">
        <v>2071</v>
      </c>
      <c r="E677" t="s">
        <v>2072</v>
      </c>
      <c r="F677" t="str">
        <f>VLOOKUP(D677,Mapping!A:F,6,)</f>
        <v>伊利沛能幼儿配方奶粉（盒装）1×12×400g</v>
      </c>
      <c r="G677" t="s">
        <v>24</v>
      </c>
      <c r="H677" t="s">
        <v>2073</v>
      </c>
      <c r="I677" t="s">
        <v>24</v>
      </c>
      <c r="K677" t="str">
        <f>VLOOKUP($D677,Mapping!$A:$E,3,)</f>
        <v>婴儿粉</v>
      </c>
      <c r="L677" t="str">
        <f>VLOOKUP($D677,Mapping!$A:$E,4,)</f>
        <v>沛能</v>
      </c>
      <c r="M677" t="str">
        <f>IF(VLOOKUP($D677,Mapping!$A:$E,5,)="","无",VLOOKUP($D677,Mapping!$A:$E,5,))</f>
        <v>3段</v>
      </c>
      <c r="N677">
        <v>1</v>
      </c>
      <c r="O677" t="s">
        <v>3922</v>
      </c>
    </row>
    <row r="678" spans="1:15" x14ac:dyDescent="0.25">
      <c r="A678" s="1" t="s">
        <v>2074</v>
      </c>
      <c r="B678" t="s">
        <v>2016</v>
      </c>
      <c r="C678" s="20" t="s">
        <v>2075</v>
      </c>
      <c r="D678" t="s">
        <v>2076</v>
      </c>
      <c r="E678" t="s">
        <v>2077</v>
      </c>
      <c r="F678" t="str">
        <f>VLOOKUP(D678,Mapping!A:F,6,)</f>
        <v>伊利沛能婴儿配方奶粉（听装）1×6×900g</v>
      </c>
      <c r="G678" t="s">
        <v>24</v>
      </c>
      <c r="H678" t="s">
        <v>2078</v>
      </c>
      <c r="I678" t="s">
        <v>24</v>
      </c>
      <c r="K678" t="str">
        <f>VLOOKUP($D678,Mapping!$A:$E,3,)</f>
        <v>婴儿粉</v>
      </c>
      <c r="L678" t="str">
        <f>VLOOKUP($D678,Mapping!$A:$E,4,)</f>
        <v>沛能</v>
      </c>
      <c r="M678" t="str">
        <f>IF(VLOOKUP($D678,Mapping!$A:$E,5,)="","无",VLOOKUP($D678,Mapping!$A:$E,5,))</f>
        <v>1段</v>
      </c>
      <c r="N678">
        <v>1</v>
      </c>
      <c r="O678" t="s">
        <v>3922</v>
      </c>
    </row>
    <row r="679" spans="1:15" x14ac:dyDescent="0.25">
      <c r="A679" s="1" t="s">
        <v>2079</v>
      </c>
      <c r="B679" t="s">
        <v>2016</v>
      </c>
      <c r="C679" s="20" t="s">
        <v>2080</v>
      </c>
      <c r="D679" t="s">
        <v>2081</v>
      </c>
      <c r="E679" t="s">
        <v>2082</v>
      </c>
      <c r="F679" t="str">
        <f>VLOOKUP(D679,Mapping!A:F,6,)</f>
        <v>伊利沛能较大婴儿配方奶粉（听装）1×6×900g</v>
      </c>
      <c r="G679" t="s">
        <v>24</v>
      </c>
      <c r="H679" t="s">
        <v>2083</v>
      </c>
      <c r="I679" t="s">
        <v>24</v>
      </c>
      <c r="K679" t="str">
        <f>VLOOKUP($D679,Mapping!$A:$E,3,)</f>
        <v>婴儿粉</v>
      </c>
      <c r="L679" t="str">
        <f>VLOOKUP($D679,Mapping!$A:$E,4,)</f>
        <v>沛能</v>
      </c>
      <c r="M679" t="str">
        <f>IF(VLOOKUP($D679,Mapping!$A:$E,5,)="","无",VLOOKUP($D679,Mapping!$A:$E,5,))</f>
        <v>2段</v>
      </c>
      <c r="N679">
        <v>1</v>
      </c>
      <c r="O679" t="s">
        <v>3922</v>
      </c>
    </row>
    <row r="680" spans="1:15" x14ac:dyDescent="0.25">
      <c r="A680" s="1" t="s">
        <v>2084</v>
      </c>
      <c r="B680" t="s">
        <v>2016</v>
      </c>
      <c r="C680" s="20" t="s">
        <v>2085</v>
      </c>
      <c r="D680" t="s">
        <v>2086</v>
      </c>
      <c r="E680" t="s">
        <v>2087</v>
      </c>
      <c r="F680" t="str">
        <f>VLOOKUP(D680,Mapping!A:F,6,)</f>
        <v>伊利沛能幼儿配方奶粉（听装）1×6×900g</v>
      </c>
      <c r="G680" t="s">
        <v>24</v>
      </c>
      <c r="H680" t="s">
        <v>2088</v>
      </c>
      <c r="I680" t="s">
        <v>24</v>
      </c>
      <c r="K680" t="str">
        <f>VLOOKUP($D680,Mapping!$A:$E,3,)</f>
        <v>婴儿粉</v>
      </c>
      <c r="L680" t="str">
        <f>VLOOKUP($D680,Mapping!$A:$E,4,)</f>
        <v>沛能</v>
      </c>
      <c r="M680" t="str">
        <f>IF(VLOOKUP($D680,Mapping!$A:$E,5,)="","无",VLOOKUP($D680,Mapping!$A:$E,5,))</f>
        <v>3段</v>
      </c>
      <c r="N680">
        <v>1</v>
      </c>
      <c r="O680" t="s">
        <v>3922</v>
      </c>
    </row>
    <row r="681" spans="1:15" x14ac:dyDescent="0.25">
      <c r="A681" s="1" t="s">
        <v>2089</v>
      </c>
      <c r="B681" t="s">
        <v>2016</v>
      </c>
      <c r="C681" s="20" t="s">
        <v>2090</v>
      </c>
      <c r="D681" t="s">
        <v>2091</v>
      </c>
      <c r="E681" t="s">
        <v>2092</v>
      </c>
      <c r="F681" t="str">
        <f>VLOOKUP(D681,Mapping!A:F,6,)</f>
        <v>伊利沛能幼儿配方奶粉超值三联装（盒装）1×4×1200g</v>
      </c>
      <c r="G681" t="s">
        <v>24</v>
      </c>
      <c r="H681" t="s">
        <v>2093</v>
      </c>
      <c r="I681" t="s">
        <v>24</v>
      </c>
      <c r="K681" t="str">
        <f>VLOOKUP($D681,Mapping!$A:$E,3,)</f>
        <v>婴儿粉</v>
      </c>
      <c r="L681" t="str">
        <f>VLOOKUP($D681,Mapping!$A:$E,4,)</f>
        <v>沛能</v>
      </c>
      <c r="M681" t="str">
        <f>IF(VLOOKUP($D681,Mapping!$A:$E,5,)="","无",VLOOKUP($D681,Mapping!$A:$E,5,))</f>
        <v>3段</v>
      </c>
      <c r="N681">
        <v>1</v>
      </c>
      <c r="O681" t="s">
        <v>3922</v>
      </c>
    </row>
    <row r="682" spans="1:15" x14ac:dyDescent="0.25">
      <c r="A682" s="1" t="s">
        <v>2094</v>
      </c>
      <c r="B682" t="s">
        <v>2016</v>
      </c>
      <c r="C682" s="20" t="s">
        <v>2095</v>
      </c>
      <c r="D682" t="s">
        <v>2096</v>
      </c>
      <c r="E682" t="s">
        <v>2097</v>
      </c>
      <c r="F682" t="str">
        <f>VLOOKUP(D682,Mapping!A:F,6,)</f>
        <v>金领冠菁护婴儿配方奶粉（听装） 1×6×900g</v>
      </c>
      <c r="G682" t="s">
        <v>24</v>
      </c>
      <c r="H682" t="s">
        <v>2098</v>
      </c>
      <c r="I682" t="s">
        <v>24</v>
      </c>
      <c r="K682" t="str">
        <f>VLOOKUP($D682,Mapping!$A:$E,3,)</f>
        <v>婴儿粉</v>
      </c>
      <c r="L682" t="str">
        <f>VLOOKUP($D682,Mapping!$A:$E,4,)</f>
        <v>菁护</v>
      </c>
      <c r="M682" t="str">
        <f>IF(VLOOKUP($D682,Mapping!$A:$E,5,)="","无",VLOOKUP($D682,Mapping!$A:$E,5,))</f>
        <v>1段</v>
      </c>
      <c r="N682">
        <v>1</v>
      </c>
      <c r="O682" t="s">
        <v>3922</v>
      </c>
    </row>
    <row r="683" spans="1:15" x14ac:dyDescent="0.25">
      <c r="A683" s="1" t="s">
        <v>2099</v>
      </c>
      <c r="B683" t="s">
        <v>2016</v>
      </c>
      <c r="C683" s="20" t="s">
        <v>2100</v>
      </c>
      <c r="D683" t="s">
        <v>2101</v>
      </c>
      <c r="E683" t="s">
        <v>2102</v>
      </c>
      <c r="F683" t="str">
        <f>VLOOKUP(D683,Mapping!A:F,6,)</f>
        <v>金领冠菁护较大婴儿配方奶粉（听装）1×6×900g</v>
      </c>
      <c r="G683" t="s">
        <v>24</v>
      </c>
      <c r="H683" t="s">
        <v>2103</v>
      </c>
      <c r="I683" t="s">
        <v>24</v>
      </c>
      <c r="K683" t="str">
        <f>VLOOKUP($D683,Mapping!$A:$E,3,)</f>
        <v>婴儿粉</v>
      </c>
      <c r="L683" t="str">
        <f>VLOOKUP($D683,Mapping!$A:$E,4,)</f>
        <v>菁护</v>
      </c>
      <c r="M683" t="str">
        <f>IF(VLOOKUP($D683,Mapping!$A:$E,5,)="","无",VLOOKUP($D683,Mapping!$A:$E,5,))</f>
        <v>2段</v>
      </c>
      <c r="N683">
        <v>1</v>
      </c>
      <c r="O683" t="s">
        <v>3922</v>
      </c>
    </row>
    <row r="684" spans="1:15" x14ac:dyDescent="0.25">
      <c r="A684" s="1" t="s">
        <v>2104</v>
      </c>
      <c r="B684" t="s">
        <v>2016</v>
      </c>
      <c r="C684" s="20" t="s">
        <v>2105</v>
      </c>
      <c r="D684" t="s">
        <v>2106</v>
      </c>
      <c r="E684" t="s">
        <v>2107</v>
      </c>
      <c r="F684" t="str">
        <f>VLOOKUP(D684,Mapping!A:F,6,)</f>
        <v>金领冠菁护幼儿配方奶粉（听装）1×6×900g</v>
      </c>
      <c r="G684" t="s">
        <v>24</v>
      </c>
      <c r="H684" t="s">
        <v>2108</v>
      </c>
      <c r="I684" t="s">
        <v>24</v>
      </c>
      <c r="K684" t="str">
        <f>VLOOKUP($D684,Mapping!$A:$E,3,)</f>
        <v>婴儿粉</v>
      </c>
      <c r="L684" t="str">
        <f>VLOOKUP($D684,Mapping!$A:$E,4,)</f>
        <v>菁护</v>
      </c>
      <c r="M684" t="str">
        <f>IF(VLOOKUP($D684,Mapping!$A:$E,5,)="","无",VLOOKUP($D684,Mapping!$A:$E,5,))</f>
        <v>3段</v>
      </c>
      <c r="N684">
        <v>1</v>
      </c>
      <c r="O684" t="s">
        <v>3922</v>
      </c>
    </row>
    <row r="685" spans="1:15" x14ac:dyDescent="0.25">
      <c r="A685" s="1" t="s">
        <v>2109</v>
      </c>
      <c r="B685" t="s">
        <v>2016</v>
      </c>
      <c r="C685" s="20" t="s">
        <v>2110</v>
      </c>
      <c r="D685" t="s">
        <v>254</v>
      </c>
      <c r="E685" t="s">
        <v>2111</v>
      </c>
      <c r="F685" t="str">
        <f>VLOOKUP(D685,Mapping!A:F,6,)</f>
        <v>金装儿童配方奶粉（盒装）1×12×400g</v>
      </c>
      <c r="G685" t="s">
        <v>24</v>
      </c>
      <c r="H685" t="s">
        <v>2112</v>
      </c>
      <c r="I685" t="s">
        <v>24</v>
      </c>
      <c r="K685" t="str">
        <f>VLOOKUP($D685,Mapping!$A:$E,3,)</f>
        <v>婴儿粉</v>
      </c>
      <c r="L685" t="str">
        <f>VLOOKUP($D685,Mapping!$A:$E,4,)</f>
        <v>沛能</v>
      </c>
      <c r="M685" t="str">
        <f>IF(VLOOKUP($D685,Mapping!$A:$E,5,)="","无",VLOOKUP($D685,Mapping!$A:$E,5,))</f>
        <v>4段</v>
      </c>
      <c r="N685">
        <v>1</v>
      </c>
      <c r="O685" t="s">
        <v>3922</v>
      </c>
    </row>
    <row r="686" spans="1:15" x14ac:dyDescent="0.25">
      <c r="A686" s="1" t="s">
        <v>2113</v>
      </c>
      <c r="B686" t="s">
        <v>2016</v>
      </c>
      <c r="C686" s="20" t="s">
        <v>2114</v>
      </c>
      <c r="D686" t="s">
        <v>272</v>
      </c>
      <c r="E686" t="s">
        <v>2115</v>
      </c>
      <c r="F686" t="str">
        <f>VLOOKUP(D686,Mapping!A:F,6,)</f>
        <v>金装儿童配方奶粉（听装）1×6×900g</v>
      </c>
      <c r="G686" t="s">
        <v>24</v>
      </c>
      <c r="H686" t="s">
        <v>2116</v>
      </c>
      <c r="I686" t="s">
        <v>24</v>
      </c>
      <c r="K686" t="str">
        <f>VLOOKUP($D686,Mapping!$A:$E,3,)</f>
        <v>婴儿粉</v>
      </c>
      <c r="L686" t="str">
        <f>VLOOKUP($D686,Mapping!$A:$E,4,)</f>
        <v>沛能</v>
      </c>
      <c r="M686" t="str">
        <f>IF(VLOOKUP($D686,Mapping!$A:$E,5,)="","无",VLOOKUP($D686,Mapping!$A:$E,5,))</f>
        <v>4段</v>
      </c>
      <c r="N686">
        <v>1</v>
      </c>
      <c r="O686" t="s">
        <v>3922</v>
      </c>
    </row>
    <row r="687" spans="1:15" x14ac:dyDescent="0.25">
      <c r="A687" s="1" t="s">
        <v>2117</v>
      </c>
      <c r="B687" t="s">
        <v>2016</v>
      </c>
      <c r="C687" s="20" t="s">
        <v>1671</v>
      </c>
      <c r="D687" t="s">
        <v>22</v>
      </c>
      <c r="E687" t="s">
        <v>23</v>
      </c>
      <c r="F687" t="str">
        <f>VLOOKUP(D687,Mapping!A:F,6,)</f>
        <v>伊利中老年多维高钙奶粉（袋装）1×24×400g</v>
      </c>
      <c r="G687" t="s">
        <v>24</v>
      </c>
      <c r="H687" t="s">
        <v>2118</v>
      </c>
      <c r="I687" t="s">
        <v>24</v>
      </c>
      <c r="K687" t="str">
        <f>VLOOKUP($D687,Mapping!$A:$E,3,)</f>
        <v>成人粉</v>
      </c>
      <c r="L687" t="str">
        <f>VLOOKUP($D687,Mapping!$A:$E,4,)</f>
        <v>中老年</v>
      </c>
      <c r="M687" t="str">
        <f>IF(VLOOKUP($D687,Mapping!$A:$E,5,)="","无",VLOOKUP($D687,Mapping!$A:$E,5,))</f>
        <v>无</v>
      </c>
      <c r="N687">
        <v>1</v>
      </c>
      <c r="O687" t="s">
        <v>3922</v>
      </c>
    </row>
    <row r="688" spans="1:15" x14ac:dyDescent="0.25">
      <c r="A688" s="1" t="s">
        <v>2119</v>
      </c>
      <c r="B688" t="s">
        <v>2016</v>
      </c>
      <c r="C688" s="20" t="s">
        <v>2120</v>
      </c>
      <c r="D688" t="s">
        <v>22</v>
      </c>
      <c r="E688" t="s">
        <v>23</v>
      </c>
      <c r="F688" t="str">
        <f>VLOOKUP(D688,Mapping!A:F,6,)</f>
        <v>伊利中老年多维高钙奶粉（袋装）1×24×400g</v>
      </c>
      <c r="G688" t="s">
        <v>24</v>
      </c>
      <c r="H688" t="s">
        <v>2121</v>
      </c>
      <c r="I688" t="s">
        <v>24</v>
      </c>
      <c r="K688" t="str">
        <f>VLOOKUP($D688,Mapping!$A:$E,3,)</f>
        <v>成人粉</v>
      </c>
      <c r="L688" t="str">
        <f>VLOOKUP($D688,Mapping!$A:$E,4,)</f>
        <v>中老年</v>
      </c>
      <c r="M688" t="str">
        <f>IF(VLOOKUP($D688,Mapping!$A:$E,5,)="","无",VLOOKUP($D688,Mapping!$A:$E,5,))</f>
        <v>无</v>
      </c>
      <c r="N688">
        <v>1</v>
      </c>
      <c r="O688" t="s">
        <v>3922</v>
      </c>
    </row>
    <row r="689" spans="1:15" x14ac:dyDescent="0.25">
      <c r="A689" s="1" t="s">
        <v>2122</v>
      </c>
      <c r="B689" t="s">
        <v>2016</v>
      </c>
      <c r="C689" s="20" t="s">
        <v>2123</v>
      </c>
      <c r="D689" t="s">
        <v>115</v>
      </c>
      <c r="E689" t="s">
        <v>116</v>
      </c>
      <c r="F689" t="str">
        <f>VLOOKUP(D689,Mapping!A:F,6,)</f>
        <v>伊利学生高锌高钙奶粉（袋装）1×24×400g</v>
      </c>
      <c r="G689" t="s">
        <v>24</v>
      </c>
      <c r="H689" t="s">
        <v>2124</v>
      </c>
      <c r="I689" t="s">
        <v>24</v>
      </c>
      <c r="K689" t="str">
        <f>VLOOKUP($D689,Mapping!$A:$E,3,)</f>
        <v>成人粉</v>
      </c>
      <c r="L689" t="str">
        <f>VLOOKUP($D689,Mapping!$A:$E,4,)</f>
        <v>学生</v>
      </c>
      <c r="M689" t="str">
        <f>IF(VLOOKUP($D689,Mapping!$A:$E,5,)="","无",VLOOKUP($D689,Mapping!$A:$E,5,))</f>
        <v>无</v>
      </c>
      <c r="N689">
        <v>1</v>
      </c>
      <c r="O689" t="s">
        <v>3922</v>
      </c>
    </row>
    <row r="690" spans="1:15" x14ac:dyDescent="0.25">
      <c r="A690" s="1" t="s">
        <v>2125</v>
      </c>
      <c r="B690" t="s">
        <v>2016</v>
      </c>
      <c r="C690" s="20" t="s">
        <v>2126</v>
      </c>
      <c r="D690" t="s">
        <v>115</v>
      </c>
      <c r="E690" t="s">
        <v>116</v>
      </c>
      <c r="F690" t="str">
        <f>VLOOKUP(D690,Mapping!A:F,6,)</f>
        <v>伊利学生高锌高钙奶粉（袋装）1×24×400g</v>
      </c>
      <c r="G690" t="s">
        <v>24</v>
      </c>
      <c r="H690" t="s">
        <v>2127</v>
      </c>
      <c r="I690" t="s">
        <v>24</v>
      </c>
      <c r="K690" t="str">
        <f>VLOOKUP($D690,Mapping!$A:$E,3,)</f>
        <v>成人粉</v>
      </c>
      <c r="L690" t="str">
        <f>VLOOKUP($D690,Mapping!$A:$E,4,)</f>
        <v>学生</v>
      </c>
      <c r="M690" t="str">
        <f>IF(VLOOKUP($D690,Mapping!$A:$E,5,)="","无",VLOOKUP($D690,Mapping!$A:$E,5,))</f>
        <v>无</v>
      </c>
      <c r="N690">
        <v>1</v>
      </c>
      <c r="O690" t="s">
        <v>3922</v>
      </c>
    </row>
    <row r="691" spans="1:15" x14ac:dyDescent="0.25">
      <c r="A691" s="1" t="s">
        <v>2128</v>
      </c>
      <c r="B691" t="s">
        <v>2016</v>
      </c>
      <c r="C691" s="20" t="s">
        <v>1673</v>
      </c>
      <c r="D691" t="s">
        <v>115</v>
      </c>
      <c r="E691" t="s">
        <v>116</v>
      </c>
      <c r="F691" t="str">
        <f>VLOOKUP(D691,Mapping!A:F,6,)</f>
        <v>伊利学生高锌高钙奶粉（袋装）1×24×400g</v>
      </c>
      <c r="G691" t="s">
        <v>24</v>
      </c>
      <c r="H691" t="s">
        <v>2129</v>
      </c>
      <c r="I691" t="s">
        <v>24</v>
      </c>
      <c r="K691" t="str">
        <f>VLOOKUP($D691,Mapping!$A:$E,3,)</f>
        <v>成人粉</v>
      </c>
      <c r="L691" t="str">
        <f>VLOOKUP($D691,Mapping!$A:$E,4,)</f>
        <v>学生</v>
      </c>
      <c r="M691" t="str">
        <f>IF(VLOOKUP($D691,Mapping!$A:$E,5,)="","无",VLOOKUP($D691,Mapping!$A:$E,5,))</f>
        <v>无</v>
      </c>
      <c r="N691">
        <v>1</v>
      </c>
      <c r="O691" t="s">
        <v>3922</v>
      </c>
    </row>
    <row r="692" spans="1:15" x14ac:dyDescent="0.25">
      <c r="A692" s="1" t="s">
        <v>2130</v>
      </c>
      <c r="B692" t="s">
        <v>2016</v>
      </c>
      <c r="C692" s="20" t="s">
        <v>2131</v>
      </c>
      <c r="D692" t="s">
        <v>67</v>
      </c>
      <c r="E692" t="s">
        <v>68</v>
      </c>
      <c r="F692" t="str">
        <f>VLOOKUP(D692,Mapping!A:F,6,)</f>
        <v>伊利女士高铁高钙奶粉（袋装）1×24×400g</v>
      </c>
      <c r="G692" t="s">
        <v>24</v>
      </c>
      <c r="H692" t="s">
        <v>2132</v>
      </c>
      <c r="I692" t="s">
        <v>24</v>
      </c>
      <c r="K692" t="str">
        <f>VLOOKUP($D692,Mapping!$A:$E,3,)</f>
        <v>成人粉</v>
      </c>
      <c r="L692" t="str">
        <f>VLOOKUP($D692,Mapping!$A:$E,4,)</f>
        <v>女士</v>
      </c>
      <c r="M692" t="str">
        <f>IF(VLOOKUP($D692,Mapping!$A:$E,5,)="","无",VLOOKUP($D692,Mapping!$A:$E,5,))</f>
        <v>无</v>
      </c>
      <c r="N692">
        <v>1</v>
      </c>
      <c r="O692" t="s">
        <v>3922</v>
      </c>
    </row>
    <row r="693" spans="1:15" x14ac:dyDescent="0.25">
      <c r="A693" s="1" t="s">
        <v>2133</v>
      </c>
      <c r="B693" t="s">
        <v>2016</v>
      </c>
      <c r="C693" s="20" t="s">
        <v>2134</v>
      </c>
      <c r="D693" t="s">
        <v>67</v>
      </c>
      <c r="E693" t="s">
        <v>68</v>
      </c>
      <c r="F693" t="str">
        <f>VLOOKUP(D693,Mapping!A:F,6,)</f>
        <v>伊利女士高铁高钙奶粉（袋装）1×24×400g</v>
      </c>
      <c r="G693" t="s">
        <v>24</v>
      </c>
      <c r="H693" t="s">
        <v>2135</v>
      </c>
      <c r="I693" t="s">
        <v>24</v>
      </c>
      <c r="K693" t="str">
        <f>VLOOKUP($D693,Mapping!$A:$E,3,)</f>
        <v>成人粉</v>
      </c>
      <c r="L693" t="str">
        <f>VLOOKUP($D693,Mapping!$A:$E,4,)</f>
        <v>女士</v>
      </c>
      <c r="M693" t="str">
        <f>IF(VLOOKUP($D693,Mapping!$A:$E,5,)="","无",VLOOKUP($D693,Mapping!$A:$E,5,))</f>
        <v>无</v>
      </c>
      <c r="N693">
        <v>1</v>
      </c>
      <c r="O693" t="s">
        <v>3922</v>
      </c>
    </row>
    <row r="694" spans="1:15" x14ac:dyDescent="0.25">
      <c r="A694" s="1" t="s">
        <v>2136</v>
      </c>
      <c r="B694" t="s">
        <v>2016</v>
      </c>
      <c r="C694" s="20" t="s">
        <v>1675</v>
      </c>
      <c r="D694" t="s">
        <v>67</v>
      </c>
      <c r="E694" t="s">
        <v>68</v>
      </c>
      <c r="F694" t="str">
        <f>VLOOKUP(D694,Mapping!A:F,6,)</f>
        <v>伊利女士高铁高钙奶粉（袋装）1×24×400g</v>
      </c>
      <c r="G694" t="s">
        <v>24</v>
      </c>
      <c r="H694" t="s">
        <v>2137</v>
      </c>
      <c r="I694" t="s">
        <v>24</v>
      </c>
      <c r="K694" t="str">
        <f>VLOOKUP($D694,Mapping!$A:$E,3,)</f>
        <v>成人粉</v>
      </c>
      <c r="L694" t="str">
        <f>VLOOKUP($D694,Mapping!$A:$E,4,)</f>
        <v>女士</v>
      </c>
      <c r="M694" t="str">
        <f>IF(VLOOKUP($D694,Mapping!$A:$E,5,)="","无",VLOOKUP($D694,Mapping!$A:$E,5,))</f>
        <v>无</v>
      </c>
      <c r="N694">
        <v>1</v>
      </c>
      <c r="O694" t="s">
        <v>3922</v>
      </c>
    </row>
    <row r="695" spans="1:15" x14ac:dyDescent="0.25">
      <c r="A695" s="1" t="s">
        <v>2138</v>
      </c>
      <c r="B695" t="s">
        <v>2016</v>
      </c>
      <c r="C695" s="20" t="s">
        <v>1677</v>
      </c>
      <c r="D695" t="s">
        <v>125</v>
      </c>
      <c r="E695" t="s">
        <v>126</v>
      </c>
      <c r="F695" t="str">
        <f>VLOOKUP(D695,Mapping!A:F,6,)</f>
        <v>伊利儿童成长高钙奶粉（袋装）1×24×400g</v>
      </c>
      <c r="G695" t="s">
        <v>24</v>
      </c>
      <c r="H695" t="s">
        <v>2139</v>
      </c>
      <c r="I695" t="s">
        <v>24</v>
      </c>
      <c r="K695" t="str">
        <f>VLOOKUP($D695,Mapping!$A:$E,3,)</f>
        <v>成人粉</v>
      </c>
      <c r="L695" t="str">
        <f>VLOOKUP($D695,Mapping!$A:$E,4,)</f>
        <v>学生</v>
      </c>
      <c r="M695" t="str">
        <f>IF(VLOOKUP($D695,Mapping!$A:$E,5,)="","无",VLOOKUP($D695,Mapping!$A:$E,5,))</f>
        <v>无</v>
      </c>
      <c r="N695">
        <v>1</v>
      </c>
      <c r="O695" t="s">
        <v>3922</v>
      </c>
    </row>
    <row r="696" spans="1:15" x14ac:dyDescent="0.25">
      <c r="A696" s="1" t="s">
        <v>2140</v>
      </c>
      <c r="B696" t="s">
        <v>2016</v>
      </c>
      <c r="C696" s="20" t="s">
        <v>2141</v>
      </c>
      <c r="D696" t="s">
        <v>125</v>
      </c>
      <c r="E696" t="s">
        <v>126</v>
      </c>
      <c r="F696" t="str">
        <f>VLOOKUP(D696,Mapping!A:F,6,)</f>
        <v>伊利儿童成长高钙奶粉（袋装）1×24×400g</v>
      </c>
      <c r="G696" t="s">
        <v>24</v>
      </c>
      <c r="H696" t="s">
        <v>2142</v>
      </c>
      <c r="I696" t="s">
        <v>24</v>
      </c>
      <c r="K696" t="str">
        <f>VLOOKUP($D696,Mapping!$A:$E,3,)</f>
        <v>成人粉</v>
      </c>
      <c r="L696" t="str">
        <f>VLOOKUP($D696,Mapping!$A:$E,4,)</f>
        <v>学生</v>
      </c>
      <c r="M696" t="str">
        <f>IF(VLOOKUP($D696,Mapping!$A:$E,5,)="","无",VLOOKUP($D696,Mapping!$A:$E,5,))</f>
        <v>无</v>
      </c>
      <c r="N696">
        <v>1</v>
      </c>
      <c r="O696" t="s">
        <v>3922</v>
      </c>
    </row>
    <row r="697" spans="1:15" x14ac:dyDescent="0.25">
      <c r="A697" s="1" t="s">
        <v>2143</v>
      </c>
      <c r="B697" t="s">
        <v>2016</v>
      </c>
      <c r="C697" s="20" t="s">
        <v>1711</v>
      </c>
      <c r="D697" t="s">
        <v>73</v>
      </c>
      <c r="E697" t="s">
        <v>1254</v>
      </c>
      <c r="F697" t="str">
        <f>VLOOKUP(D697,Mapping!A:F,6,)</f>
        <v>伊利高蛋白高钙脱脂奶粉（袋装）1×24×400g</v>
      </c>
      <c r="G697" t="s">
        <v>24</v>
      </c>
      <c r="H697" t="s">
        <v>2144</v>
      </c>
      <c r="I697" t="s">
        <v>24</v>
      </c>
      <c r="K697" t="str">
        <f>VLOOKUP($D697,Mapping!$A:$E,3,)</f>
        <v>成人粉</v>
      </c>
      <c r="L697" t="str">
        <f>VLOOKUP($D697,Mapping!$A:$E,4,)</f>
        <v>女士</v>
      </c>
      <c r="M697" t="str">
        <f>IF(VLOOKUP($D697,Mapping!$A:$E,5,)="","无",VLOOKUP($D697,Mapping!$A:$E,5,))</f>
        <v>无</v>
      </c>
      <c r="N697">
        <v>1</v>
      </c>
      <c r="O697" t="s">
        <v>3922</v>
      </c>
    </row>
    <row r="698" spans="1:15" x14ac:dyDescent="0.25">
      <c r="A698" s="1" t="s">
        <v>2145</v>
      </c>
      <c r="B698" t="s">
        <v>2016</v>
      </c>
      <c r="C698" s="20" t="s">
        <v>2146</v>
      </c>
      <c r="D698" t="s">
        <v>2147</v>
      </c>
      <c r="E698" t="s">
        <v>2148</v>
      </c>
      <c r="F698" t="str">
        <f>VLOOKUP(D698,Mapping!A:F,6,)</f>
        <v>伊利原味营养米粉（盒装）1×18×225g</v>
      </c>
      <c r="G698" t="s">
        <v>24</v>
      </c>
      <c r="H698" t="s">
        <v>2149</v>
      </c>
      <c r="I698" t="s">
        <v>24</v>
      </c>
      <c r="K698" t="str">
        <f>VLOOKUP($D698,Mapping!$A:$E,3,)</f>
        <v>婴儿粉</v>
      </c>
      <c r="L698" t="str">
        <f>VLOOKUP($D698,Mapping!$A:$E,4,)</f>
        <v>米粉</v>
      </c>
      <c r="M698" t="str">
        <f>IF(VLOOKUP($D698,Mapping!$A:$E,5,)="","无",VLOOKUP($D698,Mapping!$A:$E,5,))</f>
        <v>无</v>
      </c>
      <c r="N698">
        <v>1</v>
      </c>
      <c r="O698" t="s">
        <v>3922</v>
      </c>
    </row>
    <row r="699" spans="1:15" x14ac:dyDescent="0.25">
      <c r="A699" s="1" t="s">
        <v>2150</v>
      </c>
      <c r="B699" t="s">
        <v>2016</v>
      </c>
      <c r="C699" s="20" t="s">
        <v>2151</v>
      </c>
      <c r="D699" t="s">
        <v>2152</v>
      </c>
      <c r="E699" t="s">
        <v>2153</v>
      </c>
      <c r="F699" t="str">
        <f>VLOOKUP(D699,Mapping!A:F,6,)</f>
        <v>伊利胡萝卜营养米粉（盒装）1×18×225g</v>
      </c>
      <c r="G699" t="s">
        <v>24</v>
      </c>
      <c r="H699" t="s">
        <v>2154</v>
      </c>
      <c r="I699" t="s">
        <v>24</v>
      </c>
      <c r="K699" t="str">
        <f>VLOOKUP($D699,Mapping!$A:$E,3,)</f>
        <v>婴儿粉</v>
      </c>
      <c r="L699" t="str">
        <f>VLOOKUP($D699,Mapping!$A:$E,4,)</f>
        <v>米粉</v>
      </c>
      <c r="M699" t="str">
        <f>IF(VLOOKUP($D699,Mapping!$A:$E,5,)="","无",VLOOKUP($D699,Mapping!$A:$E,5,))</f>
        <v>无</v>
      </c>
      <c r="N699">
        <v>1</v>
      </c>
      <c r="O699" t="s">
        <v>3922</v>
      </c>
    </row>
    <row r="700" spans="1:15" x14ac:dyDescent="0.25">
      <c r="A700" s="1" t="s">
        <v>2155</v>
      </c>
      <c r="B700" t="s">
        <v>2016</v>
      </c>
      <c r="C700" s="20" t="s">
        <v>2156</v>
      </c>
      <c r="D700" t="s">
        <v>2157</v>
      </c>
      <c r="E700" t="s">
        <v>2158</v>
      </c>
      <c r="F700" t="str">
        <f>VLOOKUP(D700,Mapping!A:F,6,)</f>
        <v>伊利多维蔬菜营养米粉（盒装）1×18×225g</v>
      </c>
      <c r="G700" t="s">
        <v>24</v>
      </c>
      <c r="H700" t="s">
        <v>2159</v>
      </c>
      <c r="I700" t="s">
        <v>24</v>
      </c>
      <c r="K700" t="str">
        <f>VLOOKUP($D700,Mapping!$A:$E,3,)</f>
        <v>婴儿粉</v>
      </c>
      <c r="L700" t="str">
        <f>VLOOKUP($D700,Mapping!$A:$E,4,)</f>
        <v>米粉</v>
      </c>
      <c r="M700" t="str">
        <f>IF(VLOOKUP($D700,Mapping!$A:$E,5,)="","无",VLOOKUP($D700,Mapping!$A:$E,5,))</f>
        <v>无</v>
      </c>
      <c r="N700">
        <v>1</v>
      </c>
      <c r="O700" t="s">
        <v>3922</v>
      </c>
    </row>
    <row r="701" spans="1:15" x14ac:dyDescent="0.25">
      <c r="A701" s="1" t="s">
        <v>2160</v>
      </c>
      <c r="B701" t="s">
        <v>2016</v>
      </c>
      <c r="C701" s="20" t="s">
        <v>2161</v>
      </c>
      <c r="D701" t="s">
        <v>2162</v>
      </c>
      <c r="E701" t="s">
        <v>2163</v>
      </c>
      <c r="F701" t="str">
        <f>VLOOKUP(D701,Mapping!A:F,6,)</f>
        <v>伊利黑米红枣营养米粉（盒装）1×18×225g</v>
      </c>
      <c r="G701" t="s">
        <v>24</v>
      </c>
      <c r="H701" t="s">
        <v>2164</v>
      </c>
      <c r="I701" t="s">
        <v>24</v>
      </c>
      <c r="K701" t="str">
        <f>VLOOKUP($D701,Mapping!$A:$E,3,)</f>
        <v>婴儿粉</v>
      </c>
      <c r="L701" t="str">
        <f>VLOOKUP($D701,Mapping!$A:$E,4,)</f>
        <v>米粉</v>
      </c>
      <c r="M701" t="str">
        <f>IF(VLOOKUP($D701,Mapping!$A:$E,5,)="","无",VLOOKUP($D701,Mapping!$A:$E,5,))</f>
        <v>无</v>
      </c>
      <c r="N701">
        <v>1</v>
      </c>
      <c r="O701" t="s">
        <v>3922</v>
      </c>
    </row>
    <row r="702" spans="1:15" x14ac:dyDescent="0.25">
      <c r="A702" s="1" t="s">
        <v>2165</v>
      </c>
      <c r="B702" t="s">
        <v>2016</v>
      </c>
      <c r="C702" s="20" t="s">
        <v>2166</v>
      </c>
      <c r="D702" t="s">
        <v>175</v>
      </c>
      <c r="E702" t="s">
        <v>2167</v>
      </c>
      <c r="F702" t="str">
        <f>VLOOKUP(D702,Mapping!A:F,6,)</f>
        <v>金领冠儿童配方奶粉1×6×900g</v>
      </c>
      <c r="G702" t="s">
        <v>24</v>
      </c>
      <c r="H702" t="s">
        <v>2168</v>
      </c>
      <c r="I702" t="s">
        <v>24</v>
      </c>
      <c r="K702" t="str">
        <f>VLOOKUP($D702,Mapping!$A:$E,3,)</f>
        <v>婴儿粉</v>
      </c>
      <c r="L702" t="str">
        <f>VLOOKUP($D702,Mapping!$A:$E,4,)</f>
        <v>金领冠</v>
      </c>
      <c r="M702" t="str">
        <f>IF(VLOOKUP($D702,Mapping!$A:$E,5,)="","无",VLOOKUP($D702,Mapping!$A:$E,5,))</f>
        <v>4段</v>
      </c>
      <c r="N702">
        <v>1</v>
      </c>
      <c r="O702" t="s">
        <v>3922</v>
      </c>
    </row>
    <row r="703" spans="1:15" x14ac:dyDescent="0.25">
      <c r="A703" s="1" t="s">
        <v>2169</v>
      </c>
      <c r="B703" t="s">
        <v>2016</v>
      </c>
      <c r="C703" s="20" t="s">
        <v>2170</v>
      </c>
      <c r="D703" t="s">
        <v>156</v>
      </c>
      <c r="E703" t="s">
        <v>2171</v>
      </c>
      <c r="F703" t="str">
        <f>VLOOKUP(D703,Mapping!A:F,6,)</f>
        <v>金领冠儿童配方奶粉1×12×400g</v>
      </c>
      <c r="G703" t="s">
        <v>24</v>
      </c>
      <c r="H703" t="s">
        <v>2172</v>
      </c>
      <c r="I703" t="s">
        <v>24</v>
      </c>
      <c r="K703" t="str">
        <f>VLOOKUP($D703,Mapping!$A:$E,3,)</f>
        <v>婴儿粉</v>
      </c>
      <c r="L703" t="str">
        <f>VLOOKUP($D703,Mapping!$A:$E,4,)</f>
        <v>金领冠</v>
      </c>
      <c r="M703" t="str">
        <f>IF(VLOOKUP($D703,Mapping!$A:$E,5,)="","无",VLOOKUP($D703,Mapping!$A:$E,5,))</f>
        <v>4段</v>
      </c>
      <c r="N703">
        <v>1</v>
      </c>
      <c r="O703" t="s">
        <v>3922</v>
      </c>
    </row>
    <row r="704" spans="1:15" x14ac:dyDescent="0.25">
      <c r="A704" s="1" t="s">
        <v>2173</v>
      </c>
      <c r="B704" t="s">
        <v>2016</v>
      </c>
      <c r="C704" s="20" t="s">
        <v>2174</v>
      </c>
      <c r="D704" t="s">
        <v>288</v>
      </c>
      <c r="E704" t="s">
        <v>2175</v>
      </c>
      <c r="F704" t="str">
        <f>VLOOKUP(D704,Mapping!A:F,6,)</f>
        <v>金领冠婴儿配方奶粉1*4*1200g</v>
      </c>
      <c r="G704" t="s">
        <v>24</v>
      </c>
      <c r="H704" t="s">
        <v>2176</v>
      </c>
      <c r="I704" t="s">
        <v>24</v>
      </c>
      <c r="K704" t="str">
        <f>VLOOKUP($D704,Mapping!$A:$E,3,)</f>
        <v>婴儿粉</v>
      </c>
      <c r="L704" t="str">
        <f>VLOOKUP($D704,Mapping!$A:$E,4,)</f>
        <v>金领冠</v>
      </c>
      <c r="M704" t="str">
        <f>IF(VLOOKUP($D704,Mapping!$A:$E,5,)="","无",VLOOKUP($D704,Mapping!$A:$E,5,))</f>
        <v>1段</v>
      </c>
      <c r="N704">
        <v>1</v>
      </c>
      <c r="O704" t="s">
        <v>3922</v>
      </c>
    </row>
    <row r="705" spans="1:15" x14ac:dyDescent="0.25">
      <c r="A705" s="1" t="s">
        <v>2177</v>
      </c>
      <c r="B705" t="s">
        <v>2016</v>
      </c>
      <c r="C705" s="20" t="s">
        <v>2178</v>
      </c>
      <c r="D705" t="s">
        <v>292</v>
      </c>
      <c r="E705" t="s">
        <v>2179</v>
      </c>
      <c r="F705" t="str">
        <f>VLOOKUP(D705,Mapping!A:F,6,)</f>
        <v>金领冠较大婴儿及幼儿配方奶粉1*4*1200g</v>
      </c>
      <c r="G705" t="s">
        <v>24</v>
      </c>
      <c r="H705" t="s">
        <v>2180</v>
      </c>
      <c r="I705" t="s">
        <v>24</v>
      </c>
      <c r="K705" t="str">
        <f>VLOOKUP($D705,Mapping!$A:$E,3,)</f>
        <v>婴儿粉</v>
      </c>
      <c r="L705" t="str">
        <f>VLOOKUP($D705,Mapping!$A:$E,4,)</f>
        <v>金领冠</v>
      </c>
      <c r="M705" t="str">
        <f>IF(VLOOKUP($D705,Mapping!$A:$E,5,)="","无",VLOOKUP($D705,Mapping!$A:$E,5,))</f>
        <v>2段</v>
      </c>
      <c r="N705">
        <v>1</v>
      </c>
      <c r="O705" t="s">
        <v>3922</v>
      </c>
    </row>
    <row r="706" spans="1:15" x14ac:dyDescent="0.25">
      <c r="A706" s="1" t="s">
        <v>2181</v>
      </c>
      <c r="B706" t="s">
        <v>2016</v>
      </c>
      <c r="C706" s="20" t="s">
        <v>2182</v>
      </c>
      <c r="D706" t="s">
        <v>296</v>
      </c>
      <c r="E706" t="s">
        <v>2183</v>
      </c>
      <c r="F706" t="str">
        <f>VLOOKUP(D706,Mapping!A:F,6,)</f>
        <v>金领冠幼儿配方奶粉1*4*1200g</v>
      </c>
      <c r="G706" t="s">
        <v>24</v>
      </c>
      <c r="H706" t="s">
        <v>2184</v>
      </c>
      <c r="I706" t="s">
        <v>24</v>
      </c>
      <c r="K706" t="str">
        <f>VLOOKUP($D706,Mapping!$A:$E,3,)</f>
        <v>婴儿粉</v>
      </c>
      <c r="L706" t="str">
        <f>VLOOKUP($D706,Mapping!$A:$E,4,)</f>
        <v>金领冠</v>
      </c>
      <c r="M706" t="str">
        <f>IF(VLOOKUP($D706,Mapping!$A:$E,5,)="","无",VLOOKUP($D706,Mapping!$A:$E,5,))</f>
        <v>3段</v>
      </c>
      <c r="N706">
        <v>1</v>
      </c>
      <c r="O706" t="s">
        <v>3922</v>
      </c>
    </row>
    <row r="707" spans="1:15" x14ac:dyDescent="0.25">
      <c r="A707" s="1" t="s">
        <v>2185</v>
      </c>
      <c r="B707" t="s">
        <v>2016</v>
      </c>
      <c r="C707" s="20" t="s">
        <v>2186</v>
      </c>
      <c r="D707" t="s">
        <v>296</v>
      </c>
      <c r="E707" t="s">
        <v>2183</v>
      </c>
      <c r="F707" t="str">
        <f>VLOOKUP(D707,Mapping!A:F,6,)</f>
        <v>金领冠幼儿配方奶粉1*4*1200g</v>
      </c>
      <c r="G707" t="s">
        <v>24</v>
      </c>
      <c r="H707" t="s">
        <v>2187</v>
      </c>
      <c r="I707" t="s">
        <v>24</v>
      </c>
      <c r="K707" t="str">
        <f>VLOOKUP($D707,Mapping!$A:$E,3,)</f>
        <v>婴儿粉</v>
      </c>
      <c r="L707" t="str">
        <f>VLOOKUP($D707,Mapping!$A:$E,4,)</f>
        <v>金领冠</v>
      </c>
      <c r="M707" t="str">
        <f>IF(VLOOKUP($D707,Mapping!$A:$E,5,)="","无",VLOOKUP($D707,Mapping!$A:$E,5,))</f>
        <v>3段</v>
      </c>
      <c r="N707">
        <v>1</v>
      </c>
      <c r="O707" t="s">
        <v>3922</v>
      </c>
    </row>
    <row r="708" spans="1:15" x14ac:dyDescent="0.25">
      <c r="A708" s="1" t="s">
        <v>2188</v>
      </c>
      <c r="B708" t="s">
        <v>2016</v>
      </c>
      <c r="C708" s="20" t="s">
        <v>2189</v>
      </c>
      <c r="D708" t="s">
        <v>284</v>
      </c>
      <c r="E708" t="s">
        <v>2190</v>
      </c>
      <c r="F708" t="str">
        <f>VLOOKUP(D708,Mapping!A:F,6,)</f>
        <v>金装幼儿配方奶粉超值3联装1*4*1200g</v>
      </c>
      <c r="G708" t="s">
        <v>24</v>
      </c>
      <c r="H708" t="s">
        <v>2191</v>
      </c>
      <c r="I708" t="s">
        <v>24</v>
      </c>
      <c r="K708" t="str">
        <f>VLOOKUP($D708,Mapping!$A:$E,3,)</f>
        <v>婴儿粉</v>
      </c>
      <c r="L708" t="str">
        <f>VLOOKUP($D708,Mapping!$A:$E,4,)</f>
        <v>沛能</v>
      </c>
      <c r="M708" t="str">
        <f>IF(VLOOKUP($D708,Mapping!$A:$E,5,)="","无",VLOOKUP($D708,Mapping!$A:$E,5,))</f>
        <v>3段</v>
      </c>
      <c r="N708">
        <v>1</v>
      </c>
      <c r="O708" t="s">
        <v>3922</v>
      </c>
    </row>
    <row r="709" spans="1:15" x14ac:dyDescent="0.25">
      <c r="A709" s="1" t="s">
        <v>2192</v>
      </c>
      <c r="B709" t="s">
        <v>2016</v>
      </c>
      <c r="C709" s="20" t="s">
        <v>2193</v>
      </c>
      <c r="D709" t="s">
        <v>179</v>
      </c>
      <c r="E709" t="s">
        <v>180</v>
      </c>
      <c r="F709" t="str">
        <f>VLOOKUP(D709,Mapping!A:F,6,)</f>
        <v>金领冠婴儿配方奶粉（听装）1×6×960g</v>
      </c>
      <c r="G709" t="s">
        <v>24</v>
      </c>
      <c r="H709" t="s">
        <v>2194</v>
      </c>
      <c r="I709" t="s">
        <v>24</v>
      </c>
      <c r="K709" t="str">
        <f>VLOOKUP($D709,Mapping!$A:$E,3,)</f>
        <v>婴儿粉</v>
      </c>
      <c r="L709" t="str">
        <f>VLOOKUP($D709,Mapping!$A:$E,4,)</f>
        <v>金领冠</v>
      </c>
      <c r="M709" t="str">
        <f>IF(VLOOKUP($D709,Mapping!$A:$E,5,)="","无",VLOOKUP($D709,Mapping!$A:$E,5,))</f>
        <v>1段</v>
      </c>
      <c r="N709">
        <v>1</v>
      </c>
      <c r="O709" t="s">
        <v>3922</v>
      </c>
    </row>
    <row r="710" spans="1:15" x14ac:dyDescent="0.25">
      <c r="A710" s="1" t="s">
        <v>2195</v>
      </c>
      <c r="B710" t="s">
        <v>2016</v>
      </c>
      <c r="C710" s="20" t="s">
        <v>2196</v>
      </c>
      <c r="D710" t="s">
        <v>184</v>
      </c>
      <c r="E710" t="s">
        <v>185</v>
      </c>
      <c r="F710" t="str">
        <f>VLOOKUP(D710,Mapping!A:F,6,)</f>
        <v>金领冠较大婴儿配方奶粉（听装）1×6×960g</v>
      </c>
      <c r="G710" t="s">
        <v>24</v>
      </c>
      <c r="H710" t="s">
        <v>2197</v>
      </c>
      <c r="I710" t="s">
        <v>24</v>
      </c>
      <c r="K710" t="str">
        <f>VLOOKUP($D710,Mapping!$A:$E,3,)</f>
        <v>婴儿粉</v>
      </c>
      <c r="L710" t="str">
        <f>VLOOKUP($D710,Mapping!$A:$E,4,)</f>
        <v>金领冠</v>
      </c>
      <c r="M710" t="str">
        <f>IF(VLOOKUP($D710,Mapping!$A:$E,5,)="","无",VLOOKUP($D710,Mapping!$A:$E,5,))</f>
        <v>2段</v>
      </c>
      <c r="N710">
        <v>1</v>
      </c>
      <c r="O710" t="s">
        <v>3922</v>
      </c>
    </row>
    <row r="711" spans="1:15" x14ac:dyDescent="0.25">
      <c r="A711" s="1" t="s">
        <v>2198</v>
      </c>
      <c r="B711" t="s">
        <v>2016</v>
      </c>
      <c r="C711" s="20" t="s">
        <v>2199</v>
      </c>
      <c r="D711" t="s">
        <v>189</v>
      </c>
      <c r="E711" t="s">
        <v>190</v>
      </c>
      <c r="F711" t="str">
        <f>VLOOKUP(D711,Mapping!A:F,6,)</f>
        <v>金领冠幼儿配方奶粉（听装）1×6×960g</v>
      </c>
      <c r="G711" t="s">
        <v>24</v>
      </c>
      <c r="H711" t="s">
        <v>2200</v>
      </c>
      <c r="I711" t="s">
        <v>24</v>
      </c>
      <c r="K711" t="str">
        <f>VLOOKUP($D711,Mapping!$A:$E,3,)</f>
        <v>婴儿粉</v>
      </c>
      <c r="L711" t="str">
        <f>VLOOKUP($D711,Mapping!$A:$E,4,)</f>
        <v>金领冠</v>
      </c>
      <c r="M711" t="str">
        <f>IF(VLOOKUP($D711,Mapping!$A:$E,5,)="","无",VLOOKUP($D711,Mapping!$A:$E,5,))</f>
        <v>3段</v>
      </c>
      <c r="N711">
        <v>1</v>
      </c>
      <c r="O711" t="s">
        <v>3922</v>
      </c>
    </row>
    <row r="712" spans="1:15" x14ac:dyDescent="0.25">
      <c r="A712" s="1" t="s">
        <v>2201</v>
      </c>
      <c r="B712" t="s">
        <v>2016</v>
      </c>
      <c r="C712" s="20" t="s">
        <v>2202</v>
      </c>
      <c r="D712" t="s">
        <v>2203</v>
      </c>
      <c r="E712" t="s">
        <v>2204</v>
      </c>
      <c r="F712" t="str">
        <f>VLOOKUP(D712,Mapping!A:F,6,)</f>
        <v>金领冠妈妈奶粉（条形装）（盒装）400g（1×12×16×25g）</v>
      </c>
      <c r="G712" t="s">
        <v>24</v>
      </c>
      <c r="H712" t="s">
        <v>2205</v>
      </c>
      <c r="I712" t="s">
        <v>24</v>
      </c>
      <c r="K712" t="str">
        <f>VLOOKUP($D712,Mapping!$A:$E,3,)</f>
        <v>婴儿粉</v>
      </c>
      <c r="L712" t="str">
        <f>VLOOKUP($D712,Mapping!$A:$E,4,)</f>
        <v>金领冠</v>
      </c>
      <c r="M712" t="str">
        <f>IF(VLOOKUP($D712,Mapping!$A:$E,5,)="","无",VLOOKUP($D712,Mapping!$A:$E,5,))</f>
        <v>0段</v>
      </c>
      <c r="N712">
        <v>1</v>
      </c>
      <c r="O712" t="s">
        <v>3922</v>
      </c>
    </row>
    <row r="713" spans="1:15" x14ac:dyDescent="0.25">
      <c r="A713" s="1" t="s">
        <v>2206</v>
      </c>
      <c r="B713" t="s">
        <v>2016</v>
      </c>
      <c r="C713" s="20" t="s">
        <v>2207</v>
      </c>
      <c r="D713" t="s">
        <v>2208</v>
      </c>
      <c r="E713" t="s">
        <v>2209</v>
      </c>
      <c r="F713" t="str">
        <f>VLOOKUP(D713,Mapping!A:F,6,)</f>
        <v>金领冠珍护较大婴儿配方奶粉（听装）1×15×180g</v>
      </c>
      <c r="G713" t="s">
        <v>24</v>
      </c>
      <c r="H713" t="s">
        <v>2210</v>
      </c>
      <c r="I713" t="s">
        <v>24</v>
      </c>
      <c r="K713" t="str">
        <f>VLOOKUP($D713,Mapping!$A:$E,3,)</f>
        <v>婴儿粉</v>
      </c>
      <c r="L713" t="str">
        <f>VLOOKUP($D713,Mapping!$A:$E,4,)</f>
        <v>珍护</v>
      </c>
      <c r="M713" t="str">
        <f>IF(VLOOKUP($D713,Mapping!$A:$E,5,)="","无",VLOOKUP($D713,Mapping!$A:$E,5,))</f>
        <v>2段</v>
      </c>
      <c r="N713">
        <v>1</v>
      </c>
      <c r="O713" t="s">
        <v>3922</v>
      </c>
    </row>
    <row r="714" spans="1:15" x14ac:dyDescent="0.25">
      <c r="A714" s="1" t="s">
        <v>2211</v>
      </c>
      <c r="B714" t="s">
        <v>2016</v>
      </c>
      <c r="C714" s="20" t="s">
        <v>2212</v>
      </c>
      <c r="D714" t="s">
        <v>2213</v>
      </c>
      <c r="E714" t="s">
        <v>2214</v>
      </c>
      <c r="F714" t="str">
        <f>VLOOKUP(D714,Mapping!A:F,6,)</f>
        <v>金领冠珍护婴儿配方奶粉（听装）1×12×405g</v>
      </c>
      <c r="G714" t="s">
        <v>24</v>
      </c>
      <c r="H714" t="s">
        <v>756</v>
      </c>
      <c r="I714" t="s">
        <v>24</v>
      </c>
      <c r="K714" t="str">
        <f>VLOOKUP($D714,Mapping!$A:$E,3,)</f>
        <v>婴儿粉</v>
      </c>
      <c r="L714" t="str">
        <f>VLOOKUP($D714,Mapping!$A:$E,4,)</f>
        <v>珍护</v>
      </c>
      <c r="M714" t="str">
        <f>IF(VLOOKUP($D714,Mapping!$A:$E,5,)="","无",VLOOKUP($D714,Mapping!$A:$E,5,))</f>
        <v>1段</v>
      </c>
      <c r="N714">
        <v>1</v>
      </c>
      <c r="O714" t="s">
        <v>3922</v>
      </c>
    </row>
    <row r="715" spans="1:15" x14ac:dyDescent="0.25">
      <c r="A715" s="1" t="s">
        <v>2215</v>
      </c>
      <c r="B715" t="s">
        <v>2016</v>
      </c>
      <c r="C715" s="20" t="s">
        <v>2216</v>
      </c>
      <c r="D715" t="s">
        <v>2217</v>
      </c>
      <c r="E715" t="s">
        <v>2218</v>
      </c>
      <c r="F715" t="str">
        <f>VLOOKUP(D715,Mapping!A:F,6,)</f>
        <v>金领冠珍护较大婴儿配方奶粉（听装）1×12×405g</v>
      </c>
      <c r="G715" t="s">
        <v>24</v>
      </c>
      <c r="H715" t="s">
        <v>756</v>
      </c>
      <c r="I715" t="s">
        <v>24</v>
      </c>
      <c r="K715" t="str">
        <f>VLOOKUP($D715,Mapping!$A:$E,3,)</f>
        <v>婴儿粉</v>
      </c>
      <c r="L715" t="str">
        <f>VLOOKUP($D715,Mapping!$A:$E,4,)</f>
        <v>珍护</v>
      </c>
      <c r="M715" t="str">
        <f>IF(VLOOKUP($D715,Mapping!$A:$E,5,)="","无",VLOOKUP($D715,Mapping!$A:$E,5,))</f>
        <v>2段</v>
      </c>
      <c r="N715">
        <v>1</v>
      </c>
      <c r="O715" t="s">
        <v>3922</v>
      </c>
    </row>
    <row r="716" spans="1:15" x14ac:dyDescent="0.25">
      <c r="A716" s="1" t="s">
        <v>2219</v>
      </c>
      <c r="B716" t="s">
        <v>2016</v>
      </c>
      <c r="C716" s="20" t="s">
        <v>2220</v>
      </c>
      <c r="D716" t="s">
        <v>2221</v>
      </c>
      <c r="E716" t="s">
        <v>2222</v>
      </c>
      <c r="F716" t="str">
        <f>VLOOKUP(D716,Mapping!A:F,6,)</f>
        <v>金领冠珍护幼儿配方奶粉（听装）1×12×405g</v>
      </c>
      <c r="G716" t="s">
        <v>24</v>
      </c>
      <c r="H716" t="s">
        <v>756</v>
      </c>
      <c r="I716" t="s">
        <v>24</v>
      </c>
      <c r="K716" t="str">
        <f>VLOOKUP($D716,Mapping!$A:$E,3,)</f>
        <v>婴儿粉</v>
      </c>
      <c r="L716" t="str">
        <f>VLOOKUP($D716,Mapping!$A:$E,4,)</f>
        <v>珍护</v>
      </c>
      <c r="M716" t="str">
        <f>IF(VLOOKUP($D716,Mapping!$A:$E,5,)="","无",VLOOKUP($D716,Mapping!$A:$E,5,))</f>
        <v>3段</v>
      </c>
      <c r="N716">
        <v>1</v>
      </c>
      <c r="O716" t="s">
        <v>3922</v>
      </c>
    </row>
    <row r="717" spans="1:15" x14ac:dyDescent="0.25">
      <c r="A717" s="1" t="s">
        <v>2223</v>
      </c>
      <c r="B717" t="s">
        <v>2016</v>
      </c>
      <c r="C717" s="20" t="s">
        <v>2224</v>
      </c>
      <c r="D717" t="s">
        <v>209</v>
      </c>
      <c r="E717" t="s">
        <v>2225</v>
      </c>
      <c r="F717" t="str">
        <f>VLOOKUP(D717,Mapping!A:F,6,)</f>
        <v>金领冠珍护婴儿配方奶粉（听装）1*6*900g</v>
      </c>
      <c r="G717" t="s">
        <v>24</v>
      </c>
      <c r="H717" t="s">
        <v>2226</v>
      </c>
      <c r="I717" t="s">
        <v>24</v>
      </c>
      <c r="K717" t="str">
        <f>VLOOKUP($D717,Mapping!$A:$E,3,)</f>
        <v>婴儿粉</v>
      </c>
      <c r="L717" t="str">
        <f>VLOOKUP($D717,Mapping!$A:$E,4,)</f>
        <v>珍护</v>
      </c>
      <c r="M717" t="str">
        <f>IF(VLOOKUP($D717,Mapping!$A:$E,5,)="","无",VLOOKUP($D717,Mapping!$A:$E,5,))</f>
        <v>1段</v>
      </c>
      <c r="N717">
        <v>1</v>
      </c>
      <c r="O717" t="s">
        <v>3922</v>
      </c>
    </row>
    <row r="718" spans="1:15" x14ac:dyDescent="0.25">
      <c r="A718" s="1" t="s">
        <v>2227</v>
      </c>
      <c r="B718" t="s">
        <v>2016</v>
      </c>
      <c r="C718" s="20" t="s">
        <v>2228</v>
      </c>
      <c r="D718" t="s">
        <v>73</v>
      </c>
      <c r="E718" t="s">
        <v>1254</v>
      </c>
      <c r="F718" t="str">
        <f>VLOOKUP(D718,Mapping!A:F,6,)</f>
        <v>伊利高蛋白高钙脱脂奶粉（袋装）1×24×400g</v>
      </c>
      <c r="G718" t="s">
        <v>24</v>
      </c>
      <c r="H718" t="s">
        <v>2229</v>
      </c>
      <c r="I718" t="s">
        <v>24</v>
      </c>
      <c r="K718" t="str">
        <f>VLOOKUP($D718,Mapping!$A:$E,3,)</f>
        <v>成人粉</v>
      </c>
      <c r="L718" t="str">
        <f>VLOOKUP($D718,Mapping!$A:$E,4,)</f>
        <v>女士</v>
      </c>
      <c r="M718" t="str">
        <f>IF(VLOOKUP($D718,Mapping!$A:$E,5,)="","无",VLOOKUP($D718,Mapping!$A:$E,5,))</f>
        <v>无</v>
      </c>
      <c r="N718">
        <v>1</v>
      </c>
      <c r="O718" t="s">
        <v>3922</v>
      </c>
    </row>
    <row r="719" spans="1:15" x14ac:dyDescent="0.25">
      <c r="A719" s="1" t="s">
        <v>2230</v>
      </c>
      <c r="B719" t="s">
        <v>2016</v>
      </c>
      <c r="C719" s="20" t="s">
        <v>2231</v>
      </c>
      <c r="D719" t="s">
        <v>73</v>
      </c>
      <c r="E719" t="s">
        <v>1254</v>
      </c>
      <c r="F719" t="str">
        <f>VLOOKUP(D719,Mapping!A:F,6,)</f>
        <v>伊利高蛋白高钙脱脂奶粉（袋装）1×24×400g</v>
      </c>
      <c r="G719" t="s">
        <v>24</v>
      </c>
      <c r="H719" t="s">
        <v>2232</v>
      </c>
      <c r="I719" t="s">
        <v>24</v>
      </c>
      <c r="K719" t="str">
        <f>VLOOKUP($D719,Mapping!$A:$E,3,)</f>
        <v>成人粉</v>
      </c>
      <c r="L719" t="str">
        <f>VLOOKUP($D719,Mapping!$A:$E,4,)</f>
        <v>女士</v>
      </c>
      <c r="M719" t="str">
        <f>IF(VLOOKUP($D719,Mapping!$A:$E,5,)="","无",VLOOKUP($D719,Mapping!$A:$E,5,))</f>
        <v>无</v>
      </c>
      <c r="N719">
        <v>1</v>
      </c>
      <c r="O719" t="s">
        <v>3922</v>
      </c>
    </row>
    <row r="720" spans="1:15" x14ac:dyDescent="0.25">
      <c r="A720" s="1" t="s">
        <v>2233</v>
      </c>
      <c r="B720" t="s">
        <v>2016</v>
      </c>
      <c r="C720" s="20" t="s">
        <v>2234</v>
      </c>
      <c r="D720" t="s">
        <v>135</v>
      </c>
      <c r="E720" t="s">
        <v>136</v>
      </c>
      <c r="F720" t="str">
        <f>VLOOKUP(D720,Mapping!A:F,6,)</f>
        <v>伊利学生营养奶粉（袋装）1×24×400g</v>
      </c>
      <c r="G720" t="s">
        <v>24</v>
      </c>
      <c r="H720" t="s">
        <v>2235</v>
      </c>
      <c r="I720" t="s">
        <v>24</v>
      </c>
      <c r="K720" t="str">
        <f>VLOOKUP($D720,Mapping!$A:$E,3,)</f>
        <v>成人粉</v>
      </c>
      <c r="L720" t="str">
        <f>VLOOKUP($D720,Mapping!$A:$E,4,)</f>
        <v>学生</v>
      </c>
      <c r="M720" t="str">
        <f>IF(VLOOKUP($D720,Mapping!$A:$E,5,)="","无",VLOOKUP($D720,Mapping!$A:$E,5,))</f>
        <v>无</v>
      </c>
      <c r="N720">
        <v>1</v>
      </c>
      <c r="O720" t="s">
        <v>3922</v>
      </c>
    </row>
    <row r="721" spans="1:15" x14ac:dyDescent="0.25">
      <c r="A721" s="1" t="s">
        <v>2236</v>
      </c>
      <c r="B721" t="s">
        <v>2016</v>
      </c>
      <c r="C721" s="20" t="s">
        <v>1679</v>
      </c>
      <c r="D721" t="s">
        <v>135</v>
      </c>
      <c r="E721" t="s">
        <v>136</v>
      </c>
      <c r="F721" t="str">
        <f>VLOOKUP(D721,Mapping!A:F,6,)</f>
        <v>伊利学生营养奶粉（袋装）1×24×400g</v>
      </c>
      <c r="G721" t="s">
        <v>24</v>
      </c>
      <c r="H721" t="s">
        <v>2237</v>
      </c>
      <c r="I721" t="s">
        <v>24</v>
      </c>
      <c r="K721" t="str">
        <f>VLOOKUP($D721,Mapping!$A:$E,3,)</f>
        <v>成人粉</v>
      </c>
      <c r="L721" t="str">
        <f>VLOOKUP($D721,Mapping!$A:$E,4,)</f>
        <v>学生</v>
      </c>
      <c r="M721" t="str">
        <f>IF(VLOOKUP($D721,Mapping!$A:$E,5,)="","无",VLOOKUP($D721,Mapping!$A:$E,5,))</f>
        <v>无</v>
      </c>
      <c r="N721">
        <v>1</v>
      </c>
      <c r="O721" t="s">
        <v>3922</v>
      </c>
    </row>
    <row r="722" spans="1:15" x14ac:dyDescent="0.25">
      <c r="A722" s="1" t="s">
        <v>2238</v>
      </c>
      <c r="B722" t="s">
        <v>1436</v>
      </c>
      <c r="C722" s="20" t="s">
        <v>2239</v>
      </c>
      <c r="D722" t="s">
        <v>249</v>
      </c>
      <c r="E722" t="s">
        <v>2240</v>
      </c>
      <c r="F722" t="str">
        <f>VLOOKUP(D722,Mapping!A:F,6,)</f>
        <v>金装幼儿配方奶粉（盒装）1×12×400g</v>
      </c>
      <c r="G722" t="s">
        <v>24</v>
      </c>
      <c r="H722" t="s">
        <v>250</v>
      </c>
      <c r="I722" t="s">
        <v>24</v>
      </c>
      <c r="K722" t="str">
        <f>VLOOKUP($D722,Mapping!$A:$E,3,)</f>
        <v>婴儿粉</v>
      </c>
      <c r="L722" t="str">
        <f>VLOOKUP($D722,Mapping!$A:$E,4,)</f>
        <v>沛能</v>
      </c>
      <c r="M722" t="str">
        <f>IF(VLOOKUP($D722,Mapping!$A:$E,5,)="","无",VLOOKUP($D722,Mapping!$A:$E,5,))</f>
        <v>3段</v>
      </c>
      <c r="N722">
        <v>1</v>
      </c>
      <c r="O722" t="s">
        <v>3922</v>
      </c>
    </row>
    <row r="723" spans="1:15" x14ac:dyDescent="0.25">
      <c r="A723" s="1" t="s">
        <v>2241</v>
      </c>
      <c r="B723" t="s">
        <v>1436</v>
      </c>
      <c r="C723" s="20" t="s">
        <v>2242</v>
      </c>
      <c r="D723" t="s">
        <v>267</v>
      </c>
      <c r="E723" t="s">
        <v>2243</v>
      </c>
      <c r="F723" t="str">
        <f>VLOOKUP(D723,Mapping!A:F,6,)</f>
        <v>金装幼儿配方奶粉（听装）1×6×900g</v>
      </c>
      <c r="G723" t="s">
        <v>24</v>
      </c>
      <c r="H723" t="s">
        <v>268</v>
      </c>
      <c r="I723" t="s">
        <v>24</v>
      </c>
      <c r="K723" t="str">
        <f>VLOOKUP($D723,Mapping!$A:$E,3,)</f>
        <v>婴儿粉</v>
      </c>
      <c r="L723" t="str">
        <f>VLOOKUP($D723,Mapping!$A:$E,4,)</f>
        <v>沛能</v>
      </c>
      <c r="M723" t="str">
        <f>IF(VLOOKUP($D723,Mapping!$A:$E,5,)="","无",VLOOKUP($D723,Mapping!$A:$E,5,))</f>
        <v>3段</v>
      </c>
      <c r="N723">
        <v>1</v>
      </c>
      <c r="O723" t="s">
        <v>3922</v>
      </c>
    </row>
    <row r="724" spans="1:15" x14ac:dyDescent="0.25">
      <c r="A724" s="1" t="s">
        <v>2244</v>
      </c>
      <c r="B724" t="s">
        <v>1436</v>
      </c>
      <c r="C724" s="20" t="s">
        <v>2245</v>
      </c>
      <c r="D724" t="s">
        <v>254</v>
      </c>
      <c r="E724" t="s">
        <v>2111</v>
      </c>
      <c r="F724" t="str">
        <f>VLOOKUP(D724,Mapping!A:F,6,)</f>
        <v>金装儿童配方奶粉（盒装）1×12×400g</v>
      </c>
      <c r="G724" t="s">
        <v>24</v>
      </c>
      <c r="H724" t="s">
        <v>255</v>
      </c>
      <c r="I724" t="s">
        <v>24</v>
      </c>
      <c r="K724" t="str">
        <f>VLOOKUP($D724,Mapping!$A:$E,3,)</f>
        <v>婴儿粉</v>
      </c>
      <c r="L724" t="str">
        <f>VLOOKUP($D724,Mapping!$A:$E,4,)</f>
        <v>沛能</v>
      </c>
      <c r="M724" t="str">
        <f>IF(VLOOKUP($D724,Mapping!$A:$E,5,)="","无",VLOOKUP($D724,Mapping!$A:$E,5,))</f>
        <v>4段</v>
      </c>
      <c r="N724">
        <v>1</v>
      </c>
      <c r="O724" t="s">
        <v>3922</v>
      </c>
    </row>
    <row r="725" spans="1:15" x14ac:dyDescent="0.25">
      <c r="A725" s="1" t="s">
        <v>2246</v>
      </c>
      <c r="B725" t="s">
        <v>1436</v>
      </c>
      <c r="C725" s="20" t="s">
        <v>2247</v>
      </c>
      <c r="D725" t="s">
        <v>272</v>
      </c>
      <c r="E725" t="s">
        <v>2115</v>
      </c>
      <c r="F725" t="str">
        <f>VLOOKUP(D725,Mapping!A:F,6,)</f>
        <v>金装儿童配方奶粉（听装）1×6×900g</v>
      </c>
      <c r="G725" t="s">
        <v>24</v>
      </c>
      <c r="H725" t="s">
        <v>273</v>
      </c>
      <c r="I725" t="s">
        <v>24</v>
      </c>
      <c r="K725" t="str">
        <f>VLOOKUP($D725,Mapping!$A:$E,3,)</f>
        <v>婴儿粉</v>
      </c>
      <c r="L725" t="str">
        <f>VLOOKUP($D725,Mapping!$A:$E,4,)</f>
        <v>沛能</v>
      </c>
      <c r="M725" t="str">
        <f>IF(VLOOKUP($D725,Mapping!$A:$E,5,)="","无",VLOOKUP($D725,Mapping!$A:$E,5,))</f>
        <v>4段</v>
      </c>
      <c r="N725">
        <v>1</v>
      </c>
      <c r="O725" t="s">
        <v>3922</v>
      </c>
    </row>
    <row r="726" spans="1:15" x14ac:dyDescent="0.25">
      <c r="A726" s="1" t="s">
        <v>2248</v>
      </c>
      <c r="B726" t="s">
        <v>1436</v>
      </c>
      <c r="C726" s="20" t="s">
        <v>2249</v>
      </c>
      <c r="D726" t="s">
        <v>22</v>
      </c>
      <c r="E726" t="s">
        <v>23</v>
      </c>
      <c r="F726" t="str">
        <f>VLOOKUP(D726,Mapping!A:F,6,)</f>
        <v>伊利中老年多维高钙奶粉（袋装）1×24×400g</v>
      </c>
      <c r="G726" t="s">
        <v>24</v>
      </c>
      <c r="H726" t="s">
        <v>1965</v>
      </c>
      <c r="I726" t="s">
        <v>24</v>
      </c>
      <c r="K726" t="str">
        <f>VLOOKUP($D726,Mapping!$A:$E,3,)</f>
        <v>成人粉</v>
      </c>
      <c r="L726" t="str">
        <f>VLOOKUP($D726,Mapping!$A:$E,4,)</f>
        <v>中老年</v>
      </c>
      <c r="M726" t="str">
        <f>IF(VLOOKUP($D726,Mapping!$A:$E,5,)="","无",VLOOKUP($D726,Mapping!$A:$E,5,))</f>
        <v>无</v>
      </c>
      <c r="N726">
        <v>1</v>
      </c>
      <c r="O726" t="s">
        <v>3922</v>
      </c>
    </row>
    <row r="727" spans="1:15" x14ac:dyDescent="0.25">
      <c r="A727" s="1" t="s">
        <v>2250</v>
      </c>
      <c r="B727" t="s">
        <v>1436</v>
      </c>
      <c r="C727" s="20" t="s">
        <v>2251</v>
      </c>
      <c r="D727" t="s">
        <v>115</v>
      </c>
      <c r="E727" t="s">
        <v>116</v>
      </c>
      <c r="F727" t="str">
        <f>VLOOKUP(D727,Mapping!A:F,6,)</f>
        <v>伊利学生高锌高钙奶粉（袋装）1×24×400g</v>
      </c>
      <c r="G727" t="s">
        <v>24</v>
      </c>
      <c r="H727" t="s">
        <v>1956</v>
      </c>
      <c r="I727" t="s">
        <v>24</v>
      </c>
      <c r="K727" t="str">
        <f>VLOOKUP($D727,Mapping!$A:$E,3,)</f>
        <v>成人粉</v>
      </c>
      <c r="L727" t="str">
        <f>VLOOKUP($D727,Mapping!$A:$E,4,)</f>
        <v>学生</v>
      </c>
      <c r="M727" t="str">
        <f>IF(VLOOKUP($D727,Mapping!$A:$E,5,)="","无",VLOOKUP($D727,Mapping!$A:$E,5,))</f>
        <v>无</v>
      </c>
      <c r="N727">
        <v>1</v>
      </c>
      <c r="O727" t="s">
        <v>3922</v>
      </c>
    </row>
    <row r="728" spans="1:15" x14ac:dyDescent="0.25">
      <c r="A728" s="1" t="s">
        <v>2252</v>
      </c>
      <c r="B728" t="s">
        <v>1436</v>
      </c>
      <c r="C728" s="20" t="s">
        <v>2253</v>
      </c>
      <c r="D728" t="s">
        <v>67</v>
      </c>
      <c r="E728" t="s">
        <v>68</v>
      </c>
      <c r="F728" t="str">
        <f>VLOOKUP(D728,Mapping!A:F,6,)</f>
        <v>伊利女士高铁高钙奶粉（袋装）1×24×400g</v>
      </c>
      <c r="G728" t="s">
        <v>24</v>
      </c>
      <c r="H728" t="s">
        <v>69</v>
      </c>
      <c r="I728" t="s">
        <v>24</v>
      </c>
      <c r="K728" t="str">
        <f>VLOOKUP($D728,Mapping!$A:$E,3,)</f>
        <v>成人粉</v>
      </c>
      <c r="L728" t="str">
        <f>VLOOKUP($D728,Mapping!$A:$E,4,)</f>
        <v>女士</v>
      </c>
      <c r="M728" t="str">
        <f>IF(VLOOKUP($D728,Mapping!$A:$E,5,)="","无",VLOOKUP($D728,Mapping!$A:$E,5,))</f>
        <v>无</v>
      </c>
      <c r="N728">
        <v>1</v>
      </c>
      <c r="O728" t="s">
        <v>3922</v>
      </c>
    </row>
    <row r="729" spans="1:15" x14ac:dyDescent="0.25">
      <c r="A729" s="1" t="s">
        <v>2254</v>
      </c>
      <c r="B729" t="s">
        <v>1436</v>
      </c>
      <c r="C729" s="20" t="s">
        <v>125</v>
      </c>
      <c r="D729" t="s">
        <v>125</v>
      </c>
      <c r="E729" t="s">
        <v>126</v>
      </c>
      <c r="F729" t="str">
        <f>VLOOKUP(D729,Mapping!A:F,6,)</f>
        <v>伊利儿童成长高钙奶粉（袋装）1×24×400g</v>
      </c>
      <c r="G729" t="s">
        <v>24</v>
      </c>
      <c r="H729" t="s">
        <v>1958</v>
      </c>
      <c r="I729" t="s">
        <v>24</v>
      </c>
      <c r="K729" t="str">
        <f>VLOOKUP($D729,Mapping!$A:$E,3,)</f>
        <v>成人粉</v>
      </c>
      <c r="L729" t="str">
        <f>VLOOKUP($D729,Mapping!$A:$E,4,)</f>
        <v>学生</v>
      </c>
      <c r="M729" t="str">
        <f>IF(VLOOKUP($D729,Mapping!$A:$E,5,)="","无",VLOOKUP($D729,Mapping!$A:$E,5,))</f>
        <v>无</v>
      </c>
      <c r="N729">
        <v>1</v>
      </c>
      <c r="O729" t="s">
        <v>3922</v>
      </c>
    </row>
    <row r="730" spans="1:15" x14ac:dyDescent="0.25">
      <c r="A730" s="1" t="s">
        <v>2255</v>
      </c>
      <c r="B730" t="s">
        <v>1436</v>
      </c>
      <c r="C730" s="20" t="s">
        <v>2256</v>
      </c>
      <c r="D730" t="s">
        <v>73</v>
      </c>
      <c r="E730" t="s">
        <v>1254</v>
      </c>
      <c r="F730" t="str">
        <f>VLOOKUP(D730,Mapping!A:F,6,)</f>
        <v>伊利高蛋白高钙脱脂奶粉（袋装）1×24×400g</v>
      </c>
      <c r="G730" t="s">
        <v>24</v>
      </c>
      <c r="H730" t="s">
        <v>75</v>
      </c>
      <c r="I730" t="s">
        <v>24</v>
      </c>
      <c r="K730" t="str">
        <f>VLOOKUP($D730,Mapping!$A:$E,3,)</f>
        <v>成人粉</v>
      </c>
      <c r="L730" t="str">
        <f>VLOOKUP($D730,Mapping!$A:$E,4,)</f>
        <v>女士</v>
      </c>
      <c r="M730" t="str">
        <f>IF(VLOOKUP($D730,Mapping!$A:$E,5,)="","无",VLOOKUP($D730,Mapping!$A:$E,5,))</f>
        <v>无</v>
      </c>
      <c r="N730">
        <v>1</v>
      </c>
      <c r="O730" t="s">
        <v>3922</v>
      </c>
    </row>
    <row r="731" spans="1:15" x14ac:dyDescent="0.25">
      <c r="A731" s="1" t="s">
        <v>2257</v>
      </c>
      <c r="B731" t="s">
        <v>1436</v>
      </c>
      <c r="C731" s="20" t="s">
        <v>2258</v>
      </c>
      <c r="D731" t="s">
        <v>135</v>
      </c>
      <c r="E731" t="s">
        <v>136</v>
      </c>
      <c r="F731" t="str">
        <f>VLOOKUP(D731,Mapping!A:F,6,)</f>
        <v>伊利学生营养奶粉（袋装）1×24×400g</v>
      </c>
      <c r="G731" t="s">
        <v>24</v>
      </c>
      <c r="H731" t="s">
        <v>137</v>
      </c>
      <c r="I731" t="s">
        <v>24</v>
      </c>
      <c r="K731" t="str">
        <f>VLOOKUP($D731,Mapping!$A:$E,3,)</f>
        <v>成人粉</v>
      </c>
      <c r="L731" t="str">
        <f>VLOOKUP($D731,Mapping!$A:$E,4,)</f>
        <v>学生</v>
      </c>
      <c r="M731" t="str">
        <f>IF(VLOOKUP($D731,Mapping!$A:$E,5,)="","无",VLOOKUP($D731,Mapping!$A:$E,5,))</f>
        <v>无</v>
      </c>
      <c r="N731">
        <v>1</v>
      </c>
      <c r="O731" t="s">
        <v>3922</v>
      </c>
    </row>
    <row r="732" spans="1:15" x14ac:dyDescent="0.25">
      <c r="A732" s="1" t="s">
        <v>2259</v>
      </c>
      <c r="B732" t="s">
        <v>1436</v>
      </c>
      <c r="C732" s="20" t="s">
        <v>2260</v>
      </c>
      <c r="D732" t="s">
        <v>78</v>
      </c>
      <c r="E732" t="s">
        <v>79</v>
      </c>
      <c r="F732" t="str">
        <f>VLOOKUP(D732,Mapping!A:F,6,)</f>
        <v>伊利女士营养奶粉（袋装）1×24×400g</v>
      </c>
      <c r="G732" t="s">
        <v>24</v>
      </c>
      <c r="H732" t="s">
        <v>1969</v>
      </c>
      <c r="I732" t="s">
        <v>24</v>
      </c>
      <c r="K732" t="str">
        <f>VLOOKUP($D732,Mapping!$A:$E,3,)</f>
        <v>成人粉</v>
      </c>
      <c r="L732" t="str">
        <f>VLOOKUP($D732,Mapping!$A:$E,4,)</f>
        <v>女士</v>
      </c>
      <c r="M732" t="str">
        <f>IF(VLOOKUP($D732,Mapping!$A:$E,5,)="","无",VLOOKUP($D732,Mapping!$A:$E,5,))</f>
        <v>无</v>
      </c>
      <c r="N732">
        <v>1</v>
      </c>
      <c r="O732" t="s">
        <v>3922</v>
      </c>
    </row>
    <row r="733" spans="1:15" x14ac:dyDescent="0.25">
      <c r="A733" s="1" t="s">
        <v>2261</v>
      </c>
      <c r="B733" t="s">
        <v>1436</v>
      </c>
      <c r="C733" s="20" t="s">
        <v>2262</v>
      </c>
      <c r="D733" t="s">
        <v>110</v>
      </c>
      <c r="E733" t="s">
        <v>111</v>
      </c>
      <c r="F733" t="str">
        <f>VLOOKUP(D733,Mapping!A:F,6,)</f>
        <v>伊利中老年营养奶粉（袋装）1×24×400g</v>
      </c>
      <c r="G733" t="s">
        <v>24</v>
      </c>
      <c r="H733" t="s">
        <v>112</v>
      </c>
      <c r="I733" t="s">
        <v>24</v>
      </c>
      <c r="K733" t="str">
        <f>VLOOKUP($D733,Mapping!$A:$E,3,)</f>
        <v>成人粉</v>
      </c>
      <c r="L733" t="str">
        <f>VLOOKUP($D733,Mapping!$A:$E,4,)</f>
        <v>中老年</v>
      </c>
      <c r="M733" t="str">
        <f>IF(VLOOKUP($D733,Mapping!$A:$E,5,)="","无",VLOOKUP($D733,Mapping!$A:$E,5,))</f>
        <v>无</v>
      </c>
      <c r="N733">
        <v>1</v>
      </c>
      <c r="O733" t="s">
        <v>3922</v>
      </c>
    </row>
    <row r="734" spans="1:15" x14ac:dyDescent="0.25">
      <c r="A734" s="1" t="s">
        <v>2263</v>
      </c>
      <c r="B734" t="s">
        <v>1436</v>
      </c>
      <c r="C734" s="20" t="s">
        <v>2264</v>
      </c>
      <c r="D734" t="s">
        <v>62</v>
      </c>
      <c r="E734" t="s">
        <v>63</v>
      </c>
      <c r="F734" t="str">
        <f>VLOOKUP(D734,Mapping!A:F,6,)</f>
        <v>伊利全脂营养奶粉（袋装）1×24×400g</v>
      </c>
      <c r="G734" t="s">
        <v>24</v>
      </c>
      <c r="H734" t="s">
        <v>64</v>
      </c>
      <c r="I734" t="s">
        <v>24</v>
      </c>
      <c r="K734" t="str">
        <f>VLOOKUP($D734,Mapping!$A:$E,3,)</f>
        <v>成人粉</v>
      </c>
      <c r="L734" t="str">
        <f>VLOOKUP($D734,Mapping!$A:$E,4,)</f>
        <v>全家</v>
      </c>
      <c r="M734" t="str">
        <f>IF(VLOOKUP($D734,Mapping!$A:$E,5,)="","无",VLOOKUP($D734,Mapping!$A:$E,5,))</f>
        <v>无</v>
      </c>
      <c r="N734">
        <v>1</v>
      </c>
      <c r="O734" t="s">
        <v>3922</v>
      </c>
    </row>
    <row r="735" spans="1:15" x14ac:dyDescent="0.25">
      <c r="A735" s="1" t="s">
        <v>2265</v>
      </c>
      <c r="B735" t="s">
        <v>1436</v>
      </c>
      <c r="C735" s="20" t="s">
        <v>2266</v>
      </c>
      <c r="D735" t="s">
        <v>2147</v>
      </c>
      <c r="E735" t="s">
        <v>2148</v>
      </c>
      <c r="F735" t="str">
        <f>VLOOKUP(D735,Mapping!A:F,6,)</f>
        <v>伊利原味营养米粉（盒装）1×18×225g</v>
      </c>
      <c r="G735" t="s">
        <v>24</v>
      </c>
      <c r="H735" t="s">
        <v>2267</v>
      </c>
      <c r="I735" t="s">
        <v>24</v>
      </c>
      <c r="K735" t="str">
        <f>VLOOKUP($D735,Mapping!$A:$E,3,)</f>
        <v>婴儿粉</v>
      </c>
      <c r="L735" t="str">
        <f>VLOOKUP($D735,Mapping!$A:$E,4,)</f>
        <v>米粉</v>
      </c>
      <c r="M735" t="str">
        <f>IF(VLOOKUP($D735,Mapping!$A:$E,5,)="","无",VLOOKUP($D735,Mapping!$A:$E,5,))</f>
        <v>无</v>
      </c>
      <c r="N735">
        <v>1</v>
      </c>
      <c r="O735" t="s">
        <v>3922</v>
      </c>
    </row>
    <row r="736" spans="1:15" x14ac:dyDescent="0.25">
      <c r="A736" s="1" t="s">
        <v>2268</v>
      </c>
      <c r="B736" t="s">
        <v>1436</v>
      </c>
      <c r="C736" s="20" t="s">
        <v>2269</v>
      </c>
      <c r="D736" t="s">
        <v>2152</v>
      </c>
      <c r="E736" t="s">
        <v>2153</v>
      </c>
      <c r="F736" t="str">
        <f>VLOOKUP(D736,Mapping!A:F,6,)</f>
        <v>伊利胡萝卜营养米粉（盒装）1×18×225g</v>
      </c>
      <c r="G736" t="s">
        <v>24</v>
      </c>
      <c r="H736" t="s">
        <v>2270</v>
      </c>
      <c r="I736" t="s">
        <v>24</v>
      </c>
      <c r="K736" t="str">
        <f>VLOOKUP($D736,Mapping!$A:$E,3,)</f>
        <v>婴儿粉</v>
      </c>
      <c r="L736" t="str">
        <f>VLOOKUP($D736,Mapping!$A:$E,4,)</f>
        <v>米粉</v>
      </c>
      <c r="M736" t="str">
        <f>IF(VLOOKUP($D736,Mapping!$A:$E,5,)="","无",VLOOKUP($D736,Mapping!$A:$E,5,))</f>
        <v>无</v>
      </c>
      <c r="N736">
        <v>1</v>
      </c>
      <c r="O736" t="s">
        <v>3922</v>
      </c>
    </row>
    <row r="737" spans="1:15" x14ac:dyDescent="0.25">
      <c r="A737" s="1" t="s">
        <v>2271</v>
      </c>
      <c r="B737" t="s">
        <v>1436</v>
      </c>
      <c r="C737" s="20" t="s">
        <v>2272</v>
      </c>
      <c r="D737" t="s">
        <v>2157</v>
      </c>
      <c r="E737" t="s">
        <v>2158</v>
      </c>
      <c r="F737" t="str">
        <f>VLOOKUP(D737,Mapping!A:F,6,)</f>
        <v>伊利多维蔬菜营养米粉（盒装）1×18×225g</v>
      </c>
      <c r="G737" t="s">
        <v>24</v>
      </c>
      <c r="H737" t="s">
        <v>2273</v>
      </c>
      <c r="I737" t="s">
        <v>24</v>
      </c>
      <c r="K737" t="str">
        <f>VLOOKUP($D737,Mapping!$A:$E,3,)</f>
        <v>婴儿粉</v>
      </c>
      <c r="L737" t="str">
        <f>VLOOKUP($D737,Mapping!$A:$E,4,)</f>
        <v>米粉</v>
      </c>
      <c r="M737" t="str">
        <f>IF(VLOOKUP($D737,Mapping!$A:$E,5,)="","无",VLOOKUP($D737,Mapping!$A:$E,5,))</f>
        <v>无</v>
      </c>
      <c r="N737">
        <v>1</v>
      </c>
      <c r="O737" t="s">
        <v>3922</v>
      </c>
    </row>
    <row r="738" spans="1:15" x14ac:dyDescent="0.25">
      <c r="A738" s="1" t="s">
        <v>2274</v>
      </c>
      <c r="B738" t="s">
        <v>1436</v>
      </c>
      <c r="C738" s="20" t="s">
        <v>2275</v>
      </c>
      <c r="D738" t="s">
        <v>2162</v>
      </c>
      <c r="E738" t="s">
        <v>2163</v>
      </c>
      <c r="F738" t="str">
        <f>VLOOKUP(D738,Mapping!A:F,6,)</f>
        <v>伊利黑米红枣营养米粉（盒装）1×18×225g</v>
      </c>
      <c r="G738" t="s">
        <v>24</v>
      </c>
      <c r="H738" t="s">
        <v>2276</v>
      </c>
      <c r="I738" t="s">
        <v>24</v>
      </c>
      <c r="K738" t="str">
        <f>VLOOKUP($D738,Mapping!$A:$E,3,)</f>
        <v>婴儿粉</v>
      </c>
      <c r="L738" t="str">
        <f>VLOOKUP($D738,Mapping!$A:$E,4,)</f>
        <v>米粉</v>
      </c>
      <c r="M738" t="str">
        <f>IF(VLOOKUP($D738,Mapping!$A:$E,5,)="","无",VLOOKUP($D738,Mapping!$A:$E,5,))</f>
        <v>无</v>
      </c>
      <c r="N738">
        <v>1</v>
      </c>
      <c r="O738" t="s">
        <v>3922</v>
      </c>
    </row>
    <row r="739" spans="1:15" x14ac:dyDescent="0.25">
      <c r="A739" s="1" t="s">
        <v>2277</v>
      </c>
      <c r="B739" t="s">
        <v>1436</v>
      </c>
      <c r="C739" s="20" t="s">
        <v>2278</v>
      </c>
      <c r="D739" t="s">
        <v>2278</v>
      </c>
      <c r="E739" t="s">
        <v>2279</v>
      </c>
      <c r="F739" t="str">
        <f>VLOOKUP(D739,Mapping!A:F,6,)</f>
        <v>伊利五谷营养米粉1×18盒×225克</v>
      </c>
      <c r="G739" t="s">
        <v>24</v>
      </c>
      <c r="H739" t="s">
        <v>2279</v>
      </c>
      <c r="I739" t="s">
        <v>24</v>
      </c>
      <c r="K739" t="str">
        <f>VLOOKUP($D739,Mapping!$A:$E,3,)</f>
        <v>婴儿粉</v>
      </c>
      <c r="L739" t="str">
        <f>VLOOKUP($D739,Mapping!$A:$E,4,)</f>
        <v>米粉</v>
      </c>
      <c r="M739" t="str">
        <f>IF(VLOOKUP($D739,Mapping!$A:$E,5,)="","无",VLOOKUP($D739,Mapping!$A:$E,5,))</f>
        <v>无</v>
      </c>
      <c r="N739">
        <v>1</v>
      </c>
      <c r="O739" t="s">
        <v>3922</v>
      </c>
    </row>
    <row r="740" spans="1:15" x14ac:dyDescent="0.25">
      <c r="A740" s="1" t="s">
        <v>2280</v>
      </c>
      <c r="B740" t="s">
        <v>1436</v>
      </c>
      <c r="C740" s="20" t="s">
        <v>2281</v>
      </c>
      <c r="D740" t="s">
        <v>2281</v>
      </c>
      <c r="E740" t="s">
        <v>2282</v>
      </c>
      <c r="F740" t="e">
        <f>VLOOKUP(D740,Mapping!A:F,6,)</f>
        <v>#N/A</v>
      </c>
      <c r="G740" t="s">
        <v>24</v>
      </c>
      <c r="H740" t="s">
        <v>2283</v>
      </c>
      <c r="I740" t="s">
        <v>24</v>
      </c>
      <c r="K740" t="e">
        <f>VLOOKUP($D740,Mapping!$A:$E,3,)</f>
        <v>#N/A</v>
      </c>
      <c r="L740" t="e">
        <f>VLOOKUP($D740,Mapping!$A:$E,4,)</f>
        <v>#N/A</v>
      </c>
      <c r="M740" t="e">
        <f>IF(VLOOKUP($D740,Mapping!$A:$E,5,)="","无",VLOOKUP($D740,Mapping!$A:$E,5,))</f>
        <v>#N/A</v>
      </c>
      <c r="N740">
        <v>1</v>
      </c>
      <c r="O740" t="s">
        <v>3922</v>
      </c>
    </row>
    <row r="741" spans="1:15" x14ac:dyDescent="0.25">
      <c r="A741" s="1" t="s">
        <v>2284</v>
      </c>
      <c r="B741" t="s">
        <v>1436</v>
      </c>
      <c r="C741" s="20" t="s">
        <v>2285</v>
      </c>
      <c r="D741" t="s">
        <v>2285</v>
      </c>
      <c r="E741" t="s">
        <v>2286</v>
      </c>
      <c r="F741" t="e">
        <f>VLOOKUP(D741,Mapping!A:F,6,)</f>
        <v>#N/A</v>
      </c>
      <c r="G741" t="s">
        <v>24</v>
      </c>
      <c r="H741" t="s">
        <v>2287</v>
      </c>
      <c r="I741" t="s">
        <v>24</v>
      </c>
      <c r="K741" t="e">
        <f>VLOOKUP($D741,Mapping!$A:$E,3,)</f>
        <v>#N/A</v>
      </c>
      <c r="L741" t="e">
        <f>VLOOKUP($D741,Mapping!$A:$E,4,)</f>
        <v>#N/A</v>
      </c>
      <c r="M741" t="e">
        <f>IF(VLOOKUP($D741,Mapping!$A:$E,5,)="","无",VLOOKUP($D741,Mapping!$A:$E,5,))</f>
        <v>#N/A</v>
      </c>
      <c r="N741">
        <v>1</v>
      </c>
      <c r="O741" t="s">
        <v>3922</v>
      </c>
    </row>
    <row r="742" spans="1:15" x14ac:dyDescent="0.25">
      <c r="A742" s="1" t="s">
        <v>2288</v>
      </c>
      <c r="B742" t="s">
        <v>1436</v>
      </c>
      <c r="C742" s="20" t="s">
        <v>2289</v>
      </c>
      <c r="D742" t="s">
        <v>2289</v>
      </c>
      <c r="E742" t="s">
        <v>2290</v>
      </c>
      <c r="F742" t="e">
        <f>VLOOKUP(D742,Mapping!A:F,6,)</f>
        <v>#N/A</v>
      </c>
      <c r="G742" t="s">
        <v>24</v>
      </c>
      <c r="H742" t="s">
        <v>2291</v>
      </c>
      <c r="I742" t="s">
        <v>24</v>
      </c>
      <c r="K742" t="e">
        <f>VLOOKUP($D742,Mapping!$A:$E,3,)</f>
        <v>#N/A</v>
      </c>
      <c r="L742" t="e">
        <f>VLOOKUP($D742,Mapping!$A:$E,4,)</f>
        <v>#N/A</v>
      </c>
      <c r="M742" t="e">
        <f>IF(VLOOKUP($D742,Mapping!$A:$E,5,)="","无",VLOOKUP($D742,Mapping!$A:$E,5,))</f>
        <v>#N/A</v>
      </c>
      <c r="N742">
        <v>1</v>
      </c>
      <c r="O742" t="s">
        <v>3922</v>
      </c>
    </row>
    <row r="743" spans="1:15" x14ac:dyDescent="0.25">
      <c r="A743" s="1" t="s">
        <v>2292</v>
      </c>
      <c r="B743" t="s">
        <v>1436</v>
      </c>
      <c r="C743" s="20" t="s">
        <v>2293</v>
      </c>
      <c r="D743" t="s">
        <v>2293</v>
      </c>
      <c r="E743" t="s">
        <v>2294</v>
      </c>
      <c r="F743" t="e">
        <f>VLOOKUP(D743,Mapping!A:F,6,)</f>
        <v>#N/A</v>
      </c>
      <c r="G743" t="s">
        <v>24</v>
      </c>
      <c r="H743" t="s">
        <v>2295</v>
      </c>
      <c r="I743" t="s">
        <v>24</v>
      </c>
      <c r="K743" t="e">
        <f>VLOOKUP($D743,Mapping!$A:$E,3,)</f>
        <v>#N/A</v>
      </c>
      <c r="L743" t="e">
        <f>VLOOKUP($D743,Mapping!$A:$E,4,)</f>
        <v>#N/A</v>
      </c>
      <c r="M743" t="e">
        <f>IF(VLOOKUP($D743,Mapping!$A:$E,5,)="","无",VLOOKUP($D743,Mapping!$A:$E,5,))</f>
        <v>#N/A</v>
      </c>
      <c r="N743">
        <v>1</v>
      </c>
      <c r="O743" t="s">
        <v>3922</v>
      </c>
    </row>
    <row r="744" spans="1:15" x14ac:dyDescent="0.25">
      <c r="A744" s="1" t="s">
        <v>2296</v>
      </c>
      <c r="B744" t="s">
        <v>1436</v>
      </c>
      <c r="C744" s="20" t="s">
        <v>2297</v>
      </c>
      <c r="D744" t="s">
        <v>2297</v>
      </c>
      <c r="E744" t="s">
        <v>2298</v>
      </c>
      <c r="F744" t="e">
        <f>VLOOKUP(D744,Mapping!A:F,6,)</f>
        <v>#N/A</v>
      </c>
      <c r="G744" t="s">
        <v>24</v>
      </c>
      <c r="H744" t="s">
        <v>2299</v>
      </c>
      <c r="I744" t="s">
        <v>24</v>
      </c>
      <c r="K744" t="e">
        <f>VLOOKUP($D744,Mapping!$A:$E,3,)</f>
        <v>#N/A</v>
      </c>
      <c r="L744" t="e">
        <f>VLOOKUP($D744,Mapping!$A:$E,4,)</f>
        <v>#N/A</v>
      </c>
      <c r="M744" t="e">
        <f>IF(VLOOKUP($D744,Mapping!$A:$E,5,)="","无",VLOOKUP($D744,Mapping!$A:$E,5,))</f>
        <v>#N/A</v>
      </c>
      <c r="N744">
        <v>1</v>
      </c>
      <c r="O744" t="s">
        <v>3922</v>
      </c>
    </row>
    <row r="745" spans="1:15" x14ac:dyDescent="0.25">
      <c r="A745" s="1" t="s">
        <v>2300</v>
      </c>
      <c r="B745" t="s">
        <v>1436</v>
      </c>
      <c r="C745" s="20" t="s">
        <v>2301</v>
      </c>
      <c r="D745" t="s">
        <v>2301</v>
      </c>
      <c r="E745" t="s">
        <v>2302</v>
      </c>
      <c r="F745" t="e">
        <f>VLOOKUP(D745,Mapping!A:F,6,)</f>
        <v>#N/A</v>
      </c>
      <c r="G745" t="s">
        <v>24</v>
      </c>
      <c r="H745" t="s">
        <v>2303</v>
      </c>
      <c r="I745" t="s">
        <v>24</v>
      </c>
      <c r="K745" t="e">
        <f>VLOOKUP($D745,Mapping!$A:$E,3,)</f>
        <v>#N/A</v>
      </c>
      <c r="L745" t="e">
        <f>VLOOKUP($D745,Mapping!$A:$E,4,)</f>
        <v>#N/A</v>
      </c>
      <c r="M745" t="e">
        <f>IF(VLOOKUP($D745,Mapping!$A:$E,5,)="","无",VLOOKUP($D745,Mapping!$A:$E,5,))</f>
        <v>#N/A</v>
      </c>
      <c r="N745">
        <v>1</v>
      </c>
      <c r="O745" t="s">
        <v>3922</v>
      </c>
    </row>
    <row r="746" spans="1:15" x14ac:dyDescent="0.25">
      <c r="A746" s="1" t="s">
        <v>2304</v>
      </c>
      <c r="B746" t="s">
        <v>1436</v>
      </c>
      <c r="C746" s="20" t="s">
        <v>2305</v>
      </c>
      <c r="D746" t="s">
        <v>300</v>
      </c>
      <c r="E746" t="s">
        <v>2306</v>
      </c>
      <c r="F746" t="e">
        <f>VLOOKUP(D746,Mapping!A:F,6,)</f>
        <v>#N/A</v>
      </c>
      <c r="G746" t="s">
        <v>24</v>
      </c>
      <c r="H746" t="s">
        <v>2307</v>
      </c>
      <c r="I746" t="s">
        <v>24</v>
      </c>
      <c r="K746" t="e">
        <f>VLOOKUP($D746,Mapping!$A:$E,3,)</f>
        <v>#N/A</v>
      </c>
      <c r="L746" t="e">
        <f>VLOOKUP($D746,Mapping!$A:$E,4,)</f>
        <v>#N/A</v>
      </c>
      <c r="M746" t="e">
        <f>IF(VLOOKUP($D746,Mapping!$A:$E,5,)="","无",VLOOKUP($D746,Mapping!$A:$E,5,))</f>
        <v>#N/A</v>
      </c>
      <c r="N746">
        <v>1</v>
      </c>
      <c r="O746" t="s">
        <v>3922</v>
      </c>
    </row>
    <row r="747" spans="1:15" x14ac:dyDescent="0.25">
      <c r="A747" s="1" t="s">
        <v>2308</v>
      </c>
      <c r="B747" t="s">
        <v>1436</v>
      </c>
      <c r="C747" s="20" t="s">
        <v>2309</v>
      </c>
      <c r="D747" t="s">
        <v>305</v>
      </c>
      <c r="E747" t="s">
        <v>2310</v>
      </c>
      <c r="F747" t="e">
        <f>VLOOKUP(D747,Mapping!A:F,6,)</f>
        <v>#N/A</v>
      </c>
      <c r="G747" t="s">
        <v>24</v>
      </c>
      <c r="H747" t="s">
        <v>2311</v>
      </c>
      <c r="I747" t="s">
        <v>24</v>
      </c>
      <c r="K747" t="e">
        <f>VLOOKUP($D747,Mapping!$A:$E,3,)</f>
        <v>#N/A</v>
      </c>
      <c r="L747" t="e">
        <f>VLOOKUP($D747,Mapping!$A:$E,4,)</f>
        <v>#N/A</v>
      </c>
      <c r="M747" t="e">
        <f>IF(VLOOKUP($D747,Mapping!$A:$E,5,)="","无",VLOOKUP($D747,Mapping!$A:$E,5,))</f>
        <v>#N/A</v>
      </c>
      <c r="N747">
        <v>1</v>
      </c>
      <c r="O747" t="s">
        <v>3922</v>
      </c>
    </row>
    <row r="748" spans="1:15" x14ac:dyDescent="0.25">
      <c r="A748" s="1" t="s">
        <v>2312</v>
      </c>
      <c r="B748" t="s">
        <v>1436</v>
      </c>
      <c r="C748" s="20" t="s">
        <v>2313</v>
      </c>
      <c r="D748" t="s">
        <v>2314</v>
      </c>
      <c r="E748" t="s">
        <v>2315</v>
      </c>
      <c r="F748" t="e">
        <f>VLOOKUP(D748,Mapping!A:F,6,)</f>
        <v>#N/A</v>
      </c>
      <c r="G748" t="s">
        <v>24</v>
      </c>
      <c r="H748" t="s">
        <v>2316</v>
      </c>
      <c r="I748" t="s">
        <v>24</v>
      </c>
      <c r="K748" t="e">
        <f>VLOOKUP($D748,Mapping!$A:$E,3,)</f>
        <v>#N/A</v>
      </c>
      <c r="L748" t="e">
        <f>VLOOKUP($D748,Mapping!$A:$E,4,)</f>
        <v>#N/A</v>
      </c>
      <c r="M748" t="e">
        <f>IF(VLOOKUP($D748,Mapping!$A:$E,5,)="","无",VLOOKUP($D748,Mapping!$A:$E,5,))</f>
        <v>#N/A</v>
      </c>
      <c r="N748">
        <v>1</v>
      </c>
      <c r="O748" t="s">
        <v>3922</v>
      </c>
    </row>
    <row r="749" spans="1:15" x14ac:dyDescent="0.25">
      <c r="A749" s="1" t="s">
        <v>2317</v>
      </c>
      <c r="B749" t="s">
        <v>1436</v>
      </c>
      <c r="C749" s="20" t="s">
        <v>2318</v>
      </c>
      <c r="D749" t="s">
        <v>2318</v>
      </c>
      <c r="E749" t="s">
        <v>2319</v>
      </c>
      <c r="F749" t="str">
        <f>VLOOKUP(D749,Mapping!A:F,6,)</f>
        <v>伊利金装婴儿配方奶粉超值三联装（盒装）1×4×1200g</v>
      </c>
      <c r="G749" t="s">
        <v>24</v>
      </c>
      <c r="H749" t="s">
        <v>2320</v>
      </c>
      <c r="I749" t="s">
        <v>24</v>
      </c>
      <c r="K749" t="str">
        <f>VLOOKUP($D749,Mapping!$A:$E,3,)</f>
        <v>婴儿粉</v>
      </c>
      <c r="L749" t="str">
        <f>VLOOKUP($D749,Mapping!$A:$E,4,)</f>
        <v>沛能</v>
      </c>
      <c r="M749" t="str">
        <f>IF(VLOOKUP($D749,Mapping!$A:$E,5,)="","无",VLOOKUP($D749,Mapping!$A:$E,5,))</f>
        <v>1段</v>
      </c>
      <c r="N749">
        <v>1</v>
      </c>
      <c r="O749" t="s">
        <v>3922</v>
      </c>
    </row>
    <row r="750" spans="1:15" x14ac:dyDescent="0.25">
      <c r="A750" s="1" t="s">
        <v>2321</v>
      </c>
      <c r="B750" t="s">
        <v>1436</v>
      </c>
      <c r="C750" s="20" t="s">
        <v>2322</v>
      </c>
      <c r="D750" t="s">
        <v>2322</v>
      </c>
      <c r="E750" t="s">
        <v>2323</v>
      </c>
      <c r="F750" t="str">
        <f>VLOOKUP(D750,Mapping!A:F,6,)</f>
        <v>伊利金装较大婴儿配方奶粉超值三联装（盒装）1×4×1200g</v>
      </c>
      <c r="G750" t="s">
        <v>24</v>
      </c>
      <c r="H750" t="s">
        <v>2324</v>
      </c>
      <c r="I750" t="s">
        <v>24</v>
      </c>
      <c r="K750" t="str">
        <f>VLOOKUP($D750,Mapping!$A:$E,3,)</f>
        <v>婴儿粉</v>
      </c>
      <c r="L750" t="str">
        <f>VLOOKUP($D750,Mapping!$A:$E,4,)</f>
        <v>沛能</v>
      </c>
      <c r="M750" t="str">
        <f>IF(VLOOKUP($D750,Mapping!$A:$E,5,)="","无",VLOOKUP($D750,Mapping!$A:$E,5,))</f>
        <v>2段</v>
      </c>
      <c r="N750">
        <v>1</v>
      </c>
      <c r="O750" t="s">
        <v>3922</v>
      </c>
    </row>
    <row r="751" spans="1:15" x14ac:dyDescent="0.25">
      <c r="A751" s="1" t="s">
        <v>2325</v>
      </c>
      <c r="B751" t="s">
        <v>1436</v>
      </c>
      <c r="C751" s="20" t="s">
        <v>2326</v>
      </c>
      <c r="D751" t="s">
        <v>2327</v>
      </c>
      <c r="E751" t="s">
        <v>2328</v>
      </c>
      <c r="F751" t="e">
        <f>VLOOKUP(D751,Mapping!A:F,6,)</f>
        <v>#N/A</v>
      </c>
      <c r="G751" t="s">
        <v>24</v>
      </c>
      <c r="H751" t="s">
        <v>2329</v>
      </c>
      <c r="I751" t="s">
        <v>24</v>
      </c>
      <c r="K751" t="e">
        <f>VLOOKUP($D751,Mapping!$A:$E,3,)</f>
        <v>#N/A</v>
      </c>
      <c r="L751" t="e">
        <f>VLOOKUP($D751,Mapping!$A:$E,4,)</f>
        <v>#N/A</v>
      </c>
      <c r="M751" t="e">
        <f>IF(VLOOKUP($D751,Mapping!$A:$E,5,)="","无",VLOOKUP($D751,Mapping!$A:$E,5,))</f>
        <v>#N/A</v>
      </c>
      <c r="N751">
        <v>1</v>
      </c>
      <c r="O751" t="s">
        <v>3922</v>
      </c>
    </row>
    <row r="752" spans="1:15" x14ac:dyDescent="0.25">
      <c r="A752" s="1" t="s">
        <v>2330</v>
      </c>
      <c r="B752" t="s">
        <v>1436</v>
      </c>
      <c r="C752" s="20" t="s">
        <v>2331</v>
      </c>
      <c r="D752" t="s">
        <v>2332</v>
      </c>
      <c r="E752" t="s">
        <v>2333</v>
      </c>
      <c r="F752" t="e">
        <f>VLOOKUP(D752,Mapping!A:F,6,)</f>
        <v>#N/A</v>
      </c>
      <c r="G752" t="s">
        <v>24</v>
      </c>
      <c r="H752" t="s">
        <v>2334</v>
      </c>
      <c r="I752" t="s">
        <v>24</v>
      </c>
      <c r="K752" t="e">
        <f>VLOOKUP($D752,Mapping!$A:$E,3,)</f>
        <v>#N/A</v>
      </c>
      <c r="L752" t="e">
        <f>VLOOKUP($D752,Mapping!$A:$E,4,)</f>
        <v>#N/A</v>
      </c>
      <c r="M752" t="e">
        <f>IF(VLOOKUP($D752,Mapping!$A:$E,5,)="","无",VLOOKUP($D752,Mapping!$A:$E,5,))</f>
        <v>#N/A</v>
      </c>
      <c r="N752">
        <v>1</v>
      </c>
      <c r="O752" t="s">
        <v>3922</v>
      </c>
    </row>
    <row r="753" spans="1:15" x14ac:dyDescent="0.25">
      <c r="A753" s="1" t="s">
        <v>2335</v>
      </c>
      <c r="B753" t="s">
        <v>1436</v>
      </c>
      <c r="C753" s="20" t="s">
        <v>2336</v>
      </c>
      <c r="D753" t="s">
        <v>2337</v>
      </c>
      <c r="E753" t="s">
        <v>2338</v>
      </c>
      <c r="F753" t="e">
        <f>VLOOKUP(D753,Mapping!A:F,6,)</f>
        <v>#N/A</v>
      </c>
      <c r="G753" t="s">
        <v>24</v>
      </c>
      <c r="H753" t="s">
        <v>2339</v>
      </c>
      <c r="I753" t="s">
        <v>24</v>
      </c>
      <c r="K753" t="e">
        <f>VLOOKUP($D753,Mapping!$A:$E,3,)</f>
        <v>#N/A</v>
      </c>
      <c r="L753" t="e">
        <f>VLOOKUP($D753,Mapping!$A:$E,4,)</f>
        <v>#N/A</v>
      </c>
      <c r="M753" t="e">
        <f>IF(VLOOKUP($D753,Mapping!$A:$E,5,)="","无",VLOOKUP($D753,Mapping!$A:$E,5,))</f>
        <v>#N/A</v>
      </c>
      <c r="N753">
        <v>1</v>
      </c>
      <c r="O753" t="s">
        <v>3922</v>
      </c>
    </row>
    <row r="754" spans="1:15" x14ac:dyDescent="0.25">
      <c r="A754" s="1" t="s">
        <v>2340</v>
      </c>
      <c r="B754" t="s">
        <v>1436</v>
      </c>
      <c r="C754" s="20" t="s">
        <v>2341</v>
      </c>
      <c r="D754" t="s">
        <v>2341</v>
      </c>
      <c r="E754" t="s">
        <v>2342</v>
      </c>
      <c r="F754" t="e">
        <f>VLOOKUP(D754,Mapping!A:F,6,)</f>
        <v>#N/A</v>
      </c>
      <c r="G754" t="s">
        <v>24</v>
      </c>
      <c r="H754" t="s">
        <v>2343</v>
      </c>
      <c r="I754" t="s">
        <v>24</v>
      </c>
      <c r="K754" t="e">
        <f>VLOOKUP($D754,Mapping!$A:$E,3,)</f>
        <v>#N/A</v>
      </c>
      <c r="L754" t="e">
        <f>VLOOKUP($D754,Mapping!$A:$E,4,)</f>
        <v>#N/A</v>
      </c>
      <c r="M754" t="e">
        <f>IF(VLOOKUP($D754,Mapping!$A:$E,5,)="","无",VLOOKUP($D754,Mapping!$A:$E,5,))</f>
        <v>#N/A</v>
      </c>
      <c r="N754">
        <v>1</v>
      </c>
      <c r="O754" t="s">
        <v>3922</v>
      </c>
    </row>
    <row r="755" spans="1:15" x14ac:dyDescent="0.25">
      <c r="A755" s="1" t="s">
        <v>2344</v>
      </c>
      <c r="B755" t="s">
        <v>1436</v>
      </c>
      <c r="C755" s="20" t="s">
        <v>2345</v>
      </c>
      <c r="D755" t="s">
        <v>175</v>
      </c>
      <c r="E755" t="s">
        <v>2167</v>
      </c>
      <c r="F755" t="str">
        <f>VLOOKUP(D755,Mapping!A:F,6,)</f>
        <v>金领冠儿童配方奶粉1×6×900g</v>
      </c>
      <c r="G755" t="s">
        <v>24</v>
      </c>
      <c r="H755" t="s">
        <v>176</v>
      </c>
      <c r="I755" t="s">
        <v>24</v>
      </c>
      <c r="K755" t="str">
        <f>VLOOKUP($D755,Mapping!$A:$E,3,)</f>
        <v>婴儿粉</v>
      </c>
      <c r="L755" t="str">
        <f>VLOOKUP($D755,Mapping!$A:$E,4,)</f>
        <v>金领冠</v>
      </c>
      <c r="M755" t="str">
        <f>IF(VLOOKUP($D755,Mapping!$A:$E,5,)="","无",VLOOKUP($D755,Mapping!$A:$E,5,))</f>
        <v>4段</v>
      </c>
      <c r="N755">
        <v>1</v>
      </c>
      <c r="O755" t="s">
        <v>3922</v>
      </c>
    </row>
    <row r="756" spans="1:15" x14ac:dyDescent="0.25">
      <c r="A756" s="1" t="s">
        <v>2346</v>
      </c>
      <c r="B756" t="s">
        <v>1436</v>
      </c>
      <c r="C756" s="20" t="s">
        <v>2347</v>
      </c>
      <c r="D756" t="s">
        <v>156</v>
      </c>
      <c r="E756" t="s">
        <v>2171</v>
      </c>
      <c r="F756" t="str">
        <f>VLOOKUP(D756,Mapping!A:F,6,)</f>
        <v>金领冠儿童配方奶粉1×12×400g</v>
      </c>
      <c r="G756" t="s">
        <v>24</v>
      </c>
      <c r="H756" t="s">
        <v>157</v>
      </c>
      <c r="I756" t="s">
        <v>24</v>
      </c>
      <c r="K756" t="str">
        <f>VLOOKUP($D756,Mapping!$A:$E,3,)</f>
        <v>婴儿粉</v>
      </c>
      <c r="L756" t="str">
        <f>VLOOKUP($D756,Mapping!$A:$E,4,)</f>
        <v>金领冠</v>
      </c>
      <c r="M756" t="str">
        <f>IF(VLOOKUP($D756,Mapping!$A:$E,5,)="","无",VLOOKUP($D756,Mapping!$A:$E,5,))</f>
        <v>4段</v>
      </c>
      <c r="N756">
        <v>1</v>
      </c>
      <c r="O756" t="s">
        <v>3922</v>
      </c>
    </row>
    <row r="757" spans="1:15" x14ac:dyDescent="0.25">
      <c r="A757" s="1" t="s">
        <v>2348</v>
      </c>
      <c r="B757" t="s">
        <v>1436</v>
      </c>
      <c r="C757" s="20" t="s">
        <v>2349</v>
      </c>
      <c r="D757" t="s">
        <v>288</v>
      </c>
      <c r="E757" t="s">
        <v>2175</v>
      </c>
      <c r="F757" t="str">
        <f>VLOOKUP(D757,Mapping!A:F,6,)</f>
        <v>金领冠婴儿配方奶粉1*4*1200g</v>
      </c>
      <c r="G757" t="s">
        <v>24</v>
      </c>
      <c r="H757" t="s">
        <v>289</v>
      </c>
      <c r="I757" t="s">
        <v>24</v>
      </c>
      <c r="K757" t="str">
        <f>VLOOKUP($D757,Mapping!$A:$E,3,)</f>
        <v>婴儿粉</v>
      </c>
      <c r="L757" t="str">
        <f>VLOOKUP($D757,Mapping!$A:$E,4,)</f>
        <v>金领冠</v>
      </c>
      <c r="M757" t="str">
        <f>IF(VLOOKUP($D757,Mapping!$A:$E,5,)="","无",VLOOKUP($D757,Mapping!$A:$E,5,))</f>
        <v>1段</v>
      </c>
      <c r="N757">
        <v>1</v>
      </c>
      <c r="O757" t="s">
        <v>3922</v>
      </c>
    </row>
    <row r="758" spans="1:15" x14ac:dyDescent="0.25">
      <c r="A758" s="1" t="s">
        <v>2350</v>
      </c>
      <c r="B758" t="s">
        <v>1436</v>
      </c>
      <c r="C758" s="20" t="s">
        <v>2351</v>
      </c>
      <c r="D758" t="s">
        <v>292</v>
      </c>
      <c r="E758" t="s">
        <v>2179</v>
      </c>
      <c r="F758" t="str">
        <f>VLOOKUP(D758,Mapping!A:F,6,)</f>
        <v>金领冠较大婴儿及幼儿配方奶粉1*4*1200g</v>
      </c>
      <c r="G758" t="s">
        <v>24</v>
      </c>
      <c r="H758" t="s">
        <v>293</v>
      </c>
      <c r="I758" t="s">
        <v>24</v>
      </c>
      <c r="K758" t="str">
        <f>VLOOKUP($D758,Mapping!$A:$E,3,)</f>
        <v>婴儿粉</v>
      </c>
      <c r="L758" t="str">
        <f>VLOOKUP($D758,Mapping!$A:$E,4,)</f>
        <v>金领冠</v>
      </c>
      <c r="M758" t="str">
        <f>IF(VLOOKUP($D758,Mapping!$A:$E,5,)="","无",VLOOKUP($D758,Mapping!$A:$E,5,))</f>
        <v>2段</v>
      </c>
      <c r="N758">
        <v>1</v>
      </c>
      <c r="O758" t="s">
        <v>3922</v>
      </c>
    </row>
    <row r="759" spans="1:15" x14ac:dyDescent="0.25">
      <c r="A759" s="1" t="s">
        <v>2352</v>
      </c>
      <c r="B759" t="s">
        <v>1436</v>
      </c>
      <c r="C759" s="20" t="s">
        <v>2353</v>
      </c>
      <c r="D759" t="s">
        <v>57</v>
      </c>
      <c r="E759" t="s">
        <v>58</v>
      </c>
      <c r="F759" t="str">
        <f>VLOOKUP(D759,Mapping!A:F,6,)</f>
        <v>伊利全脂甜营养奶粉（袋装）1×24×400g</v>
      </c>
      <c r="G759" t="s">
        <v>24</v>
      </c>
      <c r="H759" t="s">
        <v>1962</v>
      </c>
      <c r="I759" t="s">
        <v>24</v>
      </c>
      <c r="K759" t="str">
        <f>VLOOKUP($D759,Mapping!$A:$E,3,)</f>
        <v>成人粉</v>
      </c>
      <c r="L759" t="str">
        <f>VLOOKUP($D759,Mapping!$A:$E,4,)</f>
        <v>全家</v>
      </c>
      <c r="M759" t="str">
        <f>IF(VLOOKUP($D759,Mapping!$A:$E,5,)="","无",VLOOKUP($D759,Mapping!$A:$E,5,))</f>
        <v>无</v>
      </c>
      <c r="N759">
        <v>1</v>
      </c>
      <c r="O759" t="s">
        <v>3922</v>
      </c>
    </row>
    <row r="760" spans="1:15" x14ac:dyDescent="0.25">
      <c r="A760" s="1" t="s">
        <v>2354</v>
      </c>
      <c r="B760" t="s">
        <v>1436</v>
      </c>
      <c r="C760" s="20" t="s">
        <v>2355</v>
      </c>
      <c r="D760" t="s">
        <v>2355</v>
      </c>
      <c r="E760" t="s">
        <v>2356</v>
      </c>
      <c r="F760" t="e">
        <f>VLOOKUP(D760,Mapping!A:F,6,)</f>
        <v>#N/A</v>
      </c>
      <c r="G760" t="s">
        <v>24</v>
      </c>
      <c r="H760" t="s">
        <v>2356</v>
      </c>
      <c r="I760" t="s">
        <v>24</v>
      </c>
      <c r="K760" t="e">
        <f>VLOOKUP($D760,Mapping!$A:$E,3,)</f>
        <v>#N/A</v>
      </c>
      <c r="L760" t="e">
        <f>VLOOKUP($D760,Mapping!$A:$E,4,)</f>
        <v>#N/A</v>
      </c>
      <c r="M760" t="e">
        <f>IF(VLOOKUP($D760,Mapping!$A:$E,5,)="","无",VLOOKUP($D760,Mapping!$A:$E,5,))</f>
        <v>#N/A</v>
      </c>
      <c r="N760">
        <v>1</v>
      </c>
      <c r="O760" t="s">
        <v>3922</v>
      </c>
    </row>
    <row r="761" spans="1:15" x14ac:dyDescent="0.25">
      <c r="A761" s="1" t="s">
        <v>2357</v>
      </c>
      <c r="B761" t="s">
        <v>1436</v>
      </c>
      <c r="C761" s="20" t="s">
        <v>2358</v>
      </c>
      <c r="D761" t="s">
        <v>2358</v>
      </c>
      <c r="E761" t="s">
        <v>2359</v>
      </c>
      <c r="F761" t="e">
        <f>VLOOKUP(D761,Mapping!A:F,6,)</f>
        <v>#N/A</v>
      </c>
      <c r="G761" t="s">
        <v>24</v>
      </c>
      <c r="H761" t="s">
        <v>2359</v>
      </c>
      <c r="I761" t="s">
        <v>24</v>
      </c>
      <c r="K761" t="e">
        <f>VLOOKUP($D761,Mapping!$A:$E,3,)</f>
        <v>#N/A</v>
      </c>
      <c r="L761" t="e">
        <f>VLOOKUP($D761,Mapping!$A:$E,4,)</f>
        <v>#N/A</v>
      </c>
      <c r="M761" t="e">
        <f>IF(VLOOKUP($D761,Mapping!$A:$E,5,)="","无",VLOOKUP($D761,Mapping!$A:$E,5,))</f>
        <v>#N/A</v>
      </c>
      <c r="N761">
        <v>1</v>
      </c>
      <c r="O761" t="s">
        <v>3922</v>
      </c>
    </row>
    <row r="762" spans="1:15" x14ac:dyDescent="0.25">
      <c r="A762" s="1" t="s">
        <v>2360</v>
      </c>
      <c r="B762" t="s">
        <v>1436</v>
      </c>
      <c r="C762" s="20" t="s">
        <v>2361</v>
      </c>
      <c r="D762" t="s">
        <v>280</v>
      </c>
      <c r="E762" t="s">
        <v>2362</v>
      </c>
      <c r="F762" t="str">
        <f>VLOOKUP(D762,Mapping!A:F,6,)</f>
        <v>金领冠妈妈奶粉(听装)1×6×900g</v>
      </c>
      <c r="G762" t="s">
        <v>24</v>
      </c>
      <c r="H762" t="s">
        <v>281</v>
      </c>
      <c r="I762" t="s">
        <v>24</v>
      </c>
      <c r="K762" t="str">
        <f>VLOOKUP($D762,Mapping!$A:$E,3,)</f>
        <v>婴儿粉</v>
      </c>
      <c r="L762" t="str">
        <f>VLOOKUP($D762,Mapping!$A:$E,4,)</f>
        <v>金领冠</v>
      </c>
      <c r="M762" t="str">
        <f>IF(VLOOKUP($D762,Mapping!$A:$E,5,)="","无",VLOOKUP($D762,Mapping!$A:$E,5,))</f>
        <v>0段</v>
      </c>
      <c r="N762">
        <v>1</v>
      </c>
      <c r="O762" t="s">
        <v>3922</v>
      </c>
    </row>
    <row r="763" spans="1:15" x14ac:dyDescent="0.25">
      <c r="A763" s="1" t="s">
        <v>2363</v>
      </c>
      <c r="B763" t="s">
        <v>1436</v>
      </c>
      <c r="C763" s="20" t="s">
        <v>2364</v>
      </c>
      <c r="D763" t="s">
        <v>51</v>
      </c>
      <c r="E763" t="s">
        <v>52</v>
      </c>
      <c r="F763" t="str">
        <f>VLOOKUP(D763,Mapping!A:F,6,)</f>
        <v>欣活心活配方奶粉（听装）1×6×900g</v>
      </c>
      <c r="G763" t="s">
        <v>24</v>
      </c>
      <c r="H763" t="s">
        <v>2365</v>
      </c>
      <c r="I763" t="s">
        <v>24</v>
      </c>
      <c r="K763" t="str">
        <f>VLOOKUP($D763,Mapping!$A:$E,3,)</f>
        <v>成人粉</v>
      </c>
      <c r="L763" t="str">
        <f>VLOOKUP($D763,Mapping!$A:$E,4,)</f>
        <v>欣活</v>
      </c>
      <c r="M763" t="str">
        <f>IF(VLOOKUP($D763,Mapping!$A:$E,5,)="","无",VLOOKUP($D763,Mapping!$A:$E,5,))</f>
        <v>无</v>
      </c>
      <c r="N763">
        <v>1</v>
      </c>
      <c r="O763" t="s">
        <v>3922</v>
      </c>
    </row>
    <row r="764" spans="1:15" x14ac:dyDescent="0.25">
      <c r="A764" s="1" t="s">
        <v>2366</v>
      </c>
      <c r="B764" t="s">
        <v>1436</v>
      </c>
      <c r="C764" s="20" t="s">
        <v>2367</v>
      </c>
      <c r="D764" t="s">
        <v>2367</v>
      </c>
      <c r="E764" t="s">
        <v>2368</v>
      </c>
      <c r="F764" t="e">
        <f>VLOOKUP(D764,Mapping!A:F,6,)</f>
        <v>#N/A</v>
      </c>
      <c r="G764" t="s">
        <v>24</v>
      </c>
      <c r="H764" t="s">
        <v>2369</v>
      </c>
      <c r="I764" t="s">
        <v>24</v>
      </c>
      <c r="K764" t="e">
        <f>VLOOKUP($D764,Mapping!$A:$E,3,)</f>
        <v>#N/A</v>
      </c>
      <c r="L764" t="e">
        <f>VLOOKUP($D764,Mapping!$A:$E,4,)</f>
        <v>#N/A</v>
      </c>
      <c r="M764" t="e">
        <f>IF(VLOOKUP($D764,Mapping!$A:$E,5,)="","无",VLOOKUP($D764,Mapping!$A:$E,5,))</f>
        <v>#N/A</v>
      </c>
      <c r="N764">
        <v>1</v>
      </c>
      <c r="O764" t="s">
        <v>3922</v>
      </c>
    </row>
    <row r="765" spans="1:15" x14ac:dyDescent="0.25">
      <c r="A765" s="1" t="s">
        <v>2370</v>
      </c>
      <c r="B765" t="s">
        <v>1436</v>
      </c>
      <c r="C765" s="20" t="s">
        <v>2371</v>
      </c>
      <c r="D765" t="s">
        <v>2371</v>
      </c>
      <c r="E765" t="s">
        <v>2372</v>
      </c>
      <c r="F765" t="e">
        <f>VLOOKUP(D765,Mapping!A:F,6,)</f>
        <v>#N/A</v>
      </c>
      <c r="G765" t="s">
        <v>24</v>
      </c>
      <c r="H765" t="s">
        <v>2373</v>
      </c>
      <c r="I765" t="s">
        <v>24</v>
      </c>
      <c r="K765" t="e">
        <f>VLOOKUP($D765,Mapping!$A:$E,3,)</f>
        <v>#N/A</v>
      </c>
      <c r="L765" t="e">
        <f>VLOOKUP($D765,Mapping!$A:$E,4,)</f>
        <v>#N/A</v>
      </c>
      <c r="M765" t="e">
        <f>IF(VLOOKUP($D765,Mapping!$A:$E,5,)="","无",VLOOKUP($D765,Mapping!$A:$E,5,))</f>
        <v>#N/A</v>
      </c>
      <c r="N765">
        <v>1</v>
      </c>
      <c r="O765" t="s">
        <v>3922</v>
      </c>
    </row>
    <row r="766" spans="1:15" x14ac:dyDescent="0.25">
      <c r="A766" s="1" t="s">
        <v>2374</v>
      </c>
      <c r="B766" t="s">
        <v>1436</v>
      </c>
      <c r="C766" s="20" t="s">
        <v>2375</v>
      </c>
      <c r="D766" t="s">
        <v>2375</v>
      </c>
      <c r="E766" t="s">
        <v>2376</v>
      </c>
      <c r="F766" t="e">
        <f>VLOOKUP(D766,Mapping!A:F,6,)</f>
        <v>#N/A</v>
      </c>
      <c r="G766" t="s">
        <v>24</v>
      </c>
      <c r="H766" t="s">
        <v>2377</v>
      </c>
      <c r="I766" t="s">
        <v>24</v>
      </c>
      <c r="K766" t="e">
        <f>VLOOKUP($D766,Mapping!$A:$E,3,)</f>
        <v>#N/A</v>
      </c>
      <c r="L766" t="e">
        <f>VLOOKUP($D766,Mapping!$A:$E,4,)</f>
        <v>#N/A</v>
      </c>
      <c r="M766" t="e">
        <f>IF(VLOOKUP($D766,Mapping!$A:$E,5,)="","无",VLOOKUP($D766,Mapping!$A:$E,5,))</f>
        <v>#N/A</v>
      </c>
      <c r="N766">
        <v>1</v>
      </c>
      <c r="O766" t="s">
        <v>3922</v>
      </c>
    </row>
    <row r="767" spans="1:15" x14ac:dyDescent="0.25">
      <c r="A767" s="1" t="s">
        <v>2378</v>
      </c>
      <c r="B767" t="s">
        <v>1436</v>
      </c>
      <c r="C767" s="20" t="s">
        <v>2379</v>
      </c>
      <c r="D767" t="s">
        <v>2379</v>
      </c>
      <c r="E767" t="s">
        <v>2380</v>
      </c>
      <c r="F767" t="e">
        <f>VLOOKUP(D767,Mapping!A:F,6,)</f>
        <v>#N/A</v>
      </c>
      <c r="G767" t="s">
        <v>24</v>
      </c>
      <c r="H767" t="s">
        <v>2381</v>
      </c>
      <c r="I767" t="s">
        <v>24</v>
      </c>
      <c r="K767" t="e">
        <f>VLOOKUP($D767,Mapping!$A:$E,3,)</f>
        <v>#N/A</v>
      </c>
      <c r="L767" t="e">
        <f>VLOOKUP($D767,Mapping!$A:$E,4,)</f>
        <v>#N/A</v>
      </c>
      <c r="M767" t="e">
        <f>IF(VLOOKUP($D767,Mapping!$A:$E,5,)="","无",VLOOKUP($D767,Mapping!$A:$E,5,))</f>
        <v>#N/A</v>
      </c>
      <c r="N767">
        <v>1</v>
      </c>
      <c r="O767" t="s">
        <v>3922</v>
      </c>
    </row>
    <row r="768" spans="1:15" x14ac:dyDescent="0.25">
      <c r="A768" s="1" t="s">
        <v>2382</v>
      </c>
      <c r="B768" t="s">
        <v>1436</v>
      </c>
      <c r="C768" s="20" t="s">
        <v>2383</v>
      </c>
      <c r="D768" t="s">
        <v>2383</v>
      </c>
      <c r="E768" t="s">
        <v>2384</v>
      </c>
      <c r="F768" t="e">
        <f>VLOOKUP(D768,Mapping!A:F,6,)</f>
        <v>#N/A</v>
      </c>
      <c r="G768" t="s">
        <v>24</v>
      </c>
      <c r="H768" t="s">
        <v>2385</v>
      </c>
      <c r="I768" t="s">
        <v>24</v>
      </c>
      <c r="K768" t="e">
        <f>VLOOKUP($D768,Mapping!$A:$E,3,)</f>
        <v>#N/A</v>
      </c>
      <c r="L768" t="e">
        <f>VLOOKUP($D768,Mapping!$A:$E,4,)</f>
        <v>#N/A</v>
      </c>
      <c r="M768" t="e">
        <f>IF(VLOOKUP($D768,Mapping!$A:$E,5,)="","无",VLOOKUP($D768,Mapping!$A:$E,5,))</f>
        <v>#N/A</v>
      </c>
      <c r="N768">
        <v>1</v>
      </c>
      <c r="O768" t="s">
        <v>3922</v>
      </c>
    </row>
    <row r="769" spans="1:15" x14ac:dyDescent="0.25">
      <c r="A769" s="1" t="s">
        <v>2386</v>
      </c>
      <c r="B769" t="s">
        <v>1436</v>
      </c>
      <c r="C769" s="20" t="s">
        <v>2387</v>
      </c>
      <c r="D769" t="s">
        <v>141</v>
      </c>
      <c r="E769" t="s">
        <v>142</v>
      </c>
      <c r="F769" t="str">
        <f>VLOOKUP(D769,Mapping!A:F,6,)</f>
        <v>金领冠婴儿配方奶粉（盒装）1×12×400g</v>
      </c>
      <c r="G769" t="s">
        <v>24</v>
      </c>
      <c r="H769" t="s">
        <v>142</v>
      </c>
      <c r="I769" t="s">
        <v>24</v>
      </c>
      <c r="K769" t="str">
        <f>VLOOKUP($D769,Mapping!$A:$E,3,)</f>
        <v>婴儿粉</v>
      </c>
      <c r="L769" t="str">
        <f>VLOOKUP($D769,Mapping!$A:$E,4,)</f>
        <v>金领冠</v>
      </c>
      <c r="M769" t="str">
        <f>IF(VLOOKUP($D769,Mapping!$A:$E,5,)="","无",VLOOKUP($D769,Mapping!$A:$E,5,))</f>
        <v>1段</v>
      </c>
      <c r="N769">
        <v>1</v>
      </c>
      <c r="O769" t="s">
        <v>3922</v>
      </c>
    </row>
    <row r="770" spans="1:15" x14ac:dyDescent="0.25">
      <c r="A770" s="1" t="s">
        <v>2388</v>
      </c>
      <c r="B770" t="s">
        <v>1436</v>
      </c>
      <c r="C770" s="20" t="s">
        <v>2389</v>
      </c>
      <c r="D770" t="s">
        <v>160</v>
      </c>
      <c r="E770" t="s">
        <v>161</v>
      </c>
      <c r="F770" t="str">
        <f>VLOOKUP(D770,Mapping!A:F,6,)</f>
        <v>金领冠婴儿配方奶粉（听装）1×6×900g</v>
      </c>
      <c r="G770" t="s">
        <v>24</v>
      </c>
      <c r="H770" t="s">
        <v>161</v>
      </c>
      <c r="I770" t="s">
        <v>24</v>
      </c>
      <c r="K770" t="str">
        <f>VLOOKUP($D770,Mapping!$A:$E,3,)</f>
        <v>婴儿粉</v>
      </c>
      <c r="L770" t="str">
        <f>VLOOKUP($D770,Mapping!$A:$E,4,)</f>
        <v>金领冠</v>
      </c>
      <c r="M770" t="str">
        <f>IF(VLOOKUP($D770,Mapping!$A:$E,5,)="","无",VLOOKUP($D770,Mapping!$A:$E,5,))</f>
        <v>1段</v>
      </c>
      <c r="N770">
        <v>1</v>
      </c>
      <c r="O770" t="s">
        <v>3922</v>
      </c>
    </row>
    <row r="771" spans="1:15" x14ac:dyDescent="0.25">
      <c r="A771" s="1" t="s">
        <v>2390</v>
      </c>
      <c r="B771" t="s">
        <v>1436</v>
      </c>
      <c r="C771" s="20" t="s">
        <v>2391</v>
      </c>
      <c r="D771" t="s">
        <v>146</v>
      </c>
      <c r="E771" t="s">
        <v>147</v>
      </c>
      <c r="F771" t="str">
        <f>VLOOKUP(D771,Mapping!A:F,6,)</f>
        <v>金领冠较大婴儿配方奶粉（盒装）1×12×400g</v>
      </c>
      <c r="G771" t="s">
        <v>24</v>
      </c>
      <c r="H771" t="s">
        <v>147</v>
      </c>
      <c r="I771" t="s">
        <v>24</v>
      </c>
      <c r="K771" t="str">
        <f>VLOOKUP($D771,Mapping!$A:$E,3,)</f>
        <v>婴儿粉</v>
      </c>
      <c r="L771" t="str">
        <f>VLOOKUP($D771,Mapping!$A:$E,4,)</f>
        <v>金领冠</v>
      </c>
      <c r="M771" t="str">
        <f>IF(VLOOKUP($D771,Mapping!$A:$E,5,)="","无",VLOOKUP($D771,Mapping!$A:$E,5,))</f>
        <v>2段</v>
      </c>
      <c r="N771">
        <v>1</v>
      </c>
      <c r="O771" t="s">
        <v>3922</v>
      </c>
    </row>
    <row r="772" spans="1:15" x14ac:dyDescent="0.25">
      <c r="A772" s="1" t="s">
        <v>2392</v>
      </c>
      <c r="B772" t="s">
        <v>1436</v>
      </c>
      <c r="C772" s="20" t="s">
        <v>2393</v>
      </c>
      <c r="D772" t="s">
        <v>165</v>
      </c>
      <c r="E772" t="s">
        <v>166</v>
      </c>
      <c r="F772" t="str">
        <f>VLOOKUP(D772,Mapping!A:F,6,)</f>
        <v>金领冠较大婴儿配方奶粉（听装）1×6×900g</v>
      </c>
      <c r="G772" t="s">
        <v>24</v>
      </c>
      <c r="H772" t="s">
        <v>166</v>
      </c>
      <c r="I772" t="s">
        <v>24</v>
      </c>
      <c r="K772" t="str">
        <f>VLOOKUP($D772,Mapping!$A:$E,3,)</f>
        <v>婴儿粉</v>
      </c>
      <c r="L772" t="str">
        <f>VLOOKUP($D772,Mapping!$A:$E,4,)</f>
        <v>金领冠</v>
      </c>
      <c r="M772" t="str">
        <f>IF(VLOOKUP($D772,Mapping!$A:$E,5,)="","无",VLOOKUP($D772,Mapping!$A:$E,5,))</f>
        <v>2段</v>
      </c>
      <c r="N772">
        <v>1</v>
      </c>
      <c r="O772" t="s">
        <v>3922</v>
      </c>
    </row>
    <row r="773" spans="1:15" x14ac:dyDescent="0.25">
      <c r="A773" s="1" t="s">
        <v>2394</v>
      </c>
      <c r="B773" t="s">
        <v>1436</v>
      </c>
      <c r="C773" s="20" t="s">
        <v>2395</v>
      </c>
      <c r="D773" t="s">
        <v>151</v>
      </c>
      <c r="E773" t="s">
        <v>152</v>
      </c>
      <c r="F773" t="str">
        <f>VLOOKUP(D773,Mapping!A:F,6,)</f>
        <v>金领冠幼儿配方奶粉（盒装）1×12×400g</v>
      </c>
      <c r="G773" t="s">
        <v>24</v>
      </c>
      <c r="H773" t="s">
        <v>152</v>
      </c>
      <c r="I773" t="s">
        <v>24</v>
      </c>
      <c r="K773" t="str">
        <f>VLOOKUP($D773,Mapping!$A:$E,3,)</f>
        <v>婴儿粉</v>
      </c>
      <c r="L773" t="str">
        <f>VLOOKUP($D773,Mapping!$A:$E,4,)</f>
        <v>金领冠</v>
      </c>
      <c r="M773" t="str">
        <f>IF(VLOOKUP($D773,Mapping!$A:$E,5,)="","无",VLOOKUP($D773,Mapping!$A:$E,5,))</f>
        <v>3段</v>
      </c>
      <c r="N773">
        <v>1</v>
      </c>
      <c r="O773" t="s">
        <v>3922</v>
      </c>
    </row>
    <row r="774" spans="1:15" x14ac:dyDescent="0.25">
      <c r="A774" s="1" t="s">
        <v>2396</v>
      </c>
      <c r="B774" t="s">
        <v>1436</v>
      </c>
      <c r="C774" s="20" t="s">
        <v>2397</v>
      </c>
      <c r="D774" t="s">
        <v>170</v>
      </c>
      <c r="E774" t="s">
        <v>171</v>
      </c>
      <c r="F774" t="str">
        <f>VLOOKUP(D774,Mapping!A:F,6,)</f>
        <v>金领冠幼儿配方奶粉（听装）1×6×900g</v>
      </c>
      <c r="G774" t="s">
        <v>24</v>
      </c>
      <c r="H774" t="s">
        <v>171</v>
      </c>
      <c r="I774" t="s">
        <v>24</v>
      </c>
      <c r="K774" t="str">
        <f>VLOOKUP($D774,Mapping!$A:$E,3,)</f>
        <v>婴儿粉</v>
      </c>
      <c r="L774" t="str">
        <f>VLOOKUP($D774,Mapping!$A:$E,4,)</f>
        <v>金领冠</v>
      </c>
      <c r="M774" t="str">
        <f>IF(VLOOKUP($D774,Mapping!$A:$E,5,)="","无",VLOOKUP($D774,Mapping!$A:$E,5,))</f>
        <v>3段</v>
      </c>
      <c r="N774">
        <v>1</v>
      </c>
      <c r="O774" t="s">
        <v>3922</v>
      </c>
    </row>
    <row r="775" spans="1:15" x14ac:dyDescent="0.25">
      <c r="A775" s="1" t="s">
        <v>2398</v>
      </c>
      <c r="B775" t="s">
        <v>1436</v>
      </c>
      <c r="C775" s="20" t="s">
        <v>2399</v>
      </c>
      <c r="D775" t="s">
        <v>2399</v>
      </c>
      <c r="E775" t="s">
        <v>2400</v>
      </c>
      <c r="F775" t="str">
        <f>VLOOKUP(D775,Mapping!A:F,6,)</f>
        <v>欣活蛋白质粉（听装）1×6×260g</v>
      </c>
      <c r="G775" t="s">
        <v>24</v>
      </c>
      <c r="H775" t="s">
        <v>2401</v>
      </c>
      <c r="I775" t="s">
        <v>24</v>
      </c>
      <c r="K775" t="str">
        <f>VLOOKUP($D775,Mapping!$A:$E,3,)</f>
        <v>成人粉</v>
      </c>
      <c r="L775" t="str">
        <f>VLOOKUP($D775,Mapping!$A:$E,4,)</f>
        <v>欣活</v>
      </c>
      <c r="M775" t="str">
        <f>IF(VLOOKUP($D775,Mapping!$A:$E,5,)="","无",VLOOKUP($D775,Mapping!$A:$E,5,))</f>
        <v>无</v>
      </c>
      <c r="N775">
        <v>1</v>
      </c>
      <c r="O775" t="s">
        <v>3922</v>
      </c>
    </row>
    <row r="776" spans="1:15" x14ac:dyDescent="0.25">
      <c r="A776" s="1" t="s">
        <v>2402</v>
      </c>
      <c r="B776" t="s">
        <v>1436</v>
      </c>
      <c r="C776" s="20" t="s">
        <v>2403</v>
      </c>
      <c r="D776" t="s">
        <v>120</v>
      </c>
      <c r="E776" t="s">
        <v>121</v>
      </c>
      <c r="F776" t="str">
        <f>VLOOKUP(D776,Mapping!A:F,6,)</f>
        <v>伊利高钙高铁奶粉（听装）1×6×900g</v>
      </c>
      <c r="G776" t="s">
        <v>24</v>
      </c>
      <c r="H776" t="s">
        <v>1954</v>
      </c>
      <c r="I776" t="s">
        <v>24</v>
      </c>
      <c r="K776" t="str">
        <f>VLOOKUP($D776,Mapping!$A:$E,3,)</f>
        <v>成人粉</v>
      </c>
      <c r="L776" t="str">
        <f>VLOOKUP($D776,Mapping!$A:$E,4,)</f>
        <v>女士</v>
      </c>
      <c r="M776" t="str">
        <f>IF(VLOOKUP($D776,Mapping!$A:$E,5,)="","无",VLOOKUP($D776,Mapping!$A:$E,5,))</f>
        <v>无</v>
      </c>
      <c r="N776">
        <v>1</v>
      </c>
      <c r="O776" t="s">
        <v>3922</v>
      </c>
    </row>
    <row r="777" spans="1:15" x14ac:dyDescent="0.25">
      <c r="A777" s="1" t="s">
        <v>2404</v>
      </c>
      <c r="B777" t="s">
        <v>1436</v>
      </c>
      <c r="C777" s="20" t="s">
        <v>2405</v>
      </c>
      <c r="D777" t="s">
        <v>2405</v>
      </c>
      <c r="E777" t="s">
        <v>2406</v>
      </c>
      <c r="F777" t="e">
        <f>VLOOKUP(D777,Mapping!A:F,6,)</f>
        <v>#N/A</v>
      </c>
      <c r="G777" t="s">
        <v>24</v>
      </c>
      <c r="H777" t="s">
        <v>2407</v>
      </c>
      <c r="I777" t="s">
        <v>24</v>
      </c>
      <c r="K777" t="e">
        <f>VLOOKUP($D777,Mapping!$A:$E,3,)</f>
        <v>#N/A</v>
      </c>
      <c r="L777" t="e">
        <f>VLOOKUP($D777,Mapping!$A:$E,4,)</f>
        <v>#N/A</v>
      </c>
      <c r="M777" t="e">
        <f>IF(VLOOKUP($D777,Mapping!$A:$E,5,)="","无",VLOOKUP($D777,Mapping!$A:$E,5,))</f>
        <v>#N/A</v>
      </c>
      <c r="N777">
        <v>1</v>
      </c>
      <c r="O777" t="s">
        <v>3922</v>
      </c>
    </row>
    <row r="778" spans="1:15" x14ac:dyDescent="0.25">
      <c r="A778" s="1" t="s">
        <v>2408</v>
      </c>
      <c r="B778" t="s">
        <v>1436</v>
      </c>
      <c r="C778" s="20" t="s">
        <v>2409</v>
      </c>
      <c r="D778" t="s">
        <v>2409</v>
      </c>
      <c r="E778" t="s">
        <v>2410</v>
      </c>
      <c r="F778" t="str">
        <f>VLOOKUP(D778,Mapping!A:F,6,)</f>
        <v>欣活忆利配方奶粉（听装）1×6×900g</v>
      </c>
      <c r="G778" t="s">
        <v>24</v>
      </c>
      <c r="H778" t="s">
        <v>2411</v>
      </c>
      <c r="I778" t="s">
        <v>24</v>
      </c>
      <c r="K778" t="str">
        <f>VLOOKUP($D778,Mapping!$A:$E,3,)</f>
        <v>成人粉</v>
      </c>
      <c r="L778" t="str">
        <f>VLOOKUP($D778,Mapping!$A:$E,4,)</f>
        <v>欣活</v>
      </c>
      <c r="M778" t="str">
        <f>IF(VLOOKUP($D778,Mapping!$A:$E,5,)="","无",VLOOKUP($D778,Mapping!$A:$E,5,))</f>
        <v>无</v>
      </c>
      <c r="N778">
        <v>1</v>
      </c>
      <c r="O778" t="s">
        <v>3922</v>
      </c>
    </row>
    <row r="779" spans="1:15" x14ac:dyDescent="0.25">
      <c r="A779" s="1" t="s">
        <v>2412</v>
      </c>
      <c r="B779" t="s">
        <v>1436</v>
      </c>
      <c r="C779" s="20" t="s">
        <v>1694</v>
      </c>
      <c r="D779" t="s">
        <v>1694</v>
      </c>
      <c r="E779" t="s">
        <v>1695</v>
      </c>
      <c r="F779" t="str">
        <f>VLOOKUP(D779,Mapping!A:F,6,)</f>
        <v>欣活骨能配方奶粉（听装）1×6×900g</v>
      </c>
      <c r="G779" t="s">
        <v>24</v>
      </c>
      <c r="H779" t="s">
        <v>2413</v>
      </c>
      <c r="I779" t="s">
        <v>24</v>
      </c>
      <c r="K779" t="str">
        <f>VLOOKUP($D779,Mapping!$A:$E,3,)</f>
        <v>成人粉</v>
      </c>
      <c r="L779" t="str">
        <f>VLOOKUP($D779,Mapping!$A:$E,4,)</f>
        <v>欣活</v>
      </c>
      <c r="M779" t="str">
        <f>IF(VLOOKUP($D779,Mapping!$A:$E,5,)="","无",VLOOKUP($D779,Mapping!$A:$E,5,))</f>
        <v>无</v>
      </c>
      <c r="N779">
        <v>1</v>
      </c>
      <c r="O779" t="s">
        <v>3922</v>
      </c>
    </row>
    <row r="780" spans="1:15" x14ac:dyDescent="0.25">
      <c r="A780" s="1" t="s">
        <v>2414</v>
      </c>
      <c r="B780" t="s">
        <v>1436</v>
      </c>
      <c r="C780" s="20" t="s">
        <v>2415</v>
      </c>
      <c r="D780" t="s">
        <v>2415</v>
      </c>
      <c r="E780" t="s">
        <v>2416</v>
      </c>
      <c r="F780" t="e">
        <f>VLOOKUP(D780,Mapping!A:F,6,)</f>
        <v>#N/A</v>
      </c>
      <c r="G780" t="s">
        <v>24</v>
      </c>
      <c r="H780" t="s">
        <v>2417</v>
      </c>
      <c r="I780" t="s">
        <v>24</v>
      </c>
      <c r="K780" t="e">
        <f>VLOOKUP($D780,Mapping!$A:$E,3,)</f>
        <v>#N/A</v>
      </c>
      <c r="L780" t="e">
        <f>VLOOKUP($D780,Mapping!$A:$E,4,)</f>
        <v>#N/A</v>
      </c>
      <c r="M780" t="e">
        <f>IF(VLOOKUP($D780,Mapping!$A:$E,5,)="","无",VLOOKUP($D780,Mapping!$A:$E,5,))</f>
        <v>#N/A</v>
      </c>
      <c r="N780">
        <v>1</v>
      </c>
      <c r="O780" t="s">
        <v>3922</v>
      </c>
    </row>
    <row r="781" spans="1:15" x14ac:dyDescent="0.25">
      <c r="A781" s="1" t="s">
        <v>2418</v>
      </c>
      <c r="B781" t="s">
        <v>1436</v>
      </c>
      <c r="C781" s="20" t="s">
        <v>2419</v>
      </c>
      <c r="D781" t="s">
        <v>93</v>
      </c>
      <c r="E781" t="s">
        <v>94</v>
      </c>
      <c r="F781" t="str">
        <f>VLOOKUP(D781,Mapping!A:F,6,)</f>
        <v>伊利中老年奶粉加量装（听装）1×6×1000g</v>
      </c>
      <c r="G781" t="s">
        <v>24</v>
      </c>
      <c r="H781" t="s">
        <v>2420</v>
      </c>
      <c r="I781" t="s">
        <v>24</v>
      </c>
      <c r="K781" t="str">
        <f>VLOOKUP($D781,Mapping!$A:$E,3,)</f>
        <v>成人粉</v>
      </c>
      <c r="L781" t="str">
        <f>VLOOKUP($D781,Mapping!$A:$E,4,)</f>
        <v>中老年</v>
      </c>
      <c r="M781" t="str">
        <f>IF(VLOOKUP($D781,Mapping!$A:$E,5,)="","无",VLOOKUP($D781,Mapping!$A:$E,5,))</f>
        <v>无</v>
      </c>
      <c r="N781">
        <v>1</v>
      </c>
      <c r="O781" t="s">
        <v>3922</v>
      </c>
    </row>
    <row r="782" spans="1:15" x14ac:dyDescent="0.25">
      <c r="A782" s="1" t="s">
        <v>2421</v>
      </c>
      <c r="B782" t="s">
        <v>1436</v>
      </c>
      <c r="C782" s="20" t="s">
        <v>2422</v>
      </c>
      <c r="D782" t="s">
        <v>296</v>
      </c>
      <c r="E782" t="s">
        <v>2183</v>
      </c>
      <c r="F782" t="str">
        <f>VLOOKUP(D782,Mapping!A:F,6,)</f>
        <v>金领冠幼儿配方奶粉1*4*1200g</v>
      </c>
      <c r="G782" t="s">
        <v>24</v>
      </c>
      <c r="H782" t="s">
        <v>297</v>
      </c>
      <c r="I782" t="s">
        <v>24</v>
      </c>
      <c r="K782" t="str">
        <f>VLOOKUP($D782,Mapping!$A:$E,3,)</f>
        <v>婴儿粉</v>
      </c>
      <c r="L782" t="str">
        <f>VLOOKUP($D782,Mapping!$A:$E,4,)</f>
        <v>金领冠</v>
      </c>
      <c r="M782" t="str">
        <f>IF(VLOOKUP($D782,Mapping!$A:$E,5,)="","无",VLOOKUP($D782,Mapping!$A:$E,5,))</f>
        <v>3段</v>
      </c>
      <c r="N782">
        <v>1</v>
      </c>
      <c r="O782" t="s">
        <v>3922</v>
      </c>
    </row>
    <row r="783" spans="1:15" x14ac:dyDescent="0.25">
      <c r="A783" s="1" t="s">
        <v>2423</v>
      </c>
      <c r="B783" t="s">
        <v>1436</v>
      </c>
      <c r="C783" s="20" t="s">
        <v>284</v>
      </c>
      <c r="D783" t="s">
        <v>284</v>
      </c>
      <c r="E783" t="s">
        <v>2190</v>
      </c>
      <c r="F783" t="str">
        <f>VLOOKUP(D783,Mapping!A:F,6,)</f>
        <v>金装幼儿配方奶粉超值3联装1*4*1200g</v>
      </c>
      <c r="G783" t="s">
        <v>24</v>
      </c>
      <c r="H783" t="s">
        <v>285</v>
      </c>
      <c r="I783" t="s">
        <v>24</v>
      </c>
      <c r="K783" t="str">
        <f>VLOOKUP($D783,Mapping!$A:$E,3,)</f>
        <v>婴儿粉</v>
      </c>
      <c r="L783" t="str">
        <f>VLOOKUP($D783,Mapping!$A:$E,4,)</f>
        <v>沛能</v>
      </c>
      <c r="M783" t="str">
        <f>IF(VLOOKUP($D783,Mapping!$A:$E,5,)="","无",VLOOKUP($D783,Mapping!$A:$E,5,))</f>
        <v>3段</v>
      </c>
      <c r="N783">
        <v>1</v>
      </c>
      <c r="O783" t="s">
        <v>3922</v>
      </c>
    </row>
    <row r="784" spans="1:15" x14ac:dyDescent="0.25">
      <c r="A784" s="1" t="s">
        <v>2424</v>
      </c>
      <c r="B784" t="s">
        <v>1436</v>
      </c>
      <c r="C784" s="20" t="s">
        <v>2425</v>
      </c>
      <c r="D784" t="s">
        <v>2425</v>
      </c>
      <c r="E784" t="s">
        <v>2426</v>
      </c>
      <c r="F784" t="str">
        <f>VLOOKUP(D784,Mapping!A:F,6,)</f>
        <v>金领冠妈妈配方奶粉（听装）1×15×180g</v>
      </c>
      <c r="G784" t="s">
        <v>24</v>
      </c>
      <c r="H784" t="s">
        <v>2426</v>
      </c>
      <c r="I784" t="s">
        <v>24</v>
      </c>
      <c r="K784" t="str">
        <f>VLOOKUP($D784,Mapping!$A:$E,3,)</f>
        <v>婴儿粉</v>
      </c>
      <c r="L784" t="str">
        <f>VLOOKUP($D784,Mapping!$A:$E,4,)</f>
        <v>金领冠</v>
      </c>
      <c r="M784" t="str">
        <f>IF(VLOOKUP($D784,Mapping!$A:$E,5,)="","无",VLOOKUP($D784,Mapping!$A:$E,5,))</f>
        <v>0段</v>
      </c>
      <c r="N784">
        <v>1</v>
      </c>
      <c r="O784" t="s">
        <v>3922</v>
      </c>
    </row>
    <row r="785" spans="1:15" x14ac:dyDescent="0.25">
      <c r="A785" s="1" t="s">
        <v>2427</v>
      </c>
      <c r="B785" t="s">
        <v>1436</v>
      </c>
      <c r="C785" s="20" t="s">
        <v>2428</v>
      </c>
      <c r="D785" t="s">
        <v>2428</v>
      </c>
      <c r="E785" t="s">
        <v>2429</v>
      </c>
      <c r="F785" t="str">
        <f>VLOOKUP(D785,Mapping!A:F,6,)</f>
        <v>金领冠呵护婴儿配方奶粉（听装）1×6×800g</v>
      </c>
      <c r="G785" t="s">
        <v>24</v>
      </c>
      <c r="H785" t="s">
        <v>2430</v>
      </c>
      <c r="I785" t="s">
        <v>24</v>
      </c>
      <c r="K785" t="str">
        <f>VLOOKUP($D785,Mapping!$A:$E,3,)</f>
        <v>婴儿粉</v>
      </c>
      <c r="L785" t="str">
        <f>VLOOKUP($D785,Mapping!$A:$E,4,)</f>
        <v>菁护</v>
      </c>
      <c r="M785" t="str">
        <f>IF(VLOOKUP($D785,Mapping!$A:$E,5,)="","无",VLOOKUP($D785,Mapping!$A:$E,5,))</f>
        <v>1段</v>
      </c>
      <c r="N785">
        <v>1</v>
      </c>
      <c r="O785" t="s">
        <v>3922</v>
      </c>
    </row>
    <row r="786" spans="1:15" x14ac:dyDescent="0.25">
      <c r="A786" s="1" t="s">
        <v>2431</v>
      </c>
      <c r="B786" t="s">
        <v>1436</v>
      </c>
      <c r="C786" s="20" t="s">
        <v>2432</v>
      </c>
      <c r="D786" t="s">
        <v>2432</v>
      </c>
      <c r="E786" t="s">
        <v>2433</v>
      </c>
      <c r="F786" t="str">
        <f>VLOOKUP(D786,Mapping!A:F,6,)</f>
        <v>金领冠呵护较大婴儿配方奶粉（听装）1×6×800g</v>
      </c>
      <c r="G786" t="s">
        <v>24</v>
      </c>
      <c r="H786" t="s">
        <v>2434</v>
      </c>
      <c r="I786" t="s">
        <v>24</v>
      </c>
      <c r="K786" t="str">
        <f>VLOOKUP($D786,Mapping!$A:$E,3,)</f>
        <v>婴儿粉</v>
      </c>
      <c r="L786" t="str">
        <f>VLOOKUP($D786,Mapping!$A:$E,4,)</f>
        <v>菁护</v>
      </c>
      <c r="M786" t="str">
        <f>IF(VLOOKUP($D786,Mapping!$A:$E,5,)="","无",VLOOKUP($D786,Mapping!$A:$E,5,))</f>
        <v>2段</v>
      </c>
      <c r="N786">
        <v>1</v>
      </c>
      <c r="O786" t="s">
        <v>3922</v>
      </c>
    </row>
    <row r="787" spans="1:15" x14ac:dyDescent="0.25">
      <c r="A787" s="1" t="s">
        <v>2435</v>
      </c>
      <c r="B787" t="s">
        <v>1436</v>
      </c>
      <c r="C787" s="20" t="s">
        <v>2436</v>
      </c>
      <c r="D787" t="s">
        <v>2436</v>
      </c>
      <c r="E787" t="s">
        <v>2437</v>
      </c>
      <c r="F787" t="str">
        <f>VLOOKUP(D787,Mapping!A:F,6,)</f>
        <v>金领冠呵护幼儿配方奶粉（听装）1×6×800g</v>
      </c>
      <c r="G787" t="s">
        <v>24</v>
      </c>
      <c r="H787" t="s">
        <v>2438</v>
      </c>
      <c r="I787" t="s">
        <v>24</v>
      </c>
      <c r="K787" t="str">
        <f>VLOOKUP($D787,Mapping!$A:$E,3,)</f>
        <v>婴儿粉</v>
      </c>
      <c r="L787" t="str">
        <f>VLOOKUP($D787,Mapping!$A:$E,4,)</f>
        <v>菁护</v>
      </c>
      <c r="M787" t="str">
        <f>IF(VLOOKUP($D787,Mapping!$A:$E,5,)="","无",VLOOKUP($D787,Mapping!$A:$E,5,))</f>
        <v>3段</v>
      </c>
      <c r="N787">
        <v>1</v>
      </c>
      <c r="O787" t="s">
        <v>3922</v>
      </c>
    </row>
    <row r="788" spans="1:15" x14ac:dyDescent="0.25">
      <c r="A788" s="1" t="s">
        <v>2439</v>
      </c>
      <c r="B788" t="s">
        <v>1436</v>
      </c>
      <c r="C788" s="20" t="s">
        <v>224</v>
      </c>
      <c r="D788" t="s">
        <v>224</v>
      </c>
      <c r="E788" t="s">
        <v>225</v>
      </c>
      <c r="F788" t="str">
        <f>VLOOKUP(D788,Mapping!A:F,6,)</f>
        <v>金领冠呵护婴儿配方奶粉（听装）1×6×900g</v>
      </c>
      <c r="G788" t="s">
        <v>24</v>
      </c>
      <c r="H788" t="s">
        <v>225</v>
      </c>
      <c r="I788" t="s">
        <v>24</v>
      </c>
      <c r="K788" t="str">
        <f>VLOOKUP($D788,Mapping!$A:$E,3,)</f>
        <v>婴儿粉</v>
      </c>
      <c r="L788" t="str">
        <f>VLOOKUP($D788,Mapping!$A:$E,4,)</f>
        <v>菁护</v>
      </c>
      <c r="M788" t="str">
        <f>IF(VLOOKUP($D788,Mapping!$A:$E,5,)="","无",VLOOKUP($D788,Mapping!$A:$E,5,))</f>
        <v>1段</v>
      </c>
      <c r="N788">
        <v>1</v>
      </c>
      <c r="O788" t="s">
        <v>3922</v>
      </c>
    </row>
    <row r="789" spans="1:15" x14ac:dyDescent="0.25">
      <c r="A789" s="1" t="s">
        <v>2440</v>
      </c>
      <c r="B789" t="s">
        <v>1436</v>
      </c>
      <c r="C789" s="20" t="s">
        <v>229</v>
      </c>
      <c r="D789" t="s">
        <v>229</v>
      </c>
      <c r="E789" t="s">
        <v>230</v>
      </c>
      <c r="F789" t="str">
        <f>VLOOKUP(D789,Mapping!A:F,6,)</f>
        <v>金领冠呵护较大婴儿配方奶粉（听装）1×6×900g</v>
      </c>
      <c r="G789" t="s">
        <v>24</v>
      </c>
      <c r="H789" t="s">
        <v>230</v>
      </c>
      <c r="I789" t="s">
        <v>24</v>
      </c>
      <c r="K789" t="str">
        <f>VLOOKUP($D789,Mapping!$A:$E,3,)</f>
        <v>婴儿粉</v>
      </c>
      <c r="L789" t="str">
        <f>VLOOKUP($D789,Mapping!$A:$E,4,)</f>
        <v>菁护</v>
      </c>
      <c r="M789" t="str">
        <f>IF(VLOOKUP($D789,Mapping!$A:$E,5,)="","无",VLOOKUP($D789,Mapping!$A:$E,5,))</f>
        <v>2段</v>
      </c>
      <c r="N789">
        <v>1</v>
      </c>
      <c r="O789" t="s">
        <v>3922</v>
      </c>
    </row>
    <row r="790" spans="1:15" x14ac:dyDescent="0.25">
      <c r="A790" s="1" t="s">
        <v>2441</v>
      </c>
      <c r="B790" t="s">
        <v>1436</v>
      </c>
      <c r="C790" s="20" t="s">
        <v>234</v>
      </c>
      <c r="D790" t="s">
        <v>234</v>
      </c>
      <c r="E790" t="s">
        <v>235</v>
      </c>
      <c r="F790" t="str">
        <f>VLOOKUP(D790,Mapping!A:F,6,)</f>
        <v>金领冠呵护幼儿配方奶粉（听装）1×6×900g</v>
      </c>
      <c r="G790" t="s">
        <v>24</v>
      </c>
      <c r="H790" t="s">
        <v>235</v>
      </c>
      <c r="I790" t="s">
        <v>24</v>
      </c>
      <c r="K790" t="str">
        <f>VLOOKUP($D790,Mapping!$A:$E,3,)</f>
        <v>婴儿粉</v>
      </c>
      <c r="L790" t="str">
        <f>VLOOKUP($D790,Mapping!$A:$E,4,)</f>
        <v>菁护</v>
      </c>
      <c r="M790" t="str">
        <f>IF(VLOOKUP($D790,Mapping!$A:$E,5,)="","无",VLOOKUP($D790,Mapping!$A:$E,5,))</f>
        <v>3段</v>
      </c>
      <c r="N790">
        <v>1</v>
      </c>
      <c r="O790" t="s">
        <v>3922</v>
      </c>
    </row>
    <row r="791" spans="1:15" x14ac:dyDescent="0.25">
      <c r="A791" s="1" t="s">
        <v>2442</v>
      </c>
      <c r="B791" t="s">
        <v>1436</v>
      </c>
      <c r="C791" s="20" t="s">
        <v>2443</v>
      </c>
      <c r="D791" t="s">
        <v>179</v>
      </c>
      <c r="E791" t="s">
        <v>180</v>
      </c>
      <c r="F791" t="str">
        <f>VLOOKUP(D791,Mapping!A:F,6,)</f>
        <v>金领冠婴儿配方奶粉（听装）1×6×960g</v>
      </c>
      <c r="G791" t="s">
        <v>24</v>
      </c>
      <c r="H791" t="s">
        <v>180</v>
      </c>
      <c r="I791" t="s">
        <v>24</v>
      </c>
      <c r="K791" t="str">
        <f>VLOOKUP($D791,Mapping!$A:$E,3,)</f>
        <v>婴儿粉</v>
      </c>
      <c r="L791" t="str">
        <f>VLOOKUP($D791,Mapping!$A:$E,4,)</f>
        <v>金领冠</v>
      </c>
      <c r="M791" t="str">
        <f>IF(VLOOKUP($D791,Mapping!$A:$E,5,)="","无",VLOOKUP($D791,Mapping!$A:$E,5,))</f>
        <v>1段</v>
      </c>
      <c r="N791">
        <v>1</v>
      </c>
      <c r="O791" t="s">
        <v>3922</v>
      </c>
    </row>
    <row r="792" spans="1:15" x14ac:dyDescent="0.25">
      <c r="A792" s="1" t="s">
        <v>2444</v>
      </c>
      <c r="B792" t="s">
        <v>1436</v>
      </c>
      <c r="C792" s="20" t="s">
        <v>2445</v>
      </c>
      <c r="D792" t="s">
        <v>184</v>
      </c>
      <c r="E792" t="s">
        <v>185</v>
      </c>
      <c r="F792" t="str">
        <f>VLOOKUP(D792,Mapping!A:F,6,)</f>
        <v>金领冠较大婴儿配方奶粉（听装）1×6×960g</v>
      </c>
      <c r="G792" t="s">
        <v>24</v>
      </c>
      <c r="H792" t="s">
        <v>185</v>
      </c>
      <c r="I792" t="s">
        <v>24</v>
      </c>
      <c r="K792" t="str">
        <f>VLOOKUP($D792,Mapping!$A:$E,3,)</f>
        <v>婴儿粉</v>
      </c>
      <c r="L792" t="str">
        <f>VLOOKUP($D792,Mapping!$A:$E,4,)</f>
        <v>金领冠</v>
      </c>
      <c r="M792" t="str">
        <f>IF(VLOOKUP($D792,Mapping!$A:$E,5,)="","无",VLOOKUP($D792,Mapping!$A:$E,5,))</f>
        <v>2段</v>
      </c>
      <c r="N792">
        <v>1</v>
      </c>
      <c r="O792" t="s">
        <v>3922</v>
      </c>
    </row>
    <row r="793" spans="1:15" x14ac:dyDescent="0.25">
      <c r="A793" s="1" t="s">
        <v>2446</v>
      </c>
      <c r="B793" t="s">
        <v>1436</v>
      </c>
      <c r="C793" s="20" t="s">
        <v>2447</v>
      </c>
      <c r="D793" t="s">
        <v>189</v>
      </c>
      <c r="E793" t="s">
        <v>190</v>
      </c>
      <c r="F793" t="str">
        <f>VLOOKUP(D793,Mapping!A:F,6,)</f>
        <v>金领冠幼儿配方奶粉（听装）1×6×960g</v>
      </c>
      <c r="G793" t="s">
        <v>24</v>
      </c>
      <c r="H793" t="s">
        <v>190</v>
      </c>
      <c r="I793" t="s">
        <v>24</v>
      </c>
      <c r="K793" t="str">
        <f>VLOOKUP($D793,Mapping!$A:$E,3,)</f>
        <v>婴儿粉</v>
      </c>
      <c r="L793" t="str">
        <f>VLOOKUP($D793,Mapping!$A:$E,4,)</f>
        <v>金领冠</v>
      </c>
      <c r="M793" t="str">
        <f>IF(VLOOKUP($D793,Mapping!$A:$E,5,)="","无",VLOOKUP($D793,Mapping!$A:$E,5,))</f>
        <v>3段</v>
      </c>
      <c r="N793">
        <v>1</v>
      </c>
      <c r="O793" t="s">
        <v>3922</v>
      </c>
    </row>
    <row r="794" spans="1:15" x14ac:dyDescent="0.25">
      <c r="A794" s="1" t="s">
        <v>2448</v>
      </c>
      <c r="B794" t="s">
        <v>1436</v>
      </c>
      <c r="C794" s="20" t="s">
        <v>2449</v>
      </c>
      <c r="D794" t="s">
        <v>2203</v>
      </c>
      <c r="E794" t="s">
        <v>2204</v>
      </c>
      <c r="F794" t="str">
        <f>VLOOKUP(D794,Mapping!A:F,6,)</f>
        <v>金领冠妈妈奶粉（条形装）（盒装）400g（1×12×16×25g）</v>
      </c>
      <c r="G794" t="s">
        <v>24</v>
      </c>
      <c r="H794" t="s">
        <v>2450</v>
      </c>
      <c r="I794" t="s">
        <v>24</v>
      </c>
      <c r="K794" t="str">
        <f>VLOOKUP($D794,Mapping!$A:$E,3,)</f>
        <v>婴儿粉</v>
      </c>
      <c r="L794" t="str">
        <f>VLOOKUP($D794,Mapping!$A:$E,4,)</f>
        <v>金领冠</v>
      </c>
      <c r="M794" t="str">
        <f>IF(VLOOKUP($D794,Mapping!$A:$E,5,)="","无",VLOOKUP($D794,Mapping!$A:$E,5,))</f>
        <v>0段</v>
      </c>
      <c r="N794">
        <v>1</v>
      </c>
      <c r="O794" t="s">
        <v>3922</v>
      </c>
    </row>
    <row r="795" spans="1:15" x14ac:dyDescent="0.25">
      <c r="A795" s="1" t="s">
        <v>2451</v>
      </c>
      <c r="B795" t="s">
        <v>1436</v>
      </c>
      <c r="C795" s="20" t="s">
        <v>2208</v>
      </c>
      <c r="D795" t="s">
        <v>2208</v>
      </c>
      <c r="E795" t="s">
        <v>2209</v>
      </c>
      <c r="F795" t="str">
        <f>VLOOKUP(D795,Mapping!A:F,6,)</f>
        <v>金领冠珍护较大婴儿配方奶粉（听装）1×15×180g</v>
      </c>
      <c r="G795" t="s">
        <v>24</v>
      </c>
      <c r="H795" t="s">
        <v>2209</v>
      </c>
      <c r="I795" t="s">
        <v>24</v>
      </c>
      <c r="K795" t="str">
        <f>VLOOKUP($D795,Mapping!$A:$E,3,)</f>
        <v>婴儿粉</v>
      </c>
      <c r="L795" t="str">
        <f>VLOOKUP($D795,Mapping!$A:$E,4,)</f>
        <v>珍护</v>
      </c>
      <c r="M795" t="str">
        <f>IF(VLOOKUP($D795,Mapping!$A:$E,5,)="","无",VLOOKUP($D795,Mapping!$A:$E,5,))</f>
        <v>2段</v>
      </c>
      <c r="N795">
        <v>1</v>
      </c>
      <c r="O795" t="s">
        <v>3922</v>
      </c>
    </row>
    <row r="796" spans="1:15" x14ac:dyDescent="0.25">
      <c r="A796" s="1" t="s">
        <v>2452</v>
      </c>
      <c r="B796" t="s">
        <v>1436</v>
      </c>
      <c r="C796" s="20" t="s">
        <v>2453</v>
      </c>
      <c r="D796" t="s">
        <v>2213</v>
      </c>
      <c r="E796" t="s">
        <v>2214</v>
      </c>
      <c r="F796" t="str">
        <f>VLOOKUP(D796,Mapping!A:F,6,)</f>
        <v>金领冠珍护婴儿配方奶粉（听装）1×12×405g</v>
      </c>
      <c r="G796" t="s">
        <v>24</v>
      </c>
      <c r="H796" t="s">
        <v>2214</v>
      </c>
      <c r="I796" t="s">
        <v>24</v>
      </c>
      <c r="K796" t="str">
        <f>VLOOKUP($D796,Mapping!$A:$E,3,)</f>
        <v>婴儿粉</v>
      </c>
      <c r="L796" t="str">
        <f>VLOOKUP($D796,Mapping!$A:$E,4,)</f>
        <v>珍护</v>
      </c>
      <c r="M796" t="str">
        <f>IF(VLOOKUP($D796,Mapping!$A:$E,5,)="","无",VLOOKUP($D796,Mapping!$A:$E,5,))</f>
        <v>1段</v>
      </c>
      <c r="N796">
        <v>1</v>
      </c>
      <c r="O796" t="s">
        <v>3922</v>
      </c>
    </row>
    <row r="797" spans="1:15" x14ac:dyDescent="0.25">
      <c r="A797" s="1" t="s">
        <v>2454</v>
      </c>
      <c r="B797" t="s">
        <v>1436</v>
      </c>
      <c r="C797" s="20" t="s">
        <v>2455</v>
      </c>
      <c r="D797" t="s">
        <v>2217</v>
      </c>
      <c r="E797" t="s">
        <v>2218</v>
      </c>
      <c r="F797" t="str">
        <f>VLOOKUP(D797,Mapping!A:F,6,)</f>
        <v>金领冠珍护较大婴儿配方奶粉（听装）1×12×405g</v>
      </c>
      <c r="G797" t="s">
        <v>24</v>
      </c>
      <c r="H797" t="s">
        <v>2218</v>
      </c>
      <c r="I797" t="s">
        <v>24</v>
      </c>
      <c r="K797" t="str">
        <f>VLOOKUP($D797,Mapping!$A:$E,3,)</f>
        <v>婴儿粉</v>
      </c>
      <c r="L797" t="str">
        <f>VLOOKUP($D797,Mapping!$A:$E,4,)</f>
        <v>珍护</v>
      </c>
      <c r="M797" t="str">
        <f>IF(VLOOKUP($D797,Mapping!$A:$E,5,)="","无",VLOOKUP($D797,Mapping!$A:$E,5,))</f>
        <v>2段</v>
      </c>
      <c r="N797">
        <v>1</v>
      </c>
      <c r="O797" t="s">
        <v>3922</v>
      </c>
    </row>
    <row r="798" spans="1:15" x14ac:dyDescent="0.25">
      <c r="A798" s="1" t="s">
        <v>2456</v>
      </c>
      <c r="B798" t="s">
        <v>1436</v>
      </c>
      <c r="C798" s="20" t="s">
        <v>2457</v>
      </c>
      <c r="D798" t="s">
        <v>2221</v>
      </c>
      <c r="E798" t="s">
        <v>2222</v>
      </c>
      <c r="F798" t="str">
        <f>VLOOKUP(D798,Mapping!A:F,6,)</f>
        <v>金领冠珍护幼儿配方奶粉（听装）1×12×405g</v>
      </c>
      <c r="G798" t="s">
        <v>24</v>
      </c>
      <c r="H798" t="s">
        <v>2222</v>
      </c>
      <c r="I798" t="s">
        <v>24</v>
      </c>
      <c r="K798" t="str">
        <f>VLOOKUP($D798,Mapping!$A:$E,3,)</f>
        <v>婴儿粉</v>
      </c>
      <c r="L798" t="str">
        <f>VLOOKUP($D798,Mapping!$A:$E,4,)</f>
        <v>珍护</v>
      </c>
      <c r="M798" t="str">
        <f>IF(VLOOKUP($D798,Mapping!$A:$E,5,)="","无",VLOOKUP($D798,Mapping!$A:$E,5,))</f>
        <v>3段</v>
      </c>
      <c r="N798">
        <v>1</v>
      </c>
      <c r="O798" t="s">
        <v>3922</v>
      </c>
    </row>
    <row r="799" spans="1:15" x14ac:dyDescent="0.25">
      <c r="A799" s="1" t="s">
        <v>2458</v>
      </c>
      <c r="B799" t="s">
        <v>1436</v>
      </c>
      <c r="C799" s="20" t="s">
        <v>2459</v>
      </c>
      <c r="D799" t="s">
        <v>209</v>
      </c>
      <c r="E799" t="s">
        <v>2225</v>
      </c>
      <c r="F799" t="str">
        <f>VLOOKUP(D799,Mapping!A:F,6,)</f>
        <v>金领冠珍护婴儿配方奶粉（听装）1*6*900g</v>
      </c>
      <c r="G799" t="s">
        <v>24</v>
      </c>
      <c r="H799" t="s">
        <v>211</v>
      </c>
      <c r="I799" t="s">
        <v>24</v>
      </c>
      <c r="K799" t="str">
        <f>VLOOKUP($D799,Mapping!$A:$E,3,)</f>
        <v>婴儿粉</v>
      </c>
      <c r="L799" t="str">
        <f>VLOOKUP($D799,Mapping!$A:$E,4,)</f>
        <v>珍护</v>
      </c>
      <c r="M799" t="str">
        <f>IF(VLOOKUP($D799,Mapping!$A:$E,5,)="","无",VLOOKUP($D799,Mapping!$A:$E,5,))</f>
        <v>1段</v>
      </c>
      <c r="N799">
        <v>1</v>
      </c>
      <c r="O799" t="s">
        <v>3922</v>
      </c>
    </row>
    <row r="800" spans="1:15" x14ac:dyDescent="0.25">
      <c r="A800" s="1" t="s">
        <v>2460</v>
      </c>
      <c r="B800" t="s">
        <v>1436</v>
      </c>
      <c r="C800" s="20" t="s">
        <v>2461</v>
      </c>
      <c r="D800" t="s">
        <v>214</v>
      </c>
      <c r="E800" t="s">
        <v>2018</v>
      </c>
      <c r="F800" t="str">
        <f>VLOOKUP(D800,Mapping!A:F,6,)</f>
        <v>金领冠珍护较大婴儿配方奶粉（听装）1*6*900g</v>
      </c>
      <c r="G800" t="s">
        <v>24</v>
      </c>
      <c r="H800" t="s">
        <v>216</v>
      </c>
      <c r="I800" t="s">
        <v>24</v>
      </c>
      <c r="K800" t="str">
        <f>VLOOKUP($D800,Mapping!$A:$E,3,)</f>
        <v>婴儿粉</v>
      </c>
      <c r="L800" t="str">
        <f>VLOOKUP($D800,Mapping!$A:$E,4,)</f>
        <v>珍护</v>
      </c>
      <c r="M800" t="str">
        <f>IF(VLOOKUP($D800,Mapping!$A:$E,5,)="","无",VLOOKUP($D800,Mapping!$A:$E,5,))</f>
        <v>2段</v>
      </c>
      <c r="N800">
        <v>1</v>
      </c>
      <c r="O800" t="s">
        <v>3922</v>
      </c>
    </row>
    <row r="801" spans="1:15" x14ac:dyDescent="0.25">
      <c r="A801" s="1" t="s">
        <v>2462</v>
      </c>
      <c r="B801" t="s">
        <v>1436</v>
      </c>
      <c r="C801" s="20" t="s">
        <v>2463</v>
      </c>
      <c r="D801" t="s">
        <v>219</v>
      </c>
      <c r="E801" t="s">
        <v>2022</v>
      </c>
      <c r="F801" t="str">
        <f>VLOOKUP(D801,Mapping!A:F,6,)</f>
        <v>金领冠珍护幼儿配方奶粉（听装）1*6*900g</v>
      </c>
      <c r="G801" t="s">
        <v>24</v>
      </c>
      <c r="H801" t="s">
        <v>221</v>
      </c>
      <c r="I801" t="s">
        <v>24</v>
      </c>
      <c r="K801" t="str">
        <f>VLOOKUP($D801,Mapping!$A:$E,3,)</f>
        <v>婴儿粉</v>
      </c>
      <c r="L801" t="str">
        <f>VLOOKUP($D801,Mapping!$A:$E,4,)</f>
        <v>珍护</v>
      </c>
      <c r="M801" t="str">
        <f>IF(VLOOKUP($D801,Mapping!$A:$E,5,)="","无",VLOOKUP($D801,Mapping!$A:$E,5,))</f>
        <v>3段</v>
      </c>
      <c r="N801">
        <v>1</v>
      </c>
      <c r="O801" t="s">
        <v>3922</v>
      </c>
    </row>
    <row r="802" spans="1:15" x14ac:dyDescent="0.25">
      <c r="A802" s="1" t="s">
        <v>2464</v>
      </c>
      <c r="B802" t="s">
        <v>1436</v>
      </c>
      <c r="C802" s="20" t="s">
        <v>2465</v>
      </c>
      <c r="D802" t="s">
        <v>2026</v>
      </c>
      <c r="E802" t="s">
        <v>2027</v>
      </c>
      <c r="F802" t="str">
        <f>VLOOKUP(D802,Mapping!A:F,6,)</f>
        <v>金领冠珍护儿童配方奶粉（听装）1×6×900g</v>
      </c>
      <c r="G802" t="s">
        <v>24</v>
      </c>
      <c r="H802" t="s">
        <v>2027</v>
      </c>
      <c r="I802" t="s">
        <v>24</v>
      </c>
      <c r="K802" t="str">
        <f>VLOOKUP($D802,Mapping!$A:$E,3,)</f>
        <v>婴儿粉</v>
      </c>
      <c r="L802" t="str">
        <f>VLOOKUP($D802,Mapping!$A:$E,4,)</f>
        <v>珍护</v>
      </c>
      <c r="M802" t="str">
        <f>IF(VLOOKUP($D802,Mapping!$A:$E,5,)="","无",VLOOKUP($D802,Mapping!$A:$E,5,))</f>
        <v>4段</v>
      </c>
      <c r="N802">
        <v>1</v>
      </c>
      <c r="O802" t="s">
        <v>3922</v>
      </c>
    </row>
    <row r="803" spans="1:15" x14ac:dyDescent="0.25">
      <c r="A803" s="1" t="s">
        <v>2466</v>
      </c>
      <c r="B803" t="s">
        <v>1436</v>
      </c>
      <c r="C803" s="20" t="s">
        <v>2467</v>
      </c>
      <c r="D803" t="s">
        <v>2468</v>
      </c>
      <c r="E803" t="s">
        <v>2469</v>
      </c>
      <c r="F803" t="e">
        <f>VLOOKUP(D803,Mapping!A:F,6,)</f>
        <v>#N/A</v>
      </c>
      <c r="G803" t="s">
        <v>24</v>
      </c>
      <c r="H803" t="s">
        <v>2470</v>
      </c>
      <c r="I803" t="s">
        <v>24</v>
      </c>
      <c r="K803" t="e">
        <f>VLOOKUP($D803,Mapping!$A:$E,3,)</f>
        <v>#N/A</v>
      </c>
      <c r="L803" t="e">
        <f>VLOOKUP($D803,Mapping!$A:$E,4,)</f>
        <v>#N/A</v>
      </c>
      <c r="M803" t="e">
        <f>IF(VLOOKUP($D803,Mapping!$A:$E,5,)="","无",VLOOKUP($D803,Mapping!$A:$E,5,))</f>
        <v>#N/A</v>
      </c>
      <c r="N803">
        <v>1</v>
      </c>
      <c r="O803" t="s">
        <v>3922</v>
      </c>
    </row>
    <row r="804" spans="1:15" x14ac:dyDescent="0.25">
      <c r="A804" s="1" t="s">
        <v>2471</v>
      </c>
      <c r="B804" t="s">
        <v>1436</v>
      </c>
      <c r="C804" s="20" t="s">
        <v>2472</v>
      </c>
      <c r="D804" t="s">
        <v>2473</v>
      </c>
      <c r="E804" t="s">
        <v>2474</v>
      </c>
      <c r="F804" t="e">
        <f>VLOOKUP(D804,Mapping!A:F,6,)</f>
        <v>#N/A</v>
      </c>
      <c r="G804" t="s">
        <v>24</v>
      </c>
      <c r="H804" t="s">
        <v>2475</v>
      </c>
      <c r="I804" t="s">
        <v>24</v>
      </c>
      <c r="K804" t="e">
        <f>VLOOKUP($D804,Mapping!$A:$E,3,)</f>
        <v>#N/A</v>
      </c>
      <c r="L804" t="e">
        <f>VLOOKUP($D804,Mapping!$A:$E,4,)</f>
        <v>#N/A</v>
      </c>
      <c r="M804" t="e">
        <f>IF(VLOOKUP($D804,Mapping!$A:$E,5,)="","无",VLOOKUP($D804,Mapping!$A:$E,5,))</f>
        <v>#N/A</v>
      </c>
      <c r="N804">
        <v>1</v>
      </c>
      <c r="O804" t="s">
        <v>3922</v>
      </c>
    </row>
    <row r="805" spans="1:15" x14ac:dyDescent="0.25">
      <c r="A805" s="1" t="s">
        <v>2476</v>
      </c>
      <c r="B805" t="s">
        <v>1436</v>
      </c>
      <c r="C805" s="20" t="s">
        <v>2477</v>
      </c>
      <c r="D805" t="s">
        <v>2478</v>
      </c>
      <c r="E805" t="s">
        <v>2479</v>
      </c>
      <c r="F805" t="e">
        <f>VLOOKUP(D805,Mapping!A:F,6,)</f>
        <v>#N/A</v>
      </c>
      <c r="G805" t="s">
        <v>24</v>
      </c>
      <c r="H805" t="s">
        <v>2480</v>
      </c>
      <c r="I805" t="s">
        <v>24</v>
      </c>
      <c r="K805" t="e">
        <f>VLOOKUP($D805,Mapping!$A:$E,3,)</f>
        <v>#N/A</v>
      </c>
      <c r="L805" t="e">
        <f>VLOOKUP($D805,Mapping!$A:$E,4,)</f>
        <v>#N/A</v>
      </c>
      <c r="M805" t="e">
        <f>IF(VLOOKUP($D805,Mapping!$A:$E,5,)="","无",VLOOKUP($D805,Mapping!$A:$E,5,))</f>
        <v>#N/A</v>
      </c>
      <c r="N805">
        <v>1</v>
      </c>
      <c r="O805" t="s">
        <v>3922</v>
      </c>
    </row>
    <row r="806" spans="1:15" x14ac:dyDescent="0.25">
      <c r="A806" s="1" t="s">
        <v>2481</v>
      </c>
      <c r="B806" t="s">
        <v>1436</v>
      </c>
      <c r="C806" s="20" t="s">
        <v>2482</v>
      </c>
      <c r="D806" t="s">
        <v>2482</v>
      </c>
      <c r="E806" t="s">
        <v>2483</v>
      </c>
      <c r="F806" t="e">
        <f>VLOOKUP(D806,Mapping!A:F,6,)</f>
        <v>#N/A</v>
      </c>
      <c r="G806" t="s">
        <v>24</v>
      </c>
      <c r="H806" t="s">
        <v>2483</v>
      </c>
      <c r="I806" t="s">
        <v>24</v>
      </c>
      <c r="K806" t="e">
        <f>VLOOKUP($D806,Mapping!$A:$E,3,)</f>
        <v>#N/A</v>
      </c>
      <c r="L806" t="e">
        <f>VLOOKUP($D806,Mapping!$A:$E,4,)</f>
        <v>#N/A</v>
      </c>
      <c r="M806" t="e">
        <f>IF(VLOOKUP($D806,Mapping!$A:$E,5,)="","无",VLOOKUP($D806,Mapping!$A:$E,5,))</f>
        <v>#N/A</v>
      </c>
      <c r="N806">
        <v>1</v>
      </c>
      <c r="O806" t="s">
        <v>3922</v>
      </c>
    </row>
    <row r="807" spans="1:15" x14ac:dyDescent="0.25">
      <c r="A807" s="1" t="s">
        <v>2484</v>
      </c>
      <c r="B807" t="s">
        <v>1436</v>
      </c>
      <c r="C807" s="20" t="s">
        <v>2485</v>
      </c>
      <c r="D807" t="s">
        <v>2486</v>
      </c>
      <c r="E807" t="s">
        <v>2487</v>
      </c>
      <c r="F807" t="e">
        <f>VLOOKUP(D807,Mapping!A:F,6,)</f>
        <v>#N/A</v>
      </c>
      <c r="G807" t="s">
        <v>24</v>
      </c>
      <c r="H807" t="s">
        <v>2487</v>
      </c>
      <c r="I807" t="s">
        <v>24</v>
      </c>
      <c r="K807" t="e">
        <f>VLOOKUP($D807,Mapping!$A:$E,3,)</f>
        <v>#N/A</v>
      </c>
      <c r="L807" t="e">
        <f>VLOOKUP($D807,Mapping!$A:$E,4,)</f>
        <v>#N/A</v>
      </c>
      <c r="M807" t="e">
        <f>IF(VLOOKUP($D807,Mapping!$A:$E,5,)="","无",VLOOKUP($D807,Mapping!$A:$E,5,))</f>
        <v>#N/A</v>
      </c>
      <c r="N807">
        <v>1</v>
      </c>
      <c r="O807" t="s">
        <v>3922</v>
      </c>
    </row>
    <row r="808" spans="1:15" x14ac:dyDescent="0.25">
      <c r="A808" s="1" t="s">
        <v>2488</v>
      </c>
      <c r="B808" t="s">
        <v>1436</v>
      </c>
      <c r="C808" s="20" t="s">
        <v>2489</v>
      </c>
      <c r="D808" t="s">
        <v>2490</v>
      </c>
      <c r="E808" t="s">
        <v>2491</v>
      </c>
      <c r="F808" t="str">
        <f>VLOOKUP(D808,Mapping!A:F,6,)</f>
        <v>托菲尔幼儿配方奶粉（听装）1×12×405g</v>
      </c>
      <c r="G808" t="s">
        <v>24</v>
      </c>
      <c r="H808" t="s">
        <v>2491</v>
      </c>
      <c r="I808" t="s">
        <v>24</v>
      </c>
      <c r="K808" t="str">
        <f>VLOOKUP($D808,Mapping!$A:$E,3,)</f>
        <v>婴儿粉</v>
      </c>
      <c r="L808" t="str">
        <f>VLOOKUP($D808,Mapping!$A:$E,4,)</f>
        <v>托菲尔</v>
      </c>
      <c r="M808" t="str">
        <f>IF(VLOOKUP($D808,Mapping!$A:$E,5,)="","无",VLOOKUP($D808,Mapping!$A:$E,5,))</f>
        <v>3段</v>
      </c>
      <c r="N808">
        <v>1</v>
      </c>
      <c r="O808" t="s">
        <v>3922</v>
      </c>
    </row>
    <row r="809" spans="1:15" x14ac:dyDescent="0.25">
      <c r="A809" s="1" t="s">
        <v>2492</v>
      </c>
      <c r="B809" t="s">
        <v>1436</v>
      </c>
      <c r="C809" s="20" t="s">
        <v>2493</v>
      </c>
      <c r="D809" t="s">
        <v>2493</v>
      </c>
      <c r="E809" t="s">
        <v>2494</v>
      </c>
      <c r="F809" t="str">
        <f>VLOOKUP(D809,Mapping!A:F,6,)</f>
        <v>伊利超金装婴儿配方奶粉（听装）1×6×800g</v>
      </c>
      <c r="G809" t="s">
        <v>24</v>
      </c>
      <c r="H809" t="s">
        <v>2495</v>
      </c>
      <c r="I809" t="s">
        <v>24</v>
      </c>
      <c r="K809" t="str">
        <f>VLOOKUP($D809,Mapping!$A:$E,3,)</f>
        <v>婴儿粉</v>
      </c>
      <c r="L809" t="str">
        <f>VLOOKUP($D809,Mapping!$A:$E,4,)</f>
        <v>赋能星</v>
      </c>
      <c r="M809" t="str">
        <f>IF(VLOOKUP($D809,Mapping!$A:$E,5,)="","无",VLOOKUP($D809,Mapping!$A:$E,5,))</f>
        <v>1段</v>
      </c>
      <c r="N809">
        <v>1</v>
      </c>
      <c r="O809" t="s">
        <v>3922</v>
      </c>
    </row>
    <row r="810" spans="1:15" x14ac:dyDescent="0.25">
      <c r="A810" s="1" t="s">
        <v>2496</v>
      </c>
      <c r="B810" t="s">
        <v>1436</v>
      </c>
      <c r="C810" s="20" t="s">
        <v>2497</v>
      </c>
      <c r="D810" t="s">
        <v>2497</v>
      </c>
      <c r="E810" t="s">
        <v>2498</v>
      </c>
      <c r="F810" t="str">
        <f>VLOOKUP(D810,Mapping!A:F,6,)</f>
        <v>伊利超金装较大婴儿配方奶粉（听装）1×6×800g</v>
      </c>
      <c r="G810" t="s">
        <v>24</v>
      </c>
      <c r="H810" t="s">
        <v>2499</v>
      </c>
      <c r="I810" t="s">
        <v>24</v>
      </c>
      <c r="K810" t="str">
        <f>VLOOKUP($D810,Mapping!$A:$E,3,)</f>
        <v>婴儿粉</v>
      </c>
      <c r="L810" t="str">
        <f>VLOOKUP($D810,Mapping!$A:$E,4,)</f>
        <v>赋能星</v>
      </c>
      <c r="M810" t="str">
        <f>IF(VLOOKUP($D810,Mapping!$A:$E,5,)="","无",VLOOKUP($D810,Mapping!$A:$E,5,))</f>
        <v>2段</v>
      </c>
      <c r="N810">
        <v>1</v>
      </c>
      <c r="O810" t="s">
        <v>3922</v>
      </c>
    </row>
    <row r="811" spans="1:15" x14ac:dyDescent="0.25">
      <c r="A811" s="1" t="s">
        <v>2500</v>
      </c>
      <c r="B811" t="s">
        <v>1436</v>
      </c>
      <c r="C811" s="20" t="s">
        <v>2501</v>
      </c>
      <c r="D811" t="s">
        <v>2501</v>
      </c>
      <c r="E811" t="s">
        <v>2502</v>
      </c>
      <c r="F811" t="str">
        <f>VLOOKUP(D811,Mapping!A:F,6,)</f>
        <v>伊利超金装幼儿配方奶粉（听装） 1×6×800g</v>
      </c>
      <c r="G811" t="s">
        <v>24</v>
      </c>
      <c r="H811" t="s">
        <v>2503</v>
      </c>
      <c r="I811" t="s">
        <v>24</v>
      </c>
      <c r="K811" t="str">
        <f>VLOOKUP($D811,Mapping!$A:$E,3,)</f>
        <v>婴儿粉</v>
      </c>
      <c r="L811" t="str">
        <f>VLOOKUP($D811,Mapping!$A:$E,4,)</f>
        <v>赋能星</v>
      </c>
      <c r="M811" t="str">
        <f>IF(VLOOKUP($D811,Mapping!$A:$E,5,)="","无",VLOOKUP($D811,Mapping!$A:$E,5,))</f>
        <v>3段</v>
      </c>
      <c r="N811">
        <v>1</v>
      </c>
      <c r="O811" t="s">
        <v>3922</v>
      </c>
    </row>
    <row r="812" spans="1:15" x14ac:dyDescent="0.25">
      <c r="A812" s="1" t="s">
        <v>2504</v>
      </c>
      <c r="B812" t="s">
        <v>1436</v>
      </c>
      <c r="C812" s="20" t="s">
        <v>2505</v>
      </c>
      <c r="D812" t="s">
        <v>2505</v>
      </c>
      <c r="E812" t="s">
        <v>2506</v>
      </c>
      <c r="F812" t="str">
        <f>VLOOKUP(D812,Mapping!A:F,6,)</f>
        <v>伊利超金装婴儿配方奶粉（盒装） 1×12×400g</v>
      </c>
      <c r="G812" t="s">
        <v>24</v>
      </c>
      <c r="H812" t="s">
        <v>2507</v>
      </c>
      <c r="I812" t="s">
        <v>24</v>
      </c>
      <c r="K812" t="str">
        <f>VLOOKUP($D812,Mapping!$A:$E,3,)</f>
        <v>婴儿粉</v>
      </c>
      <c r="L812" t="str">
        <f>VLOOKUP($D812,Mapping!$A:$E,4,)</f>
        <v>沛能</v>
      </c>
      <c r="M812" t="str">
        <f>IF(VLOOKUP($D812,Mapping!$A:$E,5,)="","无",VLOOKUP($D812,Mapping!$A:$E,5,))</f>
        <v>1段</v>
      </c>
      <c r="N812">
        <v>1</v>
      </c>
      <c r="O812" t="s">
        <v>3922</v>
      </c>
    </row>
    <row r="813" spans="1:15" x14ac:dyDescent="0.25">
      <c r="A813" s="1" t="s">
        <v>2508</v>
      </c>
      <c r="B813" t="s">
        <v>1436</v>
      </c>
      <c r="C813" s="20" t="s">
        <v>2509</v>
      </c>
      <c r="D813" t="s">
        <v>2509</v>
      </c>
      <c r="E813" t="s">
        <v>2510</v>
      </c>
      <c r="F813" t="str">
        <f>VLOOKUP(D813,Mapping!A:F,6,)</f>
        <v>伊利超金装较大婴儿配方奶粉（盒装）1×12×400g</v>
      </c>
      <c r="G813" t="s">
        <v>24</v>
      </c>
      <c r="H813" t="s">
        <v>2511</v>
      </c>
      <c r="I813" t="s">
        <v>24</v>
      </c>
      <c r="K813" t="str">
        <f>VLOOKUP($D813,Mapping!$A:$E,3,)</f>
        <v>婴儿粉</v>
      </c>
      <c r="L813" t="str">
        <f>VLOOKUP($D813,Mapping!$A:$E,4,)</f>
        <v>赋能星</v>
      </c>
      <c r="M813" t="str">
        <f>IF(VLOOKUP($D813,Mapping!$A:$E,5,)="","无",VLOOKUP($D813,Mapping!$A:$E,5,))</f>
        <v>2段</v>
      </c>
      <c r="N813">
        <v>1</v>
      </c>
      <c r="O813" t="s">
        <v>3922</v>
      </c>
    </row>
    <row r="814" spans="1:15" x14ac:dyDescent="0.25">
      <c r="A814" s="1" t="s">
        <v>2512</v>
      </c>
      <c r="B814" t="s">
        <v>1436</v>
      </c>
      <c r="C814" s="20" t="s">
        <v>2513</v>
      </c>
      <c r="D814" t="s">
        <v>2513</v>
      </c>
      <c r="E814" t="s">
        <v>2514</v>
      </c>
      <c r="F814" t="str">
        <f>VLOOKUP(D814,Mapping!A:F,6,)</f>
        <v>伊利超金装幼儿配方奶粉（盒装）1×12×400g</v>
      </c>
      <c r="G814" t="s">
        <v>24</v>
      </c>
      <c r="H814" t="s">
        <v>2515</v>
      </c>
      <c r="I814" t="s">
        <v>24</v>
      </c>
      <c r="K814" t="str">
        <f>VLOOKUP($D814,Mapping!$A:$E,3,)</f>
        <v>婴儿粉</v>
      </c>
      <c r="L814" t="str">
        <f>VLOOKUP($D814,Mapping!$A:$E,4,)</f>
        <v>赋能星</v>
      </c>
      <c r="M814" t="str">
        <f>IF(VLOOKUP($D814,Mapping!$A:$E,5,)="","无",VLOOKUP($D814,Mapping!$A:$E,5,))</f>
        <v>3段</v>
      </c>
      <c r="N814">
        <v>1</v>
      </c>
      <c r="O814" t="s">
        <v>3922</v>
      </c>
    </row>
    <row r="815" spans="1:15" x14ac:dyDescent="0.25">
      <c r="A815" s="1" t="s">
        <v>2516</v>
      </c>
      <c r="B815" t="s">
        <v>1436</v>
      </c>
      <c r="C815" s="20" t="s">
        <v>2517</v>
      </c>
      <c r="D815" t="s">
        <v>2031</v>
      </c>
      <c r="E815" t="s">
        <v>2032</v>
      </c>
      <c r="F815" t="str">
        <f>VLOOKUP(D815,Mapping!A:F,6,)</f>
        <v>培然婴儿配方奶粉（听装）1×6×900g</v>
      </c>
      <c r="G815" t="s">
        <v>24</v>
      </c>
      <c r="H815" t="s">
        <v>2518</v>
      </c>
      <c r="I815" t="s">
        <v>24</v>
      </c>
      <c r="K815" t="str">
        <f>VLOOKUP($D815,Mapping!$A:$E,3,)</f>
        <v>婴儿粉</v>
      </c>
      <c r="L815" t="str">
        <f>VLOOKUP($D815,Mapping!$A:$E,4,)</f>
        <v>培然</v>
      </c>
      <c r="M815" t="str">
        <f>IF(VLOOKUP($D815,Mapping!$A:$E,5,)="","无",VLOOKUP($D815,Mapping!$A:$E,5,))</f>
        <v>1段</v>
      </c>
      <c r="N815">
        <v>1</v>
      </c>
      <c r="O815" t="s">
        <v>3922</v>
      </c>
    </row>
    <row r="816" spans="1:15" x14ac:dyDescent="0.25">
      <c r="A816" s="1" t="s">
        <v>2519</v>
      </c>
      <c r="B816" t="s">
        <v>1436</v>
      </c>
      <c r="C816" s="20" t="s">
        <v>2520</v>
      </c>
      <c r="D816" t="s">
        <v>2036</v>
      </c>
      <c r="E816" t="s">
        <v>2037</v>
      </c>
      <c r="F816" t="str">
        <f>VLOOKUP(D816,Mapping!A:F,6,)</f>
        <v>培然较大婴儿配方奶粉（听装）1×6×900g</v>
      </c>
      <c r="G816" t="s">
        <v>24</v>
      </c>
      <c r="H816" t="s">
        <v>2521</v>
      </c>
      <c r="I816" t="s">
        <v>24</v>
      </c>
      <c r="K816" t="str">
        <f>VLOOKUP($D816,Mapping!$A:$E,3,)</f>
        <v>婴儿粉</v>
      </c>
      <c r="L816" t="str">
        <f>VLOOKUP($D816,Mapping!$A:$E,4,)</f>
        <v>培然</v>
      </c>
      <c r="M816" t="str">
        <f>IF(VLOOKUP($D816,Mapping!$A:$E,5,)="","无",VLOOKUP($D816,Mapping!$A:$E,5,))</f>
        <v>2段</v>
      </c>
      <c r="N816">
        <v>1</v>
      </c>
      <c r="O816" t="s">
        <v>3922</v>
      </c>
    </row>
    <row r="817" spans="1:15" x14ac:dyDescent="0.25">
      <c r="A817" s="1" t="s">
        <v>2522</v>
      </c>
      <c r="B817" t="s">
        <v>1436</v>
      </c>
      <c r="C817" s="20" t="s">
        <v>2523</v>
      </c>
      <c r="D817" t="s">
        <v>2041</v>
      </c>
      <c r="E817" t="s">
        <v>2042</v>
      </c>
      <c r="F817" t="str">
        <f>VLOOKUP(D817,Mapping!A:F,6,)</f>
        <v>培然幼儿配方奶粉（听装）1×6×900g</v>
      </c>
      <c r="G817" t="s">
        <v>24</v>
      </c>
      <c r="H817" t="s">
        <v>2524</v>
      </c>
      <c r="I817" t="s">
        <v>24</v>
      </c>
      <c r="K817" t="str">
        <f>VLOOKUP($D817,Mapping!$A:$E,3,)</f>
        <v>婴儿粉</v>
      </c>
      <c r="L817" t="str">
        <f>VLOOKUP($D817,Mapping!$A:$E,4,)</f>
        <v>培然</v>
      </c>
      <c r="M817" t="str">
        <f>IF(VLOOKUP($D817,Mapping!$A:$E,5,)="","无",VLOOKUP($D817,Mapping!$A:$E,5,))</f>
        <v>3段</v>
      </c>
      <c r="N817">
        <v>1</v>
      </c>
      <c r="O817" t="s">
        <v>3922</v>
      </c>
    </row>
    <row r="818" spans="1:15" x14ac:dyDescent="0.25">
      <c r="A818" s="1" t="s">
        <v>2525</v>
      </c>
      <c r="B818" t="s">
        <v>1436</v>
      </c>
      <c r="C818" s="20" t="s">
        <v>2526</v>
      </c>
      <c r="D818" t="s">
        <v>2046</v>
      </c>
      <c r="E818" t="s">
        <v>2047</v>
      </c>
      <c r="F818" t="str">
        <f>VLOOKUP(D818,Mapping!A:F,6,)</f>
        <v>金领冠睿护婴儿配方奶粉（听装）1×6×900g</v>
      </c>
      <c r="G818" t="s">
        <v>24</v>
      </c>
      <c r="H818" t="s">
        <v>756</v>
      </c>
      <c r="I818" t="s">
        <v>24</v>
      </c>
      <c r="K818" t="str">
        <f>VLOOKUP($D818,Mapping!$A:$E,3,)</f>
        <v>婴儿粉</v>
      </c>
      <c r="L818" t="str">
        <f>VLOOKUP($D818,Mapping!$A:$E,4,)</f>
        <v>睿护</v>
      </c>
      <c r="M818" t="str">
        <f>IF(VLOOKUP($D818,Mapping!$A:$E,5,)="","无",VLOOKUP($D818,Mapping!$A:$E,5,))</f>
        <v>1段</v>
      </c>
      <c r="N818">
        <v>1</v>
      </c>
      <c r="O818" t="s">
        <v>3922</v>
      </c>
    </row>
    <row r="819" spans="1:15" x14ac:dyDescent="0.25">
      <c r="A819" s="1" t="s">
        <v>2527</v>
      </c>
      <c r="B819" t="s">
        <v>1436</v>
      </c>
      <c r="C819" s="20" t="s">
        <v>2528</v>
      </c>
      <c r="D819" t="s">
        <v>2051</v>
      </c>
      <c r="E819" t="s">
        <v>2052</v>
      </c>
      <c r="F819" t="str">
        <f>VLOOKUP(D819,Mapping!A:F,6,)</f>
        <v>金领冠睿护较大婴儿配方奶粉（听装）1×6×900g</v>
      </c>
      <c r="G819" t="s">
        <v>24</v>
      </c>
      <c r="H819" t="s">
        <v>756</v>
      </c>
      <c r="I819" t="s">
        <v>24</v>
      </c>
      <c r="K819" t="str">
        <f>VLOOKUP($D819,Mapping!$A:$E,3,)</f>
        <v>婴儿粉</v>
      </c>
      <c r="L819" t="str">
        <f>VLOOKUP($D819,Mapping!$A:$E,4,)</f>
        <v>睿护</v>
      </c>
      <c r="M819" t="str">
        <f>IF(VLOOKUP($D819,Mapping!$A:$E,5,)="","无",VLOOKUP($D819,Mapping!$A:$E,5,))</f>
        <v>2段</v>
      </c>
      <c r="N819">
        <v>1</v>
      </c>
      <c r="O819" t="s">
        <v>3922</v>
      </c>
    </row>
    <row r="820" spans="1:15" x14ac:dyDescent="0.25">
      <c r="A820" s="1" t="s">
        <v>2529</v>
      </c>
      <c r="B820" t="s">
        <v>1436</v>
      </c>
      <c r="C820" s="20" t="s">
        <v>2530</v>
      </c>
      <c r="D820" t="s">
        <v>2056</v>
      </c>
      <c r="E820" t="s">
        <v>2057</v>
      </c>
      <c r="F820" t="str">
        <f>VLOOKUP(D820,Mapping!A:F,6,)</f>
        <v>金领冠睿护幼儿配方奶粉（听装）1×6×900g</v>
      </c>
      <c r="G820" t="s">
        <v>24</v>
      </c>
      <c r="H820" t="s">
        <v>756</v>
      </c>
      <c r="I820" t="s">
        <v>24</v>
      </c>
      <c r="K820" t="str">
        <f>VLOOKUP($D820,Mapping!$A:$E,3,)</f>
        <v>婴儿粉</v>
      </c>
      <c r="L820" t="str">
        <f>VLOOKUP($D820,Mapping!$A:$E,4,)</f>
        <v>睿护</v>
      </c>
      <c r="M820" t="str">
        <f>IF(VLOOKUP($D820,Mapping!$A:$E,5,)="","无",VLOOKUP($D820,Mapping!$A:$E,5,))</f>
        <v>3段</v>
      </c>
      <c r="N820">
        <v>1</v>
      </c>
      <c r="O820" t="s">
        <v>3922</v>
      </c>
    </row>
    <row r="821" spans="1:15" x14ac:dyDescent="0.25">
      <c r="A821" s="1" t="s">
        <v>2531</v>
      </c>
      <c r="B821" t="s">
        <v>1436</v>
      </c>
      <c r="C821" s="20" t="s">
        <v>2532</v>
      </c>
      <c r="D821" t="s">
        <v>2091</v>
      </c>
      <c r="E821" t="s">
        <v>2092</v>
      </c>
      <c r="F821" t="str">
        <f>VLOOKUP(D821,Mapping!A:F,6,)</f>
        <v>伊利沛能幼儿配方奶粉超值三联装（盒装）1×4×1200g</v>
      </c>
      <c r="G821" t="s">
        <v>24</v>
      </c>
      <c r="H821" t="s">
        <v>2092</v>
      </c>
      <c r="I821" t="s">
        <v>24</v>
      </c>
      <c r="K821" t="str">
        <f>VLOOKUP($D821,Mapping!$A:$E,3,)</f>
        <v>婴儿粉</v>
      </c>
      <c r="L821" t="str">
        <f>VLOOKUP($D821,Mapping!$A:$E,4,)</f>
        <v>沛能</v>
      </c>
      <c r="M821" t="str">
        <f>IF(VLOOKUP($D821,Mapping!$A:$E,5,)="","无",VLOOKUP($D821,Mapping!$A:$E,5,))</f>
        <v>3段</v>
      </c>
      <c r="N821">
        <v>1</v>
      </c>
      <c r="O821" t="s">
        <v>3922</v>
      </c>
    </row>
    <row r="822" spans="1:15" x14ac:dyDescent="0.25">
      <c r="A822" s="1" t="s">
        <v>2533</v>
      </c>
      <c r="B822" t="s">
        <v>1436</v>
      </c>
      <c r="C822" s="20" t="s">
        <v>2534</v>
      </c>
      <c r="D822" t="s">
        <v>2096</v>
      </c>
      <c r="E822" t="s">
        <v>2097</v>
      </c>
      <c r="F822" t="str">
        <f>VLOOKUP(D822,Mapping!A:F,6,)</f>
        <v>金领冠菁护婴儿配方奶粉（听装） 1×6×900g</v>
      </c>
      <c r="G822" t="s">
        <v>24</v>
      </c>
      <c r="H822" t="s">
        <v>2097</v>
      </c>
      <c r="I822" t="s">
        <v>24</v>
      </c>
      <c r="K822" t="str">
        <f>VLOOKUP($D822,Mapping!$A:$E,3,)</f>
        <v>婴儿粉</v>
      </c>
      <c r="L822" t="str">
        <f>VLOOKUP($D822,Mapping!$A:$E,4,)</f>
        <v>菁护</v>
      </c>
      <c r="M822" t="str">
        <f>IF(VLOOKUP($D822,Mapping!$A:$E,5,)="","无",VLOOKUP($D822,Mapping!$A:$E,5,))</f>
        <v>1段</v>
      </c>
      <c r="N822">
        <v>1</v>
      </c>
      <c r="O822" t="s">
        <v>3922</v>
      </c>
    </row>
    <row r="823" spans="1:15" x14ac:dyDescent="0.25">
      <c r="A823" s="1" t="s">
        <v>2535</v>
      </c>
      <c r="B823" t="s">
        <v>1436</v>
      </c>
      <c r="C823" s="20" t="s">
        <v>2536</v>
      </c>
      <c r="D823" t="s">
        <v>2101</v>
      </c>
      <c r="E823" t="s">
        <v>2102</v>
      </c>
      <c r="F823" t="str">
        <f>VLOOKUP(D823,Mapping!A:F,6,)</f>
        <v>金领冠菁护较大婴儿配方奶粉（听装）1×6×900g</v>
      </c>
      <c r="G823" t="s">
        <v>24</v>
      </c>
      <c r="H823" t="s">
        <v>2102</v>
      </c>
      <c r="I823" t="s">
        <v>24</v>
      </c>
      <c r="K823" t="str">
        <f>VLOOKUP($D823,Mapping!$A:$E,3,)</f>
        <v>婴儿粉</v>
      </c>
      <c r="L823" t="str">
        <f>VLOOKUP($D823,Mapping!$A:$E,4,)</f>
        <v>菁护</v>
      </c>
      <c r="M823" t="str">
        <f>IF(VLOOKUP($D823,Mapping!$A:$E,5,)="","无",VLOOKUP($D823,Mapping!$A:$E,5,))</f>
        <v>2段</v>
      </c>
      <c r="N823">
        <v>1</v>
      </c>
      <c r="O823" t="s">
        <v>3922</v>
      </c>
    </row>
    <row r="824" spans="1:15" x14ac:dyDescent="0.25">
      <c r="A824" s="1" t="s">
        <v>2537</v>
      </c>
      <c r="B824" t="s">
        <v>1436</v>
      </c>
      <c r="C824" s="20" t="s">
        <v>2538</v>
      </c>
      <c r="D824" t="s">
        <v>2106</v>
      </c>
      <c r="E824" t="s">
        <v>2107</v>
      </c>
      <c r="F824" t="str">
        <f>VLOOKUP(D824,Mapping!A:F,6,)</f>
        <v>金领冠菁护幼儿配方奶粉（听装）1×6×900g</v>
      </c>
      <c r="G824" t="s">
        <v>24</v>
      </c>
      <c r="H824" t="s">
        <v>2107</v>
      </c>
      <c r="I824" t="s">
        <v>24</v>
      </c>
      <c r="K824" t="str">
        <f>VLOOKUP($D824,Mapping!$A:$E,3,)</f>
        <v>婴儿粉</v>
      </c>
      <c r="L824" t="str">
        <f>VLOOKUP($D824,Mapping!$A:$E,4,)</f>
        <v>菁护</v>
      </c>
      <c r="M824" t="str">
        <f>IF(VLOOKUP($D824,Mapping!$A:$E,5,)="","无",VLOOKUP($D824,Mapping!$A:$E,5,))</f>
        <v>3段</v>
      </c>
      <c r="N824">
        <v>1</v>
      </c>
      <c r="O824" t="s">
        <v>3922</v>
      </c>
    </row>
    <row r="825" spans="1:15" x14ac:dyDescent="0.25">
      <c r="A825" s="1" t="s">
        <v>2539</v>
      </c>
      <c r="B825" t="s">
        <v>1436</v>
      </c>
      <c r="C825" s="20" t="s">
        <v>2540</v>
      </c>
      <c r="D825" t="s">
        <v>239</v>
      </c>
      <c r="E825" t="s">
        <v>2541</v>
      </c>
      <c r="F825" t="str">
        <f>VLOOKUP(D825,Mapping!A:F,6,)</f>
        <v>金装婴儿配方奶粉（盒装）1×12×400g</v>
      </c>
      <c r="G825" t="s">
        <v>24</v>
      </c>
      <c r="H825" t="s">
        <v>240</v>
      </c>
      <c r="I825" t="s">
        <v>24</v>
      </c>
      <c r="K825" t="str">
        <f>VLOOKUP($D825,Mapping!$A:$E,3,)</f>
        <v>婴儿粉</v>
      </c>
      <c r="L825" t="str">
        <f>VLOOKUP($D825,Mapping!$A:$E,4,)</f>
        <v>沛能</v>
      </c>
      <c r="M825" t="str">
        <f>IF(VLOOKUP($D825,Mapping!$A:$E,5,)="","无",VLOOKUP($D825,Mapping!$A:$E,5,))</f>
        <v>1段</v>
      </c>
      <c r="N825">
        <v>1</v>
      </c>
      <c r="O825" t="s">
        <v>3922</v>
      </c>
    </row>
    <row r="826" spans="1:15" x14ac:dyDescent="0.25">
      <c r="A826" s="1" t="s">
        <v>2542</v>
      </c>
      <c r="B826" t="s">
        <v>1436</v>
      </c>
      <c r="C826" s="20" t="s">
        <v>2543</v>
      </c>
      <c r="D826" t="s">
        <v>258</v>
      </c>
      <c r="E826" t="s">
        <v>2544</v>
      </c>
      <c r="F826" t="str">
        <f>VLOOKUP(D826,Mapping!A:F,6,)</f>
        <v>金装婴儿配方奶粉（听装）1×6×900g</v>
      </c>
      <c r="G826" t="s">
        <v>24</v>
      </c>
      <c r="H826" t="s">
        <v>259</v>
      </c>
      <c r="I826" t="s">
        <v>24</v>
      </c>
      <c r="K826" t="str">
        <f>VLOOKUP($D826,Mapping!$A:$E,3,)</f>
        <v>婴儿粉</v>
      </c>
      <c r="L826" t="str">
        <f>VLOOKUP($D826,Mapping!$A:$E,4,)</f>
        <v>沛能</v>
      </c>
      <c r="M826" t="str">
        <f>IF(VLOOKUP($D826,Mapping!$A:$E,5,)="","无",VLOOKUP($D826,Mapping!$A:$E,5,))</f>
        <v>1段</v>
      </c>
      <c r="N826">
        <v>1</v>
      </c>
      <c r="O826" t="s">
        <v>3922</v>
      </c>
    </row>
    <row r="827" spans="1:15" x14ac:dyDescent="0.25">
      <c r="A827" s="1" t="s">
        <v>2545</v>
      </c>
      <c r="B827" t="s">
        <v>1436</v>
      </c>
      <c r="C827" s="20" t="s">
        <v>2546</v>
      </c>
      <c r="D827" t="s">
        <v>244</v>
      </c>
      <c r="E827" t="s">
        <v>2547</v>
      </c>
      <c r="F827" t="str">
        <f>VLOOKUP(D827,Mapping!A:F,6,)</f>
        <v>金装较大婴儿配方奶粉（盒装）1×12×400g</v>
      </c>
      <c r="G827" t="s">
        <v>24</v>
      </c>
      <c r="H827" t="s">
        <v>245</v>
      </c>
      <c r="I827" t="s">
        <v>24</v>
      </c>
      <c r="K827" t="str">
        <f>VLOOKUP($D827,Mapping!$A:$E,3,)</f>
        <v>婴儿粉</v>
      </c>
      <c r="L827" t="str">
        <f>VLOOKUP($D827,Mapping!$A:$E,4,)</f>
        <v>沛能</v>
      </c>
      <c r="M827" t="str">
        <f>IF(VLOOKUP($D827,Mapping!$A:$E,5,)="","无",VLOOKUP($D827,Mapping!$A:$E,5,))</f>
        <v>2段</v>
      </c>
      <c r="N827">
        <v>1</v>
      </c>
      <c r="O827" t="s">
        <v>3922</v>
      </c>
    </row>
    <row r="828" spans="1:15" x14ac:dyDescent="0.25">
      <c r="A828" s="1" t="s">
        <v>2548</v>
      </c>
      <c r="B828" t="s">
        <v>1436</v>
      </c>
      <c r="C828" s="20" t="s">
        <v>2549</v>
      </c>
      <c r="D828" t="s">
        <v>262</v>
      </c>
      <c r="E828" t="s">
        <v>2550</v>
      </c>
      <c r="F828" t="str">
        <f>VLOOKUP(D828,Mapping!A:F,6,)</f>
        <v>金装较大婴儿配方奶粉（听装）1×6×900g</v>
      </c>
      <c r="G828" t="s">
        <v>24</v>
      </c>
      <c r="H828" t="s">
        <v>263</v>
      </c>
      <c r="I828" t="s">
        <v>24</v>
      </c>
      <c r="K828" t="str">
        <f>VLOOKUP($D828,Mapping!$A:$E,3,)</f>
        <v>婴儿粉</v>
      </c>
      <c r="L828" t="str">
        <f>VLOOKUP($D828,Mapping!$A:$E,4,)</f>
        <v>沛能</v>
      </c>
      <c r="M828" t="str">
        <f>IF(VLOOKUP($D828,Mapping!$A:$E,5,)="","无",VLOOKUP($D828,Mapping!$A:$E,5,))</f>
        <v>2段</v>
      </c>
      <c r="N828">
        <v>1</v>
      </c>
      <c r="O828" t="s">
        <v>3922</v>
      </c>
    </row>
    <row r="829" spans="1:15" x14ac:dyDescent="0.25">
      <c r="A829" s="1" t="s">
        <v>2551</v>
      </c>
      <c r="B829" t="s">
        <v>1972</v>
      </c>
      <c r="C829" s="20" t="s">
        <v>2552</v>
      </c>
      <c r="D829" t="s">
        <v>2552</v>
      </c>
      <c r="E829" t="s">
        <v>2553</v>
      </c>
      <c r="F829" t="str">
        <f>VLOOKUP(D829,Mapping!A:F,6,)</f>
        <v>1*16*250ml金典纯牛奶</v>
      </c>
      <c r="G829" t="s">
        <v>24</v>
      </c>
      <c r="H829" t="s">
        <v>2553</v>
      </c>
      <c r="I829" t="s">
        <v>24</v>
      </c>
      <c r="K829" t="str">
        <f>VLOOKUP($D829,Mapping!$A:$E,3,)</f>
        <v>液奶</v>
      </c>
      <c r="L829" t="str">
        <f>VLOOKUP($D829,Mapping!$A:$E,4,)</f>
        <v>金典</v>
      </c>
      <c r="M829" t="str">
        <f>IF(VLOOKUP($D829,Mapping!$A:$E,5,)="","无",VLOOKUP($D829,Mapping!$A:$E,5,))</f>
        <v>无</v>
      </c>
      <c r="N829">
        <v>1</v>
      </c>
      <c r="O829" t="s">
        <v>3922</v>
      </c>
    </row>
    <row r="830" spans="1:15" x14ac:dyDescent="0.25">
      <c r="A830" s="1" t="s">
        <v>2554</v>
      </c>
      <c r="B830" t="s">
        <v>2555</v>
      </c>
      <c r="C830" s="20" t="s">
        <v>22</v>
      </c>
      <c r="D830" t="s">
        <v>22</v>
      </c>
      <c r="E830" t="s">
        <v>23</v>
      </c>
      <c r="F830" t="str">
        <f>VLOOKUP(D830,Mapping!A:F,6,)</f>
        <v>伊利中老年多维高钙奶粉（袋装）1×24×400g</v>
      </c>
      <c r="G830" t="s">
        <v>24</v>
      </c>
      <c r="H830" t="s">
        <v>2556</v>
      </c>
      <c r="I830" t="s">
        <v>24</v>
      </c>
      <c r="K830" t="str">
        <f>VLOOKUP($D830,Mapping!$A:$E,3,)</f>
        <v>成人粉</v>
      </c>
      <c r="L830" t="str">
        <f>VLOOKUP($D830,Mapping!$A:$E,4,)</f>
        <v>中老年</v>
      </c>
      <c r="M830" t="str">
        <f>IF(VLOOKUP($D830,Mapping!$A:$E,5,)="","无",VLOOKUP($D830,Mapping!$A:$E,5,))</f>
        <v>无</v>
      </c>
      <c r="N830">
        <v>1</v>
      </c>
      <c r="O830" t="s">
        <v>3922</v>
      </c>
    </row>
    <row r="831" spans="1:15" x14ac:dyDescent="0.25">
      <c r="A831" s="1" t="s">
        <v>2557</v>
      </c>
      <c r="B831" t="s">
        <v>2555</v>
      </c>
      <c r="C831" s="20" t="s">
        <v>115</v>
      </c>
      <c r="D831" t="s">
        <v>115</v>
      </c>
      <c r="E831" t="s">
        <v>116</v>
      </c>
      <c r="F831" t="str">
        <f>VLOOKUP(D831,Mapping!A:F,6,)</f>
        <v>伊利学生高锌高钙奶粉（袋装）1×24×400g</v>
      </c>
      <c r="G831" t="s">
        <v>24</v>
      </c>
      <c r="H831" t="s">
        <v>2558</v>
      </c>
      <c r="I831" t="s">
        <v>24</v>
      </c>
      <c r="K831" t="str">
        <f>VLOOKUP($D831,Mapping!$A:$E,3,)</f>
        <v>成人粉</v>
      </c>
      <c r="L831" t="str">
        <f>VLOOKUP($D831,Mapping!$A:$E,4,)</f>
        <v>学生</v>
      </c>
      <c r="M831" t="str">
        <f>IF(VLOOKUP($D831,Mapping!$A:$E,5,)="","无",VLOOKUP($D831,Mapping!$A:$E,5,))</f>
        <v>无</v>
      </c>
      <c r="N831">
        <v>1</v>
      </c>
      <c r="O831" t="s">
        <v>3922</v>
      </c>
    </row>
    <row r="832" spans="1:15" x14ac:dyDescent="0.25">
      <c r="A832" s="1" t="s">
        <v>2559</v>
      </c>
      <c r="B832" t="s">
        <v>2555</v>
      </c>
      <c r="C832" s="20" t="s">
        <v>67</v>
      </c>
      <c r="D832" t="s">
        <v>67</v>
      </c>
      <c r="E832" t="s">
        <v>68</v>
      </c>
      <c r="F832" t="str">
        <f>VLOOKUP(D832,Mapping!A:F,6,)</f>
        <v>伊利女士高铁高钙奶粉（袋装）1×24×400g</v>
      </c>
      <c r="G832" t="s">
        <v>24</v>
      </c>
      <c r="H832" t="s">
        <v>2560</v>
      </c>
      <c r="I832" t="s">
        <v>24</v>
      </c>
      <c r="K832" t="str">
        <f>VLOOKUP($D832,Mapping!$A:$E,3,)</f>
        <v>成人粉</v>
      </c>
      <c r="L832" t="str">
        <f>VLOOKUP($D832,Mapping!$A:$E,4,)</f>
        <v>女士</v>
      </c>
      <c r="M832" t="str">
        <f>IF(VLOOKUP($D832,Mapping!$A:$E,5,)="","无",VLOOKUP($D832,Mapping!$A:$E,5,))</f>
        <v>无</v>
      </c>
      <c r="N832">
        <v>1</v>
      </c>
      <c r="O832" t="s">
        <v>3922</v>
      </c>
    </row>
    <row r="833" spans="1:15" x14ac:dyDescent="0.25">
      <c r="A833" s="1" t="s">
        <v>2561</v>
      </c>
      <c r="B833" t="s">
        <v>2555</v>
      </c>
      <c r="C833" s="20" t="s">
        <v>125</v>
      </c>
      <c r="D833" t="s">
        <v>125</v>
      </c>
      <c r="E833" t="s">
        <v>126</v>
      </c>
      <c r="F833" t="str">
        <f>VLOOKUP(D833,Mapping!A:F,6,)</f>
        <v>伊利儿童成长高钙奶粉（袋装）1×24×400g</v>
      </c>
      <c r="G833" t="s">
        <v>24</v>
      </c>
      <c r="H833" t="s">
        <v>126</v>
      </c>
      <c r="I833" t="s">
        <v>24</v>
      </c>
      <c r="K833" t="str">
        <f>VLOOKUP($D833,Mapping!$A:$E,3,)</f>
        <v>成人粉</v>
      </c>
      <c r="L833" t="str">
        <f>VLOOKUP($D833,Mapping!$A:$E,4,)</f>
        <v>学生</v>
      </c>
      <c r="M833" t="str">
        <f>IF(VLOOKUP($D833,Mapping!$A:$E,5,)="","无",VLOOKUP($D833,Mapping!$A:$E,5,))</f>
        <v>无</v>
      </c>
      <c r="N833">
        <v>1</v>
      </c>
      <c r="O833" t="s">
        <v>3922</v>
      </c>
    </row>
    <row r="834" spans="1:15" x14ac:dyDescent="0.25">
      <c r="A834" s="1" t="s">
        <v>2562</v>
      </c>
      <c r="B834" t="s">
        <v>2555</v>
      </c>
      <c r="C834" s="20" t="s">
        <v>73</v>
      </c>
      <c r="D834" t="s">
        <v>73</v>
      </c>
      <c r="E834" t="s">
        <v>1254</v>
      </c>
      <c r="F834" t="str">
        <f>VLOOKUP(D834,Mapping!A:F,6,)</f>
        <v>伊利高蛋白高钙脱脂奶粉（袋装）1×24×400g</v>
      </c>
      <c r="G834" t="s">
        <v>24</v>
      </c>
      <c r="H834" t="s">
        <v>2563</v>
      </c>
      <c r="I834" t="s">
        <v>24</v>
      </c>
      <c r="K834" t="str">
        <f>VLOOKUP($D834,Mapping!$A:$E,3,)</f>
        <v>成人粉</v>
      </c>
      <c r="L834" t="str">
        <f>VLOOKUP($D834,Mapping!$A:$E,4,)</f>
        <v>女士</v>
      </c>
      <c r="M834" t="str">
        <f>IF(VLOOKUP($D834,Mapping!$A:$E,5,)="","无",VLOOKUP($D834,Mapping!$A:$E,5,))</f>
        <v>无</v>
      </c>
      <c r="N834">
        <v>1</v>
      </c>
      <c r="O834" t="s">
        <v>3922</v>
      </c>
    </row>
    <row r="835" spans="1:15" x14ac:dyDescent="0.25">
      <c r="A835" s="1" t="s">
        <v>2564</v>
      </c>
      <c r="B835" t="s">
        <v>2555</v>
      </c>
      <c r="C835" s="20" t="s">
        <v>135</v>
      </c>
      <c r="D835" t="s">
        <v>135</v>
      </c>
      <c r="E835" t="s">
        <v>136</v>
      </c>
      <c r="F835" t="str">
        <f>VLOOKUP(D835,Mapping!A:F,6,)</f>
        <v>伊利学生营养奶粉（袋装）1×24×400g</v>
      </c>
      <c r="G835" t="s">
        <v>24</v>
      </c>
      <c r="H835" t="s">
        <v>2565</v>
      </c>
      <c r="I835" t="s">
        <v>24</v>
      </c>
      <c r="K835" t="str">
        <f>VLOOKUP($D835,Mapping!$A:$E,3,)</f>
        <v>成人粉</v>
      </c>
      <c r="L835" t="str">
        <f>VLOOKUP($D835,Mapping!$A:$E,4,)</f>
        <v>学生</v>
      </c>
      <c r="M835" t="str">
        <f>IF(VLOOKUP($D835,Mapping!$A:$E,5,)="","无",VLOOKUP($D835,Mapping!$A:$E,5,))</f>
        <v>无</v>
      </c>
      <c r="N835">
        <v>1</v>
      </c>
      <c r="O835" t="s">
        <v>3922</v>
      </c>
    </row>
    <row r="836" spans="1:15" x14ac:dyDescent="0.25">
      <c r="A836" s="1" t="s">
        <v>2566</v>
      </c>
      <c r="B836" t="s">
        <v>2555</v>
      </c>
      <c r="C836" s="20" t="s">
        <v>78</v>
      </c>
      <c r="D836" t="s">
        <v>78</v>
      </c>
      <c r="E836" t="s">
        <v>79</v>
      </c>
      <c r="F836" t="str">
        <f>VLOOKUP(D836,Mapping!A:F,6,)</f>
        <v>伊利女士营养奶粉（袋装）1×24×400g</v>
      </c>
      <c r="G836" t="s">
        <v>24</v>
      </c>
      <c r="H836" t="s">
        <v>2567</v>
      </c>
      <c r="I836" t="s">
        <v>24</v>
      </c>
      <c r="K836" t="str">
        <f>VLOOKUP($D836,Mapping!$A:$E,3,)</f>
        <v>成人粉</v>
      </c>
      <c r="L836" t="str">
        <f>VLOOKUP($D836,Mapping!$A:$E,4,)</f>
        <v>女士</v>
      </c>
      <c r="M836" t="str">
        <f>IF(VLOOKUP($D836,Mapping!$A:$E,5,)="","无",VLOOKUP($D836,Mapping!$A:$E,5,))</f>
        <v>无</v>
      </c>
      <c r="N836">
        <v>1</v>
      </c>
      <c r="O836" t="s">
        <v>3922</v>
      </c>
    </row>
    <row r="837" spans="1:15" x14ac:dyDescent="0.25">
      <c r="A837" s="1" t="s">
        <v>2568</v>
      </c>
      <c r="B837" t="s">
        <v>2555</v>
      </c>
      <c r="C837" s="20" t="s">
        <v>110</v>
      </c>
      <c r="D837" t="s">
        <v>110</v>
      </c>
      <c r="E837" t="s">
        <v>111</v>
      </c>
      <c r="F837" t="str">
        <f>VLOOKUP(D837,Mapping!A:F,6,)</f>
        <v>伊利中老年营养奶粉（袋装）1×24×400g</v>
      </c>
      <c r="G837" t="s">
        <v>24</v>
      </c>
      <c r="H837" t="s">
        <v>2569</v>
      </c>
      <c r="I837" t="s">
        <v>24</v>
      </c>
      <c r="K837" t="str">
        <f>VLOOKUP($D837,Mapping!$A:$E,3,)</f>
        <v>成人粉</v>
      </c>
      <c r="L837" t="str">
        <f>VLOOKUP($D837,Mapping!$A:$E,4,)</f>
        <v>中老年</v>
      </c>
      <c r="M837" t="str">
        <f>IF(VLOOKUP($D837,Mapping!$A:$E,5,)="","无",VLOOKUP($D837,Mapping!$A:$E,5,))</f>
        <v>无</v>
      </c>
      <c r="N837">
        <v>1</v>
      </c>
      <c r="O837" t="s">
        <v>3922</v>
      </c>
    </row>
    <row r="838" spans="1:15" x14ac:dyDescent="0.25">
      <c r="A838" s="1" t="s">
        <v>2570</v>
      </c>
      <c r="B838" t="s">
        <v>2555</v>
      </c>
      <c r="C838" s="20" t="s">
        <v>62</v>
      </c>
      <c r="D838" t="s">
        <v>62</v>
      </c>
      <c r="E838" t="s">
        <v>63</v>
      </c>
      <c r="F838" t="str">
        <f>VLOOKUP(D838,Mapping!A:F,6,)</f>
        <v>伊利全脂营养奶粉（袋装）1×24×400g</v>
      </c>
      <c r="G838" t="s">
        <v>24</v>
      </c>
      <c r="H838" t="s">
        <v>2571</v>
      </c>
      <c r="I838" t="s">
        <v>24</v>
      </c>
      <c r="K838" t="str">
        <f>VLOOKUP($D838,Mapping!$A:$E,3,)</f>
        <v>成人粉</v>
      </c>
      <c r="L838" t="str">
        <f>VLOOKUP($D838,Mapping!$A:$E,4,)</f>
        <v>全家</v>
      </c>
      <c r="M838" t="str">
        <f>IF(VLOOKUP($D838,Mapping!$A:$E,5,)="","无",VLOOKUP($D838,Mapping!$A:$E,5,))</f>
        <v>无</v>
      </c>
      <c r="N838">
        <v>1</v>
      </c>
      <c r="O838" t="s">
        <v>3922</v>
      </c>
    </row>
    <row r="839" spans="1:15" x14ac:dyDescent="0.25">
      <c r="A839" s="1" t="s">
        <v>2572</v>
      </c>
      <c r="B839" t="s">
        <v>2555</v>
      </c>
      <c r="C839" s="20" t="s">
        <v>57</v>
      </c>
      <c r="D839" t="s">
        <v>57</v>
      </c>
      <c r="E839" t="s">
        <v>58</v>
      </c>
      <c r="F839" t="str">
        <f>VLOOKUP(D839,Mapping!A:F,6,)</f>
        <v>伊利全脂甜营养奶粉（袋装）1×24×400g</v>
      </c>
      <c r="G839" t="s">
        <v>24</v>
      </c>
      <c r="H839" t="s">
        <v>2573</v>
      </c>
      <c r="I839" t="s">
        <v>24</v>
      </c>
      <c r="K839" t="str">
        <f>VLOOKUP($D839,Mapping!$A:$E,3,)</f>
        <v>成人粉</v>
      </c>
      <c r="L839" t="str">
        <f>VLOOKUP($D839,Mapping!$A:$E,4,)</f>
        <v>全家</v>
      </c>
      <c r="M839" t="str">
        <f>IF(VLOOKUP($D839,Mapping!$A:$E,5,)="","无",VLOOKUP($D839,Mapping!$A:$E,5,))</f>
        <v>无</v>
      </c>
      <c r="N839">
        <v>1</v>
      </c>
      <c r="O839" t="s">
        <v>3922</v>
      </c>
    </row>
    <row r="840" spans="1:15" x14ac:dyDescent="0.25">
      <c r="A840" s="1" t="s">
        <v>2574</v>
      </c>
      <c r="B840" t="s">
        <v>2555</v>
      </c>
      <c r="C840" s="20" t="s">
        <v>51</v>
      </c>
      <c r="D840" t="s">
        <v>51</v>
      </c>
      <c r="E840" t="s">
        <v>52</v>
      </c>
      <c r="F840" t="str">
        <f>VLOOKUP(D840,Mapping!A:F,6,)</f>
        <v>欣活心活配方奶粉（听装）1×6×900g</v>
      </c>
      <c r="G840" t="s">
        <v>24</v>
      </c>
      <c r="H840" t="s">
        <v>2575</v>
      </c>
      <c r="I840" t="s">
        <v>24</v>
      </c>
      <c r="K840" t="str">
        <f>VLOOKUP($D840,Mapping!$A:$E,3,)</f>
        <v>成人粉</v>
      </c>
      <c r="L840" t="str">
        <f>VLOOKUP($D840,Mapping!$A:$E,4,)</f>
        <v>欣活</v>
      </c>
      <c r="M840" t="str">
        <f>IF(VLOOKUP($D840,Mapping!$A:$E,5,)="","无",VLOOKUP($D840,Mapping!$A:$E,5,))</f>
        <v>无</v>
      </c>
      <c r="N840">
        <v>1</v>
      </c>
      <c r="O840" t="s">
        <v>3922</v>
      </c>
    </row>
    <row r="841" spans="1:15" x14ac:dyDescent="0.25">
      <c r="A841" s="1" t="s">
        <v>2576</v>
      </c>
      <c r="B841" t="s">
        <v>2555</v>
      </c>
      <c r="C841" s="20" t="s">
        <v>1837</v>
      </c>
      <c r="D841" t="s">
        <v>1837</v>
      </c>
      <c r="E841" t="s">
        <v>1838</v>
      </c>
      <c r="F841" t="str">
        <f>VLOOKUP(D841,Mapping!A:F,6,)</f>
        <v>伊利牛奶片32g原味（袋装）1×100×32g</v>
      </c>
      <c r="G841" t="s">
        <v>24</v>
      </c>
      <c r="H841" t="s">
        <v>2577</v>
      </c>
      <c r="I841" t="s">
        <v>24</v>
      </c>
      <c r="K841" t="str">
        <f>VLOOKUP($D841,Mapping!$A:$E,3,)</f>
        <v>成人粉</v>
      </c>
      <c r="L841" t="str">
        <f>VLOOKUP($D841,Mapping!$A:$E,4,)</f>
        <v>奶片</v>
      </c>
      <c r="M841" t="str">
        <f>IF(VLOOKUP($D841,Mapping!$A:$E,5,)="","无",VLOOKUP($D841,Mapping!$A:$E,5,))</f>
        <v>无</v>
      </c>
      <c r="N841">
        <v>1</v>
      </c>
      <c r="O841" t="s">
        <v>3922</v>
      </c>
    </row>
    <row r="842" spans="1:15" x14ac:dyDescent="0.25">
      <c r="A842" s="1" t="s">
        <v>2578</v>
      </c>
      <c r="B842" t="s">
        <v>2555</v>
      </c>
      <c r="C842" s="20" t="s">
        <v>1841</v>
      </c>
      <c r="D842" t="s">
        <v>1841</v>
      </c>
      <c r="E842" t="s">
        <v>1842</v>
      </c>
      <c r="F842" t="str">
        <f>VLOOKUP(D842,Mapping!A:F,6,)</f>
        <v>伊利牛奶片32g甜橙味（袋装）1×100×32g</v>
      </c>
      <c r="G842" t="s">
        <v>24</v>
      </c>
      <c r="H842" t="s">
        <v>2579</v>
      </c>
      <c r="I842" t="s">
        <v>24</v>
      </c>
      <c r="K842" t="str">
        <f>VLOOKUP($D842,Mapping!$A:$E,3,)</f>
        <v>成人粉</v>
      </c>
      <c r="L842" t="str">
        <f>VLOOKUP($D842,Mapping!$A:$E,4,)</f>
        <v>奶片</v>
      </c>
      <c r="M842" t="str">
        <f>IF(VLOOKUP($D842,Mapping!$A:$E,5,)="","无",VLOOKUP($D842,Mapping!$A:$E,5,))</f>
        <v>无</v>
      </c>
      <c r="N842">
        <v>1</v>
      </c>
      <c r="O842" t="s">
        <v>3922</v>
      </c>
    </row>
    <row r="843" spans="1:15" x14ac:dyDescent="0.25">
      <c r="A843" s="1" t="s">
        <v>2580</v>
      </c>
      <c r="B843" t="s">
        <v>2555</v>
      </c>
      <c r="C843" s="20" t="s">
        <v>1845</v>
      </c>
      <c r="D843" t="s">
        <v>1845</v>
      </c>
      <c r="E843" t="s">
        <v>1846</v>
      </c>
      <c r="F843" t="str">
        <f>VLOOKUP(D843,Mapping!A:F,6,)</f>
        <v>伊利牛奶片32g草莓味（袋装）1×100×32g</v>
      </c>
      <c r="G843" t="s">
        <v>24</v>
      </c>
      <c r="H843" t="s">
        <v>2581</v>
      </c>
      <c r="I843" t="s">
        <v>24</v>
      </c>
      <c r="K843" t="str">
        <f>VLOOKUP($D843,Mapping!$A:$E,3,)</f>
        <v>成人粉</v>
      </c>
      <c r="L843" t="str">
        <f>VLOOKUP($D843,Mapping!$A:$E,4,)</f>
        <v>奶片</v>
      </c>
      <c r="M843" t="str">
        <f>IF(VLOOKUP($D843,Mapping!$A:$E,5,)="","无",VLOOKUP($D843,Mapping!$A:$E,5,))</f>
        <v>无</v>
      </c>
      <c r="N843">
        <v>1</v>
      </c>
      <c r="O843" t="s">
        <v>3922</v>
      </c>
    </row>
    <row r="844" spans="1:15" x14ac:dyDescent="0.25">
      <c r="A844" s="1" t="s">
        <v>2582</v>
      </c>
      <c r="B844" t="s">
        <v>2555</v>
      </c>
      <c r="C844" s="20" t="s">
        <v>1849</v>
      </c>
      <c r="D844" t="s">
        <v>1849</v>
      </c>
      <c r="E844" t="s">
        <v>1850</v>
      </c>
      <c r="F844" t="str">
        <f>VLOOKUP(D844,Mapping!A:F,6,)</f>
        <v>伊利牛奶片32g哈密瓜味（袋装）1×100×32g</v>
      </c>
      <c r="G844" t="s">
        <v>24</v>
      </c>
      <c r="H844" t="s">
        <v>2583</v>
      </c>
      <c r="I844" t="s">
        <v>24</v>
      </c>
      <c r="K844" t="str">
        <f>VLOOKUP($D844,Mapping!$A:$E,3,)</f>
        <v>成人粉</v>
      </c>
      <c r="L844" t="str">
        <f>VLOOKUP($D844,Mapping!$A:$E,4,)</f>
        <v>奶片</v>
      </c>
      <c r="M844" t="str">
        <f>IF(VLOOKUP($D844,Mapping!$A:$E,5,)="","无",VLOOKUP($D844,Mapping!$A:$E,5,))</f>
        <v>无</v>
      </c>
      <c r="N844">
        <v>1</v>
      </c>
      <c r="O844" t="s">
        <v>3922</v>
      </c>
    </row>
    <row r="845" spans="1:15" x14ac:dyDescent="0.25">
      <c r="A845" s="1" t="s">
        <v>2584</v>
      </c>
      <c r="B845" t="s">
        <v>2555</v>
      </c>
      <c r="C845" s="20" t="s">
        <v>1853</v>
      </c>
      <c r="D845" t="s">
        <v>1853</v>
      </c>
      <c r="E845" t="s">
        <v>1854</v>
      </c>
      <c r="F845" t="str">
        <f>VLOOKUP(D845,Mapping!A:F,6,)</f>
        <v>伊利牛奶片32g蓝莓味（袋装）1×100×32g</v>
      </c>
      <c r="G845" t="s">
        <v>24</v>
      </c>
      <c r="H845" t="s">
        <v>2585</v>
      </c>
      <c r="I845" t="s">
        <v>24</v>
      </c>
      <c r="K845" t="str">
        <f>VLOOKUP($D845,Mapping!$A:$E,3,)</f>
        <v>成人粉</v>
      </c>
      <c r="L845" t="str">
        <f>VLOOKUP($D845,Mapping!$A:$E,4,)</f>
        <v>奶片</v>
      </c>
      <c r="M845" t="str">
        <f>IF(VLOOKUP($D845,Mapping!$A:$E,5,)="","无",VLOOKUP($D845,Mapping!$A:$E,5,))</f>
        <v>无</v>
      </c>
      <c r="N845">
        <v>1</v>
      </c>
      <c r="O845" t="s">
        <v>3922</v>
      </c>
    </row>
    <row r="846" spans="1:15" x14ac:dyDescent="0.25">
      <c r="A846" s="1" t="s">
        <v>2586</v>
      </c>
      <c r="B846" t="s">
        <v>2555</v>
      </c>
      <c r="C846" s="20" t="s">
        <v>1857</v>
      </c>
      <c r="D846" t="s">
        <v>1857</v>
      </c>
      <c r="E846" t="s">
        <v>1858</v>
      </c>
      <c r="F846" t="str">
        <f>VLOOKUP(D846,Mapping!A:F,6,)</f>
        <v>伊利牛奶片160g原味（盒装）1×12×160g</v>
      </c>
      <c r="G846" t="s">
        <v>24</v>
      </c>
      <c r="H846" t="s">
        <v>2587</v>
      </c>
      <c r="I846" t="s">
        <v>24</v>
      </c>
      <c r="K846" t="str">
        <f>VLOOKUP($D846,Mapping!$A:$E,3,)</f>
        <v>成人粉</v>
      </c>
      <c r="L846" t="str">
        <f>VLOOKUP($D846,Mapping!$A:$E,4,)</f>
        <v>奶片</v>
      </c>
      <c r="M846" t="str">
        <f>IF(VLOOKUP($D846,Mapping!$A:$E,5,)="","无",VLOOKUP($D846,Mapping!$A:$E,5,))</f>
        <v>无</v>
      </c>
      <c r="N846">
        <v>1</v>
      </c>
      <c r="O846" t="s">
        <v>3922</v>
      </c>
    </row>
    <row r="847" spans="1:15" x14ac:dyDescent="0.25">
      <c r="A847" s="1" t="s">
        <v>2588</v>
      </c>
      <c r="B847" t="s">
        <v>2555</v>
      </c>
      <c r="C847" s="20" t="s">
        <v>1861</v>
      </c>
      <c r="D847" t="s">
        <v>1861</v>
      </c>
      <c r="E847" t="s">
        <v>1862</v>
      </c>
      <c r="F847" t="str">
        <f>VLOOKUP(D847,Mapping!A:F,6,)</f>
        <v>伊利牛奶片160g草莓味（盒装）1×12×160g</v>
      </c>
      <c r="G847" t="s">
        <v>24</v>
      </c>
      <c r="H847" t="s">
        <v>2589</v>
      </c>
      <c r="I847" t="s">
        <v>24</v>
      </c>
      <c r="K847" t="str">
        <f>VLOOKUP($D847,Mapping!$A:$E,3,)</f>
        <v>成人粉</v>
      </c>
      <c r="L847" t="str">
        <f>VLOOKUP($D847,Mapping!$A:$E,4,)</f>
        <v>奶片</v>
      </c>
      <c r="M847" t="str">
        <f>IF(VLOOKUP($D847,Mapping!$A:$E,5,)="","无",VLOOKUP($D847,Mapping!$A:$E,5,))</f>
        <v>无</v>
      </c>
      <c r="N847">
        <v>1</v>
      </c>
      <c r="O847" t="s">
        <v>3922</v>
      </c>
    </row>
    <row r="848" spans="1:15" x14ac:dyDescent="0.25">
      <c r="A848" s="1" t="s">
        <v>2590</v>
      </c>
      <c r="B848" t="s">
        <v>2555</v>
      </c>
      <c r="C848" s="20" t="s">
        <v>1865</v>
      </c>
      <c r="D848" t="s">
        <v>1865</v>
      </c>
      <c r="E848" t="s">
        <v>1866</v>
      </c>
      <c r="F848" t="str">
        <f>VLOOKUP(D848,Mapping!A:F,6,)</f>
        <v>伊利牛奶片160g甜橙味（盒装）1×12×160g</v>
      </c>
      <c r="G848" t="s">
        <v>24</v>
      </c>
      <c r="H848" t="s">
        <v>2591</v>
      </c>
      <c r="I848" t="s">
        <v>24</v>
      </c>
      <c r="K848" t="str">
        <f>VLOOKUP($D848,Mapping!$A:$E,3,)</f>
        <v>成人粉</v>
      </c>
      <c r="L848" t="str">
        <f>VLOOKUP($D848,Mapping!$A:$E,4,)</f>
        <v>奶片</v>
      </c>
      <c r="M848" t="str">
        <f>IF(VLOOKUP($D848,Mapping!$A:$E,5,)="","无",VLOOKUP($D848,Mapping!$A:$E,5,))</f>
        <v>无</v>
      </c>
      <c r="N848">
        <v>1</v>
      </c>
      <c r="O848" t="s">
        <v>3922</v>
      </c>
    </row>
    <row r="849" spans="1:15" x14ac:dyDescent="0.25">
      <c r="A849" s="1" t="s">
        <v>2592</v>
      </c>
      <c r="B849" t="s">
        <v>2555</v>
      </c>
      <c r="C849" s="20" t="s">
        <v>1869</v>
      </c>
      <c r="D849" t="s">
        <v>1869</v>
      </c>
      <c r="E849" t="s">
        <v>1870</v>
      </c>
      <c r="F849" t="str">
        <f>VLOOKUP(D849,Mapping!A:F,6,)</f>
        <v>伊利酸奶味奶片原味（袋装）1×60×46g</v>
      </c>
      <c r="G849" t="s">
        <v>24</v>
      </c>
      <c r="H849" t="s">
        <v>2593</v>
      </c>
      <c r="I849" t="s">
        <v>24</v>
      </c>
      <c r="K849" t="str">
        <f>VLOOKUP($D849,Mapping!$A:$E,3,)</f>
        <v>成人粉</v>
      </c>
      <c r="L849" t="str">
        <f>VLOOKUP($D849,Mapping!$A:$E,4,)</f>
        <v>奶片</v>
      </c>
      <c r="M849" t="str">
        <f>IF(VLOOKUP($D849,Mapping!$A:$E,5,)="","无",VLOOKUP($D849,Mapping!$A:$E,5,))</f>
        <v>无</v>
      </c>
      <c r="N849">
        <v>1</v>
      </c>
      <c r="O849" t="s">
        <v>3922</v>
      </c>
    </row>
    <row r="850" spans="1:15" x14ac:dyDescent="0.25">
      <c r="A850" s="1" t="s">
        <v>2594</v>
      </c>
      <c r="B850" t="s">
        <v>2555</v>
      </c>
      <c r="C850" s="20" t="s">
        <v>120</v>
      </c>
      <c r="D850" t="s">
        <v>120</v>
      </c>
      <c r="E850" t="s">
        <v>121</v>
      </c>
      <c r="F850" t="str">
        <f>VLOOKUP(D850,Mapping!A:F,6,)</f>
        <v>伊利高钙高铁奶粉（听装）1×6×900g</v>
      </c>
      <c r="G850" t="s">
        <v>24</v>
      </c>
      <c r="H850" t="s">
        <v>2595</v>
      </c>
      <c r="I850" t="s">
        <v>24</v>
      </c>
      <c r="K850" t="str">
        <f>VLOOKUP($D850,Mapping!$A:$E,3,)</f>
        <v>成人粉</v>
      </c>
      <c r="L850" t="str">
        <f>VLOOKUP($D850,Mapping!$A:$E,4,)</f>
        <v>女士</v>
      </c>
      <c r="M850" t="str">
        <f>IF(VLOOKUP($D850,Mapping!$A:$E,5,)="","无",VLOOKUP($D850,Mapping!$A:$E,5,))</f>
        <v>无</v>
      </c>
      <c r="N850">
        <v>1</v>
      </c>
      <c r="O850" t="s">
        <v>3922</v>
      </c>
    </row>
    <row r="851" spans="1:15" x14ac:dyDescent="0.25">
      <c r="A851" s="1" t="s">
        <v>2596</v>
      </c>
      <c r="B851" t="s">
        <v>2555</v>
      </c>
      <c r="C851" s="20" t="s">
        <v>1694</v>
      </c>
      <c r="D851" t="s">
        <v>1694</v>
      </c>
      <c r="E851" t="s">
        <v>1695</v>
      </c>
      <c r="F851" t="str">
        <f>VLOOKUP(D851,Mapping!A:F,6,)</f>
        <v>欣活骨能配方奶粉（听装）1×6×900g</v>
      </c>
      <c r="G851" t="s">
        <v>24</v>
      </c>
      <c r="H851" t="s">
        <v>1695</v>
      </c>
      <c r="I851" t="s">
        <v>24</v>
      </c>
      <c r="K851" t="str">
        <f>VLOOKUP($D851,Mapping!$A:$E,3,)</f>
        <v>成人粉</v>
      </c>
      <c r="L851" t="str">
        <f>VLOOKUP($D851,Mapping!$A:$E,4,)</f>
        <v>欣活</v>
      </c>
      <c r="M851" t="str">
        <f>IF(VLOOKUP($D851,Mapping!$A:$E,5,)="","无",VLOOKUP($D851,Mapping!$A:$E,5,))</f>
        <v>无</v>
      </c>
      <c r="N851">
        <v>1</v>
      </c>
      <c r="O851" t="s">
        <v>3922</v>
      </c>
    </row>
    <row r="852" spans="1:15" x14ac:dyDescent="0.25">
      <c r="A852" s="1" t="s">
        <v>2597</v>
      </c>
      <c r="B852" t="s">
        <v>2555</v>
      </c>
      <c r="C852" s="20" t="s">
        <v>93</v>
      </c>
      <c r="D852" t="s">
        <v>93</v>
      </c>
      <c r="E852" t="s">
        <v>94</v>
      </c>
      <c r="F852" t="str">
        <f>VLOOKUP(D852,Mapping!A:F,6,)</f>
        <v>伊利中老年奶粉加量装（听装）1×6×1000g</v>
      </c>
      <c r="G852" t="s">
        <v>24</v>
      </c>
      <c r="H852" t="s">
        <v>2420</v>
      </c>
      <c r="I852" t="s">
        <v>24</v>
      </c>
      <c r="K852" t="str">
        <f>VLOOKUP($D852,Mapping!$A:$E,3,)</f>
        <v>成人粉</v>
      </c>
      <c r="L852" t="str">
        <f>VLOOKUP($D852,Mapping!$A:$E,4,)</f>
        <v>中老年</v>
      </c>
      <c r="M852" t="str">
        <f>IF(VLOOKUP($D852,Mapping!$A:$E,5,)="","无",VLOOKUP($D852,Mapping!$A:$E,5,))</f>
        <v>无</v>
      </c>
      <c r="N852">
        <v>1</v>
      </c>
      <c r="O852" t="s">
        <v>3922</v>
      </c>
    </row>
    <row r="853" spans="1:15" x14ac:dyDescent="0.25">
      <c r="A853" s="1" t="s">
        <v>2598</v>
      </c>
      <c r="B853" t="s">
        <v>2555</v>
      </c>
      <c r="C853" s="20" t="s">
        <v>2599</v>
      </c>
      <c r="D853" t="s">
        <v>2599</v>
      </c>
      <c r="E853" t="s">
        <v>2600</v>
      </c>
      <c r="F853" t="str">
        <f>VLOOKUP(D853,Mapping!A:F,6,)</f>
        <v>欣活骨能试饮装（听装）1×12×350g</v>
      </c>
      <c r="G853" t="s">
        <v>24</v>
      </c>
      <c r="H853" t="s">
        <v>2600</v>
      </c>
      <c r="I853" t="s">
        <v>24</v>
      </c>
      <c r="K853" t="str">
        <f>VLOOKUP($D853,Mapping!$A:$E,3,)</f>
        <v>成人粉</v>
      </c>
      <c r="L853" t="str">
        <f>VLOOKUP($D853,Mapping!$A:$E,4,)</f>
        <v>欣活</v>
      </c>
      <c r="M853" t="str">
        <f>IF(VLOOKUP($D853,Mapping!$A:$E,5,)="","无",VLOOKUP($D853,Mapping!$A:$E,5,))</f>
        <v>无</v>
      </c>
      <c r="N853">
        <v>1</v>
      </c>
      <c r="O853" t="s">
        <v>3922</v>
      </c>
    </row>
    <row r="854" spans="1:15" x14ac:dyDescent="0.25">
      <c r="A854" s="1" t="s">
        <v>2601</v>
      </c>
      <c r="B854" t="s">
        <v>2555</v>
      </c>
      <c r="C854" s="20" t="s">
        <v>88</v>
      </c>
      <c r="D854" t="s">
        <v>88</v>
      </c>
      <c r="E854" t="s">
        <v>89</v>
      </c>
      <c r="F854" t="str">
        <f>VLOOKUP(D854,Mapping!A:F,6,)</f>
        <v>伊利中老年奶粉（听装）1×6×900g</v>
      </c>
      <c r="G854" t="s">
        <v>24</v>
      </c>
      <c r="H854" t="s">
        <v>2602</v>
      </c>
      <c r="I854" t="s">
        <v>24</v>
      </c>
      <c r="K854" t="str">
        <f>VLOOKUP($D854,Mapping!$A:$E,3,)</f>
        <v>成人粉</v>
      </c>
      <c r="L854" t="str">
        <f>VLOOKUP($D854,Mapping!$A:$E,4,)</f>
        <v>中老年</v>
      </c>
      <c r="M854" t="str">
        <f>IF(VLOOKUP($D854,Mapping!$A:$E,5,)="","无",VLOOKUP($D854,Mapping!$A:$E,5,))</f>
        <v>无</v>
      </c>
      <c r="N854">
        <v>1</v>
      </c>
      <c r="O854" t="s">
        <v>3922</v>
      </c>
    </row>
    <row r="855" spans="1:15" x14ac:dyDescent="0.25">
      <c r="A855" s="1" t="s">
        <v>2603</v>
      </c>
      <c r="B855" t="s">
        <v>2555</v>
      </c>
      <c r="C855" s="20" t="s">
        <v>1569</v>
      </c>
      <c r="D855" t="s">
        <v>1569</v>
      </c>
      <c r="E855" t="s">
        <v>1570</v>
      </c>
      <c r="F855" t="str">
        <f>VLOOKUP(D855,Mapping!A:F,6,)</f>
        <v>暖哄哄女士调制乳粉（筒装）1×20×175g</v>
      </c>
      <c r="G855" t="s">
        <v>24</v>
      </c>
      <c r="H855" t="s">
        <v>2604</v>
      </c>
      <c r="I855" t="s">
        <v>24</v>
      </c>
      <c r="K855" t="str">
        <f>VLOOKUP($D855,Mapping!$A:$E,3,)</f>
        <v>成人粉</v>
      </c>
      <c r="L855" t="str">
        <f>VLOOKUP($D855,Mapping!$A:$E,4,)</f>
        <v>女士</v>
      </c>
      <c r="M855" t="str">
        <f>IF(VLOOKUP($D855,Mapping!$A:$E,5,)="","无",VLOOKUP($D855,Mapping!$A:$E,5,))</f>
        <v>无</v>
      </c>
      <c r="N855">
        <v>1</v>
      </c>
      <c r="O855" t="s">
        <v>3922</v>
      </c>
    </row>
    <row r="856" spans="1:15" x14ac:dyDescent="0.25">
      <c r="A856" s="1" t="s">
        <v>2605</v>
      </c>
      <c r="B856" t="s">
        <v>2555</v>
      </c>
      <c r="C856" s="20" t="s">
        <v>1574</v>
      </c>
      <c r="D856" t="s">
        <v>1574</v>
      </c>
      <c r="E856" t="s">
        <v>1575</v>
      </c>
      <c r="F856" t="str">
        <f>VLOOKUP(D856,Mapping!A:F,6,)</f>
        <v>暖哄哄女士调制乳粉（礼盒装）1×4×175g</v>
      </c>
      <c r="G856" t="s">
        <v>24</v>
      </c>
      <c r="H856" t="s">
        <v>2606</v>
      </c>
      <c r="I856" t="s">
        <v>24</v>
      </c>
      <c r="K856" t="str">
        <f>VLOOKUP($D856,Mapping!$A:$E,3,)</f>
        <v>成人粉</v>
      </c>
      <c r="L856" t="str">
        <f>VLOOKUP($D856,Mapping!$A:$E,4,)</f>
        <v>女士</v>
      </c>
      <c r="M856" t="str">
        <f>IF(VLOOKUP($D856,Mapping!$A:$E,5,)="","无",VLOOKUP($D856,Mapping!$A:$E,5,))</f>
        <v>无</v>
      </c>
      <c r="N856">
        <v>1</v>
      </c>
      <c r="O856" t="s">
        <v>3922</v>
      </c>
    </row>
    <row r="857" spans="1:15" x14ac:dyDescent="0.25">
      <c r="A857" s="1" t="s">
        <v>2607</v>
      </c>
      <c r="B857" t="s">
        <v>2555</v>
      </c>
      <c r="C857" s="20" t="s">
        <v>2608</v>
      </c>
      <c r="D857" t="s">
        <v>2608</v>
      </c>
      <c r="E857" t="s">
        <v>2609</v>
      </c>
      <c r="F857" t="str">
        <f>VLOOKUP(D857,Mapping!A:F,6,)</f>
        <v>暖哄哄女士调制乳粉（珍藏版），规格：25克×7条×20</v>
      </c>
      <c r="G857" t="s">
        <v>24</v>
      </c>
      <c r="H857" t="s">
        <v>2609</v>
      </c>
      <c r="I857" t="s">
        <v>24</v>
      </c>
      <c r="K857" t="str">
        <f>VLOOKUP($D857,Mapping!$A:$E,3,)</f>
        <v>成人粉</v>
      </c>
      <c r="L857" t="str">
        <f>VLOOKUP($D857,Mapping!$A:$E,4,)</f>
        <v>女士</v>
      </c>
      <c r="M857" t="str">
        <f>IF(VLOOKUP($D857,Mapping!$A:$E,5,)="","无",VLOOKUP($D857,Mapping!$A:$E,5,))</f>
        <v>无</v>
      </c>
      <c r="N857">
        <v>1</v>
      </c>
      <c r="O857" t="s">
        <v>3922</v>
      </c>
    </row>
    <row r="858" spans="1:15" x14ac:dyDescent="0.25">
      <c r="A858" s="1" t="s">
        <v>2610</v>
      </c>
      <c r="B858" t="s">
        <v>2555</v>
      </c>
      <c r="C858" s="20" t="s">
        <v>1876</v>
      </c>
      <c r="D858" t="s">
        <v>1876</v>
      </c>
      <c r="E858" t="s">
        <v>1877</v>
      </c>
      <c r="F858" t="str">
        <f>VLOOKUP(D858,Mapping!A:F,6,)</f>
        <v>优悦女士配方奶粉（盒装）1×20×175g</v>
      </c>
      <c r="G858" t="s">
        <v>24</v>
      </c>
      <c r="H858" t="s">
        <v>1877</v>
      </c>
      <c r="I858" t="s">
        <v>24</v>
      </c>
      <c r="K858" t="str">
        <f>VLOOKUP($D858,Mapping!$A:$E,3,)</f>
        <v>成人粉</v>
      </c>
      <c r="L858" t="str">
        <f>VLOOKUP($D858,Mapping!$A:$E,4,)</f>
        <v>女士</v>
      </c>
      <c r="M858" t="str">
        <f>IF(VLOOKUP($D858,Mapping!$A:$E,5,)="","无",VLOOKUP($D858,Mapping!$A:$E,5,))</f>
        <v>无</v>
      </c>
      <c r="N858">
        <v>1</v>
      </c>
      <c r="O858" t="s">
        <v>3922</v>
      </c>
    </row>
    <row r="859" spans="1:15" x14ac:dyDescent="0.25">
      <c r="A859" s="1" t="s">
        <v>2611</v>
      </c>
      <c r="B859" t="s">
        <v>2555</v>
      </c>
      <c r="C859" s="20" t="s">
        <v>39</v>
      </c>
      <c r="D859" t="s">
        <v>39</v>
      </c>
      <c r="E859" t="s">
        <v>40</v>
      </c>
      <c r="F859" t="str">
        <f>VLOOKUP(D859,Mapping!A:F,6,)</f>
        <v>果享学生奶粉（6-14岁）（听装）1×6×900g</v>
      </c>
      <c r="G859" t="s">
        <v>24</v>
      </c>
      <c r="H859" t="s">
        <v>1481</v>
      </c>
      <c r="I859" t="s">
        <v>24</v>
      </c>
      <c r="K859" t="str">
        <f>VLOOKUP($D859,Mapping!$A:$E,3,)</f>
        <v>成人粉</v>
      </c>
      <c r="L859" t="str">
        <f>VLOOKUP($D859,Mapping!$A:$E,4,)</f>
        <v>学生</v>
      </c>
      <c r="M859" t="str">
        <f>IF(VLOOKUP($D859,Mapping!$A:$E,5,)="","无",VLOOKUP($D859,Mapping!$A:$E,5,))</f>
        <v>无</v>
      </c>
      <c r="N859">
        <v>1</v>
      </c>
      <c r="O859" t="s">
        <v>3922</v>
      </c>
    </row>
    <row r="860" spans="1:15" x14ac:dyDescent="0.25">
      <c r="A860" s="1" t="s">
        <v>2612</v>
      </c>
      <c r="B860" t="s">
        <v>2555</v>
      </c>
      <c r="C860" s="20" t="s">
        <v>130</v>
      </c>
      <c r="D860" t="s">
        <v>130</v>
      </c>
      <c r="E860" t="s">
        <v>131</v>
      </c>
      <c r="F860" t="str">
        <f>VLOOKUP(D860,Mapping!A:F,6,)</f>
        <v>果享学生奶粉（15+）（听装）1×6×900g</v>
      </c>
      <c r="G860" t="s">
        <v>24</v>
      </c>
      <c r="H860" t="s">
        <v>2613</v>
      </c>
      <c r="I860" t="s">
        <v>24</v>
      </c>
      <c r="K860" t="str">
        <f>VLOOKUP($D860,Mapping!$A:$E,3,)</f>
        <v>成人粉</v>
      </c>
      <c r="L860" t="str">
        <f>VLOOKUP($D860,Mapping!$A:$E,4,)</f>
        <v>学生</v>
      </c>
      <c r="M860" t="str">
        <f>IF(VLOOKUP($D860,Mapping!$A:$E,5,)="","无",VLOOKUP($D860,Mapping!$A:$E,5,))</f>
        <v>无</v>
      </c>
      <c r="N860">
        <v>1</v>
      </c>
      <c r="O860" t="s">
        <v>3922</v>
      </c>
    </row>
    <row r="861" spans="1:15" x14ac:dyDescent="0.25">
      <c r="A861" s="1" t="s">
        <v>2614</v>
      </c>
      <c r="B861" t="s">
        <v>2555</v>
      </c>
      <c r="C861" s="20" t="s">
        <v>14</v>
      </c>
      <c r="D861" t="s">
        <v>14</v>
      </c>
      <c r="E861" t="s">
        <v>15</v>
      </c>
      <c r="F861" t="str">
        <f>VLOOKUP(D861,Mapping!A:F,6,)</f>
        <v>伊利新西兰进口全脂奶粉（袋装）1×8×1kg</v>
      </c>
      <c r="G861" t="s">
        <v>24</v>
      </c>
      <c r="H861" t="s">
        <v>2615</v>
      </c>
      <c r="I861" t="s">
        <v>24</v>
      </c>
      <c r="K861" t="str">
        <f>VLOOKUP($D861,Mapping!$A:$E,3,)</f>
        <v>成人粉</v>
      </c>
      <c r="L861" t="str">
        <f>VLOOKUP($D861,Mapping!$A:$E,4,)</f>
        <v>全家</v>
      </c>
      <c r="M861" t="str">
        <f>IF(VLOOKUP($D861,Mapping!$A:$E,5,)="","无",VLOOKUP($D861,Mapping!$A:$E,5,))</f>
        <v>无</v>
      </c>
      <c r="N861">
        <v>1</v>
      </c>
      <c r="O861" t="s">
        <v>3922</v>
      </c>
    </row>
    <row r="862" spans="1:15" x14ac:dyDescent="0.25">
      <c r="A862" s="1" t="s">
        <v>2616</v>
      </c>
      <c r="B862" t="s">
        <v>2555</v>
      </c>
      <c r="C862" s="20" t="s">
        <v>34</v>
      </c>
      <c r="D862" t="s">
        <v>34</v>
      </c>
      <c r="E862" t="s">
        <v>35</v>
      </c>
      <c r="F862" t="str">
        <f>VLOOKUP(D862,Mapping!A:F,6,)</f>
        <v>伊利全脂奶粉（袋装）1×24×300g</v>
      </c>
      <c r="G862" t="s">
        <v>24</v>
      </c>
      <c r="H862" t="s">
        <v>2617</v>
      </c>
      <c r="I862" t="s">
        <v>24</v>
      </c>
      <c r="K862" t="str">
        <f>VLOOKUP($D862,Mapping!$A:$E,3,)</f>
        <v>成人粉</v>
      </c>
      <c r="L862" t="str">
        <f>VLOOKUP($D862,Mapping!$A:$E,4,)</f>
        <v>全家</v>
      </c>
      <c r="M862" t="str">
        <f>IF(VLOOKUP($D862,Mapping!$A:$E,5,)="","无",VLOOKUP($D862,Mapping!$A:$E,5,))</f>
        <v>无</v>
      </c>
      <c r="N862">
        <v>1</v>
      </c>
      <c r="O862" t="s">
        <v>3922</v>
      </c>
    </row>
    <row r="863" spans="1:15" x14ac:dyDescent="0.25">
      <c r="A863" s="1" t="s">
        <v>2618</v>
      </c>
      <c r="B863" t="s">
        <v>2555</v>
      </c>
      <c r="C863" s="20" t="s">
        <v>29</v>
      </c>
      <c r="D863" t="s">
        <v>29</v>
      </c>
      <c r="E863" t="s">
        <v>30</v>
      </c>
      <c r="F863" t="str">
        <f>VLOOKUP(D863,Mapping!A:F,6,)</f>
        <v>伊利全脂甜奶粉（袋装）1×24×300g</v>
      </c>
      <c r="G863" t="s">
        <v>24</v>
      </c>
      <c r="H863" t="s">
        <v>2619</v>
      </c>
      <c r="I863" t="s">
        <v>24</v>
      </c>
      <c r="K863" t="str">
        <f>VLOOKUP($D863,Mapping!$A:$E,3,)</f>
        <v>成人粉</v>
      </c>
      <c r="L863" t="str">
        <f>VLOOKUP($D863,Mapping!$A:$E,4,)</f>
        <v>全家</v>
      </c>
      <c r="M863" t="str">
        <f>IF(VLOOKUP($D863,Mapping!$A:$E,5,)="","无",VLOOKUP($D863,Mapping!$A:$E,5,))</f>
        <v>无</v>
      </c>
      <c r="N863">
        <v>1</v>
      </c>
      <c r="O863" t="s">
        <v>3922</v>
      </c>
    </row>
    <row r="864" spans="1:15" x14ac:dyDescent="0.25">
      <c r="A864" s="1" t="s">
        <v>2620</v>
      </c>
      <c r="B864" t="s">
        <v>2555</v>
      </c>
      <c r="C864" s="20" t="s">
        <v>1887</v>
      </c>
      <c r="D864" t="s">
        <v>1887</v>
      </c>
      <c r="E864" t="s">
        <v>1888</v>
      </c>
      <c r="F864" t="e">
        <f>VLOOKUP(D864,Mapping!A:F,6,)</f>
        <v>#N/A</v>
      </c>
      <c r="G864" t="s">
        <v>101</v>
      </c>
      <c r="H864" t="s">
        <v>1888</v>
      </c>
      <c r="I864" t="s">
        <v>101</v>
      </c>
      <c r="K864" t="e">
        <f>VLOOKUP($D864,Mapping!$A:$E,3,)</f>
        <v>#N/A</v>
      </c>
      <c r="L864" t="e">
        <f>VLOOKUP($D864,Mapping!$A:$E,4,)</f>
        <v>#N/A</v>
      </c>
      <c r="M864" t="e">
        <f>IF(VLOOKUP($D864,Mapping!$A:$E,5,)="","无",VLOOKUP($D864,Mapping!$A:$E,5,))</f>
        <v>#N/A</v>
      </c>
      <c r="N864">
        <v>1</v>
      </c>
      <c r="O864" t="s">
        <v>3922</v>
      </c>
    </row>
    <row r="865" spans="1:15" x14ac:dyDescent="0.25">
      <c r="A865" s="1" t="s">
        <v>2621</v>
      </c>
      <c r="B865" t="s">
        <v>2555</v>
      </c>
      <c r="C865" s="20" t="s">
        <v>1891</v>
      </c>
      <c r="D865" t="s">
        <v>1891</v>
      </c>
      <c r="E865" t="s">
        <v>1892</v>
      </c>
      <c r="F865" t="e">
        <f>VLOOKUP(D865,Mapping!A:F,6,)</f>
        <v>#N/A</v>
      </c>
      <c r="G865" t="s">
        <v>101</v>
      </c>
      <c r="H865" t="s">
        <v>1892</v>
      </c>
      <c r="I865" t="s">
        <v>101</v>
      </c>
      <c r="K865" t="e">
        <f>VLOOKUP($D865,Mapping!$A:$E,3,)</f>
        <v>#N/A</v>
      </c>
      <c r="L865" t="e">
        <f>VLOOKUP($D865,Mapping!$A:$E,4,)</f>
        <v>#N/A</v>
      </c>
      <c r="M865" t="e">
        <f>IF(VLOOKUP($D865,Mapping!$A:$E,5,)="","无",VLOOKUP($D865,Mapping!$A:$E,5,))</f>
        <v>#N/A</v>
      </c>
      <c r="N865">
        <v>1</v>
      </c>
      <c r="O865" t="s">
        <v>3922</v>
      </c>
    </row>
    <row r="866" spans="1:15" x14ac:dyDescent="0.25">
      <c r="A866" s="1" t="s">
        <v>2622</v>
      </c>
      <c r="B866" t="s">
        <v>2555</v>
      </c>
      <c r="C866" s="20" t="s">
        <v>1895</v>
      </c>
      <c r="D866" t="s">
        <v>1895</v>
      </c>
      <c r="E866" t="s">
        <v>1896</v>
      </c>
      <c r="F866" t="e">
        <f>VLOOKUP(D866,Mapping!A:F,6,)</f>
        <v>#N/A</v>
      </c>
      <c r="G866" t="s">
        <v>101</v>
      </c>
      <c r="H866" t="s">
        <v>2623</v>
      </c>
      <c r="I866" t="s">
        <v>101</v>
      </c>
      <c r="K866" t="e">
        <f>VLOOKUP($D866,Mapping!$A:$E,3,)</f>
        <v>#N/A</v>
      </c>
      <c r="L866" t="e">
        <f>VLOOKUP($D866,Mapping!$A:$E,4,)</f>
        <v>#N/A</v>
      </c>
      <c r="M866" t="e">
        <f>IF(VLOOKUP($D866,Mapping!$A:$E,5,)="","无",VLOOKUP($D866,Mapping!$A:$E,5,))</f>
        <v>#N/A</v>
      </c>
      <c r="N866">
        <v>1</v>
      </c>
      <c r="O866" t="s">
        <v>3922</v>
      </c>
    </row>
    <row r="867" spans="1:15" x14ac:dyDescent="0.25">
      <c r="A867" s="1" t="s">
        <v>2624</v>
      </c>
      <c r="B867" t="s">
        <v>2555</v>
      </c>
      <c r="C867" s="20" t="s">
        <v>1899</v>
      </c>
      <c r="D867" t="s">
        <v>1899</v>
      </c>
      <c r="E867" t="s">
        <v>1900</v>
      </c>
      <c r="F867" t="str">
        <f>VLOOKUP(D867,Mapping!A:F,6,)</f>
        <v>S成人粉春促-欣活单听装礼盒中国结XQC201801001</v>
      </c>
      <c r="G867" t="s">
        <v>101</v>
      </c>
      <c r="H867" t="s">
        <v>2625</v>
      </c>
      <c r="I867" t="s">
        <v>101</v>
      </c>
      <c r="K867" t="str">
        <f>VLOOKUP($D867,Mapping!$A:$E,3,)</f>
        <v>成人粉</v>
      </c>
      <c r="L867" t="str">
        <f>VLOOKUP($D867,Mapping!$A:$E,4,)</f>
        <v>欣活</v>
      </c>
      <c r="M867" t="str">
        <f>IF(VLOOKUP($D867,Mapping!$A:$E,5,)="","无",VLOOKUP($D867,Mapping!$A:$E,5,))</f>
        <v>无</v>
      </c>
      <c r="N867">
        <v>1</v>
      </c>
      <c r="O867" t="s">
        <v>3922</v>
      </c>
    </row>
    <row r="868" spans="1:15" x14ac:dyDescent="0.25">
      <c r="A868" s="1" t="s">
        <v>2626</v>
      </c>
      <c r="B868" t="s">
        <v>2555</v>
      </c>
      <c r="C868" s="20" t="s">
        <v>1903</v>
      </c>
      <c r="D868" t="s">
        <v>1903</v>
      </c>
      <c r="E868" t="s">
        <v>1904</v>
      </c>
      <c r="F868" t="e">
        <f>VLOOKUP(D868,Mapping!A:F,6,)</f>
        <v>#N/A</v>
      </c>
      <c r="G868" t="s">
        <v>101</v>
      </c>
      <c r="H868" t="s">
        <v>1904</v>
      </c>
      <c r="I868" t="s">
        <v>101</v>
      </c>
      <c r="K868" t="e">
        <f>VLOOKUP($D868,Mapping!$A:$E,3,)</f>
        <v>#N/A</v>
      </c>
      <c r="L868" t="e">
        <f>VLOOKUP($D868,Mapping!$A:$E,4,)</f>
        <v>#N/A</v>
      </c>
      <c r="M868" t="e">
        <f>IF(VLOOKUP($D868,Mapping!$A:$E,5,)="","无",VLOOKUP($D868,Mapping!$A:$E,5,))</f>
        <v>#N/A</v>
      </c>
      <c r="N868">
        <v>1</v>
      </c>
      <c r="O868" t="s">
        <v>3922</v>
      </c>
    </row>
    <row r="869" spans="1:15" x14ac:dyDescent="0.25">
      <c r="A869" s="1" t="s">
        <v>2627</v>
      </c>
      <c r="B869" t="s">
        <v>2555</v>
      </c>
      <c r="C869" s="20" t="s">
        <v>99</v>
      </c>
      <c r="D869" t="s">
        <v>99</v>
      </c>
      <c r="E869" t="s">
        <v>100</v>
      </c>
      <c r="F869" t="str">
        <f>VLOOKUP(D869,Mapping!A:F,6,)</f>
        <v>S成人粉春促-中老年听装礼盒中国结版XQC201801001</v>
      </c>
      <c r="G869" t="s">
        <v>101</v>
      </c>
      <c r="H869" t="s">
        <v>100</v>
      </c>
      <c r="I869" t="s">
        <v>101</v>
      </c>
      <c r="K869" t="str">
        <f>VLOOKUP($D869,Mapping!$A:$E,3,)</f>
        <v>成人粉</v>
      </c>
      <c r="L869" t="str">
        <f>VLOOKUP($D869,Mapping!$A:$E,4,)</f>
        <v>中老年</v>
      </c>
      <c r="M869" t="str">
        <f>IF(VLOOKUP($D869,Mapping!$A:$E,5,)="","无",VLOOKUP($D869,Mapping!$A:$E,5,))</f>
        <v>无</v>
      </c>
      <c r="N869">
        <v>1</v>
      </c>
      <c r="O869" t="s">
        <v>3922</v>
      </c>
    </row>
    <row r="870" spans="1:15" x14ac:dyDescent="0.25">
      <c r="A870" s="1" t="s">
        <v>2628</v>
      </c>
      <c r="B870" t="s">
        <v>2555</v>
      </c>
      <c r="C870" s="20" t="s">
        <v>105</v>
      </c>
      <c r="D870" t="s">
        <v>105</v>
      </c>
      <c r="E870" t="s">
        <v>106</v>
      </c>
      <c r="F870" t="str">
        <f>VLOOKUP(D870,Mapping!A:F,6,)</f>
        <v>S成人粉春促-全家袋装礼盒中国结版XQC201801001</v>
      </c>
      <c r="G870" t="s">
        <v>101</v>
      </c>
      <c r="H870" t="s">
        <v>106</v>
      </c>
      <c r="I870" t="s">
        <v>101</v>
      </c>
      <c r="K870" t="str">
        <f>VLOOKUP($D870,Mapping!$A:$E,3,)</f>
        <v>成人粉</v>
      </c>
      <c r="L870" t="str">
        <f>VLOOKUP($D870,Mapping!$A:$E,4,)</f>
        <v>全家</v>
      </c>
      <c r="M870" t="str">
        <f>IF(VLOOKUP($D870,Mapping!$A:$E,5,)="","无",VLOOKUP($D870,Mapping!$A:$E,5,))</f>
        <v>无</v>
      </c>
      <c r="N870">
        <v>1</v>
      </c>
      <c r="O870" t="s">
        <v>3922</v>
      </c>
    </row>
    <row r="871" spans="1:15" x14ac:dyDescent="0.25">
      <c r="A871" s="1" t="s">
        <v>2629</v>
      </c>
      <c r="B871" t="s">
        <v>2555</v>
      </c>
      <c r="C871" s="20" t="s">
        <v>1909</v>
      </c>
      <c r="D871" t="s">
        <v>1909</v>
      </c>
      <c r="E871" t="s">
        <v>1910</v>
      </c>
      <c r="F871" t="str">
        <f>VLOOKUP(D871,Mapping!A:F,6,)</f>
        <v>S欣活单听礼盒QCNFXX201802032</v>
      </c>
      <c r="G871" t="s">
        <v>101</v>
      </c>
      <c r="H871" t="s">
        <v>1910</v>
      </c>
      <c r="I871" t="s">
        <v>101</v>
      </c>
      <c r="K871" t="str">
        <f>VLOOKUP($D871,Mapping!$A:$E,3,)</f>
        <v>成人粉</v>
      </c>
      <c r="L871" t="str">
        <f>VLOOKUP($D871,Mapping!$A:$E,4,)</f>
        <v>欣活</v>
      </c>
      <c r="M871" t="str">
        <f>IF(VLOOKUP($D871,Mapping!$A:$E,5,)="","无",VLOOKUP($D871,Mapping!$A:$E,5,))</f>
        <v>无</v>
      </c>
      <c r="N871">
        <v>1</v>
      </c>
      <c r="O871" t="s">
        <v>3922</v>
      </c>
    </row>
    <row r="872" spans="1:15" x14ac:dyDescent="0.25">
      <c r="A872" s="1" t="s">
        <v>2630</v>
      </c>
      <c r="B872" t="s">
        <v>2555</v>
      </c>
      <c r="C872" s="20" t="s">
        <v>2631</v>
      </c>
      <c r="D872" t="s">
        <v>2631</v>
      </c>
      <c r="E872" t="s">
        <v>2632</v>
      </c>
      <c r="F872" t="e">
        <f>VLOOKUP(D872,Mapping!A:F,6,)</f>
        <v>#N/A</v>
      </c>
      <c r="G872" t="s">
        <v>101</v>
      </c>
      <c r="H872" t="s">
        <v>2632</v>
      </c>
      <c r="I872" t="s">
        <v>101</v>
      </c>
      <c r="K872" t="e">
        <f>VLOOKUP($D872,Mapping!$A:$E,3,)</f>
        <v>#N/A</v>
      </c>
      <c r="L872" t="e">
        <f>VLOOKUP($D872,Mapping!$A:$E,4,)</f>
        <v>#N/A</v>
      </c>
      <c r="M872" t="e">
        <f>IF(VLOOKUP($D872,Mapping!$A:$E,5,)="","无",VLOOKUP($D872,Mapping!$A:$E,5,))</f>
        <v>#N/A</v>
      </c>
      <c r="N872">
        <v>1</v>
      </c>
      <c r="O872" t="s">
        <v>3922</v>
      </c>
    </row>
    <row r="873" spans="1:15" x14ac:dyDescent="0.25">
      <c r="A873" s="1" t="s">
        <v>2633</v>
      </c>
      <c r="B873" t="s">
        <v>2555</v>
      </c>
      <c r="C873" s="20" t="s">
        <v>2634</v>
      </c>
      <c r="D873" t="s">
        <v>2634</v>
      </c>
      <c r="E873" t="s">
        <v>2635</v>
      </c>
      <c r="F873" t="str">
        <f>VLOOKUP(D873,Mapping!A:F,6,)</f>
        <v>S成人粉双节欣活礼盒QCNFXX201806007</v>
      </c>
      <c r="G873" t="s">
        <v>101</v>
      </c>
      <c r="H873" t="s">
        <v>2635</v>
      </c>
      <c r="I873" t="s">
        <v>101</v>
      </c>
      <c r="K873" t="str">
        <f>VLOOKUP($D873,Mapping!$A:$E,3,)</f>
        <v>成人粉</v>
      </c>
      <c r="L873" t="str">
        <f>VLOOKUP($D873,Mapping!$A:$E,4,)</f>
        <v>欣活</v>
      </c>
      <c r="M873" t="str">
        <f>IF(VLOOKUP($D873,Mapping!$A:$E,5,)="","无",VLOOKUP($D873,Mapping!$A:$E,5,))</f>
        <v>无</v>
      </c>
      <c r="N873">
        <v>1</v>
      </c>
      <c r="O873" t="s">
        <v>3922</v>
      </c>
    </row>
    <row r="874" spans="1:15" x14ac:dyDescent="0.25">
      <c r="A874" s="1" t="s">
        <v>2636</v>
      </c>
      <c r="B874" t="s">
        <v>2555</v>
      </c>
      <c r="C874" s="20" t="s">
        <v>1276</v>
      </c>
      <c r="D874" t="s">
        <v>1276</v>
      </c>
      <c r="E874" t="s">
        <v>1277</v>
      </c>
      <c r="F874" t="e">
        <f>VLOOKUP(D874,Mapping!A:F,6,)</f>
        <v>#N/A</v>
      </c>
      <c r="G874" t="s">
        <v>101</v>
      </c>
      <c r="H874" t="s">
        <v>1277</v>
      </c>
      <c r="I874" t="s">
        <v>101</v>
      </c>
      <c r="K874" t="e">
        <f>VLOOKUP($D874,Mapping!$A:$E,3,)</f>
        <v>#N/A</v>
      </c>
      <c r="L874" t="e">
        <f>VLOOKUP($D874,Mapping!$A:$E,4,)</f>
        <v>#N/A</v>
      </c>
      <c r="M874" t="e">
        <f>IF(VLOOKUP($D874,Mapping!$A:$E,5,)="","无",VLOOKUP($D874,Mapping!$A:$E,5,))</f>
        <v>#N/A</v>
      </c>
      <c r="N874">
        <v>1</v>
      </c>
      <c r="O874" t="s">
        <v>3922</v>
      </c>
    </row>
    <row r="875" spans="1:15" x14ac:dyDescent="0.25">
      <c r="A875" s="1" t="s">
        <v>2637</v>
      </c>
      <c r="B875" t="s">
        <v>2555</v>
      </c>
      <c r="C875" s="20" t="s">
        <v>1926</v>
      </c>
      <c r="D875" t="s">
        <v>1926</v>
      </c>
      <c r="E875" t="s">
        <v>1927</v>
      </c>
      <c r="F875" t="e">
        <f>VLOOKUP(D875,Mapping!A:F,6,)</f>
        <v>#N/A</v>
      </c>
      <c r="G875" t="s">
        <v>101</v>
      </c>
      <c r="H875" t="s">
        <v>1927</v>
      </c>
      <c r="I875" t="s">
        <v>101</v>
      </c>
      <c r="K875" t="e">
        <f>VLOOKUP($D875,Mapping!$A:$E,3,)</f>
        <v>#N/A</v>
      </c>
      <c r="L875" t="e">
        <f>VLOOKUP($D875,Mapping!$A:$E,4,)</f>
        <v>#N/A</v>
      </c>
      <c r="M875" t="e">
        <f>IF(VLOOKUP($D875,Mapping!$A:$E,5,)="","无",VLOOKUP($D875,Mapping!$A:$E,5,))</f>
        <v>#N/A</v>
      </c>
      <c r="N875">
        <v>1</v>
      </c>
      <c r="O875" t="s">
        <v>3922</v>
      </c>
    </row>
    <row r="876" spans="1:15" x14ac:dyDescent="0.25">
      <c r="A876" s="1" t="s">
        <v>2638</v>
      </c>
      <c r="B876" t="s">
        <v>2555</v>
      </c>
      <c r="C876" s="20" t="s">
        <v>1286</v>
      </c>
      <c r="D876" t="s">
        <v>1286</v>
      </c>
      <c r="E876" t="s">
        <v>1287</v>
      </c>
      <c r="F876" t="e">
        <f>VLOOKUP(D876,Mapping!A:F,6,)</f>
        <v>#N/A</v>
      </c>
      <c r="G876" t="s">
        <v>101</v>
      </c>
      <c r="H876" t="s">
        <v>1287</v>
      </c>
      <c r="I876" t="s">
        <v>101</v>
      </c>
      <c r="K876" t="e">
        <f>VLOOKUP($D876,Mapping!$A:$E,3,)</f>
        <v>#N/A</v>
      </c>
      <c r="L876" t="e">
        <f>VLOOKUP($D876,Mapping!$A:$E,4,)</f>
        <v>#N/A</v>
      </c>
      <c r="M876" t="e">
        <f>IF(VLOOKUP($D876,Mapping!$A:$E,5,)="","无",VLOOKUP($D876,Mapping!$A:$E,5,))</f>
        <v>#N/A</v>
      </c>
      <c r="N876">
        <v>1</v>
      </c>
      <c r="O876" t="s">
        <v>3922</v>
      </c>
    </row>
    <row r="877" spans="1:15" x14ac:dyDescent="0.25">
      <c r="A877" s="1" t="s">
        <v>2639</v>
      </c>
      <c r="B877" t="s">
        <v>2555</v>
      </c>
      <c r="C877" s="20" t="s">
        <v>1931</v>
      </c>
      <c r="D877" t="s">
        <v>1931</v>
      </c>
      <c r="E877" t="s">
        <v>1932</v>
      </c>
      <c r="F877" t="e">
        <f>VLOOKUP(D877,Mapping!A:F,6,)</f>
        <v>#N/A</v>
      </c>
      <c r="G877" t="s">
        <v>101</v>
      </c>
      <c r="H877" t="s">
        <v>2640</v>
      </c>
      <c r="I877" t="s">
        <v>101</v>
      </c>
      <c r="K877" t="e">
        <f>VLOOKUP($D877,Mapping!$A:$E,3,)</f>
        <v>#N/A</v>
      </c>
      <c r="L877" t="e">
        <f>VLOOKUP($D877,Mapping!$A:$E,4,)</f>
        <v>#N/A</v>
      </c>
      <c r="M877" t="e">
        <f>IF(VLOOKUP($D877,Mapping!$A:$E,5,)="","无",VLOOKUP($D877,Mapping!$A:$E,5,))</f>
        <v>#N/A</v>
      </c>
      <c r="N877">
        <v>1</v>
      </c>
      <c r="O877" t="s">
        <v>3922</v>
      </c>
    </row>
    <row r="878" spans="1:15" x14ac:dyDescent="0.25">
      <c r="A878" s="1" t="s">
        <v>2641</v>
      </c>
      <c r="B878" t="s">
        <v>2555</v>
      </c>
      <c r="C878" s="20" t="s">
        <v>1934</v>
      </c>
      <c r="D878" t="s">
        <v>1934</v>
      </c>
      <c r="E878" t="s">
        <v>1935</v>
      </c>
      <c r="F878" t="str">
        <f>VLOOKUP(D878,Mapping!A:F,6,)</f>
        <v>S欣活单听礼盒QCNFXX201810003</v>
      </c>
      <c r="G878" t="s">
        <v>101</v>
      </c>
      <c r="H878" t="s">
        <v>1935</v>
      </c>
      <c r="I878" t="s">
        <v>101</v>
      </c>
      <c r="K878" t="str">
        <f>VLOOKUP($D878,Mapping!$A:$E,3,)</f>
        <v>成人粉</v>
      </c>
      <c r="L878" t="str">
        <f>VLOOKUP($D878,Mapping!$A:$E,4,)</f>
        <v>欣活</v>
      </c>
      <c r="M878" t="str">
        <f>IF(VLOOKUP($D878,Mapping!$A:$E,5,)="","无",VLOOKUP($D878,Mapping!$A:$E,5,))</f>
        <v>无</v>
      </c>
      <c r="N878">
        <v>1</v>
      </c>
      <c r="O878" t="s">
        <v>3922</v>
      </c>
    </row>
    <row r="879" spans="1:15" x14ac:dyDescent="0.25">
      <c r="A879" s="1" t="s">
        <v>2642</v>
      </c>
      <c r="B879" t="s">
        <v>2555</v>
      </c>
      <c r="C879" s="20" t="s">
        <v>1290</v>
      </c>
      <c r="D879" t="s">
        <v>1290</v>
      </c>
      <c r="E879" t="s">
        <v>1291</v>
      </c>
      <c r="F879" t="str">
        <f>VLOOKUP(D879,Mapping!A:F,6,)</f>
        <v>S中老年双听礼盒QCNFXX201810003</v>
      </c>
      <c r="G879" t="s">
        <v>101</v>
      </c>
      <c r="H879" t="s">
        <v>2643</v>
      </c>
      <c r="I879" t="s">
        <v>101</v>
      </c>
      <c r="K879" t="str">
        <f>VLOOKUP($D879,Mapping!$A:$E,3,)</f>
        <v>成人粉</v>
      </c>
      <c r="L879" t="str">
        <f>VLOOKUP($D879,Mapping!$A:$E,4,)</f>
        <v>中老年</v>
      </c>
      <c r="M879" t="str">
        <f>IF(VLOOKUP($D879,Mapping!$A:$E,5,)="","无",VLOOKUP($D879,Mapping!$A:$E,5,))</f>
        <v>无</v>
      </c>
      <c r="N879">
        <v>1</v>
      </c>
      <c r="O879" t="s">
        <v>3922</v>
      </c>
    </row>
    <row r="880" spans="1:15" x14ac:dyDescent="0.25">
      <c r="A880" s="1" t="s">
        <v>2644</v>
      </c>
      <c r="B880" t="s">
        <v>2555</v>
      </c>
      <c r="C880" s="20" t="s">
        <v>1939</v>
      </c>
      <c r="D880" t="s">
        <v>1939</v>
      </c>
      <c r="E880" t="s">
        <v>1940</v>
      </c>
      <c r="F880" t="e">
        <f>VLOOKUP(D880,Mapping!A:F,6,)</f>
        <v>#N/A</v>
      </c>
      <c r="G880" t="s">
        <v>101</v>
      </c>
      <c r="H880" t="s">
        <v>2645</v>
      </c>
      <c r="I880" t="s">
        <v>101</v>
      </c>
      <c r="K880" t="e">
        <f>VLOOKUP($D880,Mapping!$A:$E,3,)</f>
        <v>#N/A</v>
      </c>
      <c r="L880" t="e">
        <f>VLOOKUP($D880,Mapping!$A:$E,4,)</f>
        <v>#N/A</v>
      </c>
      <c r="M880" t="e">
        <f>IF(VLOOKUP($D880,Mapping!$A:$E,5,)="","无",VLOOKUP($D880,Mapping!$A:$E,5,))</f>
        <v>#N/A</v>
      </c>
      <c r="N880">
        <v>1</v>
      </c>
      <c r="O880" t="s">
        <v>3922</v>
      </c>
    </row>
    <row r="881" spans="1:15" x14ac:dyDescent="0.25">
      <c r="A881" s="1" t="s">
        <v>2646</v>
      </c>
      <c r="B881" t="s">
        <v>2555</v>
      </c>
      <c r="C881" s="20" t="s">
        <v>2647</v>
      </c>
      <c r="D881" t="s">
        <v>2647</v>
      </c>
      <c r="E881" t="s">
        <v>2648</v>
      </c>
      <c r="F881" t="e">
        <f>VLOOKUP(D881,Mapping!A:F,6,)</f>
        <v>#N/A</v>
      </c>
      <c r="G881" t="s">
        <v>24</v>
      </c>
      <c r="H881" t="s">
        <v>2649</v>
      </c>
      <c r="I881" t="s">
        <v>24</v>
      </c>
      <c r="K881" t="e">
        <f>VLOOKUP($D881,Mapping!$A:$E,3,)</f>
        <v>#N/A</v>
      </c>
      <c r="L881" t="e">
        <f>VLOOKUP($D881,Mapping!$A:$E,4,)</f>
        <v>#N/A</v>
      </c>
      <c r="M881" t="e">
        <f>IF(VLOOKUP($D881,Mapping!$A:$E,5,)="","无",VLOOKUP($D881,Mapping!$A:$E,5,))</f>
        <v>#N/A</v>
      </c>
      <c r="N881">
        <v>1</v>
      </c>
      <c r="O881" t="s">
        <v>3922</v>
      </c>
    </row>
    <row r="882" spans="1:15" x14ac:dyDescent="0.25">
      <c r="A882" s="1" t="s">
        <v>2650</v>
      </c>
      <c r="B882" t="s">
        <v>2555</v>
      </c>
      <c r="C882" s="20" t="s">
        <v>2651</v>
      </c>
      <c r="D882" t="s">
        <v>2651</v>
      </c>
      <c r="E882" t="s">
        <v>2652</v>
      </c>
      <c r="F882" t="e">
        <f>VLOOKUP(D882,Mapping!A:F,6,)</f>
        <v>#N/A</v>
      </c>
      <c r="G882" t="s">
        <v>24</v>
      </c>
      <c r="H882" t="s">
        <v>2653</v>
      </c>
      <c r="I882" t="s">
        <v>24</v>
      </c>
      <c r="K882" t="e">
        <f>VLOOKUP($D882,Mapping!$A:$E,3,)</f>
        <v>#N/A</v>
      </c>
      <c r="L882" t="e">
        <f>VLOOKUP($D882,Mapping!$A:$E,4,)</f>
        <v>#N/A</v>
      </c>
      <c r="M882" t="e">
        <f>IF(VLOOKUP($D882,Mapping!$A:$E,5,)="","无",VLOOKUP($D882,Mapping!$A:$E,5,))</f>
        <v>#N/A</v>
      </c>
      <c r="N882">
        <v>1</v>
      </c>
      <c r="O882" t="s">
        <v>3922</v>
      </c>
    </row>
    <row r="883" spans="1:15" x14ac:dyDescent="0.25">
      <c r="A883" s="1" t="s">
        <v>2654</v>
      </c>
      <c r="B883" t="s">
        <v>1988</v>
      </c>
      <c r="C883" s="20" t="s">
        <v>2655</v>
      </c>
      <c r="D883" t="s">
        <v>14</v>
      </c>
      <c r="E883" t="s">
        <v>15</v>
      </c>
      <c r="F883" t="str">
        <f>VLOOKUP(D883,Mapping!A:F,6,)</f>
        <v>伊利新西兰进口全脂奶粉（袋装）1×8×1kg</v>
      </c>
      <c r="G883" t="s">
        <v>24</v>
      </c>
      <c r="H883" t="s">
        <v>2656</v>
      </c>
      <c r="I883" t="s">
        <v>16</v>
      </c>
      <c r="K883" t="str">
        <f>VLOOKUP($D883,Mapping!$A:$E,3,)</f>
        <v>成人粉</v>
      </c>
      <c r="L883" t="str">
        <f>VLOOKUP($D883,Mapping!$A:$E,4,)</f>
        <v>全家</v>
      </c>
      <c r="M883" t="str">
        <f>IF(VLOOKUP($D883,Mapping!$A:$E,5,)="","无",VLOOKUP($D883,Mapping!$A:$E,5,))</f>
        <v>无</v>
      </c>
      <c r="N883">
        <v>1</v>
      </c>
      <c r="O883" t="s">
        <v>3922</v>
      </c>
    </row>
    <row r="884" spans="1:15" x14ac:dyDescent="0.25">
      <c r="A884" s="1" t="s">
        <v>2657</v>
      </c>
      <c r="B884" t="s">
        <v>1988</v>
      </c>
      <c r="C884" s="20" t="s">
        <v>2658</v>
      </c>
      <c r="D884" t="s">
        <v>34</v>
      </c>
      <c r="E884" t="s">
        <v>35</v>
      </c>
      <c r="F884" t="str">
        <f>VLOOKUP(D884,Mapping!A:F,6,)</f>
        <v>伊利全脂奶粉（袋装）1×24×300g</v>
      </c>
      <c r="G884" t="s">
        <v>24</v>
      </c>
      <c r="H884" t="s">
        <v>2659</v>
      </c>
      <c r="I884" t="s">
        <v>16</v>
      </c>
      <c r="K884" t="str">
        <f>VLOOKUP($D884,Mapping!$A:$E,3,)</f>
        <v>成人粉</v>
      </c>
      <c r="L884" t="str">
        <f>VLOOKUP($D884,Mapping!$A:$E,4,)</f>
        <v>全家</v>
      </c>
      <c r="M884" t="str">
        <f>IF(VLOOKUP($D884,Mapping!$A:$E,5,)="","无",VLOOKUP($D884,Mapping!$A:$E,5,))</f>
        <v>无</v>
      </c>
      <c r="N884">
        <v>1</v>
      </c>
      <c r="O884" t="s">
        <v>3922</v>
      </c>
    </row>
    <row r="885" spans="1:15" x14ac:dyDescent="0.25">
      <c r="A885" s="1" t="s">
        <v>2660</v>
      </c>
      <c r="B885" t="s">
        <v>1988</v>
      </c>
      <c r="C885" s="20" t="s">
        <v>2661</v>
      </c>
      <c r="D885" t="s">
        <v>29</v>
      </c>
      <c r="E885" t="s">
        <v>30</v>
      </c>
      <c r="F885" t="str">
        <f>VLOOKUP(D885,Mapping!A:F,6,)</f>
        <v>伊利全脂甜奶粉（袋装）1×24×300g</v>
      </c>
      <c r="G885" t="s">
        <v>24</v>
      </c>
      <c r="H885" t="s">
        <v>2662</v>
      </c>
      <c r="I885" t="s">
        <v>16</v>
      </c>
      <c r="K885" t="str">
        <f>VLOOKUP($D885,Mapping!$A:$E,3,)</f>
        <v>成人粉</v>
      </c>
      <c r="L885" t="str">
        <f>VLOOKUP($D885,Mapping!$A:$E,4,)</f>
        <v>全家</v>
      </c>
      <c r="M885" t="str">
        <f>IF(VLOOKUP($D885,Mapping!$A:$E,5,)="","无",VLOOKUP($D885,Mapping!$A:$E,5,))</f>
        <v>无</v>
      </c>
      <c r="N885">
        <v>1</v>
      </c>
      <c r="O885" t="s">
        <v>3922</v>
      </c>
    </row>
    <row r="886" spans="1:15" x14ac:dyDescent="0.25">
      <c r="A886" s="1" t="s">
        <v>2663</v>
      </c>
      <c r="B886" t="s">
        <v>1988</v>
      </c>
      <c r="C886" s="20" t="s">
        <v>2664</v>
      </c>
      <c r="D886" t="s">
        <v>2665</v>
      </c>
      <c r="E886" t="s">
        <v>2666</v>
      </c>
      <c r="F886" t="e">
        <f>VLOOKUP(D886,Mapping!A:F,6,)</f>
        <v>#N/A</v>
      </c>
      <c r="G886" t="s">
        <v>605</v>
      </c>
      <c r="H886" t="s">
        <v>756</v>
      </c>
      <c r="I886" t="s">
        <v>605</v>
      </c>
      <c r="K886" t="e">
        <f>VLOOKUP($D886,Mapping!$A:$E,3,)</f>
        <v>#N/A</v>
      </c>
      <c r="L886" t="e">
        <f>VLOOKUP($D886,Mapping!$A:$E,4,)</f>
        <v>#N/A</v>
      </c>
      <c r="M886" t="e">
        <f>IF(VLOOKUP($D886,Mapping!$A:$E,5,)="","无",VLOOKUP($D886,Mapping!$A:$E,5,))</f>
        <v>#N/A</v>
      </c>
      <c r="N886">
        <v>1</v>
      </c>
      <c r="O886" t="s">
        <v>3922</v>
      </c>
    </row>
    <row r="887" spans="1:15" x14ac:dyDescent="0.25">
      <c r="A887" s="1" t="s">
        <v>2667</v>
      </c>
      <c r="B887" t="s">
        <v>1988</v>
      </c>
      <c r="C887" s="20" t="s">
        <v>2668</v>
      </c>
      <c r="D887" t="s">
        <v>2669</v>
      </c>
      <c r="E887" t="s">
        <v>2670</v>
      </c>
      <c r="F887" t="e">
        <f>VLOOKUP(D887,Mapping!A:F,6,)</f>
        <v>#N/A</v>
      </c>
      <c r="G887" t="s">
        <v>605</v>
      </c>
      <c r="H887" t="s">
        <v>756</v>
      </c>
      <c r="I887" t="s">
        <v>605</v>
      </c>
      <c r="K887" t="e">
        <f>VLOOKUP($D887,Mapping!$A:$E,3,)</f>
        <v>#N/A</v>
      </c>
      <c r="L887" t="e">
        <f>VLOOKUP($D887,Mapping!$A:$E,4,)</f>
        <v>#N/A</v>
      </c>
      <c r="M887" t="e">
        <f>IF(VLOOKUP($D887,Mapping!$A:$E,5,)="","无",VLOOKUP($D887,Mapping!$A:$E,5,))</f>
        <v>#N/A</v>
      </c>
      <c r="N887">
        <v>1</v>
      </c>
      <c r="O887" t="s">
        <v>3922</v>
      </c>
    </row>
    <row r="888" spans="1:15" x14ac:dyDescent="0.25">
      <c r="A888" s="1" t="s">
        <v>2671</v>
      </c>
      <c r="B888" t="s">
        <v>1988</v>
      </c>
      <c r="C888" s="20" t="s">
        <v>2672</v>
      </c>
      <c r="D888" t="s">
        <v>2673</v>
      </c>
      <c r="E888" t="s">
        <v>2674</v>
      </c>
      <c r="F888" t="e">
        <f>VLOOKUP(D888,Mapping!A:F,6,)</f>
        <v>#N/A</v>
      </c>
      <c r="G888" t="s">
        <v>605</v>
      </c>
      <c r="H888" t="s">
        <v>756</v>
      </c>
      <c r="I888" t="s">
        <v>605</v>
      </c>
      <c r="K888" t="e">
        <f>VLOOKUP($D888,Mapping!$A:$E,3,)</f>
        <v>#N/A</v>
      </c>
      <c r="L888" t="e">
        <f>VLOOKUP($D888,Mapping!$A:$E,4,)</f>
        <v>#N/A</v>
      </c>
      <c r="M888" t="e">
        <f>IF(VLOOKUP($D888,Mapping!$A:$E,5,)="","无",VLOOKUP($D888,Mapping!$A:$E,5,))</f>
        <v>#N/A</v>
      </c>
      <c r="N888">
        <v>1</v>
      </c>
      <c r="O888" t="s">
        <v>3922</v>
      </c>
    </row>
    <row r="889" spans="1:15" x14ac:dyDescent="0.25">
      <c r="A889" s="1" t="s">
        <v>2675</v>
      </c>
      <c r="B889" t="s">
        <v>1988</v>
      </c>
      <c r="C889" s="20" t="s">
        <v>2676</v>
      </c>
      <c r="D889" t="s">
        <v>2677</v>
      </c>
      <c r="E889" t="s">
        <v>2678</v>
      </c>
      <c r="F889" t="e">
        <f>VLOOKUP(D889,Mapping!A:F,6,)</f>
        <v>#N/A</v>
      </c>
      <c r="G889" t="s">
        <v>605</v>
      </c>
      <c r="H889" t="s">
        <v>756</v>
      </c>
      <c r="I889" t="s">
        <v>605</v>
      </c>
      <c r="K889" t="e">
        <f>VLOOKUP($D889,Mapping!$A:$E,3,)</f>
        <v>#N/A</v>
      </c>
      <c r="L889" t="e">
        <f>VLOOKUP($D889,Mapping!$A:$E,4,)</f>
        <v>#N/A</v>
      </c>
      <c r="M889" t="e">
        <f>IF(VLOOKUP($D889,Mapping!$A:$E,5,)="","无",VLOOKUP($D889,Mapping!$A:$E,5,))</f>
        <v>#N/A</v>
      </c>
      <c r="N889">
        <v>1</v>
      </c>
      <c r="O889" t="s">
        <v>3922</v>
      </c>
    </row>
    <row r="890" spans="1:15" x14ac:dyDescent="0.25">
      <c r="A890" s="1" t="s">
        <v>2679</v>
      </c>
      <c r="B890" t="s">
        <v>1988</v>
      </c>
      <c r="C890" s="20" t="s">
        <v>2680</v>
      </c>
      <c r="D890" t="s">
        <v>340</v>
      </c>
      <c r="E890" t="s">
        <v>341</v>
      </c>
      <c r="F890" t="str">
        <f>VLOOKUP(D890,Mapping!A:F,6,)</f>
        <v>1*8*205g安慕希常温酸奶蓝莓味</v>
      </c>
      <c r="G890" t="s">
        <v>24</v>
      </c>
      <c r="H890" t="s">
        <v>756</v>
      </c>
      <c r="I890" t="s">
        <v>24</v>
      </c>
      <c r="K890" t="str">
        <f>VLOOKUP($D890,Mapping!$A:$E,3,)</f>
        <v>液奶</v>
      </c>
      <c r="L890" t="str">
        <f>VLOOKUP($D890,Mapping!$A:$E,4,)</f>
        <v>安慕希</v>
      </c>
      <c r="M890" t="str">
        <f>IF(VLOOKUP($D890,Mapping!$A:$E,5,)="","无",VLOOKUP($D890,Mapping!$A:$E,5,))</f>
        <v>无</v>
      </c>
      <c r="N890">
        <v>1</v>
      </c>
      <c r="O890" t="s">
        <v>3922</v>
      </c>
    </row>
    <row r="891" spans="1:15" x14ac:dyDescent="0.25">
      <c r="A891" s="1" t="s">
        <v>2681</v>
      </c>
      <c r="B891" t="s">
        <v>1988</v>
      </c>
      <c r="C891" s="20" t="s">
        <v>2682</v>
      </c>
      <c r="D891" t="s">
        <v>356</v>
      </c>
      <c r="E891" t="s">
        <v>357</v>
      </c>
      <c r="F891" t="str">
        <f>VLOOKUP(D891,Mapping!A:F,6,)</f>
        <v>1*16*250ml纯牛奶“Byebye君”（电商专供）</v>
      </c>
      <c r="G891" t="s">
        <v>24</v>
      </c>
      <c r="H891" t="s">
        <v>756</v>
      </c>
      <c r="I891" t="s">
        <v>24</v>
      </c>
      <c r="K891" t="str">
        <f>VLOOKUP($D891,Mapping!$A:$E,3,)</f>
        <v>液奶</v>
      </c>
      <c r="L891" t="str">
        <f>VLOOKUP($D891,Mapping!$A:$E,4,)</f>
        <v>Byebye君</v>
      </c>
      <c r="M891" t="str">
        <f>IF(VLOOKUP($D891,Mapping!$A:$E,5,)="","无",VLOOKUP($D891,Mapping!$A:$E,5,))</f>
        <v>无</v>
      </c>
      <c r="N891">
        <v>1</v>
      </c>
      <c r="O891" t="s">
        <v>3922</v>
      </c>
    </row>
    <row r="892" spans="1:15" x14ac:dyDescent="0.25">
      <c r="A892" s="1" t="s">
        <v>2683</v>
      </c>
      <c r="B892" t="s">
        <v>1988</v>
      </c>
      <c r="C892" s="20" t="s">
        <v>2684</v>
      </c>
      <c r="D892" t="s">
        <v>2685</v>
      </c>
      <c r="E892" t="s">
        <v>2686</v>
      </c>
      <c r="F892" t="str">
        <f>VLOOKUP(D892,Mapping!A:F,6,)</f>
        <v>1*16*250ml金典纯牛奶</v>
      </c>
      <c r="G892" t="s">
        <v>24</v>
      </c>
      <c r="H892" t="s">
        <v>756</v>
      </c>
      <c r="I892" t="s">
        <v>24</v>
      </c>
      <c r="K892" t="str">
        <f>VLOOKUP($D892,Mapping!$A:$E,3,)</f>
        <v>液奶</v>
      </c>
      <c r="L892" t="str">
        <f>VLOOKUP($D892,Mapping!$A:$E,4,)</f>
        <v>金典</v>
      </c>
      <c r="M892" t="str">
        <f>IF(VLOOKUP($D892,Mapping!$A:$E,5,)="","无",VLOOKUP($D892,Mapping!$A:$E,5,))</f>
        <v>无</v>
      </c>
      <c r="N892">
        <v>1</v>
      </c>
      <c r="O892" t="s">
        <v>3922</v>
      </c>
    </row>
    <row r="893" spans="1:15" x14ac:dyDescent="0.25">
      <c r="A893" s="1" t="s">
        <v>2687</v>
      </c>
      <c r="B893" t="s">
        <v>1988</v>
      </c>
      <c r="C893" s="20" t="s">
        <v>2688</v>
      </c>
      <c r="D893" t="s">
        <v>2552</v>
      </c>
      <c r="E893" t="s">
        <v>2553</v>
      </c>
      <c r="F893" t="str">
        <f>VLOOKUP(D893,Mapping!A:F,6,)</f>
        <v>1*16*250ml金典纯牛奶</v>
      </c>
      <c r="G893" t="s">
        <v>24</v>
      </c>
      <c r="H893" t="s">
        <v>756</v>
      </c>
      <c r="I893" t="s">
        <v>24</v>
      </c>
      <c r="K893" t="str">
        <f>VLOOKUP($D893,Mapping!$A:$E,3,)</f>
        <v>液奶</v>
      </c>
      <c r="L893" t="str">
        <f>VLOOKUP($D893,Mapping!$A:$E,4,)</f>
        <v>金典</v>
      </c>
      <c r="M893" t="str">
        <f>IF(VLOOKUP($D893,Mapping!$A:$E,5,)="","无",VLOOKUP($D893,Mapping!$A:$E,5,))</f>
        <v>无</v>
      </c>
      <c r="N893">
        <v>1</v>
      </c>
      <c r="O893" t="s">
        <v>3922</v>
      </c>
    </row>
    <row r="894" spans="1:15" x14ac:dyDescent="0.25">
      <c r="A894" s="1" t="s">
        <v>2689</v>
      </c>
      <c r="B894" t="s">
        <v>1988</v>
      </c>
      <c r="C894" s="20" t="s">
        <v>2690</v>
      </c>
      <c r="D894" t="s">
        <v>2691</v>
      </c>
      <c r="E894" t="s">
        <v>2692</v>
      </c>
      <c r="F894" t="str">
        <f>VLOOKUP(D894,Mapping!A:F,6,)</f>
        <v>1*12*250ml金典有机奶</v>
      </c>
      <c r="G894" t="s">
        <v>24</v>
      </c>
      <c r="H894" t="s">
        <v>756</v>
      </c>
      <c r="I894" t="s">
        <v>24</v>
      </c>
      <c r="K894" t="str">
        <f>VLOOKUP($D894,Mapping!$A:$E,3,)</f>
        <v>液奶</v>
      </c>
      <c r="L894" t="str">
        <f>VLOOKUP($D894,Mapping!$A:$E,4,)</f>
        <v>金典</v>
      </c>
      <c r="M894" t="str">
        <f>IF(VLOOKUP($D894,Mapping!$A:$E,5,)="","无",VLOOKUP($D894,Mapping!$A:$E,5,))</f>
        <v>无</v>
      </c>
      <c r="N894">
        <v>1</v>
      </c>
      <c r="O894" t="s">
        <v>3922</v>
      </c>
    </row>
    <row r="895" spans="1:15" x14ac:dyDescent="0.25">
      <c r="A895" s="1" t="s">
        <v>2693</v>
      </c>
      <c r="B895" t="s">
        <v>1988</v>
      </c>
      <c r="C895" s="20" t="s">
        <v>2694</v>
      </c>
      <c r="D895" t="s">
        <v>887</v>
      </c>
      <c r="E895" t="s">
        <v>888</v>
      </c>
      <c r="F895" t="str">
        <f>VLOOKUP(D895,Mapping!A:F,6,)</f>
        <v>1*12*250ml谷粒多黑谷牛奶饮品</v>
      </c>
      <c r="G895" t="s">
        <v>24</v>
      </c>
      <c r="H895" t="s">
        <v>756</v>
      </c>
      <c r="I895" t="s">
        <v>24</v>
      </c>
      <c r="K895" t="str">
        <f>VLOOKUP($D895,Mapping!$A:$E,3,)</f>
        <v>液奶</v>
      </c>
      <c r="L895" t="str">
        <f>VLOOKUP($D895,Mapping!$A:$E,4,)</f>
        <v>谷粒多</v>
      </c>
      <c r="M895" t="str">
        <f>IF(VLOOKUP($D895,Mapping!$A:$E,5,)="","无",VLOOKUP($D895,Mapping!$A:$E,5,))</f>
        <v>无</v>
      </c>
      <c r="N895">
        <v>1</v>
      </c>
      <c r="O895" t="s">
        <v>3922</v>
      </c>
    </row>
    <row r="896" spans="1:15" x14ac:dyDescent="0.25">
      <c r="A896" s="1" t="s">
        <v>2695</v>
      </c>
      <c r="B896" t="s">
        <v>1988</v>
      </c>
      <c r="C896" s="20" t="s">
        <v>2696</v>
      </c>
      <c r="D896" t="s">
        <v>930</v>
      </c>
      <c r="E896" t="s">
        <v>931</v>
      </c>
      <c r="F896" t="str">
        <f>VLOOKUP(D896,Mapping!A:F,6,)</f>
        <v>1*20*125mlQQ星儿童成长牛奶-全聪</v>
      </c>
      <c r="G896" t="s">
        <v>24</v>
      </c>
      <c r="H896" t="s">
        <v>756</v>
      </c>
      <c r="I896" t="s">
        <v>24</v>
      </c>
      <c r="K896" t="str">
        <f>VLOOKUP($D896,Mapping!$A:$E,3,)</f>
        <v>液奶</v>
      </c>
      <c r="L896" t="str">
        <f>VLOOKUP($D896,Mapping!$A:$E,4,)</f>
        <v>QQ星</v>
      </c>
      <c r="M896" t="str">
        <f>IF(VLOOKUP($D896,Mapping!$A:$E,5,)="","无",VLOOKUP($D896,Mapping!$A:$E,5,))</f>
        <v>无</v>
      </c>
      <c r="N896">
        <v>1</v>
      </c>
      <c r="O896" t="s">
        <v>3922</v>
      </c>
    </row>
    <row r="897" spans="1:15" x14ac:dyDescent="0.25">
      <c r="A897" s="1" t="s">
        <v>2697</v>
      </c>
      <c r="B897" t="s">
        <v>1988</v>
      </c>
      <c r="C897" s="20" t="s">
        <v>2698</v>
      </c>
      <c r="D897" t="s">
        <v>935</v>
      </c>
      <c r="E897" t="s">
        <v>936</v>
      </c>
      <c r="F897" t="str">
        <f>VLOOKUP(D897,Mapping!A:F,6,)</f>
        <v>1*15*190mlQQ星儿童成长牛奶-全聪</v>
      </c>
      <c r="G897" t="s">
        <v>24</v>
      </c>
      <c r="H897" t="s">
        <v>756</v>
      </c>
      <c r="I897" t="s">
        <v>24</v>
      </c>
      <c r="K897" t="str">
        <f>VLOOKUP($D897,Mapping!$A:$E,3,)</f>
        <v>液奶</v>
      </c>
      <c r="L897" t="str">
        <f>VLOOKUP($D897,Mapping!$A:$E,4,)</f>
        <v>QQ星</v>
      </c>
      <c r="M897" t="str">
        <f>IF(VLOOKUP($D897,Mapping!$A:$E,5,)="","无",VLOOKUP($D897,Mapping!$A:$E,5,))</f>
        <v>无</v>
      </c>
      <c r="N897">
        <v>1</v>
      </c>
      <c r="O897" t="s">
        <v>3922</v>
      </c>
    </row>
    <row r="898" spans="1:15" x14ac:dyDescent="0.25">
      <c r="A898" s="1" t="s">
        <v>2699</v>
      </c>
      <c r="B898" t="s">
        <v>1988</v>
      </c>
      <c r="C898" s="20" t="s">
        <v>2700</v>
      </c>
      <c r="D898" t="s">
        <v>542</v>
      </c>
      <c r="E898" t="s">
        <v>543</v>
      </c>
      <c r="F898" t="str">
        <f>VLOOKUP(D898,Mapping!A:F,6,)</f>
        <v>1*24*250g优酸乳爆趣珠乳饮料苹果味</v>
      </c>
      <c r="G898" t="s">
        <v>24</v>
      </c>
      <c r="H898" t="s">
        <v>756</v>
      </c>
      <c r="I898" t="s">
        <v>24</v>
      </c>
      <c r="K898" t="str">
        <f>VLOOKUP($D898,Mapping!$A:$E,3,)</f>
        <v>液奶</v>
      </c>
      <c r="L898" t="str">
        <f>VLOOKUP($D898,Mapping!$A:$E,4,)</f>
        <v>优酸乳</v>
      </c>
      <c r="M898" t="str">
        <f>IF(VLOOKUP($D898,Mapping!$A:$E,5,)="","无",VLOOKUP($D898,Mapping!$A:$E,5,))</f>
        <v>无</v>
      </c>
      <c r="N898">
        <v>1</v>
      </c>
      <c r="O898" t="s">
        <v>3922</v>
      </c>
    </row>
    <row r="899" spans="1:15" x14ac:dyDescent="0.25">
      <c r="A899" s="1" t="s">
        <v>2701</v>
      </c>
      <c r="B899" t="s">
        <v>1988</v>
      </c>
      <c r="C899" s="20" t="s">
        <v>2702</v>
      </c>
      <c r="D899" t="s">
        <v>550</v>
      </c>
      <c r="E899" t="s">
        <v>551</v>
      </c>
      <c r="F899" t="str">
        <f>VLOOKUP(D899,Mapping!A:F,6,)</f>
        <v>1*12*245g康美包优酸乳果粒酸奶饮品黄桃味</v>
      </c>
      <c r="G899" t="s">
        <v>24</v>
      </c>
      <c r="H899" t="s">
        <v>756</v>
      </c>
      <c r="I899" t="s">
        <v>24</v>
      </c>
      <c r="K899" t="str">
        <f>VLOOKUP($D899,Mapping!$A:$E,3,)</f>
        <v>液奶</v>
      </c>
      <c r="L899" t="str">
        <f>VLOOKUP($D899,Mapping!$A:$E,4,)</f>
        <v>优酸乳</v>
      </c>
      <c r="M899" t="str">
        <f>IF(VLOOKUP($D899,Mapping!$A:$E,5,)="","无",VLOOKUP($D899,Mapping!$A:$E,5,))</f>
        <v>无</v>
      </c>
      <c r="N899">
        <v>1</v>
      </c>
      <c r="O899" t="s">
        <v>3922</v>
      </c>
    </row>
    <row r="900" spans="1:15" x14ac:dyDescent="0.25">
      <c r="A900" s="1" t="s">
        <v>2703</v>
      </c>
      <c r="B900" t="s">
        <v>1988</v>
      </c>
      <c r="C900" s="20" t="s">
        <v>2704</v>
      </c>
      <c r="D900" t="s">
        <v>674</v>
      </c>
      <c r="E900" t="s">
        <v>675</v>
      </c>
      <c r="F900" t="str">
        <f>VLOOKUP(D900,Mapping!A:F,6,)</f>
        <v>1*10*200g利乐冠安慕希常温酸奶黄桃燕麦味</v>
      </c>
      <c r="G900" t="s">
        <v>24</v>
      </c>
      <c r="H900" t="s">
        <v>756</v>
      </c>
      <c r="I900" t="s">
        <v>24</v>
      </c>
      <c r="K900" t="str">
        <f>VLOOKUP($D900,Mapping!$A:$E,3,)</f>
        <v>液奶</v>
      </c>
      <c r="L900" t="str">
        <f>VLOOKUP($D900,Mapping!$A:$E,4,)</f>
        <v>安慕希</v>
      </c>
      <c r="M900" t="str">
        <f>IF(VLOOKUP($D900,Mapping!$A:$E,5,)="","无",VLOOKUP($D900,Mapping!$A:$E,5,))</f>
        <v>无</v>
      </c>
      <c r="N900">
        <v>1</v>
      </c>
      <c r="O900" t="s">
        <v>3922</v>
      </c>
    </row>
    <row r="901" spans="1:15" x14ac:dyDescent="0.25">
      <c r="A901" s="1" t="s">
        <v>2705</v>
      </c>
      <c r="B901" t="s">
        <v>1988</v>
      </c>
      <c r="C901" s="20" t="s">
        <v>2706</v>
      </c>
      <c r="D901" t="s">
        <v>684</v>
      </c>
      <c r="E901" t="s">
        <v>685</v>
      </c>
      <c r="F901" t="str">
        <f>VLOOKUP(D901,Mapping!A:F,6,)</f>
        <v>1*12*205g安慕希常温酸奶草莓味</v>
      </c>
      <c r="G901" t="s">
        <v>24</v>
      </c>
      <c r="H901" t="s">
        <v>756</v>
      </c>
      <c r="I901" t="s">
        <v>24</v>
      </c>
      <c r="K901" t="str">
        <f>VLOOKUP($D901,Mapping!$A:$E,3,)</f>
        <v>液奶</v>
      </c>
      <c r="L901" t="str">
        <f>VLOOKUP($D901,Mapping!$A:$E,4,)</f>
        <v>安慕希</v>
      </c>
      <c r="M901" t="str">
        <f>IF(VLOOKUP($D901,Mapping!$A:$E,5,)="","无",VLOOKUP($D901,Mapping!$A:$E,5,))</f>
        <v>无</v>
      </c>
      <c r="N901">
        <v>1</v>
      </c>
      <c r="O901" t="s">
        <v>3922</v>
      </c>
    </row>
    <row r="902" spans="1:15" x14ac:dyDescent="0.25">
      <c r="A902" s="1" t="s">
        <v>2707</v>
      </c>
      <c r="B902" t="s">
        <v>1988</v>
      </c>
      <c r="C902" s="20" t="s">
        <v>2708</v>
      </c>
      <c r="D902" t="s">
        <v>2147</v>
      </c>
      <c r="E902" t="s">
        <v>2148</v>
      </c>
      <c r="F902" t="str">
        <f>VLOOKUP(D902,Mapping!A:F,6,)</f>
        <v>伊利原味营养米粉（盒装）1×18×225g</v>
      </c>
      <c r="G902" t="s">
        <v>605</v>
      </c>
      <c r="H902" t="s">
        <v>2709</v>
      </c>
      <c r="I902" t="s">
        <v>605</v>
      </c>
      <c r="K902" t="str">
        <f>VLOOKUP($D902,Mapping!$A:$E,3,)</f>
        <v>婴儿粉</v>
      </c>
      <c r="L902" t="str">
        <f>VLOOKUP($D902,Mapping!$A:$E,4,)</f>
        <v>米粉</v>
      </c>
      <c r="M902" t="str">
        <f>IF(VLOOKUP($D902,Mapping!$A:$E,5,)="","无",VLOOKUP($D902,Mapping!$A:$E,5,))</f>
        <v>无</v>
      </c>
      <c r="N902">
        <v>1</v>
      </c>
      <c r="O902" t="s">
        <v>3922</v>
      </c>
    </row>
    <row r="903" spans="1:15" x14ac:dyDescent="0.25">
      <c r="A903" s="1" t="s">
        <v>2710</v>
      </c>
      <c r="B903" t="s">
        <v>1988</v>
      </c>
      <c r="C903" s="20" t="s">
        <v>2711</v>
      </c>
      <c r="D903" t="s">
        <v>2712</v>
      </c>
      <c r="E903" t="s">
        <v>2713</v>
      </c>
      <c r="F903" t="str">
        <f>VLOOKUP(D903,Mapping!A:F,6,)</f>
        <v>伊利原味营养米粉 试吃装（盒装）1*80*50g</v>
      </c>
      <c r="G903" t="s">
        <v>605</v>
      </c>
      <c r="H903" t="s">
        <v>2714</v>
      </c>
      <c r="I903" t="s">
        <v>605</v>
      </c>
      <c r="K903" t="str">
        <f>VLOOKUP($D903,Mapping!$A:$E,3,)</f>
        <v>婴儿粉</v>
      </c>
      <c r="L903" t="str">
        <f>VLOOKUP($D903,Mapping!$A:$E,4,)</f>
        <v>米粉</v>
      </c>
      <c r="M903" t="str">
        <f>IF(VLOOKUP($D903,Mapping!$A:$E,5,)="","无",VLOOKUP($D903,Mapping!$A:$E,5,))</f>
        <v>无</v>
      </c>
      <c r="N903">
        <v>1</v>
      </c>
      <c r="O903" t="s">
        <v>3922</v>
      </c>
    </row>
    <row r="904" spans="1:15" x14ac:dyDescent="0.25">
      <c r="A904" s="1" t="s">
        <v>2715</v>
      </c>
      <c r="B904" t="s">
        <v>1988</v>
      </c>
      <c r="C904" s="20" t="s">
        <v>2716</v>
      </c>
      <c r="D904" t="s">
        <v>2152</v>
      </c>
      <c r="E904" t="s">
        <v>2153</v>
      </c>
      <c r="F904" t="str">
        <f>VLOOKUP(D904,Mapping!A:F,6,)</f>
        <v>伊利胡萝卜营养米粉（盒装）1×18×225g</v>
      </c>
      <c r="G904" t="s">
        <v>605</v>
      </c>
      <c r="H904" t="s">
        <v>2717</v>
      </c>
      <c r="I904" t="s">
        <v>605</v>
      </c>
      <c r="K904" t="str">
        <f>VLOOKUP($D904,Mapping!$A:$E,3,)</f>
        <v>婴儿粉</v>
      </c>
      <c r="L904" t="str">
        <f>VLOOKUP($D904,Mapping!$A:$E,4,)</f>
        <v>米粉</v>
      </c>
      <c r="M904" t="str">
        <f>IF(VLOOKUP($D904,Mapping!$A:$E,5,)="","无",VLOOKUP($D904,Mapping!$A:$E,5,))</f>
        <v>无</v>
      </c>
      <c r="N904">
        <v>1</v>
      </c>
      <c r="O904" t="s">
        <v>3922</v>
      </c>
    </row>
    <row r="905" spans="1:15" x14ac:dyDescent="0.25">
      <c r="A905" s="1" t="s">
        <v>2718</v>
      </c>
      <c r="B905" t="s">
        <v>1988</v>
      </c>
      <c r="C905" s="20" t="s">
        <v>2719</v>
      </c>
      <c r="D905" t="s">
        <v>2157</v>
      </c>
      <c r="E905" t="s">
        <v>2158</v>
      </c>
      <c r="F905" t="str">
        <f>VLOOKUP(D905,Mapping!A:F,6,)</f>
        <v>伊利多维蔬菜营养米粉（盒装）1×18×225g</v>
      </c>
      <c r="G905" t="s">
        <v>605</v>
      </c>
      <c r="H905" t="s">
        <v>2720</v>
      </c>
      <c r="I905" t="s">
        <v>24</v>
      </c>
      <c r="K905" t="str">
        <f>VLOOKUP($D905,Mapping!$A:$E,3,)</f>
        <v>婴儿粉</v>
      </c>
      <c r="L905" t="str">
        <f>VLOOKUP($D905,Mapping!$A:$E,4,)</f>
        <v>米粉</v>
      </c>
      <c r="M905" t="str">
        <f>IF(VLOOKUP($D905,Mapping!$A:$E,5,)="","无",VLOOKUP($D905,Mapping!$A:$E,5,))</f>
        <v>无</v>
      </c>
      <c r="N905">
        <v>1</v>
      </c>
      <c r="O905" t="s">
        <v>3922</v>
      </c>
    </row>
    <row r="906" spans="1:15" x14ac:dyDescent="0.25">
      <c r="A906" s="1" t="s">
        <v>2721</v>
      </c>
      <c r="B906" t="s">
        <v>1988</v>
      </c>
      <c r="C906" s="20" t="s">
        <v>2722</v>
      </c>
      <c r="D906" t="s">
        <v>2162</v>
      </c>
      <c r="E906" t="s">
        <v>2163</v>
      </c>
      <c r="F906" t="str">
        <f>VLOOKUP(D906,Mapping!A:F,6,)</f>
        <v>伊利黑米红枣营养米粉（盒装）1×18×225g</v>
      </c>
      <c r="G906" t="s">
        <v>605</v>
      </c>
      <c r="H906" t="s">
        <v>2723</v>
      </c>
      <c r="I906" t="s">
        <v>24</v>
      </c>
      <c r="K906" t="str">
        <f>VLOOKUP($D906,Mapping!$A:$E,3,)</f>
        <v>婴儿粉</v>
      </c>
      <c r="L906" t="str">
        <f>VLOOKUP($D906,Mapping!$A:$E,4,)</f>
        <v>米粉</v>
      </c>
      <c r="M906" t="str">
        <f>IF(VLOOKUP($D906,Mapping!$A:$E,5,)="","无",VLOOKUP($D906,Mapping!$A:$E,5,))</f>
        <v>无</v>
      </c>
      <c r="N906">
        <v>1</v>
      </c>
      <c r="O906" t="s">
        <v>3922</v>
      </c>
    </row>
    <row r="907" spans="1:15" x14ac:dyDescent="0.25">
      <c r="A907" s="1" t="s">
        <v>2724</v>
      </c>
      <c r="B907" t="s">
        <v>1988</v>
      </c>
      <c r="C907" s="20" t="s">
        <v>2725</v>
      </c>
      <c r="D907" t="s">
        <v>175</v>
      </c>
      <c r="E907" t="s">
        <v>2167</v>
      </c>
      <c r="F907" t="str">
        <f>VLOOKUP(D907,Mapping!A:F,6,)</f>
        <v>金领冠儿童配方奶粉1×6×900g</v>
      </c>
      <c r="G907" t="s">
        <v>24</v>
      </c>
      <c r="H907" t="s">
        <v>2726</v>
      </c>
      <c r="I907" t="s">
        <v>24</v>
      </c>
      <c r="K907" t="str">
        <f>VLOOKUP($D907,Mapping!$A:$E,3,)</f>
        <v>婴儿粉</v>
      </c>
      <c r="L907" t="str">
        <f>VLOOKUP($D907,Mapping!$A:$E,4,)</f>
        <v>金领冠</v>
      </c>
      <c r="M907" t="str">
        <f>IF(VLOOKUP($D907,Mapping!$A:$E,5,)="","无",VLOOKUP($D907,Mapping!$A:$E,5,))</f>
        <v>4段</v>
      </c>
      <c r="N907">
        <v>1</v>
      </c>
      <c r="O907" t="s">
        <v>3922</v>
      </c>
    </row>
    <row r="908" spans="1:15" x14ac:dyDescent="0.25">
      <c r="A908" s="1" t="s">
        <v>2727</v>
      </c>
      <c r="B908" t="s">
        <v>1988</v>
      </c>
      <c r="C908" s="20" t="s">
        <v>2728</v>
      </c>
      <c r="D908" t="s">
        <v>156</v>
      </c>
      <c r="E908" t="s">
        <v>2171</v>
      </c>
      <c r="F908" t="str">
        <f>VLOOKUP(D908,Mapping!A:F,6,)</f>
        <v>金领冠儿童配方奶粉1×12×400g</v>
      </c>
      <c r="G908" t="s">
        <v>24</v>
      </c>
      <c r="H908" t="s">
        <v>756</v>
      </c>
      <c r="I908" t="s">
        <v>605</v>
      </c>
      <c r="K908" t="str">
        <f>VLOOKUP($D908,Mapping!$A:$E,3,)</f>
        <v>婴儿粉</v>
      </c>
      <c r="L908" t="str">
        <f>VLOOKUP($D908,Mapping!$A:$E,4,)</f>
        <v>金领冠</v>
      </c>
      <c r="M908" t="str">
        <f>IF(VLOOKUP($D908,Mapping!$A:$E,5,)="","无",VLOOKUP($D908,Mapping!$A:$E,5,))</f>
        <v>4段</v>
      </c>
      <c r="N908">
        <v>1</v>
      </c>
      <c r="O908" t="s">
        <v>3922</v>
      </c>
    </row>
    <row r="909" spans="1:15" x14ac:dyDescent="0.25">
      <c r="A909" s="1" t="s">
        <v>2729</v>
      </c>
      <c r="B909" t="s">
        <v>1988</v>
      </c>
      <c r="C909" s="20" t="s">
        <v>2730</v>
      </c>
      <c r="D909" t="s">
        <v>296</v>
      </c>
      <c r="E909" t="s">
        <v>2183</v>
      </c>
      <c r="F909" t="str">
        <f>VLOOKUP(D909,Mapping!A:F,6,)</f>
        <v>金领冠幼儿配方奶粉1*4*1200g</v>
      </c>
      <c r="G909" t="s">
        <v>24</v>
      </c>
      <c r="H909" t="s">
        <v>756</v>
      </c>
      <c r="I909" t="s">
        <v>24</v>
      </c>
      <c r="K909" t="str">
        <f>VLOOKUP($D909,Mapping!$A:$E,3,)</f>
        <v>婴儿粉</v>
      </c>
      <c r="L909" t="str">
        <f>VLOOKUP($D909,Mapping!$A:$E,4,)</f>
        <v>金领冠</v>
      </c>
      <c r="M909" t="str">
        <f>IF(VLOOKUP($D909,Mapping!$A:$E,5,)="","无",VLOOKUP($D909,Mapping!$A:$E,5,))</f>
        <v>3段</v>
      </c>
      <c r="N909">
        <v>1</v>
      </c>
      <c r="O909" t="s">
        <v>3922</v>
      </c>
    </row>
    <row r="910" spans="1:15" x14ac:dyDescent="0.25">
      <c r="A910" s="1" t="s">
        <v>2731</v>
      </c>
      <c r="B910" t="s">
        <v>1988</v>
      </c>
      <c r="C910" s="20" t="s">
        <v>2732</v>
      </c>
      <c r="D910" t="s">
        <v>296</v>
      </c>
      <c r="E910" t="s">
        <v>2183</v>
      </c>
      <c r="F910" t="str">
        <f>VLOOKUP(D910,Mapping!A:F,6,)</f>
        <v>金领冠幼儿配方奶粉1*4*1200g</v>
      </c>
      <c r="G910" t="s">
        <v>24</v>
      </c>
      <c r="H910" t="s">
        <v>2733</v>
      </c>
      <c r="I910" t="s">
        <v>605</v>
      </c>
      <c r="K910" t="str">
        <f>VLOOKUP($D910,Mapping!$A:$E,3,)</f>
        <v>婴儿粉</v>
      </c>
      <c r="L910" t="str">
        <f>VLOOKUP($D910,Mapping!$A:$E,4,)</f>
        <v>金领冠</v>
      </c>
      <c r="M910" t="str">
        <f>IF(VLOOKUP($D910,Mapping!$A:$E,5,)="","无",VLOOKUP($D910,Mapping!$A:$E,5,))</f>
        <v>3段</v>
      </c>
      <c r="N910">
        <v>1</v>
      </c>
      <c r="O910" t="s">
        <v>3922</v>
      </c>
    </row>
    <row r="911" spans="1:15" x14ac:dyDescent="0.25">
      <c r="A911" s="1" t="s">
        <v>2734</v>
      </c>
      <c r="B911" t="s">
        <v>1988</v>
      </c>
      <c r="C911" s="20" t="s">
        <v>2735</v>
      </c>
      <c r="D911" t="s">
        <v>2208</v>
      </c>
      <c r="E911" t="s">
        <v>2209</v>
      </c>
      <c r="F911" t="str">
        <f>VLOOKUP(D911,Mapping!A:F,6,)</f>
        <v>金领冠珍护较大婴儿配方奶粉（听装）1×15×180g</v>
      </c>
      <c r="G911" t="s">
        <v>96</v>
      </c>
      <c r="H911" t="s">
        <v>2736</v>
      </c>
      <c r="I911" t="s">
        <v>96</v>
      </c>
      <c r="K911" t="str">
        <f>VLOOKUP($D911,Mapping!$A:$E,3,)</f>
        <v>婴儿粉</v>
      </c>
      <c r="L911" t="str">
        <f>VLOOKUP($D911,Mapping!$A:$E,4,)</f>
        <v>珍护</v>
      </c>
      <c r="M911" t="str">
        <f>IF(VLOOKUP($D911,Mapping!$A:$E,5,)="","无",VLOOKUP($D911,Mapping!$A:$E,5,))</f>
        <v>2段</v>
      </c>
      <c r="N911">
        <v>1</v>
      </c>
      <c r="O911" t="s">
        <v>3922</v>
      </c>
    </row>
    <row r="912" spans="1:15" x14ac:dyDescent="0.25">
      <c r="A912" s="1" t="s">
        <v>2737</v>
      </c>
      <c r="B912" t="s">
        <v>1988</v>
      </c>
      <c r="C912" s="20" t="s">
        <v>2738</v>
      </c>
      <c r="D912" t="s">
        <v>2217</v>
      </c>
      <c r="E912" t="s">
        <v>2218</v>
      </c>
      <c r="F912" t="str">
        <f>VLOOKUP(D912,Mapping!A:F,6,)</f>
        <v>金领冠珍护较大婴儿配方奶粉（听装）1×12×405g</v>
      </c>
      <c r="G912" t="s">
        <v>24</v>
      </c>
      <c r="H912" t="s">
        <v>756</v>
      </c>
      <c r="I912" t="s">
        <v>96</v>
      </c>
      <c r="K912" t="str">
        <f>VLOOKUP($D912,Mapping!$A:$E,3,)</f>
        <v>婴儿粉</v>
      </c>
      <c r="L912" t="str">
        <f>VLOOKUP($D912,Mapping!$A:$E,4,)</f>
        <v>珍护</v>
      </c>
      <c r="M912" t="str">
        <f>IF(VLOOKUP($D912,Mapping!$A:$E,5,)="","无",VLOOKUP($D912,Mapping!$A:$E,5,))</f>
        <v>2段</v>
      </c>
      <c r="N912">
        <v>1</v>
      </c>
      <c r="O912" t="s">
        <v>3922</v>
      </c>
    </row>
    <row r="913" spans="1:15" x14ac:dyDescent="0.25">
      <c r="A913" s="1" t="s">
        <v>2739</v>
      </c>
      <c r="B913" t="s">
        <v>1988</v>
      </c>
      <c r="C913" s="20" t="s">
        <v>2740</v>
      </c>
      <c r="D913" t="s">
        <v>209</v>
      </c>
      <c r="E913" t="s">
        <v>2225</v>
      </c>
      <c r="F913" t="str">
        <f>VLOOKUP(D913,Mapping!A:F,6,)</f>
        <v>金领冠珍护婴儿配方奶粉（听装）1*6*900g</v>
      </c>
      <c r="G913" t="s">
        <v>24</v>
      </c>
      <c r="H913" t="s">
        <v>2741</v>
      </c>
      <c r="I913" t="s">
        <v>24</v>
      </c>
      <c r="K913" t="str">
        <f>VLOOKUP($D913,Mapping!$A:$E,3,)</f>
        <v>婴儿粉</v>
      </c>
      <c r="L913" t="str">
        <f>VLOOKUP($D913,Mapping!$A:$E,4,)</f>
        <v>珍护</v>
      </c>
      <c r="M913" t="str">
        <f>IF(VLOOKUP($D913,Mapping!$A:$E,5,)="","无",VLOOKUP($D913,Mapping!$A:$E,5,))</f>
        <v>1段</v>
      </c>
      <c r="N913">
        <v>1</v>
      </c>
      <c r="O913" t="s">
        <v>3922</v>
      </c>
    </row>
    <row r="914" spans="1:15" x14ac:dyDescent="0.25">
      <c r="A914" s="1" t="s">
        <v>2742</v>
      </c>
      <c r="B914" t="s">
        <v>1988</v>
      </c>
      <c r="C914" s="20" t="s">
        <v>2743</v>
      </c>
      <c r="D914" t="s">
        <v>214</v>
      </c>
      <c r="E914" t="s">
        <v>2018</v>
      </c>
      <c r="F914" t="str">
        <f>VLOOKUP(D914,Mapping!A:F,6,)</f>
        <v>金领冠珍护较大婴儿配方奶粉（听装）1*6*900g</v>
      </c>
      <c r="G914" t="s">
        <v>24</v>
      </c>
      <c r="H914" t="s">
        <v>2744</v>
      </c>
      <c r="I914" t="s">
        <v>96</v>
      </c>
      <c r="K914" t="str">
        <f>VLOOKUP($D914,Mapping!$A:$E,3,)</f>
        <v>婴儿粉</v>
      </c>
      <c r="L914" t="str">
        <f>VLOOKUP($D914,Mapping!$A:$E,4,)</f>
        <v>珍护</v>
      </c>
      <c r="M914" t="str">
        <f>IF(VLOOKUP($D914,Mapping!$A:$E,5,)="","无",VLOOKUP($D914,Mapping!$A:$E,5,))</f>
        <v>2段</v>
      </c>
      <c r="N914">
        <v>1</v>
      </c>
      <c r="O914" t="s">
        <v>3922</v>
      </c>
    </row>
    <row r="915" spans="1:15" x14ac:dyDescent="0.25">
      <c r="A915" s="1" t="s">
        <v>2745</v>
      </c>
      <c r="B915" t="s">
        <v>1988</v>
      </c>
      <c r="C915" s="20" t="s">
        <v>2746</v>
      </c>
      <c r="D915" t="s">
        <v>219</v>
      </c>
      <c r="E915" t="s">
        <v>2022</v>
      </c>
      <c r="F915" t="str">
        <f>VLOOKUP(D915,Mapping!A:F,6,)</f>
        <v>金领冠珍护幼儿配方奶粉（听装）1*6*900g</v>
      </c>
      <c r="G915" t="s">
        <v>24</v>
      </c>
      <c r="H915" t="s">
        <v>2747</v>
      </c>
      <c r="I915" t="s">
        <v>96</v>
      </c>
      <c r="K915" t="str">
        <f>VLOOKUP($D915,Mapping!$A:$E,3,)</f>
        <v>婴儿粉</v>
      </c>
      <c r="L915" t="str">
        <f>VLOOKUP($D915,Mapping!$A:$E,4,)</f>
        <v>珍护</v>
      </c>
      <c r="M915" t="str">
        <f>IF(VLOOKUP($D915,Mapping!$A:$E,5,)="","无",VLOOKUP($D915,Mapping!$A:$E,5,))</f>
        <v>3段</v>
      </c>
      <c r="N915">
        <v>1</v>
      </c>
      <c r="O915" t="s">
        <v>3922</v>
      </c>
    </row>
    <row r="916" spans="1:15" x14ac:dyDescent="0.25">
      <c r="A916" s="1" t="s">
        <v>2748</v>
      </c>
      <c r="B916" t="s">
        <v>1988</v>
      </c>
      <c r="C916" s="20" t="s">
        <v>2749</v>
      </c>
      <c r="D916" t="s">
        <v>2026</v>
      </c>
      <c r="E916" t="s">
        <v>2027</v>
      </c>
      <c r="F916" t="str">
        <f>VLOOKUP(D916,Mapping!A:F,6,)</f>
        <v>金领冠珍护儿童配方奶粉（听装）1×6×900g</v>
      </c>
      <c r="G916" t="s">
        <v>96</v>
      </c>
      <c r="H916" t="s">
        <v>2750</v>
      </c>
      <c r="I916" t="s">
        <v>96</v>
      </c>
      <c r="K916" t="str">
        <f>VLOOKUP($D916,Mapping!$A:$E,3,)</f>
        <v>婴儿粉</v>
      </c>
      <c r="L916" t="str">
        <f>VLOOKUP($D916,Mapping!$A:$E,4,)</f>
        <v>珍护</v>
      </c>
      <c r="M916" t="str">
        <f>IF(VLOOKUP($D916,Mapping!$A:$E,5,)="","无",VLOOKUP($D916,Mapping!$A:$E,5,))</f>
        <v>4段</v>
      </c>
      <c r="N916">
        <v>1</v>
      </c>
      <c r="O916" t="s">
        <v>3922</v>
      </c>
    </row>
    <row r="917" spans="1:15" x14ac:dyDescent="0.25">
      <c r="A917" s="1" t="s">
        <v>2751</v>
      </c>
      <c r="B917" t="s">
        <v>1988</v>
      </c>
      <c r="C917" s="20" t="s">
        <v>2752</v>
      </c>
      <c r="D917" t="s">
        <v>2051</v>
      </c>
      <c r="E917" t="s">
        <v>2052</v>
      </c>
      <c r="F917" t="str">
        <f>VLOOKUP(D917,Mapping!A:F,6,)</f>
        <v>金领冠睿护较大婴儿配方奶粉（听装）1×6×900g</v>
      </c>
      <c r="G917" t="s">
        <v>24</v>
      </c>
      <c r="H917" t="s">
        <v>2753</v>
      </c>
      <c r="I917" t="s">
        <v>96</v>
      </c>
      <c r="K917" t="str">
        <f>VLOOKUP($D917,Mapping!$A:$E,3,)</f>
        <v>婴儿粉</v>
      </c>
      <c r="L917" t="str">
        <f>VLOOKUP($D917,Mapping!$A:$E,4,)</f>
        <v>睿护</v>
      </c>
      <c r="M917" t="str">
        <f>IF(VLOOKUP($D917,Mapping!$A:$E,5,)="","无",VLOOKUP($D917,Mapping!$A:$E,5,))</f>
        <v>2段</v>
      </c>
      <c r="N917">
        <v>1</v>
      </c>
      <c r="O917" t="s">
        <v>3922</v>
      </c>
    </row>
    <row r="918" spans="1:15" x14ac:dyDescent="0.25">
      <c r="A918" s="1" t="s">
        <v>2754</v>
      </c>
      <c r="B918" t="s">
        <v>1988</v>
      </c>
      <c r="C918" s="20" t="s">
        <v>2755</v>
      </c>
      <c r="D918" t="s">
        <v>2056</v>
      </c>
      <c r="E918" t="s">
        <v>2057</v>
      </c>
      <c r="F918" t="str">
        <f>VLOOKUP(D918,Mapping!A:F,6,)</f>
        <v>金领冠睿护幼儿配方奶粉（听装）1×6×900g</v>
      </c>
      <c r="G918" t="s">
        <v>24</v>
      </c>
      <c r="H918" t="s">
        <v>2756</v>
      </c>
      <c r="I918" t="s">
        <v>96</v>
      </c>
      <c r="K918" t="str">
        <f>VLOOKUP($D918,Mapping!$A:$E,3,)</f>
        <v>婴儿粉</v>
      </c>
      <c r="L918" t="str">
        <f>VLOOKUP($D918,Mapping!$A:$E,4,)</f>
        <v>睿护</v>
      </c>
      <c r="M918" t="str">
        <f>IF(VLOOKUP($D918,Mapping!$A:$E,5,)="","无",VLOOKUP($D918,Mapping!$A:$E,5,))</f>
        <v>3段</v>
      </c>
      <c r="N918">
        <v>1</v>
      </c>
      <c r="O918" t="s">
        <v>3922</v>
      </c>
    </row>
    <row r="919" spans="1:15" x14ac:dyDescent="0.25">
      <c r="A919" s="1" t="s">
        <v>2757</v>
      </c>
      <c r="B919" t="s">
        <v>1988</v>
      </c>
      <c r="C919" s="20" t="s">
        <v>2758</v>
      </c>
      <c r="D919" t="s">
        <v>2066</v>
      </c>
      <c r="E919" t="s">
        <v>2067</v>
      </c>
      <c r="F919" t="str">
        <f>VLOOKUP(D919,Mapping!A:F,6,)</f>
        <v>伊利沛能较大婴儿配方奶粉（盒装）1×12×400g</v>
      </c>
      <c r="G919" t="s">
        <v>24</v>
      </c>
      <c r="H919" t="s">
        <v>756</v>
      </c>
      <c r="I919" t="s">
        <v>605</v>
      </c>
      <c r="K919" t="str">
        <f>VLOOKUP($D919,Mapping!$A:$E,3,)</f>
        <v>婴儿粉</v>
      </c>
      <c r="L919" t="str">
        <f>VLOOKUP($D919,Mapping!$A:$E,4,)</f>
        <v>沛能</v>
      </c>
      <c r="M919" t="str">
        <f>IF(VLOOKUP($D919,Mapping!$A:$E,5,)="","无",VLOOKUP($D919,Mapping!$A:$E,5,))</f>
        <v>2段</v>
      </c>
      <c r="N919">
        <v>1</v>
      </c>
      <c r="O919" t="s">
        <v>3922</v>
      </c>
    </row>
    <row r="920" spans="1:15" x14ac:dyDescent="0.25">
      <c r="A920" s="1" t="s">
        <v>2759</v>
      </c>
      <c r="B920" t="s">
        <v>1988</v>
      </c>
      <c r="C920" s="20" t="s">
        <v>2760</v>
      </c>
      <c r="D920" t="s">
        <v>2091</v>
      </c>
      <c r="E920" t="s">
        <v>2092</v>
      </c>
      <c r="F920" t="str">
        <f>VLOOKUP(D920,Mapping!A:F,6,)</f>
        <v>伊利沛能幼儿配方奶粉超值三联装（盒装）1×4×1200g</v>
      </c>
      <c r="G920" t="s">
        <v>24</v>
      </c>
      <c r="H920" t="s">
        <v>2761</v>
      </c>
      <c r="I920" t="s">
        <v>605</v>
      </c>
      <c r="K920" t="str">
        <f>VLOOKUP($D920,Mapping!$A:$E,3,)</f>
        <v>婴儿粉</v>
      </c>
      <c r="L920" t="str">
        <f>VLOOKUP($D920,Mapping!$A:$E,4,)</f>
        <v>沛能</v>
      </c>
      <c r="M920" t="str">
        <f>IF(VLOOKUP($D920,Mapping!$A:$E,5,)="","无",VLOOKUP($D920,Mapping!$A:$E,5,))</f>
        <v>3段</v>
      </c>
      <c r="N920">
        <v>1</v>
      </c>
      <c r="O920" t="s">
        <v>3922</v>
      </c>
    </row>
    <row r="921" spans="1:15" x14ac:dyDescent="0.25">
      <c r="A921" s="1" t="s">
        <v>2762</v>
      </c>
      <c r="B921" t="s">
        <v>1988</v>
      </c>
      <c r="C921" s="20" t="s">
        <v>2763</v>
      </c>
      <c r="D921" t="s">
        <v>254</v>
      </c>
      <c r="E921" t="s">
        <v>2111</v>
      </c>
      <c r="F921" t="str">
        <f>VLOOKUP(D921,Mapping!A:F,6,)</f>
        <v>金装儿童配方奶粉（盒装）1×12×400g</v>
      </c>
      <c r="G921" t="s">
        <v>24</v>
      </c>
      <c r="H921" t="s">
        <v>756</v>
      </c>
      <c r="I921" t="s">
        <v>605</v>
      </c>
      <c r="K921" t="str">
        <f>VLOOKUP($D921,Mapping!$A:$E,3,)</f>
        <v>婴儿粉</v>
      </c>
      <c r="L921" t="str">
        <f>VLOOKUP($D921,Mapping!$A:$E,4,)</f>
        <v>沛能</v>
      </c>
      <c r="M921" t="str">
        <f>IF(VLOOKUP($D921,Mapping!$A:$E,5,)="","无",VLOOKUP($D921,Mapping!$A:$E,5,))</f>
        <v>4段</v>
      </c>
      <c r="N921">
        <v>1</v>
      </c>
      <c r="O921" t="s">
        <v>3922</v>
      </c>
    </row>
    <row r="922" spans="1:15" x14ac:dyDescent="0.25">
      <c r="A922" s="1" t="s">
        <v>2764</v>
      </c>
      <c r="B922" t="s">
        <v>1988</v>
      </c>
      <c r="C922" s="20" t="s">
        <v>2765</v>
      </c>
      <c r="D922" t="s">
        <v>22</v>
      </c>
      <c r="E922" t="s">
        <v>23</v>
      </c>
      <c r="F922" t="str">
        <f>VLOOKUP(D922,Mapping!A:F,6,)</f>
        <v>伊利中老年多维高钙奶粉（袋装）1×24×400g</v>
      </c>
      <c r="G922" t="s">
        <v>24</v>
      </c>
      <c r="H922" t="s">
        <v>2766</v>
      </c>
      <c r="I922" t="s">
        <v>16</v>
      </c>
      <c r="K922" t="str">
        <f>VLOOKUP($D922,Mapping!$A:$E,3,)</f>
        <v>成人粉</v>
      </c>
      <c r="L922" t="str">
        <f>VLOOKUP($D922,Mapping!$A:$E,4,)</f>
        <v>中老年</v>
      </c>
      <c r="M922" t="str">
        <f>IF(VLOOKUP($D922,Mapping!$A:$E,5,)="","无",VLOOKUP($D922,Mapping!$A:$E,5,))</f>
        <v>无</v>
      </c>
      <c r="N922">
        <v>1</v>
      </c>
      <c r="O922" t="s">
        <v>3922</v>
      </c>
    </row>
    <row r="923" spans="1:15" x14ac:dyDescent="0.25">
      <c r="A923" s="1" t="s">
        <v>2767</v>
      </c>
      <c r="B923" t="s">
        <v>1988</v>
      </c>
      <c r="C923" s="20" t="s">
        <v>2768</v>
      </c>
      <c r="D923" t="s">
        <v>115</v>
      </c>
      <c r="E923" t="s">
        <v>116</v>
      </c>
      <c r="F923" t="str">
        <f>VLOOKUP(D923,Mapping!A:F,6,)</f>
        <v>伊利学生高锌高钙奶粉（袋装）1×24×400g</v>
      </c>
      <c r="G923" t="s">
        <v>24</v>
      </c>
      <c r="H923" t="s">
        <v>2769</v>
      </c>
      <c r="I923" t="s">
        <v>16</v>
      </c>
      <c r="K923" t="str">
        <f>VLOOKUP($D923,Mapping!$A:$E,3,)</f>
        <v>成人粉</v>
      </c>
      <c r="L923" t="str">
        <f>VLOOKUP($D923,Mapping!$A:$E,4,)</f>
        <v>学生</v>
      </c>
      <c r="M923" t="str">
        <f>IF(VLOOKUP($D923,Mapping!$A:$E,5,)="","无",VLOOKUP($D923,Mapping!$A:$E,5,))</f>
        <v>无</v>
      </c>
      <c r="N923">
        <v>1</v>
      </c>
      <c r="O923" t="s">
        <v>3922</v>
      </c>
    </row>
    <row r="924" spans="1:15" x14ac:dyDescent="0.25">
      <c r="A924" s="1" t="s">
        <v>2770</v>
      </c>
      <c r="B924" t="s">
        <v>1988</v>
      </c>
      <c r="C924" s="20" t="s">
        <v>2771</v>
      </c>
      <c r="D924" t="s">
        <v>67</v>
      </c>
      <c r="E924" t="s">
        <v>68</v>
      </c>
      <c r="F924" t="str">
        <f>VLOOKUP(D924,Mapping!A:F,6,)</f>
        <v>伊利女士高铁高钙奶粉（袋装）1×24×400g</v>
      </c>
      <c r="G924" t="s">
        <v>24</v>
      </c>
      <c r="H924" t="s">
        <v>2772</v>
      </c>
      <c r="I924" t="s">
        <v>16</v>
      </c>
      <c r="K924" t="str">
        <f>VLOOKUP($D924,Mapping!$A:$E,3,)</f>
        <v>成人粉</v>
      </c>
      <c r="L924" t="str">
        <f>VLOOKUP($D924,Mapping!$A:$E,4,)</f>
        <v>女士</v>
      </c>
      <c r="M924" t="str">
        <f>IF(VLOOKUP($D924,Mapping!$A:$E,5,)="","无",VLOOKUP($D924,Mapping!$A:$E,5,))</f>
        <v>无</v>
      </c>
      <c r="N924">
        <v>1</v>
      </c>
      <c r="O924" t="s">
        <v>3922</v>
      </c>
    </row>
    <row r="925" spans="1:15" x14ac:dyDescent="0.25">
      <c r="A925" s="1" t="s">
        <v>2773</v>
      </c>
      <c r="B925" t="s">
        <v>1988</v>
      </c>
      <c r="C925" s="20" t="s">
        <v>2774</v>
      </c>
      <c r="D925" t="s">
        <v>1694</v>
      </c>
      <c r="E925" t="s">
        <v>1695</v>
      </c>
      <c r="F925" t="str">
        <f>VLOOKUP(D925,Mapping!A:F,6,)</f>
        <v>欣活骨能配方奶粉（听装）1×6×900g</v>
      </c>
      <c r="G925" t="s">
        <v>24</v>
      </c>
      <c r="H925" t="s">
        <v>2775</v>
      </c>
      <c r="I925" t="s">
        <v>24</v>
      </c>
      <c r="K925" t="str">
        <f>VLOOKUP($D925,Mapping!$A:$E,3,)</f>
        <v>成人粉</v>
      </c>
      <c r="L925" t="str">
        <f>VLOOKUP($D925,Mapping!$A:$E,4,)</f>
        <v>欣活</v>
      </c>
      <c r="M925" t="str">
        <f>IF(VLOOKUP($D925,Mapping!$A:$E,5,)="","无",VLOOKUP($D925,Mapping!$A:$E,5,))</f>
        <v>无</v>
      </c>
      <c r="N925">
        <v>1</v>
      </c>
      <c r="O925" t="s">
        <v>3922</v>
      </c>
    </row>
    <row r="926" spans="1:15" x14ac:dyDescent="0.25">
      <c r="A926" s="1" t="s">
        <v>2776</v>
      </c>
      <c r="B926" t="s">
        <v>1988</v>
      </c>
      <c r="C926" s="20" t="s">
        <v>2777</v>
      </c>
      <c r="D926" t="s">
        <v>93</v>
      </c>
      <c r="E926" t="s">
        <v>94</v>
      </c>
      <c r="F926" t="str">
        <f>VLOOKUP(D926,Mapping!A:F,6,)</f>
        <v>伊利中老年奶粉加量装（听装）1×6×1000g</v>
      </c>
      <c r="G926" t="s">
        <v>24</v>
      </c>
      <c r="H926" t="s">
        <v>2778</v>
      </c>
      <c r="I926" t="s">
        <v>42</v>
      </c>
      <c r="K926" t="str">
        <f>VLOOKUP($D926,Mapping!$A:$E,3,)</f>
        <v>成人粉</v>
      </c>
      <c r="L926" t="str">
        <f>VLOOKUP($D926,Mapping!$A:$E,4,)</f>
        <v>中老年</v>
      </c>
      <c r="M926" t="str">
        <f>IF(VLOOKUP($D926,Mapping!$A:$E,5,)="","无",VLOOKUP($D926,Mapping!$A:$E,5,))</f>
        <v>无</v>
      </c>
      <c r="N926">
        <v>1</v>
      </c>
      <c r="O926" t="s">
        <v>3922</v>
      </c>
    </row>
    <row r="927" spans="1:15" x14ac:dyDescent="0.25">
      <c r="A927" s="1" t="s">
        <v>2779</v>
      </c>
      <c r="B927" t="s">
        <v>1988</v>
      </c>
      <c r="C927" s="20" t="s">
        <v>2780</v>
      </c>
      <c r="D927" t="s">
        <v>88</v>
      </c>
      <c r="E927" t="s">
        <v>89</v>
      </c>
      <c r="F927" t="str">
        <f>VLOOKUP(D927,Mapping!A:F,6,)</f>
        <v>伊利中老年奶粉（听装）1×6×900g</v>
      </c>
      <c r="G927" t="s">
        <v>24</v>
      </c>
      <c r="H927" t="s">
        <v>2781</v>
      </c>
      <c r="I927" t="s">
        <v>96</v>
      </c>
      <c r="K927" t="str">
        <f>VLOOKUP($D927,Mapping!$A:$E,3,)</f>
        <v>成人粉</v>
      </c>
      <c r="L927" t="str">
        <f>VLOOKUP($D927,Mapping!$A:$E,4,)</f>
        <v>中老年</v>
      </c>
      <c r="M927" t="str">
        <f>IF(VLOOKUP($D927,Mapping!$A:$E,5,)="","无",VLOOKUP($D927,Mapping!$A:$E,5,))</f>
        <v>无</v>
      </c>
      <c r="N927">
        <v>1</v>
      </c>
      <c r="O927" t="s">
        <v>3922</v>
      </c>
    </row>
    <row r="928" spans="1:15" x14ac:dyDescent="0.25">
      <c r="A928" s="1" t="s">
        <v>2782</v>
      </c>
      <c r="B928" t="s">
        <v>1988</v>
      </c>
      <c r="C928" s="20" t="s">
        <v>2783</v>
      </c>
      <c r="D928" t="s">
        <v>1569</v>
      </c>
      <c r="E928" t="s">
        <v>1570</v>
      </c>
      <c r="F928" t="str">
        <f>VLOOKUP(D928,Mapping!A:F,6,)</f>
        <v>暖哄哄女士调制乳粉（筒装）1×20×175g</v>
      </c>
      <c r="G928" t="s">
        <v>24</v>
      </c>
      <c r="H928" t="s">
        <v>756</v>
      </c>
      <c r="I928" t="s">
        <v>605</v>
      </c>
      <c r="K928" t="str">
        <f>VLOOKUP($D928,Mapping!$A:$E,3,)</f>
        <v>成人粉</v>
      </c>
      <c r="L928" t="str">
        <f>VLOOKUP($D928,Mapping!$A:$E,4,)</f>
        <v>女士</v>
      </c>
      <c r="M928" t="str">
        <f>IF(VLOOKUP($D928,Mapping!$A:$E,5,)="","无",VLOOKUP($D928,Mapping!$A:$E,5,))</f>
        <v>无</v>
      </c>
      <c r="N928">
        <v>1</v>
      </c>
      <c r="O928" t="s">
        <v>3922</v>
      </c>
    </row>
    <row r="929" spans="1:15" x14ac:dyDescent="0.25">
      <c r="A929" s="1" t="s">
        <v>2784</v>
      </c>
      <c r="B929" t="s">
        <v>1988</v>
      </c>
      <c r="C929" s="20" t="s">
        <v>2785</v>
      </c>
      <c r="D929" t="s">
        <v>1876</v>
      </c>
      <c r="E929" t="s">
        <v>1877</v>
      </c>
      <c r="F929" t="str">
        <f>VLOOKUP(D929,Mapping!A:F,6,)</f>
        <v>优悦女士配方奶粉（盒装）1×20×175g</v>
      </c>
      <c r="G929" t="s">
        <v>24</v>
      </c>
      <c r="H929" t="s">
        <v>1877</v>
      </c>
      <c r="I929" t="s">
        <v>605</v>
      </c>
      <c r="K929" t="str">
        <f>VLOOKUP($D929,Mapping!$A:$E,3,)</f>
        <v>成人粉</v>
      </c>
      <c r="L929" t="str">
        <f>VLOOKUP($D929,Mapping!$A:$E,4,)</f>
        <v>女士</v>
      </c>
      <c r="M929" t="str">
        <f>IF(VLOOKUP($D929,Mapping!$A:$E,5,)="","无",VLOOKUP($D929,Mapping!$A:$E,5,))</f>
        <v>无</v>
      </c>
      <c r="N929">
        <v>1</v>
      </c>
      <c r="O929" t="s">
        <v>3922</v>
      </c>
    </row>
    <row r="930" spans="1:15" x14ac:dyDescent="0.25">
      <c r="A930" s="1" t="s">
        <v>2786</v>
      </c>
      <c r="B930" t="s">
        <v>1988</v>
      </c>
      <c r="C930" s="20" t="s">
        <v>2787</v>
      </c>
      <c r="D930" t="s">
        <v>39</v>
      </c>
      <c r="E930" t="s">
        <v>40</v>
      </c>
      <c r="F930" t="str">
        <f>VLOOKUP(D930,Mapping!A:F,6,)</f>
        <v>果享学生奶粉（6-14岁）（听装）1×6×900g</v>
      </c>
      <c r="G930" t="s">
        <v>24</v>
      </c>
      <c r="H930" t="s">
        <v>2788</v>
      </c>
      <c r="I930" t="s">
        <v>24</v>
      </c>
      <c r="K930" t="str">
        <f>VLOOKUP($D930,Mapping!$A:$E,3,)</f>
        <v>成人粉</v>
      </c>
      <c r="L930" t="str">
        <f>VLOOKUP($D930,Mapping!$A:$E,4,)</f>
        <v>学生</v>
      </c>
      <c r="M930" t="str">
        <f>IF(VLOOKUP($D930,Mapping!$A:$E,5,)="","无",VLOOKUP($D930,Mapping!$A:$E,5,))</f>
        <v>无</v>
      </c>
      <c r="N930">
        <v>1</v>
      </c>
      <c r="O930" t="s">
        <v>3922</v>
      </c>
    </row>
    <row r="931" spans="1:15" x14ac:dyDescent="0.25">
      <c r="A931" s="1" t="s">
        <v>2789</v>
      </c>
      <c r="B931" t="s">
        <v>1988</v>
      </c>
      <c r="C931" s="20" t="s">
        <v>2790</v>
      </c>
      <c r="D931" t="s">
        <v>130</v>
      </c>
      <c r="E931" t="s">
        <v>131</v>
      </c>
      <c r="F931" t="str">
        <f>VLOOKUP(D931,Mapping!A:F,6,)</f>
        <v>果享学生奶粉（15+）（听装）1×6×900g</v>
      </c>
      <c r="G931" t="s">
        <v>24</v>
      </c>
      <c r="H931" t="s">
        <v>2791</v>
      </c>
      <c r="I931" t="s">
        <v>96</v>
      </c>
      <c r="K931" t="str">
        <f>VLOOKUP($D931,Mapping!$A:$E,3,)</f>
        <v>成人粉</v>
      </c>
      <c r="L931" t="str">
        <f>VLOOKUP($D931,Mapping!$A:$E,4,)</f>
        <v>学生</v>
      </c>
      <c r="M931" t="str">
        <f>IF(VLOOKUP($D931,Mapping!$A:$E,5,)="","无",VLOOKUP($D931,Mapping!$A:$E,5,))</f>
        <v>无</v>
      </c>
      <c r="N931">
        <v>1</v>
      </c>
      <c r="O931" t="s">
        <v>3922</v>
      </c>
    </row>
    <row r="932" spans="1:15" x14ac:dyDescent="0.25">
      <c r="A932" s="1" t="s">
        <v>2792</v>
      </c>
      <c r="B932" t="s">
        <v>1988</v>
      </c>
      <c r="C932" s="20" t="s">
        <v>2793</v>
      </c>
      <c r="D932" t="s">
        <v>125</v>
      </c>
      <c r="E932" t="s">
        <v>126</v>
      </c>
      <c r="F932" t="str">
        <f>VLOOKUP(D932,Mapping!A:F,6,)</f>
        <v>伊利儿童成长高钙奶粉（袋装）1×24×400g</v>
      </c>
      <c r="G932" t="s">
        <v>24</v>
      </c>
      <c r="H932" t="s">
        <v>2794</v>
      </c>
      <c r="I932" t="s">
        <v>16</v>
      </c>
      <c r="K932" t="str">
        <f>VLOOKUP($D932,Mapping!$A:$E,3,)</f>
        <v>成人粉</v>
      </c>
      <c r="L932" t="str">
        <f>VLOOKUP($D932,Mapping!$A:$E,4,)</f>
        <v>学生</v>
      </c>
      <c r="M932" t="str">
        <f>IF(VLOOKUP($D932,Mapping!$A:$E,5,)="","无",VLOOKUP($D932,Mapping!$A:$E,5,))</f>
        <v>无</v>
      </c>
      <c r="N932">
        <v>1</v>
      </c>
      <c r="O932" t="s">
        <v>3922</v>
      </c>
    </row>
    <row r="933" spans="1:15" x14ac:dyDescent="0.25">
      <c r="A933" s="1" t="s">
        <v>2795</v>
      </c>
      <c r="B933" t="s">
        <v>1988</v>
      </c>
      <c r="C933" s="20" t="s">
        <v>2796</v>
      </c>
      <c r="D933" t="s">
        <v>73</v>
      </c>
      <c r="E933" t="s">
        <v>1254</v>
      </c>
      <c r="F933" t="str">
        <f>VLOOKUP(D933,Mapping!A:F,6,)</f>
        <v>伊利高蛋白高钙脱脂奶粉（袋装）1×24×400g</v>
      </c>
      <c r="G933" t="s">
        <v>24</v>
      </c>
      <c r="H933" t="s">
        <v>2797</v>
      </c>
      <c r="I933" t="s">
        <v>16</v>
      </c>
      <c r="K933" t="str">
        <f>VLOOKUP($D933,Mapping!$A:$E,3,)</f>
        <v>成人粉</v>
      </c>
      <c r="L933" t="str">
        <f>VLOOKUP($D933,Mapping!$A:$E,4,)</f>
        <v>女士</v>
      </c>
      <c r="M933" t="str">
        <f>IF(VLOOKUP($D933,Mapping!$A:$E,5,)="","无",VLOOKUP($D933,Mapping!$A:$E,5,))</f>
        <v>无</v>
      </c>
      <c r="N933">
        <v>1</v>
      </c>
      <c r="O933" t="s">
        <v>3922</v>
      </c>
    </row>
    <row r="934" spans="1:15" x14ac:dyDescent="0.25">
      <c r="A934" s="1" t="s">
        <v>2798</v>
      </c>
      <c r="B934" t="s">
        <v>1988</v>
      </c>
      <c r="C934" s="20" t="s">
        <v>2799</v>
      </c>
      <c r="D934" t="s">
        <v>135</v>
      </c>
      <c r="E934" t="s">
        <v>136</v>
      </c>
      <c r="F934" t="str">
        <f>VLOOKUP(D934,Mapping!A:F,6,)</f>
        <v>伊利学生营养奶粉（袋装）1×24×400g</v>
      </c>
      <c r="G934" t="s">
        <v>24</v>
      </c>
      <c r="H934" t="s">
        <v>2800</v>
      </c>
      <c r="I934" t="s">
        <v>16</v>
      </c>
      <c r="K934" t="str">
        <f>VLOOKUP($D934,Mapping!$A:$E,3,)</f>
        <v>成人粉</v>
      </c>
      <c r="L934" t="str">
        <f>VLOOKUP($D934,Mapping!$A:$E,4,)</f>
        <v>学生</v>
      </c>
      <c r="M934" t="str">
        <f>IF(VLOOKUP($D934,Mapping!$A:$E,5,)="","无",VLOOKUP($D934,Mapping!$A:$E,5,))</f>
        <v>无</v>
      </c>
      <c r="N934">
        <v>1</v>
      </c>
      <c r="O934" t="s">
        <v>3922</v>
      </c>
    </row>
    <row r="935" spans="1:15" x14ac:dyDescent="0.25">
      <c r="A935" s="1" t="s">
        <v>2801</v>
      </c>
      <c r="B935" t="s">
        <v>1988</v>
      </c>
      <c r="C935" s="20" t="s">
        <v>2802</v>
      </c>
      <c r="D935" t="s">
        <v>78</v>
      </c>
      <c r="E935" t="s">
        <v>79</v>
      </c>
      <c r="F935" t="str">
        <f>VLOOKUP(D935,Mapping!A:F,6,)</f>
        <v>伊利女士营养奶粉（袋装）1×24×400g</v>
      </c>
      <c r="G935" t="s">
        <v>24</v>
      </c>
      <c r="H935" t="s">
        <v>2803</v>
      </c>
      <c r="I935" t="s">
        <v>16</v>
      </c>
      <c r="K935" t="str">
        <f>VLOOKUP($D935,Mapping!$A:$E,3,)</f>
        <v>成人粉</v>
      </c>
      <c r="L935" t="str">
        <f>VLOOKUP($D935,Mapping!$A:$E,4,)</f>
        <v>女士</v>
      </c>
      <c r="M935" t="str">
        <f>IF(VLOOKUP($D935,Mapping!$A:$E,5,)="","无",VLOOKUP($D935,Mapping!$A:$E,5,))</f>
        <v>无</v>
      </c>
      <c r="N935">
        <v>1</v>
      </c>
      <c r="O935" t="s">
        <v>3922</v>
      </c>
    </row>
    <row r="936" spans="1:15" x14ac:dyDescent="0.25">
      <c r="A936" s="1" t="s">
        <v>2804</v>
      </c>
      <c r="B936" t="s">
        <v>1988</v>
      </c>
      <c r="C936" s="20" t="s">
        <v>2805</v>
      </c>
      <c r="D936" t="s">
        <v>110</v>
      </c>
      <c r="E936" t="s">
        <v>111</v>
      </c>
      <c r="F936" t="str">
        <f>VLOOKUP(D936,Mapping!A:F,6,)</f>
        <v>伊利中老年营养奶粉（袋装）1×24×400g</v>
      </c>
      <c r="G936" t="s">
        <v>24</v>
      </c>
      <c r="H936" t="s">
        <v>2806</v>
      </c>
      <c r="I936" t="s">
        <v>16</v>
      </c>
      <c r="K936" t="str">
        <f>VLOOKUP($D936,Mapping!$A:$E,3,)</f>
        <v>成人粉</v>
      </c>
      <c r="L936" t="str">
        <f>VLOOKUP($D936,Mapping!$A:$E,4,)</f>
        <v>中老年</v>
      </c>
      <c r="M936" t="str">
        <f>IF(VLOOKUP($D936,Mapping!$A:$E,5,)="","无",VLOOKUP($D936,Mapping!$A:$E,5,))</f>
        <v>无</v>
      </c>
      <c r="N936">
        <v>1</v>
      </c>
      <c r="O936" t="s">
        <v>3922</v>
      </c>
    </row>
    <row r="937" spans="1:15" x14ac:dyDescent="0.25">
      <c r="A937" s="1" t="s">
        <v>2807</v>
      </c>
      <c r="B937" t="s">
        <v>1988</v>
      </c>
      <c r="C937" s="20" t="s">
        <v>2808</v>
      </c>
      <c r="D937" t="s">
        <v>62</v>
      </c>
      <c r="E937" t="s">
        <v>63</v>
      </c>
      <c r="F937" t="str">
        <f>VLOOKUP(D937,Mapping!A:F,6,)</f>
        <v>伊利全脂营养奶粉（袋装）1×24×400g</v>
      </c>
      <c r="G937" t="s">
        <v>24</v>
      </c>
      <c r="H937" t="s">
        <v>2809</v>
      </c>
      <c r="I937" t="s">
        <v>16</v>
      </c>
      <c r="K937" t="str">
        <f>VLOOKUP($D937,Mapping!$A:$E,3,)</f>
        <v>成人粉</v>
      </c>
      <c r="L937" t="str">
        <f>VLOOKUP($D937,Mapping!$A:$E,4,)</f>
        <v>全家</v>
      </c>
      <c r="M937" t="str">
        <f>IF(VLOOKUP($D937,Mapping!$A:$E,5,)="","无",VLOOKUP($D937,Mapping!$A:$E,5,))</f>
        <v>无</v>
      </c>
      <c r="N937">
        <v>1</v>
      </c>
      <c r="O937" t="s">
        <v>3922</v>
      </c>
    </row>
    <row r="938" spans="1:15" x14ac:dyDescent="0.25">
      <c r="A938" s="1" t="s">
        <v>2810</v>
      </c>
      <c r="B938" t="s">
        <v>1988</v>
      </c>
      <c r="C938" s="20" t="s">
        <v>2811</v>
      </c>
      <c r="D938" t="s">
        <v>57</v>
      </c>
      <c r="E938" t="s">
        <v>58</v>
      </c>
      <c r="F938" t="str">
        <f>VLOOKUP(D938,Mapping!A:F,6,)</f>
        <v>伊利全脂甜营养奶粉（袋装）1×24×400g</v>
      </c>
      <c r="G938" t="s">
        <v>24</v>
      </c>
      <c r="H938" t="s">
        <v>2812</v>
      </c>
      <c r="I938" t="s">
        <v>16</v>
      </c>
      <c r="K938" t="str">
        <f>VLOOKUP($D938,Mapping!$A:$E,3,)</f>
        <v>成人粉</v>
      </c>
      <c r="L938" t="str">
        <f>VLOOKUP($D938,Mapping!$A:$E,4,)</f>
        <v>全家</v>
      </c>
      <c r="M938" t="str">
        <f>IF(VLOOKUP($D938,Mapping!$A:$E,5,)="","无",VLOOKUP($D938,Mapping!$A:$E,5,))</f>
        <v>无</v>
      </c>
      <c r="N938">
        <v>1</v>
      </c>
      <c r="O938" t="s">
        <v>3922</v>
      </c>
    </row>
    <row r="939" spans="1:15" x14ac:dyDescent="0.25">
      <c r="A939" s="1" t="s">
        <v>2813</v>
      </c>
      <c r="B939" t="s">
        <v>1988</v>
      </c>
      <c r="C939" s="20" t="s">
        <v>2814</v>
      </c>
      <c r="D939" t="s">
        <v>51</v>
      </c>
      <c r="E939" t="s">
        <v>52</v>
      </c>
      <c r="F939" t="str">
        <f>VLOOKUP(D939,Mapping!A:F,6,)</f>
        <v>欣活心活配方奶粉（听装）1×6×900g</v>
      </c>
      <c r="G939" t="s">
        <v>24</v>
      </c>
      <c r="H939" t="s">
        <v>2815</v>
      </c>
      <c r="I939" t="s">
        <v>42</v>
      </c>
      <c r="K939" t="str">
        <f>VLOOKUP($D939,Mapping!$A:$E,3,)</f>
        <v>成人粉</v>
      </c>
      <c r="L939" t="str">
        <f>VLOOKUP($D939,Mapping!$A:$E,4,)</f>
        <v>欣活</v>
      </c>
      <c r="M939" t="str">
        <f>IF(VLOOKUP($D939,Mapping!$A:$E,5,)="","无",VLOOKUP($D939,Mapping!$A:$E,5,))</f>
        <v>无</v>
      </c>
      <c r="N939">
        <v>1</v>
      </c>
      <c r="O939" t="s">
        <v>3922</v>
      </c>
    </row>
    <row r="940" spans="1:15" x14ac:dyDescent="0.25">
      <c r="A940" s="1" t="s">
        <v>2816</v>
      </c>
      <c r="B940" t="s">
        <v>1988</v>
      </c>
      <c r="C940" s="20" t="s">
        <v>2817</v>
      </c>
      <c r="D940" t="s">
        <v>160</v>
      </c>
      <c r="E940" t="s">
        <v>161</v>
      </c>
      <c r="F940" t="str">
        <f>VLOOKUP(D940,Mapping!A:F,6,)</f>
        <v>金领冠婴儿配方奶粉（听装）1×6×900g</v>
      </c>
      <c r="G940" t="s">
        <v>24</v>
      </c>
      <c r="H940" t="s">
        <v>2818</v>
      </c>
      <c r="I940" t="s">
        <v>24</v>
      </c>
      <c r="K940" t="str">
        <f>VLOOKUP($D940,Mapping!$A:$E,3,)</f>
        <v>婴儿粉</v>
      </c>
      <c r="L940" t="str">
        <f>VLOOKUP($D940,Mapping!$A:$E,4,)</f>
        <v>金领冠</v>
      </c>
      <c r="M940" t="str">
        <f>IF(VLOOKUP($D940,Mapping!$A:$E,5,)="","无",VLOOKUP($D940,Mapping!$A:$E,5,))</f>
        <v>1段</v>
      </c>
      <c r="N940">
        <v>1</v>
      </c>
      <c r="O940" t="s">
        <v>3922</v>
      </c>
    </row>
    <row r="941" spans="1:15" x14ac:dyDescent="0.25">
      <c r="A941" s="1" t="s">
        <v>2819</v>
      </c>
      <c r="B941" t="s">
        <v>1988</v>
      </c>
      <c r="C941" s="20" t="s">
        <v>2820</v>
      </c>
      <c r="D941" t="s">
        <v>165</v>
      </c>
      <c r="E941" t="s">
        <v>166</v>
      </c>
      <c r="F941" t="str">
        <f>VLOOKUP(D941,Mapping!A:F,6,)</f>
        <v>金领冠较大婴儿配方奶粉（听装）1×6×900g</v>
      </c>
      <c r="G941" t="s">
        <v>96</v>
      </c>
      <c r="H941" t="s">
        <v>2821</v>
      </c>
      <c r="I941" t="s">
        <v>24</v>
      </c>
      <c r="K941" t="str">
        <f>VLOOKUP($D941,Mapping!$A:$E,3,)</f>
        <v>婴儿粉</v>
      </c>
      <c r="L941" t="str">
        <f>VLOOKUP($D941,Mapping!$A:$E,4,)</f>
        <v>金领冠</v>
      </c>
      <c r="M941" t="str">
        <f>IF(VLOOKUP($D941,Mapping!$A:$E,5,)="","无",VLOOKUP($D941,Mapping!$A:$E,5,))</f>
        <v>2段</v>
      </c>
      <c r="N941">
        <v>1</v>
      </c>
      <c r="O941" t="s">
        <v>3922</v>
      </c>
    </row>
    <row r="942" spans="1:15" x14ac:dyDescent="0.25">
      <c r="A942" s="1" t="s">
        <v>2822</v>
      </c>
      <c r="B942" t="s">
        <v>1988</v>
      </c>
      <c r="C942" s="20" t="s">
        <v>2823</v>
      </c>
      <c r="D942" t="s">
        <v>170</v>
      </c>
      <c r="E942" t="s">
        <v>171</v>
      </c>
      <c r="F942" t="str">
        <f>VLOOKUP(D942,Mapping!A:F,6,)</f>
        <v>金领冠幼儿配方奶粉（听装）1×6×900g</v>
      </c>
      <c r="G942" t="s">
        <v>24</v>
      </c>
      <c r="H942" t="s">
        <v>2824</v>
      </c>
      <c r="I942" t="s">
        <v>24</v>
      </c>
      <c r="K942" t="str">
        <f>VLOOKUP($D942,Mapping!$A:$E,3,)</f>
        <v>婴儿粉</v>
      </c>
      <c r="L942" t="str">
        <f>VLOOKUP($D942,Mapping!$A:$E,4,)</f>
        <v>金领冠</v>
      </c>
      <c r="M942" t="str">
        <f>IF(VLOOKUP($D942,Mapping!$A:$E,5,)="","无",VLOOKUP($D942,Mapping!$A:$E,5,))</f>
        <v>3段</v>
      </c>
      <c r="N942">
        <v>1</v>
      </c>
      <c r="O942" t="s">
        <v>3922</v>
      </c>
    </row>
    <row r="943" spans="1:15" x14ac:dyDescent="0.25">
      <c r="A943" s="1" t="s">
        <v>2825</v>
      </c>
      <c r="B943" t="s">
        <v>1988</v>
      </c>
      <c r="C943" s="20" t="s">
        <v>2826</v>
      </c>
      <c r="D943" t="s">
        <v>1857</v>
      </c>
      <c r="E943" t="s">
        <v>1858</v>
      </c>
      <c r="F943" t="str">
        <f>VLOOKUP(D943,Mapping!A:F,6,)</f>
        <v>伊利牛奶片160g原味（盒装）1×12×160g</v>
      </c>
      <c r="G943" t="s">
        <v>24</v>
      </c>
      <c r="H943" t="s">
        <v>2827</v>
      </c>
      <c r="I943" t="s">
        <v>605</v>
      </c>
      <c r="K943" t="str">
        <f>VLOOKUP($D943,Mapping!$A:$E,3,)</f>
        <v>成人粉</v>
      </c>
      <c r="L943" t="str">
        <f>VLOOKUP($D943,Mapping!$A:$E,4,)</f>
        <v>奶片</v>
      </c>
      <c r="M943" t="str">
        <f>IF(VLOOKUP($D943,Mapping!$A:$E,5,)="","无",VLOOKUP($D943,Mapping!$A:$E,5,))</f>
        <v>无</v>
      </c>
      <c r="N943">
        <v>1</v>
      </c>
      <c r="O943" t="s">
        <v>3922</v>
      </c>
    </row>
    <row r="944" spans="1:15" x14ac:dyDescent="0.25">
      <c r="A944" s="1" t="s">
        <v>2828</v>
      </c>
      <c r="B944" t="s">
        <v>1988</v>
      </c>
      <c r="C944" s="20" t="s">
        <v>2829</v>
      </c>
      <c r="D944" t="s">
        <v>1861</v>
      </c>
      <c r="E944" t="s">
        <v>1862</v>
      </c>
      <c r="F944" t="str">
        <f>VLOOKUP(D944,Mapping!A:F,6,)</f>
        <v>伊利牛奶片160g草莓味（盒装）1×12×160g</v>
      </c>
      <c r="G944" t="s">
        <v>24</v>
      </c>
      <c r="H944" t="s">
        <v>2830</v>
      </c>
      <c r="I944" t="s">
        <v>605</v>
      </c>
      <c r="K944" t="str">
        <f>VLOOKUP($D944,Mapping!$A:$E,3,)</f>
        <v>成人粉</v>
      </c>
      <c r="L944" t="str">
        <f>VLOOKUP($D944,Mapping!$A:$E,4,)</f>
        <v>奶片</v>
      </c>
      <c r="M944" t="str">
        <f>IF(VLOOKUP($D944,Mapping!$A:$E,5,)="","无",VLOOKUP($D944,Mapping!$A:$E,5,))</f>
        <v>无</v>
      </c>
      <c r="N944">
        <v>1</v>
      </c>
      <c r="O944" t="s">
        <v>3922</v>
      </c>
    </row>
    <row r="945" spans="1:15" x14ac:dyDescent="0.25">
      <c r="A945" s="1" t="s">
        <v>2831</v>
      </c>
      <c r="B945" t="s">
        <v>1988</v>
      </c>
      <c r="C945" s="20" t="s">
        <v>2832</v>
      </c>
      <c r="D945" t="s">
        <v>1865</v>
      </c>
      <c r="E945" t="s">
        <v>1866</v>
      </c>
      <c r="F945" t="str">
        <f>VLOOKUP(D945,Mapping!A:F,6,)</f>
        <v>伊利牛奶片160g甜橙味（盒装）1×12×160g</v>
      </c>
      <c r="G945" t="s">
        <v>24</v>
      </c>
      <c r="H945" t="s">
        <v>2833</v>
      </c>
      <c r="I945" t="s">
        <v>605</v>
      </c>
      <c r="K945" t="str">
        <f>VLOOKUP($D945,Mapping!$A:$E,3,)</f>
        <v>成人粉</v>
      </c>
      <c r="L945" t="str">
        <f>VLOOKUP($D945,Mapping!$A:$E,4,)</f>
        <v>奶片</v>
      </c>
      <c r="M945" t="str">
        <f>IF(VLOOKUP($D945,Mapping!$A:$E,5,)="","无",VLOOKUP($D945,Mapping!$A:$E,5,))</f>
        <v>无</v>
      </c>
      <c r="N945">
        <v>1</v>
      </c>
      <c r="O945" t="s">
        <v>3922</v>
      </c>
    </row>
    <row r="946" spans="1:15" x14ac:dyDescent="0.25">
      <c r="A946" s="1" t="s">
        <v>2834</v>
      </c>
      <c r="B946" t="s">
        <v>1988</v>
      </c>
      <c r="C946" s="20" t="s">
        <v>2835</v>
      </c>
      <c r="D946" t="s">
        <v>120</v>
      </c>
      <c r="E946" t="s">
        <v>121</v>
      </c>
      <c r="F946" t="str">
        <f>VLOOKUP(D946,Mapping!A:F,6,)</f>
        <v>伊利高钙高铁奶粉（听装）1×6×900g</v>
      </c>
      <c r="G946" t="s">
        <v>24</v>
      </c>
      <c r="H946" t="s">
        <v>2836</v>
      </c>
      <c r="I946" t="s">
        <v>42</v>
      </c>
      <c r="K946" t="str">
        <f>VLOOKUP($D946,Mapping!$A:$E,3,)</f>
        <v>成人粉</v>
      </c>
      <c r="L946" t="str">
        <f>VLOOKUP($D946,Mapping!$A:$E,4,)</f>
        <v>女士</v>
      </c>
      <c r="M946" t="str">
        <f>IF(VLOOKUP($D946,Mapping!$A:$E,5,)="","无",VLOOKUP($D946,Mapping!$A:$E,5,))</f>
        <v>无</v>
      </c>
      <c r="N946">
        <v>1</v>
      </c>
      <c r="O946" t="s">
        <v>3922</v>
      </c>
    </row>
    <row r="947" spans="1:15" x14ac:dyDescent="0.25">
      <c r="A947" s="1" t="s">
        <v>2837</v>
      </c>
      <c r="B947" t="s">
        <v>1988</v>
      </c>
      <c r="C947" s="20" t="s">
        <v>2838</v>
      </c>
      <c r="D947" t="s">
        <v>2839</v>
      </c>
      <c r="E947" t="s">
        <v>2840</v>
      </c>
      <c r="F947" t="e">
        <f>VLOOKUP(D947,Mapping!A:F,6,)</f>
        <v>#N/A</v>
      </c>
      <c r="G947" t="s">
        <v>605</v>
      </c>
      <c r="H947" t="s">
        <v>756</v>
      </c>
      <c r="I947" t="s">
        <v>605</v>
      </c>
      <c r="K947" t="e">
        <f>VLOOKUP($D947,Mapping!$A:$E,3,)</f>
        <v>#N/A</v>
      </c>
      <c r="L947" t="e">
        <f>VLOOKUP($D947,Mapping!$A:$E,4,)</f>
        <v>#N/A</v>
      </c>
      <c r="M947" t="e">
        <f>IF(VLOOKUP($D947,Mapping!$A:$E,5,)="","无",VLOOKUP($D947,Mapping!$A:$E,5,))</f>
        <v>#N/A</v>
      </c>
      <c r="N947">
        <v>1</v>
      </c>
      <c r="O947" t="s">
        <v>3922</v>
      </c>
    </row>
    <row r="948" spans="1:15" x14ac:dyDescent="0.25">
      <c r="A948" s="1" t="s">
        <v>2841</v>
      </c>
      <c r="B948" t="s">
        <v>1988</v>
      </c>
      <c r="C948" s="20" t="s">
        <v>2842</v>
      </c>
      <c r="D948" t="s">
        <v>603</v>
      </c>
      <c r="E948" t="s">
        <v>604</v>
      </c>
      <c r="F948" t="str">
        <f>VLOOKUP(D948,Mapping!A:F,6,)</f>
        <v>1*4*23g蔓越莓草莓元色营养棒</v>
      </c>
      <c r="G948" t="s">
        <v>605</v>
      </c>
      <c r="H948" t="s">
        <v>756</v>
      </c>
      <c r="I948" t="s">
        <v>605</v>
      </c>
      <c r="K948" t="str">
        <f>VLOOKUP($D948,Mapping!$A:$E,3,)</f>
        <v>成人粉</v>
      </c>
      <c r="L948" t="str">
        <f>VLOOKUP($D948,Mapping!$A:$E,4,)</f>
        <v>新业务</v>
      </c>
      <c r="M948" t="str">
        <f>IF(VLOOKUP($D948,Mapping!$A:$E,5,)="","无",VLOOKUP($D948,Mapping!$A:$E,5,))</f>
        <v>无</v>
      </c>
      <c r="N948">
        <v>1</v>
      </c>
      <c r="O948" t="s">
        <v>3922</v>
      </c>
    </row>
    <row r="949" spans="1:15" x14ac:dyDescent="0.25">
      <c r="A949" s="1" t="s">
        <v>2843</v>
      </c>
      <c r="B949" t="s">
        <v>1988</v>
      </c>
      <c r="C949" s="20" t="s">
        <v>2844</v>
      </c>
      <c r="D949" t="s">
        <v>610</v>
      </c>
      <c r="E949" t="s">
        <v>611</v>
      </c>
      <c r="F949" t="str">
        <f>VLOOKUP(D949,Mapping!A:F,6,)</f>
        <v>1*4*22g黄桃玉米元色营养棒</v>
      </c>
      <c r="G949" t="s">
        <v>605</v>
      </c>
      <c r="H949" t="s">
        <v>756</v>
      </c>
      <c r="I949" t="s">
        <v>605</v>
      </c>
      <c r="K949" t="str">
        <f>VLOOKUP($D949,Mapping!$A:$E,3,)</f>
        <v>成人粉</v>
      </c>
      <c r="L949" t="str">
        <f>VLOOKUP($D949,Mapping!$A:$E,4,)</f>
        <v>新业务</v>
      </c>
      <c r="M949" t="str">
        <f>IF(VLOOKUP($D949,Mapping!$A:$E,5,)="","无",VLOOKUP($D949,Mapping!$A:$E,5,))</f>
        <v>无</v>
      </c>
      <c r="N949">
        <v>1</v>
      </c>
      <c r="O949" t="s">
        <v>3922</v>
      </c>
    </row>
    <row r="950" spans="1:15" x14ac:dyDescent="0.25">
      <c r="A950" s="1" t="s">
        <v>2845</v>
      </c>
      <c r="B950" t="s">
        <v>1988</v>
      </c>
      <c r="C950" s="20" t="s">
        <v>2846</v>
      </c>
      <c r="D950" t="s">
        <v>615</v>
      </c>
      <c r="E950" t="s">
        <v>616</v>
      </c>
      <c r="F950" t="str">
        <f>VLOOKUP(D950,Mapping!A:F,6,)</f>
        <v>1*4*23g紫薯葡萄元色营养棒</v>
      </c>
      <c r="G950" t="s">
        <v>605</v>
      </c>
      <c r="H950" t="s">
        <v>756</v>
      </c>
      <c r="I950" t="s">
        <v>605</v>
      </c>
      <c r="K950" t="str">
        <f>VLOOKUP($D950,Mapping!$A:$E,3,)</f>
        <v>成人粉</v>
      </c>
      <c r="L950" t="str">
        <f>VLOOKUP($D950,Mapping!$A:$E,4,)</f>
        <v>新业务</v>
      </c>
      <c r="M950" t="str">
        <f>IF(VLOOKUP($D950,Mapping!$A:$E,5,)="","无",VLOOKUP($D950,Mapping!$A:$E,5,))</f>
        <v>无</v>
      </c>
      <c r="N950">
        <v>1</v>
      </c>
      <c r="O950" t="s">
        <v>3922</v>
      </c>
    </row>
    <row r="951" spans="1:15" x14ac:dyDescent="0.25">
      <c r="A951" s="1" t="s">
        <v>2847</v>
      </c>
      <c r="B951" t="s">
        <v>1988</v>
      </c>
      <c r="C951" s="20" t="s">
        <v>2848</v>
      </c>
      <c r="D951" t="s">
        <v>620</v>
      </c>
      <c r="E951" t="s">
        <v>621</v>
      </c>
      <c r="F951" t="str">
        <f>VLOOKUP(D951,Mapping!A:F,6,)</f>
        <v>1*4*20g秋葵海苔元色营养棒</v>
      </c>
      <c r="G951" t="s">
        <v>605</v>
      </c>
      <c r="H951" t="s">
        <v>756</v>
      </c>
      <c r="I951" t="s">
        <v>605</v>
      </c>
      <c r="K951" t="str">
        <f>VLOOKUP($D951,Mapping!$A:$E,3,)</f>
        <v>成人粉</v>
      </c>
      <c r="L951" t="str">
        <f>VLOOKUP($D951,Mapping!$A:$E,4,)</f>
        <v>新业务</v>
      </c>
      <c r="M951" t="str">
        <f>IF(VLOOKUP($D951,Mapping!$A:$E,5,)="","无",VLOOKUP($D951,Mapping!$A:$E,5,))</f>
        <v>无</v>
      </c>
      <c r="N951">
        <v>1</v>
      </c>
      <c r="O951" t="s">
        <v>3922</v>
      </c>
    </row>
    <row r="952" spans="1:15" x14ac:dyDescent="0.25">
      <c r="A952" s="1" t="s">
        <v>2849</v>
      </c>
      <c r="B952" t="s">
        <v>1988</v>
      </c>
      <c r="C952" s="20" t="s">
        <v>2850</v>
      </c>
      <c r="D952" t="s">
        <v>625</v>
      </c>
      <c r="E952" t="s">
        <v>626</v>
      </c>
      <c r="F952" t="str">
        <f>VLOOKUP(D952,Mapping!A:F,6,)</f>
        <v>1*4*26g黑米奇亚籽元色营养棒</v>
      </c>
      <c r="G952" t="s">
        <v>605</v>
      </c>
      <c r="H952" t="s">
        <v>756</v>
      </c>
      <c r="I952" t="s">
        <v>605</v>
      </c>
      <c r="K952" t="str">
        <f>VLOOKUP($D952,Mapping!$A:$E,3,)</f>
        <v>成人粉</v>
      </c>
      <c r="L952" t="str">
        <f>VLOOKUP($D952,Mapping!$A:$E,4,)</f>
        <v>新业务</v>
      </c>
      <c r="M952" t="str">
        <f>IF(VLOOKUP($D952,Mapping!$A:$E,5,)="","无",VLOOKUP($D952,Mapping!$A:$E,5,))</f>
        <v>无</v>
      </c>
      <c r="N952">
        <v>1</v>
      </c>
      <c r="O952" t="s">
        <v>3922</v>
      </c>
    </row>
    <row r="953" spans="1:15" x14ac:dyDescent="0.25">
      <c r="A953" s="1" t="s">
        <v>2851</v>
      </c>
      <c r="B953" t="s">
        <v>1988</v>
      </c>
      <c r="C953" s="20" t="s">
        <v>2852</v>
      </c>
      <c r="D953" t="s">
        <v>2853</v>
      </c>
      <c r="E953" t="s">
        <v>2854</v>
      </c>
      <c r="F953" t="str">
        <f>VLOOKUP(D953,Mapping!A:F,6,)</f>
        <v>1*12*23g蔓越莓草莓元色营养棒</v>
      </c>
      <c r="G953" t="s">
        <v>605</v>
      </c>
      <c r="H953" t="s">
        <v>756</v>
      </c>
      <c r="I953" t="s">
        <v>776</v>
      </c>
      <c r="K953" t="str">
        <f>VLOOKUP($D953,Mapping!$A:$E,3,)</f>
        <v>成人粉</v>
      </c>
      <c r="L953" t="str">
        <f>VLOOKUP($D953,Mapping!$A:$E,4,)</f>
        <v>新业务</v>
      </c>
      <c r="M953" t="str">
        <f>IF(VLOOKUP($D953,Mapping!$A:$E,5,)="","无",VLOOKUP($D953,Mapping!$A:$E,5,))</f>
        <v>无</v>
      </c>
      <c r="N953">
        <v>1</v>
      </c>
      <c r="O953" t="s">
        <v>3922</v>
      </c>
    </row>
    <row r="954" spans="1:15" x14ac:dyDescent="0.25">
      <c r="A954" s="1" t="s">
        <v>2855</v>
      </c>
      <c r="B954" t="s">
        <v>1988</v>
      </c>
      <c r="C954" s="20" t="s">
        <v>2856</v>
      </c>
      <c r="D954" t="s">
        <v>2857</v>
      </c>
      <c r="E954" t="s">
        <v>2858</v>
      </c>
      <c r="F954" t="str">
        <f>VLOOKUP(D954,Mapping!A:F,6,)</f>
        <v>1*12*22g黄桃玉米元色营养棒</v>
      </c>
      <c r="G954" t="s">
        <v>605</v>
      </c>
      <c r="H954" t="s">
        <v>756</v>
      </c>
      <c r="I954" t="s">
        <v>776</v>
      </c>
      <c r="K954" t="str">
        <f>VLOOKUP($D954,Mapping!$A:$E,3,)</f>
        <v>成人粉</v>
      </c>
      <c r="L954" t="str">
        <f>VLOOKUP($D954,Mapping!$A:$E,4,)</f>
        <v>新业务</v>
      </c>
      <c r="M954" t="str">
        <f>IF(VLOOKUP($D954,Mapping!$A:$E,5,)="","无",VLOOKUP($D954,Mapping!$A:$E,5,))</f>
        <v>无</v>
      </c>
      <c r="N954">
        <v>1</v>
      </c>
      <c r="O954" t="s">
        <v>3922</v>
      </c>
    </row>
    <row r="955" spans="1:15" x14ac:dyDescent="0.25">
      <c r="A955" s="1" t="s">
        <v>2859</v>
      </c>
      <c r="B955" t="s">
        <v>1988</v>
      </c>
      <c r="C955" s="20" t="s">
        <v>2860</v>
      </c>
      <c r="D955" t="s">
        <v>2861</v>
      </c>
      <c r="E955" t="s">
        <v>2862</v>
      </c>
      <c r="F955" t="str">
        <f>VLOOKUP(D955,Mapping!A:F,6,)</f>
        <v>1*12*23g紫薯葡萄元色营养棒</v>
      </c>
      <c r="G955" t="s">
        <v>605</v>
      </c>
      <c r="H955" t="s">
        <v>756</v>
      </c>
      <c r="I955" t="s">
        <v>776</v>
      </c>
      <c r="K955" t="str">
        <f>VLOOKUP($D955,Mapping!$A:$E,3,)</f>
        <v>成人粉</v>
      </c>
      <c r="L955" t="str">
        <f>VLOOKUP($D955,Mapping!$A:$E,4,)</f>
        <v>新业务</v>
      </c>
      <c r="M955" t="str">
        <f>IF(VLOOKUP($D955,Mapping!$A:$E,5,)="","无",VLOOKUP($D955,Mapping!$A:$E,5,))</f>
        <v>无</v>
      </c>
      <c r="N955">
        <v>1</v>
      </c>
      <c r="O955" t="s">
        <v>3922</v>
      </c>
    </row>
    <row r="956" spans="1:15" x14ac:dyDescent="0.25">
      <c r="A956" s="1" t="s">
        <v>2863</v>
      </c>
      <c r="B956" t="s">
        <v>1988</v>
      </c>
      <c r="C956" s="20" t="s">
        <v>2864</v>
      </c>
      <c r="D956" t="s">
        <v>630</v>
      </c>
      <c r="E956" t="s">
        <v>631</v>
      </c>
      <c r="F956" t="str">
        <f>VLOOKUP(D956,Mapping!A:F,6,)</f>
        <v>1*12*20g秋葵海苔元色营养棒</v>
      </c>
      <c r="G956" t="s">
        <v>605</v>
      </c>
      <c r="H956" t="s">
        <v>756</v>
      </c>
      <c r="I956" t="s">
        <v>776</v>
      </c>
      <c r="K956" t="str">
        <f>VLOOKUP($D956,Mapping!$A:$E,3,)</f>
        <v>成人粉</v>
      </c>
      <c r="L956" t="str">
        <f>VLOOKUP($D956,Mapping!$A:$E,4,)</f>
        <v>新业务</v>
      </c>
      <c r="M956" t="str">
        <f>IF(VLOOKUP($D956,Mapping!$A:$E,5,)="","无",VLOOKUP($D956,Mapping!$A:$E,5,))</f>
        <v>无</v>
      </c>
      <c r="N956">
        <v>1</v>
      </c>
      <c r="O956" t="s">
        <v>3922</v>
      </c>
    </row>
    <row r="957" spans="1:15" x14ac:dyDescent="0.25">
      <c r="A957" s="1" t="s">
        <v>2865</v>
      </c>
      <c r="B957" t="s">
        <v>1988</v>
      </c>
      <c r="C957" s="20" t="s">
        <v>2866</v>
      </c>
      <c r="D957" t="s">
        <v>2867</v>
      </c>
      <c r="E957" t="s">
        <v>2868</v>
      </c>
      <c r="F957" t="str">
        <f>VLOOKUP(D957,Mapping!A:F,6,)</f>
        <v>1*12*26g黑米奇亚籽元色营养棒</v>
      </c>
      <c r="G957" t="s">
        <v>605</v>
      </c>
      <c r="H957" t="s">
        <v>756</v>
      </c>
      <c r="I957" t="s">
        <v>776</v>
      </c>
      <c r="K957" t="str">
        <f>VLOOKUP($D957,Mapping!$A:$E,3,)</f>
        <v>成人粉</v>
      </c>
      <c r="L957" t="str">
        <f>VLOOKUP($D957,Mapping!$A:$E,4,)</f>
        <v>新业务</v>
      </c>
      <c r="M957" t="str">
        <f>IF(VLOOKUP($D957,Mapping!$A:$E,5,)="","无",VLOOKUP($D957,Mapping!$A:$E,5,))</f>
        <v>无</v>
      </c>
      <c r="N957">
        <v>1</v>
      </c>
      <c r="O957" t="s">
        <v>3922</v>
      </c>
    </row>
    <row r="958" spans="1:15" x14ac:dyDescent="0.25">
      <c r="A958" s="1" t="s">
        <v>2869</v>
      </c>
      <c r="B958" t="s">
        <v>1988</v>
      </c>
      <c r="C958" s="20" t="s">
        <v>2870</v>
      </c>
      <c r="D958" t="s">
        <v>2871</v>
      </c>
      <c r="E958" t="s">
        <v>2872</v>
      </c>
      <c r="F958" t="e">
        <f>VLOOKUP(D958,Mapping!A:F,6,)</f>
        <v>#N/A</v>
      </c>
      <c r="G958" t="s">
        <v>101</v>
      </c>
      <c r="H958" t="s">
        <v>756</v>
      </c>
      <c r="I958" t="s">
        <v>101</v>
      </c>
      <c r="K958" t="e">
        <f>VLOOKUP($D958,Mapping!$A:$E,3,)</f>
        <v>#N/A</v>
      </c>
      <c r="L958" t="e">
        <f>VLOOKUP($D958,Mapping!$A:$E,4,)</f>
        <v>#N/A</v>
      </c>
      <c r="M958" t="e">
        <f>IF(VLOOKUP($D958,Mapping!$A:$E,5,)="","无",VLOOKUP($D958,Mapping!$A:$E,5,))</f>
        <v>#N/A</v>
      </c>
      <c r="N958">
        <v>1</v>
      </c>
      <c r="O958" t="s">
        <v>3922</v>
      </c>
    </row>
    <row r="959" spans="1:15" x14ac:dyDescent="0.25">
      <c r="A959" s="1" t="s">
        <v>2873</v>
      </c>
      <c r="B959" t="s">
        <v>1988</v>
      </c>
      <c r="C959" s="20" t="s">
        <v>2874</v>
      </c>
      <c r="D959" t="s">
        <v>769</v>
      </c>
      <c r="E959" t="s">
        <v>770</v>
      </c>
      <c r="F959" t="e">
        <f>VLOOKUP(D959,Mapping!A:F,6,)</f>
        <v>#N/A</v>
      </c>
      <c r="G959" t="s">
        <v>101</v>
      </c>
      <c r="H959" t="s">
        <v>756</v>
      </c>
      <c r="I959" t="s">
        <v>101</v>
      </c>
      <c r="K959" t="e">
        <f>VLOOKUP($D959,Mapping!$A:$E,3,)</f>
        <v>#N/A</v>
      </c>
      <c r="L959" t="e">
        <f>VLOOKUP($D959,Mapping!$A:$E,4,)</f>
        <v>#N/A</v>
      </c>
      <c r="M959" t="e">
        <f>IF(VLOOKUP($D959,Mapping!$A:$E,5,)="","无",VLOOKUP($D959,Mapping!$A:$E,5,))</f>
        <v>#N/A</v>
      </c>
      <c r="N959">
        <v>1</v>
      </c>
      <c r="O959" t="s">
        <v>3922</v>
      </c>
    </row>
    <row r="960" spans="1:15" x14ac:dyDescent="0.25">
      <c r="A960" s="1" t="s">
        <v>2875</v>
      </c>
      <c r="B960" t="s">
        <v>1988</v>
      </c>
      <c r="C960" s="20" t="s">
        <v>2876</v>
      </c>
      <c r="D960" t="s">
        <v>1887</v>
      </c>
      <c r="E960" t="s">
        <v>1888</v>
      </c>
      <c r="F960" t="e">
        <f>VLOOKUP(D960,Mapping!A:F,6,)</f>
        <v>#N/A</v>
      </c>
      <c r="G960" t="s">
        <v>101</v>
      </c>
      <c r="H960" t="s">
        <v>756</v>
      </c>
      <c r="I960" t="s">
        <v>101</v>
      </c>
      <c r="K960" t="e">
        <f>VLOOKUP($D960,Mapping!$A:$E,3,)</f>
        <v>#N/A</v>
      </c>
      <c r="L960" t="e">
        <f>VLOOKUP($D960,Mapping!$A:$E,4,)</f>
        <v>#N/A</v>
      </c>
      <c r="M960" t="e">
        <f>IF(VLOOKUP($D960,Mapping!$A:$E,5,)="","无",VLOOKUP($D960,Mapping!$A:$E,5,))</f>
        <v>#N/A</v>
      </c>
      <c r="N960">
        <v>1</v>
      </c>
      <c r="O960" t="s">
        <v>3922</v>
      </c>
    </row>
    <row r="961" spans="1:15" x14ac:dyDescent="0.25">
      <c r="A961" s="1" t="s">
        <v>2877</v>
      </c>
      <c r="B961" t="s">
        <v>1988</v>
      </c>
      <c r="C961" s="20" t="s">
        <v>2878</v>
      </c>
      <c r="D961" t="s">
        <v>1891</v>
      </c>
      <c r="E961" t="s">
        <v>1892</v>
      </c>
      <c r="F961" t="e">
        <f>VLOOKUP(D961,Mapping!A:F,6,)</f>
        <v>#N/A</v>
      </c>
      <c r="G961" t="s">
        <v>101</v>
      </c>
      <c r="H961" t="s">
        <v>756</v>
      </c>
      <c r="I961" t="s">
        <v>101</v>
      </c>
      <c r="K961" t="e">
        <f>VLOOKUP($D961,Mapping!$A:$E,3,)</f>
        <v>#N/A</v>
      </c>
      <c r="L961" t="e">
        <f>VLOOKUP($D961,Mapping!$A:$E,4,)</f>
        <v>#N/A</v>
      </c>
      <c r="M961" t="e">
        <f>IF(VLOOKUP($D961,Mapping!$A:$E,5,)="","无",VLOOKUP($D961,Mapping!$A:$E,5,))</f>
        <v>#N/A</v>
      </c>
      <c r="N961">
        <v>1</v>
      </c>
      <c r="O961" t="s">
        <v>3922</v>
      </c>
    </row>
    <row r="962" spans="1:15" x14ac:dyDescent="0.25">
      <c r="A962" s="1" t="s">
        <v>2879</v>
      </c>
      <c r="B962" t="s">
        <v>1988</v>
      </c>
      <c r="C962" s="20" t="s">
        <v>2880</v>
      </c>
      <c r="D962" t="s">
        <v>1895</v>
      </c>
      <c r="E962" t="s">
        <v>1896</v>
      </c>
      <c r="F962" t="e">
        <f>VLOOKUP(D962,Mapping!A:F,6,)</f>
        <v>#N/A</v>
      </c>
      <c r="G962" t="s">
        <v>101</v>
      </c>
      <c r="H962" t="s">
        <v>756</v>
      </c>
      <c r="I962" t="s">
        <v>765</v>
      </c>
      <c r="K962" t="e">
        <f>VLOOKUP($D962,Mapping!$A:$E,3,)</f>
        <v>#N/A</v>
      </c>
      <c r="L962" t="e">
        <f>VLOOKUP($D962,Mapping!$A:$E,4,)</f>
        <v>#N/A</v>
      </c>
      <c r="M962" t="e">
        <f>IF(VLOOKUP($D962,Mapping!$A:$E,5,)="","无",VLOOKUP($D962,Mapping!$A:$E,5,))</f>
        <v>#N/A</v>
      </c>
      <c r="N962">
        <v>1</v>
      </c>
      <c r="O962" t="s">
        <v>3922</v>
      </c>
    </row>
    <row r="963" spans="1:15" x14ac:dyDescent="0.25">
      <c r="A963" s="1" t="s">
        <v>2881</v>
      </c>
      <c r="B963" t="s">
        <v>1988</v>
      </c>
      <c r="C963" s="20" t="s">
        <v>2882</v>
      </c>
      <c r="D963" t="s">
        <v>1899</v>
      </c>
      <c r="E963" t="s">
        <v>1900</v>
      </c>
      <c r="F963" t="str">
        <f>VLOOKUP(D963,Mapping!A:F,6,)</f>
        <v>S成人粉春促-欣活单听装礼盒中国结XQC201801001</v>
      </c>
      <c r="G963" t="s">
        <v>101</v>
      </c>
      <c r="H963" t="s">
        <v>2883</v>
      </c>
      <c r="I963" t="s">
        <v>101</v>
      </c>
      <c r="K963" t="str">
        <f>VLOOKUP($D963,Mapping!$A:$E,3,)</f>
        <v>成人粉</v>
      </c>
      <c r="L963" t="str">
        <f>VLOOKUP($D963,Mapping!$A:$E,4,)</f>
        <v>欣活</v>
      </c>
      <c r="M963" t="str">
        <f>IF(VLOOKUP($D963,Mapping!$A:$E,5,)="","无",VLOOKUP($D963,Mapping!$A:$E,5,))</f>
        <v>无</v>
      </c>
      <c r="N963">
        <v>1</v>
      </c>
      <c r="O963" t="s">
        <v>3922</v>
      </c>
    </row>
    <row r="964" spans="1:15" x14ac:dyDescent="0.25">
      <c r="A964" s="1" t="s">
        <v>2884</v>
      </c>
      <c r="B964" t="s">
        <v>1988</v>
      </c>
      <c r="C964" s="20" t="s">
        <v>2885</v>
      </c>
      <c r="D964" t="s">
        <v>1903</v>
      </c>
      <c r="E964" t="s">
        <v>1904</v>
      </c>
      <c r="F964" t="e">
        <f>VLOOKUP(D964,Mapping!A:F,6,)</f>
        <v>#N/A</v>
      </c>
      <c r="G964" t="s">
        <v>101</v>
      </c>
      <c r="H964" t="s">
        <v>756</v>
      </c>
      <c r="I964" t="s">
        <v>101</v>
      </c>
      <c r="K964" t="e">
        <f>VLOOKUP($D964,Mapping!$A:$E,3,)</f>
        <v>#N/A</v>
      </c>
      <c r="L964" t="e">
        <f>VLOOKUP($D964,Mapping!$A:$E,4,)</f>
        <v>#N/A</v>
      </c>
      <c r="M964" t="e">
        <f>IF(VLOOKUP($D964,Mapping!$A:$E,5,)="","无",VLOOKUP($D964,Mapping!$A:$E,5,))</f>
        <v>#N/A</v>
      </c>
      <c r="N964">
        <v>1</v>
      </c>
      <c r="O964" t="s">
        <v>3922</v>
      </c>
    </row>
    <row r="965" spans="1:15" x14ac:dyDescent="0.25">
      <c r="A965" s="1" t="s">
        <v>2886</v>
      </c>
      <c r="B965" t="s">
        <v>1988</v>
      </c>
      <c r="C965" s="20" t="s">
        <v>2887</v>
      </c>
      <c r="D965" t="s">
        <v>105</v>
      </c>
      <c r="E965" t="s">
        <v>106</v>
      </c>
      <c r="F965" t="str">
        <f>VLOOKUP(D965,Mapping!A:F,6,)</f>
        <v>S成人粉春促-全家袋装礼盒中国结版XQC201801001</v>
      </c>
      <c r="G965" t="s">
        <v>101</v>
      </c>
      <c r="H965" t="s">
        <v>756</v>
      </c>
      <c r="I965" t="s">
        <v>101</v>
      </c>
      <c r="K965" t="str">
        <f>VLOOKUP($D965,Mapping!$A:$E,3,)</f>
        <v>成人粉</v>
      </c>
      <c r="L965" t="str">
        <f>VLOOKUP($D965,Mapping!$A:$E,4,)</f>
        <v>全家</v>
      </c>
      <c r="M965" t="str">
        <f>IF(VLOOKUP($D965,Mapping!$A:$E,5,)="","无",VLOOKUP($D965,Mapping!$A:$E,5,))</f>
        <v>无</v>
      </c>
      <c r="N965">
        <v>1</v>
      </c>
      <c r="O965" t="s">
        <v>3922</v>
      </c>
    </row>
    <row r="966" spans="1:15" x14ac:dyDescent="0.25">
      <c r="A966" s="1" t="s">
        <v>2888</v>
      </c>
      <c r="B966" t="s">
        <v>1988</v>
      </c>
      <c r="C966" s="20" t="s">
        <v>2889</v>
      </c>
      <c r="D966" t="s">
        <v>1909</v>
      </c>
      <c r="E966" t="s">
        <v>1910</v>
      </c>
      <c r="F966" t="str">
        <f>VLOOKUP(D966,Mapping!A:F,6,)</f>
        <v>S欣活单听礼盒QCNFXX201802032</v>
      </c>
      <c r="G966" t="s">
        <v>101</v>
      </c>
      <c r="H966" t="s">
        <v>2883</v>
      </c>
      <c r="I966" t="s">
        <v>101</v>
      </c>
      <c r="K966" t="str">
        <f>VLOOKUP($D966,Mapping!$A:$E,3,)</f>
        <v>成人粉</v>
      </c>
      <c r="L966" t="str">
        <f>VLOOKUP($D966,Mapping!$A:$E,4,)</f>
        <v>欣活</v>
      </c>
      <c r="M966" t="str">
        <f>IF(VLOOKUP($D966,Mapping!$A:$E,5,)="","无",VLOOKUP($D966,Mapping!$A:$E,5,))</f>
        <v>无</v>
      </c>
      <c r="N966">
        <v>1</v>
      </c>
      <c r="O966" t="s">
        <v>3922</v>
      </c>
    </row>
    <row r="967" spans="1:15" x14ac:dyDescent="0.25">
      <c r="A967" s="1" t="s">
        <v>2890</v>
      </c>
      <c r="B967" t="s">
        <v>1988</v>
      </c>
      <c r="C967" s="20" t="s">
        <v>2891</v>
      </c>
      <c r="D967" t="s">
        <v>1912</v>
      </c>
      <c r="E967" t="s">
        <v>1913</v>
      </c>
      <c r="F967" t="e">
        <f>VLOOKUP(D967,Mapping!A:F,6,)</f>
        <v>#N/A</v>
      </c>
      <c r="G967" t="s">
        <v>101</v>
      </c>
      <c r="H967" t="s">
        <v>2892</v>
      </c>
      <c r="I967" t="s">
        <v>101</v>
      </c>
      <c r="K967" t="e">
        <f>VLOOKUP($D967,Mapping!$A:$E,3,)</f>
        <v>#N/A</v>
      </c>
      <c r="L967" t="e">
        <f>VLOOKUP($D967,Mapping!$A:$E,4,)</f>
        <v>#N/A</v>
      </c>
      <c r="M967" t="e">
        <f>IF(VLOOKUP($D967,Mapping!$A:$E,5,)="","无",VLOOKUP($D967,Mapping!$A:$E,5,))</f>
        <v>#N/A</v>
      </c>
      <c r="N967">
        <v>1</v>
      </c>
      <c r="O967" t="s">
        <v>3922</v>
      </c>
    </row>
    <row r="968" spans="1:15" x14ac:dyDescent="0.25">
      <c r="A968" s="1" t="s">
        <v>2893</v>
      </c>
      <c r="B968" t="s">
        <v>1988</v>
      </c>
      <c r="C968" s="20" t="s">
        <v>2894</v>
      </c>
      <c r="D968" t="s">
        <v>1447</v>
      </c>
      <c r="E968" t="s">
        <v>1448</v>
      </c>
      <c r="F968" t="e">
        <f>VLOOKUP(D968,Mapping!A:F,6,)</f>
        <v>#N/A</v>
      </c>
      <c r="G968" t="s">
        <v>101</v>
      </c>
      <c r="H968" t="s">
        <v>2895</v>
      </c>
      <c r="I968" t="s">
        <v>101</v>
      </c>
      <c r="K968" t="e">
        <f>VLOOKUP($D968,Mapping!$A:$E,3,)</f>
        <v>#N/A</v>
      </c>
      <c r="L968" t="e">
        <f>VLOOKUP($D968,Mapping!$A:$E,4,)</f>
        <v>#N/A</v>
      </c>
      <c r="M968" t="e">
        <f>IF(VLOOKUP($D968,Mapping!$A:$E,5,)="","无",VLOOKUP($D968,Mapping!$A:$E,5,))</f>
        <v>#N/A</v>
      </c>
      <c r="N968">
        <v>1</v>
      </c>
      <c r="O968" t="s">
        <v>3922</v>
      </c>
    </row>
    <row r="969" spans="1:15" x14ac:dyDescent="0.25">
      <c r="A969" s="1" t="s">
        <v>2896</v>
      </c>
      <c r="B969" t="s">
        <v>1988</v>
      </c>
      <c r="C969" s="20" t="s">
        <v>2897</v>
      </c>
      <c r="D969" t="s">
        <v>1451</v>
      </c>
      <c r="E969" t="s">
        <v>1452</v>
      </c>
      <c r="F969" t="e">
        <f>VLOOKUP(D969,Mapping!A:F,6,)</f>
        <v>#N/A</v>
      </c>
      <c r="G969" t="s">
        <v>101</v>
      </c>
      <c r="H969" t="s">
        <v>2898</v>
      </c>
      <c r="I969" t="s">
        <v>101</v>
      </c>
      <c r="K969" t="e">
        <f>VLOOKUP($D969,Mapping!$A:$E,3,)</f>
        <v>#N/A</v>
      </c>
      <c r="L969" t="e">
        <f>VLOOKUP($D969,Mapping!$A:$E,4,)</f>
        <v>#N/A</v>
      </c>
      <c r="M969" t="e">
        <f>IF(VLOOKUP($D969,Mapping!$A:$E,5,)="","无",VLOOKUP($D969,Mapping!$A:$E,5,))</f>
        <v>#N/A</v>
      </c>
      <c r="N969">
        <v>1</v>
      </c>
      <c r="O969" t="s">
        <v>3922</v>
      </c>
    </row>
    <row r="970" spans="1:15" x14ac:dyDescent="0.25">
      <c r="A970" s="1" t="s">
        <v>2899</v>
      </c>
      <c r="B970" t="s">
        <v>1988</v>
      </c>
      <c r="C970" s="20" t="s">
        <v>2631</v>
      </c>
      <c r="D970" t="s">
        <v>2631</v>
      </c>
      <c r="E970" t="s">
        <v>2632</v>
      </c>
      <c r="F970" t="e">
        <f>VLOOKUP(D970,Mapping!A:F,6,)</f>
        <v>#N/A</v>
      </c>
      <c r="G970" t="s">
        <v>101</v>
      </c>
      <c r="H970" t="s">
        <v>2632</v>
      </c>
      <c r="I970" t="s">
        <v>101</v>
      </c>
      <c r="K970" t="e">
        <f>VLOOKUP($D970,Mapping!$A:$E,3,)</f>
        <v>#N/A</v>
      </c>
      <c r="L970" t="e">
        <f>VLOOKUP($D970,Mapping!$A:$E,4,)</f>
        <v>#N/A</v>
      </c>
      <c r="M970" t="e">
        <f>IF(VLOOKUP($D970,Mapping!$A:$E,5,)="","无",VLOOKUP($D970,Mapping!$A:$E,5,))</f>
        <v>#N/A</v>
      </c>
      <c r="N970">
        <v>1</v>
      </c>
      <c r="O970" t="s">
        <v>3922</v>
      </c>
    </row>
    <row r="971" spans="1:15" x14ac:dyDescent="0.25">
      <c r="A971" s="1" t="s">
        <v>2900</v>
      </c>
      <c r="B971" t="s">
        <v>1988</v>
      </c>
      <c r="C971" s="20" t="s">
        <v>2634</v>
      </c>
      <c r="D971" t="s">
        <v>2634</v>
      </c>
      <c r="E971" t="s">
        <v>2635</v>
      </c>
      <c r="F971" t="str">
        <f>VLOOKUP(D971,Mapping!A:F,6,)</f>
        <v>S成人粉双节欣活礼盒QCNFXX201806007</v>
      </c>
      <c r="G971" t="s">
        <v>101</v>
      </c>
      <c r="H971" t="s">
        <v>2635</v>
      </c>
      <c r="I971" t="s">
        <v>101</v>
      </c>
      <c r="K971" t="str">
        <f>VLOOKUP($D971,Mapping!$A:$E,3,)</f>
        <v>成人粉</v>
      </c>
      <c r="L971" t="str">
        <f>VLOOKUP($D971,Mapping!$A:$E,4,)</f>
        <v>欣活</v>
      </c>
      <c r="M971" t="str">
        <f>IF(VLOOKUP($D971,Mapping!$A:$E,5,)="","无",VLOOKUP($D971,Mapping!$A:$E,5,))</f>
        <v>无</v>
      </c>
      <c r="N971">
        <v>1</v>
      </c>
      <c r="O971" t="s">
        <v>3922</v>
      </c>
    </row>
    <row r="972" spans="1:15" x14ac:dyDescent="0.25">
      <c r="A972" s="1" t="s">
        <v>2901</v>
      </c>
      <c r="B972" t="s">
        <v>1988</v>
      </c>
      <c r="C972" s="20" t="s">
        <v>1276</v>
      </c>
      <c r="D972" t="s">
        <v>1276</v>
      </c>
      <c r="E972" t="s">
        <v>1277</v>
      </c>
      <c r="F972" t="e">
        <f>VLOOKUP(D972,Mapping!A:F,6,)</f>
        <v>#N/A</v>
      </c>
      <c r="G972" t="s">
        <v>101</v>
      </c>
      <c r="H972" t="s">
        <v>1277</v>
      </c>
      <c r="I972" t="s">
        <v>101</v>
      </c>
      <c r="K972" t="e">
        <f>VLOOKUP($D972,Mapping!$A:$E,3,)</f>
        <v>#N/A</v>
      </c>
      <c r="L972" t="e">
        <f>VLOOKUP($D972,Mapping!$A:$E,4,)</f>
        <v>#N/A</v>
      </c>
      <c r="M972" t="e">
        <f>IF(VLOOKUP($D972,Mapping!$A:$E,5,)="","无",VLOOKUP($D972,Mapping!$A:$E,5,))</f>
        <v>#N/A</v>
      </c>
      <c r="N972">
        <v>1</v>
      </c>
      <c r="O972" t="s">
        <v>3922</v>
      </c>
    </row>
    <row r="973" spans="1:15" x14ac:dyDescent="0.25">
      <c r="A973" s="1" t="s">
        <v>2902</v>
      </c>
      <c r="B973" t="s">
        <v>1988</v>
      </c>
      <c r="C973" s="20" t="s">
        <v>2903</v>
      </c>
      <c r="D973" t="s">
        <v>1926</v>
      </c>
      <c r="E973" t="s">
        <v>1927</v>
      </c>
      <c r="F973" t="e">
        <f>VLOOKUP(D973,Mapping!A:F,6,)</f>
        <v>#N/A</v>
      </c>
      <c r="G973" t="s">
        <v>101</v>
      </c>
      <c r="H973" t="s">
        <v>756</v>
      </c>
      <c r="I973" t="s">
        <v>101</v>
      </c>
      <c r="K973" t="e">
        <f>VLOOKUP($D973,Mapping!$A:$E,3,)</f>
        <v>#N/A</v>
      </c>
      <c r="L973" t="e">
        <f>VLOOKUP($D973,Mapping!$A:$E,4,)</f>
        <v>#N/A</v>
      </c>
      <c r="M973" t="e">
        <f>IF(VLOOKUP($D973,Mapping!$A:$E,5,)="","无",VLOOKUP($D973,Mapping!$A:$E,5,))</f>
        <v>#N/A</v>
      </c>
      <c r="N973">
        <v>1</v>
      </c>
      <c r="O973" t="s">
        <v>3922</v>
      </c>
    </row>
    <row r="974" spans="1:15" x14ac:dyDescent="0.25">
      <c r="A974" s="1" t="s">
        <v>2904</v>
      </c>
      <c r="B974" t="s">
        <v>1988</v>
      </c>
      <c r="C974" s="20" t="s">
        <v>1926</v>
      </c>
      <c r="D974" t="s">
        <v>1926</v>
      </c>
      <c r="E974" t="s">
        <v>1927</v>
      </c>
      <c r="F974" t="e">
        <f>VLOOKUP(D974,Mapping!A:F,6,)</f>
        <v>#N/A</v>
      </c>
      <c r="G974" t="s">
        <v>101</v>
      </c>
      <c r="H974" t="s">
        <v>1927</v>
      </c>
      <c r="I974" t="s">
        <v>101</v>
      </c>
      <c r="K974" t="e">
        <f>VLOOKUP($D974,Mapping!$A:$E,3,)</f>
        <v>#N/A</v>
      </c>
      <c r="L974" t="e">
        <f>VLOOKUP($D974,Mapping!$A:$E,4,)</f>
        <v>#N/A</v>
      </c>
      <c r="M974" t="e">
        <f>IF(VLOOKUP($D974,Mapping!$A:$E,5,)="","无",VLOOKUP($D974,Mapping!$A:$E,5,))</f>
        <v>#N/A</v>
      </c>
      <c r="N974">
        <v>1</v>
      </c>
      <c r="O974" t="s">
        <v>3922</v>
      </c>
    </row>
    <row r="975" spans="1:15" x14ac:dyDescent="0.25">
      <c r="A975" s="1" t="s">
        <v>2905</v>
      </c>
      <c r="B975" t="s">
        <v>1988</v>
      </c>
      <c r="C975" s="20" t="s">
        <v>1281</v>
      </c>
      <c r="D975" t="s">
        <v>1281</v>
      </c>
      <c r="E975" t="s">
        <v>1282</v>
      </c>
      <c r="F975" t="e">
        <f>VLOOKUP(D975,Mapping!A:F,6,)</f>
        <v>#N/A</v>
      </c>
      <c r="G975" t="s">
        <v>101</v>
      </c>
      <c r="H975" t="s">
        <v>1282</v>
      </c>
      <c r="I975" t="s">
        <v>101</v>
      </c>
      <c r="K975" t="e">
        <f>VLOOKUP($D975,Mapping!$A:$E,3,)</f>
        <v>#N/A</v>
      </c>
      <c r="L975" t="e">
        <f>VLOOKUP($D975,Mapping!$A:$E,4,)</f>
        <v>#N/A</v>
      </c>
      <c r="M975" t="e">
        <f>IF(VLOOKUP($D975,Mapping!$A:$E,5,)="","无",VLOOKUP($D975,Mapping!$A:$E,5,))</f>
        <v>#N/A</v>
      </c>
      <c r="N975">
        <v>1</v>
      </c>
      <c r="O975" t="s">
        <v>3922</v>
      </c>
    </row>
    <row r="976" spans="1:15" x14ac:dyDescent="0.25">
      <c r="A976" s="1" t="s">
        <v>2906</v>
      </c>
      <c r="B976" t="s">
        <v>1972</v>
      </c>
      <c r="C976" s="20" t="s">
        <v>448</v>
      </c>
      <c r="D976" t="s">
        <v>448</v>
      </c>
      <c r="E976" t="s">
        <v>449</v>
      </c>
      <c r="F976" t="str">
        <f>VLOOKUP(D976,Mapping!A:F,6,)</f>
        <v>1*20*125mlQQ星儿童成长牛奶-均膳</v>
      </c>
      <c r="G976" t="s">
        <v>24</v>
      </c>
      <c r="H976" t="s">
        <v>2907</v>
      </c>
      <c r="I976" t="s">
        <v>24</v>
      </c>
      <c r="K976" t="str">
        <f>VLOOKUP($D976,Mapping!$A:$E,3,)</f>
        <v>液奶</v>
      </c>
      <c r="L976" t="str">
        <f>VLOOKUP($D976,Mapping!$A:$E,4,)</f>
        <v>QQ星</v>
      </c>
      <c r="M976" t="str">
        <f>IF(VLOOKUP($D976,Mapping!$A:$E,5,)="","无",VLOOKUP($D976,Mapping!$A:$E,5,))</f>
        <v>无</v>
      </c>
      <c r="N976">
        <v>1</v>
      </c>
      <c r="O976" t="s">
        <v>3922</v>
      </c>
    </row>
    <row r="977" spans="1:15" x14ac:dyDescent="0.25">
      <c r="A977" s="1" t="s">
        <v>2908</v>
      </c>
      <c r="B977" t="s">
        <v>1972</v>
      </c>
      <c r="C977" s="20" t="s">
        <v>456</v>
      </c>
      <c r="D977" t="s">
        <v>456</v>
      </c>
      <c r="E977" t="s">
        <v>457</v>
      </c>
      <c r="F977" t="str">
        <f>VLOOKUP(D977,Mapping!A:F,6,)</f>
        <v>1*15*190mlQQ星儿童成长牛奶-均膳</v>
      </c>
      <c r="G977" t="s">
        <v>24</v>
      </c>
      <c r="H977" t="s">
        <v>2909</v>
      </c>
      <c r="I977" t="s">
        <v>24</v>
      </c>
      <c r="K977" t="str">
        <f>VLOOKUP($D977,Mapping!$A:$E,3,)</f>
        <v>液奶</v>
      </c>
      <c r="L977" t="str">
        <f>VLOOKUP($D977,Mapping!$A:$E,4,)</f>
        <v>QQ星</v>
      </c>
      <c r="M977" t="str">
        <f>IF(VLOOKUP($D977,Mapping!$A:$E,5,)="","无",VLOOKUP($D977,Mapping!$A:$E,5,))</f>
        <v>无</v>
      </c>
      <c r="N977">
        <v>1</v>
      </c>
      <c r="O977" t="s">
        <v>3922</v>
      </c>
    </row>
    <row r="978" spans="1:15" x14ac:dyDescent="0.25">
      <c r="A978" s="1" t="s">
        <v>2910</v>
      </c>
      <c r="B978" t="s">
        <v>1972</v>
      </c>
      <c r="C978" s="20" t="s">
        <v>466</v>
      </c>
      <c r="D978" t="s">
        <v>466</v>
      </c>
      <c r="E978" t="s">
        <v>467</v>
      </c>
      <c r="F978" t="str">
        <f>VLOOKUP(D978,Mapping!A:F,6,)</f>
        <v>1*12*195mlQQ星原生DHA纯牛奶</v>
      </c>
      <c r="G978" t="s">
        <v>24</v>
      </c>
      <c r="H978" t="s">
        <v>467</v>
      </c>
      <c r="I978" t="s">
        <v>24</v>
      </c>
      <c r="K978" t="str">
        <f>VLOOKUP($D978,Mapping!$A:$E,3,)</f>
        <v>液奶</v>
      </c>
      <c r="L978" t="str">
        <f>VLOOKUP($D978,Mapping!$A:$E,4,)</f>
        <v>QQ星</v>
      </c>
      <c r="M978" t="str">
        <f>IF(VLOOKUP($D978,Mapping!$A:$E,5,)="","无",VLOOKUP($D978,Mapping!$A:$E,5,))</f>
        <v>无</v>
      </c>
      <c r="N978">
        <v>1</v>
      </c>
      <c r="O978" t="s">
        <v>3922</v>
      </c>
    </row>
    <row r="979" spans="1:15" x14ac:dyDescent="0.25">
      <c r="A979" s="1" t="s">
        <v>2911</v>
      </c>
      <c r="B979" t="s">
        <v>1972</v>
      </c>
      <c r="C979" s="20" t="s">
        <v>2912</v>
      </c>
      <c r="D979" t="s">
        <v>2912</v>
      </c>
      <c r="E979" t="s">
        <v>2913</v>
      </c>
      <c r="F979" t="str">
        <f>VLOOKUP(D979,Mapping!A:F,6,)</f>
        <v>1*24*200ml学生纯牛奶</v>
      </c>
      <c r="G979" t="s">
        <v>24</v>
      </c>
      <c r="H979" t="s">
        <v>2913</v>
      </c>
      <c r="I979" t="s">
        <v>24</v>
      </c>
      <c r="K979" t="str">
        <f>VLOOKUP($D979,Mapping!$A:$E,3,)</f>
        <v>液奶</v>
      </c>
      <c r="L979" t="str">
        <f>VLOOKUP($D979,Mapping!$A:$E,4,)</f>
        <v>母品牌</v>
      </c>
      <c r="M979" t="str">
        <f>IF(VLOOKUP($D979,Mapping!$A:$E,5,)="","无",VLOOKUP($D979,Mapping!$A:$E,5,))</f>
        <v>无</v>
      </c>
      <c r="N979">
        <v>1</v>
      </c>
      <c r="O979" t="s">
        <v>3922</v>
      </c>
    </row>
    <row r="980" spans="1:15" x14ac:dyDescent="0.25">
      <c r="A980" s="1" t="s">
        <v>2914</v>
      </c>
      <c r="B980" t="s">
        <v>1972</v>
      </c>
      <c r="C980" s="20" t="s">
        <v>471</v>
      </c>
      <c r="D980" t="s">
        <v>471</v>
      </c>
      <c r="E980" t="s">
        <v>472</v>
      </c>
      <c r="F980" t="str">
        <f>VLOOKUP(D980,Mapping!A:F,6,)</f>
        <v>1*12*250ml舒化中老年心活配方牛奶</v>
      </c>
      <c r="G980" t="s">
        <v>24</v>
      </c>
      <c r="H980" t="s">
        <v>472</v>
      </c>
      <c r="I980" t="s">
        <v>24</v>
      </c>
      <c r="K980" t="str">
        <f>VLOOKUP($D980,Mapping!$A:$E,3,)</f>
        <v>液奶</v>
      </c>
      <c r="L980" t="str">
        <f>VLOOKUP($D980,Mapping!$A:$E,4,)</f>
        <v>舒化</v>
      </c>
      <c r="M980" t="str">
        <f>IF(VLOOKUP($D980,Mapping!$A:$E,5,)="","无",VLOOKUP($D980,Mapping!$A:$E,5,))</f>
        <v>无</v>
      </c>
      <c r="N980">
        <v>1</v>
      </c>
      <c r="O980" t="s">
        <v>3922</v>
      </c>
    </row>
    <row r="981" spans="1:15" x14ac:dyDescent="0.25">
      <c r="A981" s="1" t="s">
        <v>2915</v>
      </c>
      <c r="B981" t="s">
        <v>1972</v>
      </c>
      <c r="C981" s="20" t="s">
        <v>476</v>
      </c>
      <c r="D981" t="s">
        <v>476</v>
      </c>
      <c r="E981" t="s">
        <v>477</v>
      </c>
      <c r="F981" t="str">
        <f>VLOOKUP(D981,Mapping!A:F,6,)</f>
        <v>1*12*250ml舒化中老年心活配方牛奶</v>
      </c>
      <c r="G981" t="s">
        <v>24</v>
      </c>
      <c r="H981" t="s">
        <v>2916</v>
      </c>
      <c r="I981" t="s">
        <v>24</v>
      </c>
      <c r="K981" t="str">
        <f>VLOOKUP($D981,Mapping!$A:$E,3,)</f>
        <v>液奶</v>
      </c>
      <c r="L981" t="str">
        <f>VLOOKUP($D981,Mapping!$A:$E,4,)</f>
        <v>舒化</v>
      </c>
      <c r="M981" t="str">
        <f>IF(VLOOKUP($D981,Mapping!$A:$E,5,)="","无",VLOOKUP($D981,Mapping!$A:$E,5,))</f>
        <v>无</v>
      </c>
      <c r="N981">
        <v>1</v>
      </c>
      <c r="O981" t="s">
        <v>3922</v>
      </c>
    </row>
    <row r="982" spans="1:15" x14ac:dyDescent="0.25">
      <c r="A982" s="1" t="s">
        <v>2917</v>
      </c>
      <c r="B982" t="s">
        <v>1972</v>
      </c>
      <c r="C982" s="20" t="s">
        <v>481</v>
      </c>
      <c r="D982" t="s">
        <v>481</v>
      </c>
      <c r="E982" t="s">
        <v>482</v>
      </c>
      <c r="F982" t="str">
        <f>VLOOKUP(D982,Mapping!A:F,6,)</f>
        <v>1*12*250ml舒化中老年优钙配方牛奶</v>
      </c>
      <c r="G982" t="s">
        <v>24</v>
      </c>
      <c r="H982" t="s">
        <v>482</v>
      </c>
      <c r="I982" t="s">
        <v>24</v>
      </c>
      <c r="K982" t="str">
        <f>VLOOKUP($D982,Mapping!$A:$E,3,)</f>
        <v>液奶</v>
      </c>
      <c r="L982" t="str">
        <f>VLOOKUP($D982,Mapping!$A:$E,4,)</f>
        <v>舒化</v>
      </c>
      <c r="M982" t="str">
        <f>IF(VLOOKUP($D982,Mapping!$A:$E,5,)="","无",VLOOKUP($D982,Mapping!$A:$E,5,))</f>
        <v>无</v>
      </c>
      <c r="N982">
        <v>1</v>
      </c>
      <c r="O982" t="s">
        <v>3922</v>
      </c>
    </row>
    <row r="983" spans="1:15" x14ac:dyDescent="0.25">
      <c r="A983" s="1" t="s">
        <v>2918</v>
      </c>
      <c r="B983" t="s">
        <v>1972</v>
      </c>
      <c r="C983" s="20" t="s">
        <v>486</v>
      </c>
      <c r="D983" t="s">
        <v>486</v>
      </c>
      <c r="E983" t="s">
        <v>487</v>
      </c>
      <c r="F983" t="str">
        <f>VLOOKUP(D983,Mapping!A:F,6,)</f>
        <v>1*12*250ml舒化中老年优钙配方牛奶</v>
      </c>
      <c r="G983" t="s">
        <v>24</v>
      </c>
      <c r="H983" t="s">
        <v>2919</v>
      </c>
      <c r="I983" t="s">
        <v>24</v>
      </c>
      <c r="K983" t="str">
        <f>VLOOKUP($D983,Mapping!$A:$E,3,)</f>
        <v>液奶</v>
      </c>
      <c r="L983" t="str">
        <f>VLOOKUP($D983,Mapping!$A:$E,4,)</f>
        <v>舒化</v>
      </c>
      <c r="M983" t="str">
        <f>IF(VLOOKUP($D983,Mapping!$A:$E,5,)="","无",VLOOKUP($D983,Mapping!$A:$E,5,))</f>
        <v>无</v>
      </c>
      <c r="N983">
        <v>1</v>
      </c>
      <c r="O983" t="s">
        <v>3922</v>
      </c>
    </row>
    <row r="984" spans="1:15" x14ac:dyDescent="0.25">
      <c r="A984" s="1" t="s">
        <v>2920</v>
      </c>
      <c r="B984" t="s">
        <v>1972</v>
      </c>
      <c r="C984" s="20" t="s">
        <v>830</v>
      </c>
      <c r="D984" t="s">
        <v>830</v>
      </c>
      <c r="E984" t="s">
        <v>831</v>
      </c>
      <c r="F984" t="str">
        <f>VLOOKUP(D984,Mapping!A:F,6,)</f>
        <v>1*12*250ml舒化低脂无乳糖牛奶</v>
      </c>
      <c r="G984" t="s">
        <v>24</v>
      </c>
      <c r="H984" t="s">
        <v>831</v>
      </c>
      <c r="I984" t="s">
        <v>24</v>
      </c>
      <c r="K984" t="str">
        <f>VLOOKUP($D984,Mapping!$A:$E,3,)</f>
        <v>液奶</v>
      </c>
      <c r="L984" t="str">
        <f>VLOOKUP($D984,Mapping!$A:$E,4,)</f>
        <v>舒化</v>
      </c>
      <c r="M984" t="str">
        <f>IF(VLOOKUP($D984,Mapping!$A:$E,5,)="","无",VLOOKUP($D984,Mapping!$A:$E,5,))</f>
        <v>无</v>
      </c>
      <c r="N984">
        <v>1</v>
      </c>
      <c r="O984" t="s">
        <v>3922</v>
      </c>
    </row>
    <row r="985" spans="1:15" x14ac:dyDescent="0.25">
      <c r="A985" s="1" t="s">
        <v>2921</v>
      </c>
      <c r="B985" t="s">
        <v>1972</v>
      </c>
      <c r="C985" s="20" t="s">
        <v>1606</v>
      </c>
      <c r="D985" t="s">
        <v>1606</v>
      </c>
      <c r="E985" t="s">
        <v>1607</v>
      </c>
      <c r="F985" t="str">
        <f>VLOOKUP(D985,Mapping!A:F,6,)</f>
        <v>1*16*250ml纯牛奶</v>
      </c>
      <c r="G985" t="s">
        <v>24</v>
      </c>
      <c r="H985" t="s">
        <v>1607</v>
      </c>
      <c r="I985" t="s">
        <v>24</v>
      </c>
      <c r="K985" t="str">
        <f>VLOOKUP($D985,Mapping!$A:$E,3,)</f>
        <v>液奶</v>
      </c>
      <c r="L985" t="str">
        <f>VLOOKUP($D985,Mapping!$A:$E,4,)</f>
        <v>母品牌</v>
      </c>
      <c r="M985" t="str">
        <f>IF(VLOOKUP($D985,Mapping!$A:$E,5,)="","无",VLOOKUP($D985,Mapping!$A:$E,5,))</f>
        <v>无</v>
      </c>
      <c r="N985">
        <v>1</v>
      </c>
      <c r="O985" t="s">
        <v>3922</v>
      </c>
    </row>
    <row r="986" spans="1:15" x14ac:dyDescent="0.25">
      <c r="A986" s="1" t="s">
        <v>2922</v>
      </c>
      <c r="B986" t="s">
        <v>1972</v>
      </c>
      <c r="C986" s="20" t="s">
        <v>311</v>
      </c>
      <c r="D986" t="s">
        <v>311</v>
      </c>
      <c r="E986" t="s">
        <v>312</v>
      </c>
      <c r="F986" t="str">
        <f>VLOOKUP(D986,Mapping!A:F,6,)</f>
        <v>1*16*250ml纯牛奶</v>
      </c>
      <c r="G986" t="s">
        <v>24</v>
      </c>
      <c r="H986" t="s">
        <v>2923</v>
      </c>
      <c r="I986" t="s">
        <v>24</v>
      </c>
      <c r="K986" t="str">
        <f>VLOOKUP($D986,Mapping!$A:$E,3,)</f>
        <v>液奶</v>
      </c>
      <c r="L986" t="str">
        <f>VLOOKUP($D986,Mapping!$A:$E,4,)</f>
        <v>母品牌</v>
      </c>
      <c r="M986" t="str">
        <f>IF(VLOOKUP($D986,Mapping!$A:$E,5,)="","无",VLOOKUP($D986,Mapping!$A:$E,5,))</f>
        <v>无</v>
      </c>
      <c r="N986">
        <v>1</v>
      </c>
      <c r="O986" t="s">
        <v>3922</v>
      </c>
    </row>
    <row r="987" spans="1:15" x14ac:dyDescent="0.25">
      <c r="A987" s="1" t="s">
        <v>2924</v>
      </c>
      <c r="B987" t="s">
        <v>1972</v>
      </c>
      <c r="C987" s="20" t="s">
        <v>1610</v>
      </c>
      <c r="D987" t="s">
        <v>1610</v>
      </c>
      <c r="E987" t="s">
        <v>1611</v>
      </c>
      <c r="F987" t="str">
        <f>VLOOKUP(D987,Mapping!A:F,6,)</f>
        <v>1*24*250ml纯牛奶</v>
      </c>
      <c r="G987" t="s">
        <v>24</v>
      </c>
      <c r="H987" t="s">
        <v>1611</v>
      </c>
      <c r="I987" t="s">
        <v>24</v>
      </c>
      <c r="K987" t="str">
        <f>VLOOKUP($D987,Mapping!$A:$E,3,)</f>
        <v>液奶</v>
      </c>
      <c r="L987" t="str">
        <f>VLOOKUP($D987,Mapping!$A:$E,4,)</f>
        <v>母品牌</v>
      </c>
      <c r="M987" t="str">
        <f>IF(VLOOKUP($D987,Mapping!$A:$E,5,)="","无",VLOOKUP($D987,Mapping!$A:$E,5,))</f>
        <v>无</v>
      </c>
      <c r="N987">
        <v>1</v>
      </c>
      <c r="O987" t="s">
        <v>3922</v>
      </c>
    </row>
    <row r="988" spans="1:15" x14ac:dyDescent="0.25">
      <c r="A988" s="1" t="s">
        <v>2925</v>
      </c>
      <c r="B988" t="s">
        <v>1972</v>
      </c>
      <c r="C988" s="20" t="s">
        <v>826</v>
      </c>
      <c r="D988" t="s">
        <v>826</v>
      </c>
      <c r="E988" t="s">
        <v>827</v>
      </c>
      <c r="F988" t="str">
        <f>VLOOKUP(D988,Mapping!A:F,6,)</f>
        <v>1*24*250ml纯牛奶</v>
      </c>
      <c r="G988" t="s">
        <v>24</v>
      </c>
      <c r="H988" t="s">
        <v>2926</v>
      </c>
      <c r="I988" t="s">
        <v>24</v>
      </c>
      <c r="K988" t="str">
        <f>VLOOKUP($D988,Mapping!$A:$E,3,)</f>
        <v>液奶</v>
      </c>
      <c r="L988" t="str">
        <f>VLOOKUP($D988,Mapping!$A:$E,4,)</f>
        <v>母品牌</v>
      </c>
      <c r="M988" t="str">
        <f>IF(VLOOKUP($D988,Mapping!$A:$E,5,)="","无",VLOOKUP($D988,Mapping!$A:$E,5,))</f>
        <v>无</v>
      </c>
      <c r="N988">
        <v>1</v>
      </c>
      <c r="O988" t="s">
        <v>3922</v>
      </c>
    </row>
    <row r="989" spans="1:15" x14ac:dyDescent="0.25">
      <c r="A989" s="1" t="s">
        <v>2927</v>
      </c>
      <c r="B989" t="s">
        <v>1972</v>
      </c>
      <c r="C989" s="20" t="s">
        <v>2928</v>
      </c>
      <c r="D989" t="s">
        <v>2928</v>
      </c>
      <c r="E989" t="s">
        <v>2929</v>
      </c>
      <c r="F989" t="str">
        <f>VLOOKUP(D989,Mapping!A:F,6,)</f>
        <v>1*24*250ml纯牛奶六连包</v>
      </c>
      <c r="G989" t="s">
        <v>24</v>
      </c>
      <c r="H989" t="s">
        <v>2929</v>
      </c>
      <c r="I989" t="s">
        <v>24</v>
      </c>
      <c r="K989" t="str">
        <f>VLOOKUP($D989,Mapping!$A:$E,3,)</f>
        <v>液奶</v>
      </c>
      <c r="L989" t="str">
        <f>VLOOKUP($D989,Mapping!$A:$E,4,)</f>
        <v>母品牌</v>
      </c>
      <c r="M989" t="str">
        <f>IF(VLOOKUP($D989,Mapping!$A:$E,5,)="","无",VLOOKUP($D989,Mapping!$A:$E,5,))</f>
        <v>无</v>
      </c>
      <c r="N989">
        <v>1</v>
      </c>
      <c r="O989" t="s">
        <v>3922</v>
      </c>
    </row>
    <row r="990" spans="1:15" x14ac:dyDescent="0.25">
      <c r="A990" s="1" t="s">
        <v>2930</v>
      </c>
      <c r="B990" t="s">
        <v>1972</v>
      </c>
      <c r="C990" s="20" t="s">
        <v>318</v>
      </c>
      <c r="D990" t="s">
        <v>318</v>
      </c>
      <c r="E990" t="s">
        <v>319</v>
      </c>
      <c r="F990" t="str">
        <f>VLOOKUP(D990,Mapping!A:F,6,)</f>
        <v>1*6*1000ml纯牛奶</v>
      </c>
      <c r="G990" t="s">
        <v>24</v>
      </c>
      <c r="H990" t="s">
        <v>319</v>
      </c>
      <c r="I990" t="s">
        <v>24</v>
      </c>
      <c r="K990" t="str">
        <f>VLOOKUP($D990,Mapping!$A:$E,3,)</f>
        <v>液奶</v>
      </c>
      <c r="L990" t="str">
        <f>VLOOKUP($D990,Mapping!$A:$E,4,)</f>
        <v>母品牌</v>
      </c>
      <c r="M990" t="str">
        <f>IF(VLOOKUP($D990,Mapping!$A:$E,5,)="","无",VLOOKUP($D990,Mapping!$A:$E,5,))</f>
        <v>无</v>
      </c>
      <c r="N990">
        <v>1</v>
      </c>
      <c r="O990" t="s">
        <v>3922</v>
      </c>
    </row>
    <row r="991" spans="1:15" x14ac:dyDescent="0.25">
      <c r="A991" s="1" t="s">
        <v>2931</v>
      </c>
      <c r="B991" t="s">
        <v>1972</v>
      </c>
      <c r="C991" s="20" t="s">
        <v>2932</v>
      </c>
      <c r="D991" t="s">
        <v>2932</v>
      </c>
      <c r="E991" t="s">
        <v>2933</v>
      </c>
      <c r="F991" t="e">
        <f>VLOOKUP(D991,Mapping!A:F,6,)</f>
        <v>#N/A</v>
      </c>
      <c r="G991" t="s">
        <v>24</v>
      </c>
      <c r="H991" t="s">
        <v>2933</v>
      </c>
      <c r="I991" t="s">
        <v>24</v>
      </c>
      <c r="K991" t="e">
        <f>VLOOKUP($D991,Mapping!$A:$E,3,)</f>
        <v>#N/A</v>
      </c>
      <c r="L991" t="e">
        <f>VLOOKUP($D991,Mapping!$A:$E,4,)</f>
        <v>#N/A</v>
      </c>
      <c r="M991" t="e">
        <f>IF(VLOOKUP($D991,Mapping!$A:$E,5,)="","无",VLOOKUP($D991,Mapping!$A:$E,5,))</f>
        <v>#N/A</v>
      </c>
      <c r="N991">
        <v>1</v>
      </c>
      <c r="O991" t="s">
        <v>3922</v>
      </c>
    </row>
    <row r="992" spans="1:15" x14ac:dyDescent="0.25">
      <c r="A992" s="1" t="s">
        <v>2934</v>
      </c>
      <c r="B992" t="s">
        <v>1972</v>
      </c>
      <c r="C992" s="20" t="s">
        <v>2935</v>
      </c>
      <c r="D992" t="s">
        <v>2935</v>
      </c>
      <c r="E992" t="s">
        <v>2936</v>
      </c>
      <c r="F992" t="str">
        <f>VLOOKUP(D992,Mapping!A:F,6,)</f>
        <v>1*18*205g安慕希常温酸奶原味（沃尔玛专供）</v>
      </c>
      <c r="G992" t="s">
        <v>24</v>
      </c>
      <c r="H992" t="s">
        <v>2937</v>
      </c>
      <c r="I992" t="s">
        <v>24</v>
      </c>
      <c r="K992" t="str">
        <f>VLOOKUP($D992,Mapping!$A:$E,3,)</f>
        <v>液奶</v>
      </c>
      <c r="L992" t="str">
        <f>VLOOKUP($D992,Mapping!$A:$E,4,)</f>
        <v>安慕希</v>
      </c>
      <c r="M992" t="str">
        <f>IF(VLOOKUP($D992,Mapping!$A:$E,5,)="","无",VLOOKUP($D992,Mapping!$A:$E,5,))</f>
        <v>无</v>
      </c>
      <c r="N992">
        <v>1</v>
      </c>
      <c r="O992" t="s">
        <v>3922</v>
      </c>
    </row>
    <row r="993" spans="1:15" x14ac:dyDescent="0.25">
      <c r="A993" s="1" t="s">
        <v>2938</v>
      </c>
      <c r="B993" t="s">
        <v>1972</v>
      </c>
      <c r="C993" s="20" t="s">
        <v>326</v>
      </c>
      <c r="D993" t="s">
        <v>326</v>
      </c>
      <c r="E993" t="s">
        <v>327</v>
      </c>
      <c r="F993" t="str">
        <f>VLOOKUP(D993,Mapping!A:F,6,)</f>
        <v>1*12*205g安慕希常温酸奶香草味</v>
      </c>
      <c r="G993" t="s">
        <v>24</v>
      </c>
      <c r="H993" t="s">
        <v>327</v>
      </c>
      <c r="I993" t="s">
        <v>24</v>
      </c>
      <c r="K993" t="str">
        <f>VLOOKUP($D993,Mapping!$A:$E,3,)</f>
        <v>液奶</v>
      </c>
      <c r="L993" t="str">
        <f>VLOOKUP($D993,Mapping!$A:$E,4,)</f>
        <v>安慕希</v>
      </c>
      <c r="M993" t="str">
        <f>IF(VLOOKUP($D993,Mapping!$A:$E,5,)="","无",VLOOKUP($D993,Mapping!$A:$E,5,))</f>
        <v>无</v>
      </c>
      <c r="N993">
        <v>1</v>
      </c>
      <c r="O993" t="s">
        <v>3922</v>
      </c>
    </row>
    <row r="994" spans="1:15" x14ac:dyDescent="0.25">
      <c r="A994" s="1" t="s">
        <v>2939</v>
      </c>
      <c r="B994" t="s">
        <v>1972</v>
      </c>
      <c r="C994" s="20" t="s">
        <v>332</v>
      </c>
      <c r="D994" t="s">
        <v>332</v>
      </c>
      <c r="E994" t="s">
        <v>333</v>
      </c>
      <c r="F994" t="str">
        <f>VLOOKUP(D994,Mapping!A:F,6,)</f>
        <v>1*8*205g安慕希常温酸奶香草味</v>
      </c>
      <c r="G994" t="s">
        <v>24</v>
      </c>
      <c r="H994" t="s">
        <v>333</v>
      </c>
      <c r="I994" t="s">
        <v>24</v>
      </c>
      <c r="K994" t="str">
        <f>VLOOKUP($D994,Mapping!$A:$E,3,)</f>
        <v>液奶</v>
      </c>
      <c r="L994" t="str">
        <f>VLOOKUP($D994,Mapping!$A:$E,4,)</f>
        <v>安慕希</v>
      </c>
      <c r="M994" t="str">
        <f>IF(VLOOKUP($D994,Mapping!$A:$E,5,)="","无",VLOOKUP($D994,Mapping!$A:$E,5,))</f>
        <v>无</v>
      </c>
      <c r="N994">
        <v>1</v>
      </c>
      <c r="O994" t="s">
        <v>3922</v>
      </c>
    </row>
    <row r="995" spans="1:15" x14ac:dyDescent="0.25">
      <c r="A995" s="1" t="s">
        <v>2940</v>
      </c>
      <c r="B995" t="s">
        <v>1972</v>
      </c>
      <c r="C995" s="20" t="s">
        <v>340</v>
      </c>
      <c r="D995" t="s">
        <v>340</v>
      </c>
      <c r="E995" t="s">
        <v>341</v>
      </c>
      <c r="F995" t="str">
        <f>VLOOKUP(D995,Mapping!A:F,6,)</f>
        <v>1*8*205g安慕希常温酸奶蓝莓味</v>
      </c>
      <c r="G995" t="s">
        <v>24</v>
      </c>
      <c r="H995" t="s">
        <v>341</v>
      </c>
      <c r="I995" t="s">
        <v>24</v>
      </c>
      <c r="K995" t="str">
        <f>VLOOKUP($D995,Mapping!$A:$E,3,)</f>
        <v>液奶</v>
      </c>
      <c r="L995" t="str">
        <f>VLOOKUP($D995,Mapping!$A:$E,4,)</f>
        <v>安慕希</v>
      </c>
      <c r="M995" t="str">
        <f>IF(VLOOKUP($D995,Mapping!$A:$E,5,)="","无",VLOOKUP($D995,Mapping!$A:$E,5,))</f>
        <v>无</v>
      </c>
      <c r="N995">
        <v>1</v>
      </c>
      <c r="O995" t="s">
        <v>3922</v>
      </c>
    </row>
    <row r="996" spans="1:15" x14ac:dyDescent="0.25">
      <c r="A996" s="1" t="s">
        <v>2941</v>
      </c>
      <c r="B996" t="s">
        <v>1972</v>
      </c>
      <c r="C996" s="20" t="s">
        <v>348</v>
      </c>
      <c r="D996" t="s">
        <v>348</v>
      </c>
      <c r="E996" t="s">
        <v>349</v>
      </c>
      <c r="F996" t="str">
        <f>VLOOKUP(D996,Mapping!A:F,6,)</f>
        <v>1*16*205g安慕希常温酸奶原味（电商专供）</v>
      </c>
      <c r="G996" t="s">
        <v>24</v>
      </c>
      <c r="H996" t="s">
        <v>2942</v>
      </c>
      <c r="I996" t="s">
        <v>24</v>
      </c>
      <c r="K996" t="str">
        <f>VLOOKUP($D996,Mapping!$A:$E,3,)</f>
        <v>液奶</v>
      </c>
      <c r="L996" t="str">
        <f>VLOOKUP($D996,Mapping!$A:$E,4,)</f>
        <v>安慕希</v>
      </c>
      <c r="M996" t="str">
        <f>IF(VLOOKUP($D996,Mapping!$A:$E,5,)="","无",VLOOKUP($D996,Mapping!$A:$E,5,))</f>
        <v>无</v>
      </c>
      <c r="N996">
        <v>1</v>
      </c>
      <c r="O996" t="s">
        <v>3922</v>
      </c>
    </row>
    <row r="997" spans="1:15" x14ac:dyDescent="0.25">
      <c r="A997" s="1" t="s">
        <v>2943</v>
      </c>
      <c r="B997" t="s">
        <v>1972</v>
      </c>
      <c r="C997" s="20" t="s">
        <v>383</v>
      </c>
      <c r="D997" t="s">
        <v>383</v>
      </c>
      <c r="E997" t="s">
        <v>384</v>
      </c>
      <c r="F997" t="str">
        <f>VLOOKUP(D997,Mapping!A:F,6,)</f>
        <v>1*12*250mL金典新西兰纯牛奶</v>
      </c>
      <c r="G997" t="s">
        <v>24</v>
      </c>
      <c r="H997" t="s">
        <v>384</v>
      </c>
      <c r="I997" t="s">
        <v>24</v>
      </c>
      <c r="K997" t="str">
        <f>VLOOKUP($D997,Mapping!$A:$E,3,)</f>
        <v>液奶</v>
      </c>
      <c r="L997" t="str">
        <f>VLOOKUP($D997,Mapping!$A:$E,4,)</f>
        <v>金典</v>
      </c>
      <c r="M997" t="str">
        <f>IF(VLOOKUP($D997,Mapping!$A:$E,5,)="","无",VLOOKUP($D997,Mapping!$A:$E,5,))</f>
        <v>无</v>
      </c>
      <c r="N997">
        <v>1</v>
      </c>
      <c r="O997" t="s">
        <v>3922</v>
      </c>
    </row>
    <row r="998" spans="1:15" x14ac:dyDescent="0.25">
      <c r="A998" s="1" t="s">
        <v>2944</v>
      </c>
      <c r="B998" t="s">
        <v>1972</v>
      </c>
      <c r="C998" s="20" t="s">
        <v>2945</v>
      </c>
      <c r="D998" t="s">
        <v>2945</v>
      </c>
      <c r="E998" t="s">
        <v>2946</v>
      </c>
      <c r="F998" t="str">
        <f>VLOOKUP(D998,Mapping!A:F,6,)</f>
        <v>1*12*250ml金典娟姗纯牛奶</v>
      </c>
      <c r="G998" t="s">
        <v>24</v>
      </c>
      <c r="H998" t="s">
        <v>2945</v>
      </c>
      <c r="I998" t="s">
        <v>24</v>
      </c>
      <c r="K998" t="str">
        <f>VLOOKUP($D998,Mapping!$A:$E,3,)</f>
        <v>液奶</v>
      </c>
      <c r="L998" t="str">
        <f>VLOOKUP($D998,Mapping!$A:$E,4,)</f>
        <v>金典</v>
      </c>
      <c r="M998" t="str">
        <f>IF(VLOOKUP($D998,Mapping!$A:$E,5,)="","无",VLOOKUP($D998,Mapping!$A:$E,5,))</f>
        <v>无</v>
      </c>
      <c r="N998">
        <v>1</v>
      </c>
      <c r="O998" t="s">
        <v>3922</v>
      </c>
    </row>
    <row r="999" spans="1:15" x14ac:dyDescent="0.25">
      <c r="A999" s="1" t="s">
        <v>2947</v>
      </c>
      <c r="B999" t="s">
        <v>1972</v>
      </c>
      <c r="C999" s="20" t="s">
        <v>2948</v>
      </c>
      <c r="D999" t="s">
        <v>2948</v>
      </c>
      <c r="E999" t="s">
        <v>2949</v>
      </c>
      <c r="F999" t="str">
        <f>VLOOKUP(D999,Mapping!A:F,6,)</f>
        <v>1*12*250ml金典有机奶</v>
      </c>
      <c r="G999" t="s">
        <v>24</v>
      </c>
      <c r="H999" t="s">
        <v>2949</v>
      </c>
      <c r="I999" t="s">
        <v>24</v>
      </c>
      <c r="K999" t="str">
        <f>VLOOKUP($D999,Mapping!$A:$E,3,)</f>
        <v>液奶</v>
      </c>
      <c r="L999" t="str">
        <f>VLOOKUP($D999,Mapping!$A:$E,4,)</f>
        <v>金典</v>
      </c>
      <c r="M999" t="str">
        <f>IF(VLOOKUP($D999,Mapping!$A:$E,5,)="","无",VLOOKUP($D999,Mapping!$A:$E,5,))</f>
        <v>无</v>
      </c>
      <c r="N999">
        <v>1</v>
      </c>
      <c r="O999" t="s">
        <v>3922</v>
      </c>
    </row>
    <row r="1000" spans="1:15" x14ac:dyDescent="0.25">
      <c r="A1000" s="1" t="s">
        <v>2950</v>
      </c>
      <c r="B1000" t="s">
        <v>1972</v>
      </c>
      <c r="C1000" s="20" t="s">
        <v>1135</v>
      </c>
      <c r="D1000" t="s">
        <v>1135</v>
      </c>
      <c r="E1000" t="s">
        <v>1136</v>
      </c>
      <c r="F1000" t="str">
        <f>VLOOKUP(D1000,Mapping!A:F,6,)</f>
        <v>1*12*250ml金典有机奶</v>
      </c>
      <c r="G1000" t="s">
        <v>24</v>
      </c>
      <c r="H1000" t="s">
        <v>1136</v>
      </c>
      <c r="I1000" t="s">
        <v>24</v>
      </c>
      <c r="K1000" t="str">
        <f>VLOOKUP($D1000,Mapping!$A:$E,3,)</f>
        <v>液奶</v>
      </c>
      <c r="L1000" t="str">
        <f>VLOOKUP($D1000,Mapping!$A:$E,4,)</f>
        <v>金典</v>
      </c>
      <c r="M1000" t="str">
        <f>IF(VLOOKUP($D1000,Mapping!$A:$E,5,)="","无",VLOOKUP($D1000,Mapping!$A:$E,5,))</f>
        <v>无</v>
      </c>
      <c r="N1000">
        <v>1</v>
      </c>
      <c r="O1000" t="s">
        <v>3922</v>
      </c>
    </row>
    <row r="1001" spans="1:15" x14ac:dyDescent="0.25">
      <c r="A1001" s="1" t="s">
        <v>2951</v>
      </c>
      <c r="B1001" t="s">
        <v>1972</v>
      </c>
      <c r="C1001" s="20" t="s">
        <v>388</v>
      </c>
      <c r="D1001" t="s">
        <v>388</v>
      </c>
      <c r="E1001" t="s">
        <v>389</v>
      </c>
      <c r="F1001" t="str">
        <f>VLOOKUP(D1001,Mapping!A:F,6,)</f>
        <v>1*12*250ml金典有机奶</v>
      </c>
      <c r="G1001" t="s">
        <v>24</v>
      </c>
      <c r="H1001" t="s">
        <v>389</v>
      </c>
      <c r="I1001" t="s">
        <v>24</v>
      </c>
      <c r="K1001" t="str">
        <f>VLOOKUP($D1001,Mapping!$A:$E,3,)</f>
        <v>液奶</v>
      </c>
      <c r="L1001" t="str">
        <f>VLOOKUP($D1001,Mapping!$A:$E,4,)</f>
        <v>金典</v>
      </c>
      <c r="M1001" t="str">
        <f>IF(VLOOKUP($D1001,Mapping!$A:$E,5,)="","无",VLOOKUP($D1001,Mapping!$A:$E,5,))</f>
        <v>无</v>
      </c>
      <c r="N1001">
        <v>1</v>
      </c>
      <c r="O1001" t="s">
        <v>3922</v>
      </c>
    </row>
    <row r="1002" spans="1:15" x14ac:dyDescent="0.25">
      <c r="A1002" s="1" t="s">
        <v>2952</v>
      </c>
      <c r="B1002" t="s">
        <v>1972</v>
      </c>
      <c r="C1002" s="20" t="s">
        <v>2953</v>
      </c>
      <c r="D1002" t="s">
        <v>2953</v>
      </c>
      <c r="E1002" t="s">
        <v>2954</v>
      </c>
      <c r="F1002" t="str">
        <f>VLOOKUP(D1002,Mapping!A:F,6,)</f>
        <v>1*12*250ml金典有机奶</v>
      </c>
      <c r="G1002" t="s">
        <v>24</v>
      </c>
      <c r="H1002" t="s">
        <v>2955</v>
      </c>
      <c r="I1002" t="s">
        <v>24</v>
      </c>
      <c r="K1002" t="str">
        <f>VLOOKUP($D1002,Mapping!$A:$E,3,)</f>
        <v>液奶</v>
      </c>
      <c r="L1002" t="str">
        <f>VLOOKUP($D1002,Mapping!$A:$E,4,)</f>
        <v>金典</v>
      </c>
      <c r="M1002" t="str">
        <f>IF(VLOOKUP($D1002,Mapping!$A:$E,5,)="","无",VLOOKUP($D1002,Mapping!$A:$E,5,))</f>
        <v>无</v>
      </c>
      <c r="N1002">
        <v>1</v>
      </c>
      <c r="O1002" t="s">
        <v>3922</v>
      </c>
    </row>
    <row r="1003" spans="1:15" x14ac:dyDescent="0.25">
      <c r="A1003" s="1" t="s">
        <v>2956</v>
      </c>
      <c r="B1003" t="s">
        <v>1972</v>
      </c>
      <c r="C1003" s="20" t="s">
        <v>393</v>
      </c>
      <c r="D1003" t="s">
        <v>393</v>
      </c>
      <c r="E1003" t="s">
        <v>394</v>
      </c>
      <c r="F1003" t="str">
        <f>VLOOKUP(D1003,Mapping!A:F,6,)</f>
        <v>1*12*250ml金典有机奶</v>
      </c>
      <c r="G1003" t="s">
        <v>24</v>
      </c>
      <c r="H1003" t="s">
        <v>2957</v>
      </c>
      <c r="I1003" t="s">
        <v>24</v>
      </c>
      <c r="K1003" t="str">
        <f>VLOOKUP($D1003,Mapping!$A:$E,3,)</f>
        <v>液奶</v>
      </c>
      <c r="L1003" t="str">
        <f>VLOOKUP($D1003,Mapping!$A:$E,4,)</f>
        <v>金典</v>
      </c>
      <c r="M1003" t="str">
        <f>IF(VLOOKUP($D1003,Mapping!$A:$E,5,)="","无",VLOOKUP($D1003,Mapping!$A:$E,5,))</f>
        <v>无</v>
      </c>
      <c r="N1003">
        <v>1</v>
      </c>
      <c r="O1003" t="s">
        <v>3922</v>
      </c>
    </row>
    <row r="1004" spans="1:15" x14ac:dyDescent="0.25">
      <c r="A1004" s="1" t="s">
        <v>2958</v>
      </c>
      <c r="B1004" t="s">
        <v>1972</v>
      </c>
      <c r="C1004" s="20" t="s">
        <v>2691</v>
      </c>
      <c r="D1004" t="s">
        <v>2691</v>
      </c>
      <c r="E1004" t="s">
        <v>2692</v>
      </c>
      <c r="F1004" t="str">
        <f>VLOOKUP(D1004,Mapping!A:F,6,)</f>
        <v>1*12*250ml金典有机奶</v>
      </c>
      <c r="G1004" t="s">
        <v>24</v>
      </c>
      <c r="H1004" t="s">
        <v>2692</v>
      </c>
      <c r="I1004" t="s">
        <v>24</v>
      </c>
      <c r="K1004" t="str">
        <f>VLOOKUP($D1004,Mapping!$A:$E,3,)</f>
        <v>液奶</v>
      </c>
      <c r="L1004" t="str">
        <f>VLOOKUP($D1004,Mapping!$A:$E,4,)</f>
        <v>金典</v>
      </c>
      <c r="M1004" t="str">
        <f>IF(VLOOKUP($D1004,Mapping!$A:$E,5,)="","无",VLOOKUP($D1004,Mapping!$A:$E,5,))</f>
        <v>无</v>
      </c>
      <c r="N1004">
        <v>1</v>
      </c>
      <c r="O1004" t="s">
        <v>3922</v>
      </c>
    </row>
    <row r="1005" spans="1:15" x14ac:dyDescent="0.25">
      <c r="A1005" s="1" t="s">
        <v>2959</v>
      </c>
      <c r="B1005" t="s">
        <v>1972</v>
      </c>
      <c r="C1005" s="20" t="s">
        <v>2960</v>
      </c>
      <c r="D1005" t="s">
        <v>2960</v>
      </c>
      <c r="E1005" t="s">
        <v>2961</v>
      </c>
      <c r="F1005" t="e">
        <f>VLOOKUP(D1005,Mapping!A:F,6,)</f>
        <v>#N/A</v>
      </c>
      <c r="G1005" t="s">
        <v>24</v>
      </c>
      <c r="H1005" t="s">
        <v>2961</v>
      </c>
      <c r="I1005" t="s">
        <v>24</v>
      </c>
      <c r="K1005" t="e">
        <f>VLOOKUP($D1005,Mapping!$A:$E,3,)</f>
        <v>#N/A</v>
      </c>
      <c r="L1005" t="e">
        <f>VLOOKUP($D1005,Mapping!$A:$E,4,)</f>
        <v>#N/A</v>
      </c>
      <c r="M1005" t="e">
        <f>IF(VLOOKUP($D1005,Mapping!$A:$E,5,)="","无",VLOOKUP($D1005,Mapping!$A:$E,5,))</f>
        <v>#N/A</v>
      </c>
      <c r="N1005">
        <v>1</v>
      </c>
      <c r="O1005" t="s">
        <v>3922</v>
      </c>
    </row>
    <row r="1006" spans="1:15" x14ac:dyDescent="0.25">
      <c r="A1006" s="1" t="s">
        <v>2962</v>
      </c>
      <c r="B1006" t="s">
        <v>1972</v>
      </c>
      <c r="C1006" s="20" t="s">
        <v>398</v>
      </c>
      <c r="D1006" t="s">
        <v>398</v>
      </c>
      <c r="E1006" t="s">
        <v>399</v>
      </c>
      <c r="F1006" t="str">
        <f>VLOOKUP(D1006,Mapping!A:F,6,)</f>
        <v>1*12*195mlQQ星有机奶</v>
      </c>
      <c r="G1006" t="s">
        <v>24</v>
      </c>
      <c r="H1006" t="s">
        <v>2963</v>
      </c>
      <c r="I1006" t="s">
        <v>24</v>
      </c>
      <c r="K1006" t="str">
        <f>VLOOKUP($D1006,Mapping!$A:$E,3,)</f>
        <v>液奶</v>
      </c>
      <c r="L1006" t="str">
        <f>VLOOKUP($D1006,Mapping!$A:$E,4,)</f>
        <v>QQ星</v>
      </c>
      <c r="M1006" t="str">
        <f>IF(VLOOKUP($D1006,Mapping!$A:$E,5,)="","无",VLOOKUP($D1006,Mapping!$A:$E,5,))</f>
        <v>无</v>
      </c>
      <c r="N1006">
        <v>1</v>
      </c>
      <c r="O1006" t="s">
        <v>3922</v>
      </c>
    </row>
    <row r="1007" spans="1:15" x14ac:dyDescent="0.25">
      <c r="A1007" s="1" t="s">
        <v>2964</v>
      </c>
      <c r="B1007" t="s">
        <v>1972</v>
      </c>
      <c r="C1007" s="20" t="s">
        <v>404</v>
      </c>
      <c r="D1007" t="s">
        <v>404</v>
      </c>
      <c r="E1007" t="s">
        <v>405</v>
      </c>
      <c r="F1007" t="str">
        <f>VLOOKUP(D1007,Mapping!A:F,6,)</f>
        <v>1*16*250ml金典有机奶（电商乐享）</v>
      </c>
      <c r="G1007" t="s">
        <v>24</v>
      </c>
      <c r="H1007" t="s">
        <v>2965</v>
      </c>
      <c r="I1007" t="s">
        <v>24</v>
      </c>
      <c r="K1007" t="str">
        <f>VLOOKUP($D1007,Mapping!$A:$E,3,)</f>
        <v>液奶</v>
      </c>
      <c r="L1007" t="str">
        <f>VLOOKUP($D1007,Mapping!$A:$E,4,)</f>
        <v>金典</v>
      </c>
      <c r="M1007" t="str">
        <f>IF(VLOOKUP($D1007,Mapping!$A:$E,5,)="","无",VLOOKUP($D1007,Mapping!$A:$E,5,))</f>
        <v>无</v>
      </c>
      <c r="N1007">
        <v>1</v>
      </c>
      <c r="O1007" t="s">
        <v>3922</v>
      </c>
    </row>
    <row r="1008" spans="1:15" x14ac:dyDescent="0.25">
      <c r="A1008" s="1" t="s">
        <v>2966</v>
      </c>
      <c r="B1008" t="s">
        <v>1972</v>
      </c>
      <c r="C1008" s="20" t="s">
        <v>2967</v>
      </c>
      <c r="D1008" t="s">
        <v>2967</v>
      </c>
      <c r="E1008" t="s">
        <v>2968</v>
      </c>
      <c r="F1008" t="e">
        <f>VLOOKUP(D1008,Mapping!A:F,6,)</f>
        <v>#N/A</v>
      </c>
      <c r="G1008" t="s">
        <v>24</v>
      </c>
      <c r="H1008" t="s">
        <v>2968</v>
      </c>
      <c r="I1008" t="s">
        <v>24</v>
      </c>
      <c r="K1008" t="e">
        <f>VLOOKUP($D1008,Mapping!$A:$E,3,)</f>
        <v>#N/A</v>
      </c>
      <c r="L1008" t="e">
        <f>VLOOKUP($D1008,Mapping!$A:$E,4,)</f>
        <v>#N/A</v>
      </c>
      <c r="M1008" t="e">
        <f>IF(VLOOKUP($D1008,Mapping!$A:$E,5,)="","无",VLOOKUP($D1008,Mapping!$A:$E,5,))</f>
        <v>#N/A</v>
      </c>
      <c r="N1008">
        <v>1</v>
      </c>
      <c r="O1008" t="s">
        <v>3922</v>
      </c>
    </row>
    <row r="1009" spans="1:15" x14ac:dyDescent="0.25">
      <c r="A1009" s="1" t="s">
        <v>2969</v>
      </c>
      <c r="B1009" t="s">
        <v>1972</v>
      </c>
      <c r="C1009" s="20" t="s">
        <v>2970</v>
      </c>
      <c r="D1009" t="s">
        <v>2970</v>
      </c>
      <c r="E1009" t="s">
        <v>2971</v>
      </c>
      <c r="F1009" t="str">
        <f>VLOOKUP(D1009,Mapping!A:F,6,)</f>
        <v>1*16*250ml高钙奶</v>
      </c>
      <c r="G1009" t="s">
        <v>24</v>
      </c>
      <c r="H1009" t="s">
        <v>2971</v>
      </c>
      <c r="I1009" t="s">
        <v>24</v>
      </c>
      <c r="K1009" t="str">
        <f>VLOOKUP($D1009,Mapping!$A:$E,3,)</f>
        <v>液奶</v>
      </c>
      <c r="L1009" t="str">
        <f>VLOOKUP($D1009,Mapping!$A:$E,4,)</f>
        <v>母品牌</v>
      </c>
      <c r="M1009" t="str">
        <f>IF(VLOOKUP($D1009,Mapping!$A:$E,5,)="","无",VLOOKUP($D1009,Mapping!$A:$E,5,))</f>
        <v>无</v>
      </c>
      <c r="N1009">
        <v>1</v>
      </c>
      <c r="O1009" t="s">
        <v>3922</v>
      </c>
    </row>
    <row r="1010" spans="1:15" x14ac:dyDescent="0.25">
      <c r="A1010" s="1" t="s">
        <v>2972</v>
      </c>
      <c r="B1010" t="s">
        <v>1972</v>
      </c>
      <c r="C1010" s="20" t="s">
        <v>409</v>
      </c>
      <c r="D1010" t="s">
        <v>409</v>
      </c>
      <c r="E1010" t="s">
        <v>410</v>
      </c>
      <c r="F1010" t="str">
        <f>VLOOKUP(D1010,Mapping!A:F,6,)</f>
        <v>1*24*250ml高钙奶</v>
      </c>
      <c r="G1010" t="s">
        <v>24</v>
      </c>
      <c r="H1010" t="s">
        <v>410</v>
      </c>
      <c r="I1010" t="s">
        <v>24</v>
      </c>
      <c r="K1010" t="str">
        <f>VLOOKUP($D1010,Mapping!$A:$E,3,)</f>
        <v>液奶</v>
      </c>
      <c r="L1010" t="str">
        <f>VLOOKUP($D1010,Mapping!$A:$E,4,)</f>
        <v>母品牌</v>
      </c>
      <c r="M1010" t="str">
        <f>IF(VLOOKUP($D1010,Mapping!$A:$E,5,)="","无",VLOOKUP($D1010,Mapping!$A:$E,5,))</f>
        <v>无</v>
      </c>
      <c r="N1010">
        <v>1</v>
      </c>
      <c r="O1010" t="s">
        <v>3922</v>
      </c>
    </row>
    <row r="1011" spans="1:15" x14ac:dyDescent="0.25">
      <c r="A1011" s="1" t="s">
        <v>2973</v>
      </c>
      <c r="B1011" t="s">
        <v>1972</v>
      </c>
      <c r="C1011" s="20" t="s">
        <v>2974</v>
      </c>
      <c r="D1011" t="s">
        <v>2974</v>
      </c>
      <c r="E1011" t="s">
        <v>2975</v>
      </c>
      <c r="F1011" t="str">
        <f>VLOOKUP(D1011,Mapping!A:F,6,)</f>
        <v>1*16*250ml高钙低脂奶</v>
      </c>
      <c r="G1011" t="s">
        <v>24</v>
      </c>
      <c r="H1011" t="s">
        <v>2975</v>
      </c>
      <c r="I1011" t="s">
        <v>24</v>
      </c>
      <c r="K1011" t="str">
        <f>VLOOKUP($D1011,Mapping!$A:$E,3,)</f>
        <v>液奶</v>
      </c>
      <c r="L1011" t="str">
        <f>VLOOKUP($D1011,Mapping!$A:$E,4,)</f>
        <v>母品牌</v>
      </c>
      <c r="M1011" t="str">
        <f>IF(VLOOKUP($D1011,Mapping!$A:$E,5,)="","无",VLOOKUP($D1011,Mapping!$A:$E,5,))</f>
        <v>无</v>
      </c>
      <c r="N1011">
        <v>1</v>
      </c>
      <c r="O1011" t="s">
        <v>3922</v>
      </c>
    </row>
    <row r="1012" spans="1:15" x14ac:dyDescent="0.25">
      <c r="A1012" s="1" t="s">
        <v>2976</v>
      </c>
      <c r="B1012" t="s">
        <v>1972</v>
      </c>
      <c r="C1012" s="20" t="s">
        <v>414</v>
      </c>
      <c r="D1012" t="s">
        <v>414</v>
      </c>
      <c r="E1012" t="s">
        <v>415</v>
      </c>
      <c r="F1012" t="str">
        <f>VLOOKUP(D1012,Mapping!A:F,6,)</f>
        <v>1*24*250ml高钙低脂奶</v>
      </c>
      <c r="G1012" t="s">
        <v>24</v>
      </c>
      <c r="H1012" t="s">
        <v>415</v>
      </c>
      <c r="I1012" t="s">
        <v>24</v>
      </c>
      <c r="K1012" t="str">
        <f>VLOOKUP($D1012,Mapping!$A:$E,3,)</f>
        <v>液奶</v>
      </c>
      <c r="L1012" t="str">
        <f>VLOOKUP($D1012,Mapping!$A:$E,4,)</f>
        <v>母品牌</v>
      </c>
      <c r="M1012" t="str">
        <f>IF(VLOOKUP($D1012,Mapping!$A:$E,5,)="","无",VLOOKUP($D1012,Mapping!$A:$E,5,))</f>
        <v>无</v>
      </c>
      <c r="N1012">
        <v>1</v>
      </c>
      <c r="O1012" t="s">
        <v>3922</v>
      </c>
    </row>
    <row r="1013" spans="1:15" x14ac:dyDescent="0.25">
      <c r="A1013" s="1" t="s">
        <v>2977</v>
      </c>
      <c r="B1013" t="s">
        <v>1972</v>
      </c>
      <c r="C1013" s="20" t="s">
        <v>419</v>
      </c>
      <c r="D1013" t="s">
        <v>419</v>
      </c>
      <c r="E1013" t="s">
        <v>420</v>
      </c>
      <c r="F1013" t="str">
        <f>VLOOKUP(D1013,Mapping!A:F,6,)</f>
        <v>1*24*250ml高钙低脂奶</v>
      </c>
      <c r="G1013" t="s">
        <v>24</v>
      </c>
      <c r="H1013" t="s">
        <v>420</v>
      </c>
      <c r="I1013" t="s">
        <v>24</v>
      </c>
      <c r="K1013" t="str">
        <f>VLOOKUP($D1013,Mapping!$A:$E,3,)</f>
        <v>液奶</v>
      </c>
      <c r="L1013" t="str">
        <f>VLOOKUP($D1013,Mapping!$A:$E,4,)</f>
        <v>母品牌</v>
      </c>
      <c r="M1013" t="str">
        <f>IF(VLOOKUP($D1013,Mapping!$A:$E,5,)="","无",VLOOKUP($D1013,Mapping!$A:$E,5,))</f>
        <v>无</v>
      </c>
      <c r="N1013">
        <v>1</v>
      </c>
      <c r="O1013" t="s">
        <v>3922</v>
      </c>
    </row>
    <row r="1014" spans="1:15" x14ac:dyDescent="0.25">
      <c r="A1014" s="1" t="s">
        <v>2978</v>
      </c>
      <c r="B1014" t="s">
        <v>1972</v>
      </c>
      <c r="C1014" s="20" t="s">
        <v>424</v>
      </c>
      <c r="D1014" t="s">
        <v>424</v>
      </c>
      <c r="E1014" t="s">
        <v>425</v>
      </c>
      <c r="F1014" t="str">
        <f>VLOOKUP(D1014,Mapping!A:F,6,)</f>
        <v>1*24*250ml脱脂奶</v>
      </c>
      <c r="G1014" t="s">
        <v>24</v>
      </c>
      <c r="H1014" t="s">
        <v>425</v>
      </c>
      <c r="I1014" t="s">
        <v>24</v>
      </c>
      <c r="K1014" t="str">
        <f>VLOOKUP($D1014,Mapping!$A:$E,3,)</f>
        <v>液奶</v>
      </c>
      <c r="L1014" t="str">
        <f>VLOOKUP($D1014,Mapping!$A:$E,4,)</f>
        <v>母品牌</v>
      </c>
      <c r="M1014" t="str">
        <f>IF(VLOOKUP($D1014,Mapping!$A:$E,5,)="","无",VLOOKUP($D1014,Mapping!$A:$E,5,))</f>
        <v>无</v>
      </c>
      <c r="N1014">
        <v>1</v>
      </c>
      <c r="O1014" t="s">
        <v>3922</v>
      </c>
    </row>
    <row r="1015" spans="1:15" x14ac:dyDescent="0.25">
      <c r="A1015" s="1" t="s">
        <v>2979</v>
      </c>
      <c r="B1015" t="s">
        <v>1972</v>
      </c>
      <c r="C1015" s="20" t="s">
        <v>2980</v>
      </c>
      <c r="D1015" t="s">
        <v>2980</v>
      </c>
      <c r="E1015" t="s">
        <v>2981</v>
      </c>
      <c r="F1015" t="str">
        <f>VLOOKUP(D1015,Mapping!A:F,6,)</f>
        <v>1*6*1000ml高钙奶</v>
      </c>
      <c r="G1015" t="s">
        <v>24</v>
      </c>
      <c r="H1015" t="s">
        <v>2981</v>
      </c>
      <c r="I1015" t="s">
        <v>24</v>
      </c>
      <c r="K1015" t="str">
        <f>VLOOKUP($D1015,Mapping!$A:$E,3,)</f>
        <v>液奶</v>
      </c>
      <c r="L1015" t="str">
        <f>VLOOKUP($D1015,Mapping!$A:$E,4,)</f>
        <v>母品牌</v>
      </c>
      <c r="M1015" t="str">
        <f>IF(VLOOKUP($D1015,Mapping!$A:$E,5,)="","无",VLOOKUP($D1015,Mapping!$A:$E,5,))</f>
        <v>无</v>
      </c>
      <c r="N1015">
        <v>1</v>
      </c>
      <c r="O1015" t="s">
        <v>3922</v>
      </c>
    </row>
    <row r="1016" spans="1:15" x14ac:dyDescent="0.25">
      <c r="A1016" s="1" t="s">
        <v>2982</v>
      </c>
      <c r="B1016" t="s">
        <v>1972</v>
      </c>
      <c r="C1016" s="20" t="s">
        <v>2983</v>
      </c>
      <c r="D1016" t="s">
        <v>2983</v>
      </c>
      <c r="E1016" t="s">
        <v>2984</v>
      </c>
      <c r="F1016" t="str">
        <f>VLOOKUP(D1016,Mapping!A:F,6,)</f>
        <v>1*6*1000ml高钙低脂奶</v>
      </c>
      <c r="G1016" t="s">
        <v>24</v>
      </c>
      <c r="H1016" t="s">
        <v>2984</v>
      </c>
      <c r="I1016" t="s">
        <v>24</v>
      </c>
      <c r="K1016" t="str">
        <f>VLOOKUP($D1016,Mapping!$A:$E,3,)</f>
        <v>液奶</v>
      </c>
      <c r="L1016" t="str">
        <f>VLOOKUP($D1016,Mapping!$A:$E,4,)</f>
        <v>母品牌</v>
      </c>
      <c r="M1016" t="str">
        <f>IF(VLOOKUP($D1016,Mapping!$A:$E,5,)="","无",VLOOKUP($D1016,Mapping!$A:$E,5,))</f>
        <v>无</v>
      </c>
      <c r="N1016">
        <v>1</v>
      </c>
      <c r="O1016" t="s">
        <v>3922</v>
      </c>
    </row>
    <row r="1017" spans="1:15" x14ac:dyDescent="0.25">
      <c r="A1017" s="1" t="s">
        <v>2985</v>
      </c>
      <c r="B1017" t="s">
        <v>1972</v>
      </c>
      <c r="C1017" s="20" t="s">
        <v>429</v>
      </c>
      <c r="D1017" t="s">
        <v>429</v>
      </c>
      <c r="E1017" t="s">
        <v>430</v>
      </c>
      <c r="F1017" t="str">
        <f>VLOOKUP(D1017,Mapping!A:F,6,)</f>
        <v>1*16*250ml脱脂奶“Byebye君”（电商专供）</v>
      </c>
      <c r="G1017" t="s">
        <v>24</v>
      </c>
      <c r="H1017" t="s">
        <v>2986</v>
      </c>
      <c r="I1017" t="s">
        <v>24</v>
      </c>
      <c r="K1017" t="str">
        <f>VLOOKUP($D1017,Mapping!$A:$E,3,)</f>
        <v>液奶</v>
      </c>
      <c r="L1017" t="str">
        <f>VLOOKUP($D1017,Mapping!$A:$E,4,)</f>
        <v>Byebye君</v>
      </c>
      <c r="M1017" t="str">
        <f>IF(VLOOKUP($D1017,Mapping!$A:$E,5,)="","无",VLOOKUP($D1017,Mapping!$A:$E,5,))</f>
        <v>无</v>
      </c>
      <c r="N1017">
        <v>1</v>
      </c>
      <c r="O1017" t="s">
        <v>3922</v>
      </c>
    </row>
    <row r="1018" spans="1:15" x14ac:dyDescent="0.25">
      <c r="A1018" s="1" t="s">
        <v>2987</v>
      </c>
      <c r="B1018" t="s">
        <v>1972</v>
      </c>
      <c r="C1018" s="20" t="s">
        <v>2988</v>
      </c>
      <c r="D1018" t="s">
        <v>2988</v>
      </c>
      <c r="E1018" t="s">
        <v>2989</v>
      </c>
      <c r="F1018" t="e">
        <f>VLOOKUP(D1018,Mapping!A:F,6,)</f>
        <v>#N/A</v>
      </c>
      <c r="G1018" t="s">
        <v>24</v>
      </c>
      <c r="H1018" t="s">
        <v>2989</v>
      </c>
      <c r="I1018" t="s">
        <v>24</v>
      </c>
      <c r="K1018" t="e">
        <f>VLOOKUP($D1018,Mapping!$A:$E,3,)</f>
        <v>#N/A</v>
      </c>
      <c r="L1018" t="e">
        <f>VLOOKUP($D1018,Mapping!$A:$E,4,)</f>
        <v>#N/A</v>
      </c>
      <c r="M1018" t="e">
        <f>IF(VLOOKUP($D1018,Mapping!$A:$E,5,)="","无",VLOOKUP($D1018,Mapping!$A:$E,5,))</f>
        <v>#N/A</v>
      </c>
      <c r="N1018">
        <v>1</v>
      </c>
      <c r="O1018" t="s">
        <v>3922</v>
      </c>
    </row>
    <row r="1019" spans="1:15" x14ac:dyDescent="0.25">
      <c r="A1019" s="1" t="s">
        <v>2990</v>
      </c>
      <c r="B1019" t="s">
        <v>1972</v>
      </c>
      <c r="C1019" s="20" t="s">
        <v>1630</v>
      </c>
      <c r="D1019" t="s">
        <v>1630</v>
      </c>
      <c r="E1019" t="s">
        <v>1631</v>
      </c>
      <c r="F1019" t="str">
        <f>VLOOKUP(D1019,Mapping!A:F,6,)</f>
        <v>1*12*250ml舒化高钙无乳糖牛奶</v>
      </c>
      <c r="G1019" t="s">
        <v>24</v>
      </c>
      <c r="H1019" t="s">
        <v>1631</v>
      </c>
      <c r="I1019" t="s">
        <v>24</v>
      </c>
      <c r="K1019" t="str">
        <f>VLOOKUP($D1019,Mapping!$A:$E,3,)</f>
        <v>液奶</v>
      </c>
      <c r="L1019" t="str">
        <f>VLOOKUP($D1019,Mapping!$A:$E,4,)</f>
        <v>舒化</v>
      </c>
      <c r="M1019" t="str">
        <f>IF(VLOOKUP($D1019,Mapping!$A:$E,5,)="","无",VLOOKUP($D1019,Mapping!$A:$E,5,))</f>
        <v>无</v>
      </c>
      <c r="N1019">
        <v>1</v>
      </c>
      <c r="O1019" t="s">
        <v>3922</v>
      </c>
    </row>
    <row r="1020" spans="1:15" x14ac:dyDescent="0.25">
      <c r="A1020" s="1" t="s">
        <v>2991</v>
      </c>
      <c r="B1020" t="s">
        <v>1972</v>
      </c>
      <c r="C1020" s="20" t="s">
        <v>437</v>
      </c>
      <c r="D1020" t="s">
        <v>437</v>
      </c>
      <c r="E1020" t="s">
        <v>438</v>
      </c>
      <c r="F1020" t="str">
        <f>VLOOKUP(D1020,Mapping!A:F,6,)</f>
        <v>1*12*250ml舒化高钙无乳糖牛奶</v>
      </c>
      <c r="G1020" t="s">
        <v>24</v>
      </c>
      <c r="H1020" t="s">
        <v>2992</v>
      </c>
      <c r="I1020" t="s">
        <v>24</v>
      </c>
      <c r="K1020" t="str">
        <f>VLOOKUP($D1020,Mapping!$A:$E,3,)</f>
        <v>液奶</v>
      </c>
      <c r="L1020" t="str">
        <f>VLOOKUP($D1020,Mapping!$A:$E,4,)</f>
        <v>舒化</v>
      </c>
      <c r="M1020" t="str">
        <f>IF(VLOOKUP($D1020,Mapping!$A:$E,5,)="","无",VLOOKUP($D1020,Mapping!$A:$E,5,))</f>
        <v>无</v>
      </c>
      <c r="N1020">
        <v>1</v>
      </c>
      <c r="O1020" t="s">
        <v>3922</v>
      </c>
    </row>
    <row r="1021" spans="1:15" x14ac:dyDescent="0.25">
      <c r="A1021" s="1" t="s">
        <v>2993</v>
      </c>
      <c r="B1021" t="s">
        <v>1972</v>
      </c>
      <c r="C1021" s="20" t="s">
        <v>443</v>
      </c>
      <c r="D1021" t="s">
        <v>443</v>
      </c>
      <c r="E1021" t="s">
        <v>444</v>
      </c>
      <c r="F1021" t="str">
        <f>VLOOKUP(D1021,Mapping!A:F,6,)</f>
        <v>1*12*250ml舒化高钙无乳糖牛奶</v>
      </c>
      <c r="G1021" t="s">
        <v>24</v>
      </c>
      <c r="H1021" t="s">
        <v>2994</v>
      </c>
      <c r="I1021" t="s">
        <v>24</v>
      </c>
      <c r="K1021" t="str">
        <f>VLOOKUP($D1021,Mapping!$A:$E,3,)</f>
        <v>液奶</v>
      </c>
      <c r="L1021" t="str">
        <f>VLOOKUP($D1021,Mapping!$A:$E,4,)</f>
        <v>舒化</v>
      </c>
      <c r="M1021" t="str">
        <f>IF(VLOOKUP($D1021,Mapping!$A:$E,5,)="","无",VLOOKUP($D1021,Mapping!$A:$E,5,))</f>
        <v>无</v>
      </c>
      <c r="N1021">
        <v>1</v>
      </c>
      <c r="O1021" t="s">
        <v>3922</v>
      </c>
    </row>
    <row r="1022" spans="1:15" x14ac:dyDescent="0.25">
      <c r="A1022" s="1" t="s">
        <v>2995</v>
      </c>
      <c r="B1022" t="s">
        <v>1972</v>
      </c>
      <c r="C1022" s="20" t="s">
        <v>835</v>
      </c>
      <c r="D1022" t="s">
        <v>835</v>
      </c>
      <c r="E1022" t="s">
        <v>836</v>
      </c>
      <c r="F1022" t="str">
        <f>VLOOKUP(D1022,Mapping!A:F,6,)</f>
        <v>1*12*250ml舒化低脂无乳糖牛奶</v>
      </c>
      <c r="G1022" t="s">
        <v>24</v>
      </c>
      <c r="H1022" t="s">
        <v>2996</v>
      </c>
      <c r="I1022" t="s">
        <v>24</v>
      </c>
      <c r="K1022" t="str">
        <f>VLOOKUP($D1022,Mapping!$A:$E,3,)</f>
        <v>液奶</v>
      </c>
      <c r="L1022" t="str">
        <f>VLOOKUP($D1022,Mapping!$A:$E,4,)</f>
        <v>舒化</v>
      </c>
      <c r="M1022" t="str">
        <f>IF(VLOOKUP($D1022,Mapping!$A:$E,5,)="","无",VLOOKUP($D1022,Mapping!$A:$E,5,))</f>
        <v>无</v>
      </c>
      <c r="N1022">
        <v>1</v>
      </c>
      <c r="O1022" t="s">
        <v>3922</v>
      </c>
    </row>
    <row r="1023" spans="1:15" x14ac:dyDescent="0.25">
      <c r="A1023" s="1" t="s">
        <v>2997</v>
      </c>
      <c r="B1023" t="s">
        <v>1972</v>
      </c>
      <c r="C1023" s="20" t="s">
        <v>1045</v>
      </c>
      <c r="D1023" t="s">
        <v>1045</v>
      </c>
      <c r="E1023" t="s">
        <v>1046</v>
      </c>
      <c r="F1023" t="str">
        <f>VLOOKUP(D1023,Mapping!A:F,6,)</f>
        <v>1*12*250ml舒化低脂无乳糖牛奶</v>
      </c>
      <c r="G1023" t="s">
        <v>24</v>
      </c>
      <c r="H1023" t="s">
        <v>2998</v>
      </c>
      <c r="I1023" t="s">
        <v>24</v>
      </c>
      <c r="K1023" t="str">
        <f>VLOOKUP($D1023,Mapping!$A:$E,3,)</f>
        <v>液奶</v>
      </c>
      <c r="L1023" t="str">
        <f>VLOOKUP($D1023,Mapping!$A:$E,4,)</f>
        <v>舒化</v>
      </c>
      <c r="M1023" t="str">
        <f>IF(VLOOKUP($D1023,Mapping!$A:$E,5,)="","无",VLOOKUP($D1023,Mapping!$A:$E,5,))</f>
        <v>无</v>
      </c>
      <c r="N1023">
        <v>1</v>
      </c>
      <c r="O1023" t="s">
        <v>3922</v>
      </c>
    </row>
    <row r="1024" spans="1:15" x14ac:dyDescent="0.25">
      <c r="A1024" s="1" t="s">
        <v>2999</v>
      </c>
      <c r="B1024" t="s">
        <v>1972</v>
      </c>
      <c r="C1024" s="20" t="s">
        <v>840</v>
      </c>
      <c r="D1024" t="s">
        <v>840</v>
      </c>
      <c r="E1024" t="s">
        <v>841</v>
      </c>
      <c r="F1024" t="str">
        <f>VLOOKUP(D1024,Mapping!A:F,6,)</f>
        <v>1*12*220ml笑脸包舒化全脂无乳糖牛奶</v>
      </c>
      <c r="G1024" t="s">
        <v>24</v>
      </c>
      <c r="H1024" t="s">
        <v>841</v>
      </c>
      <c r="I1024" t="s">
        <v>24</v>
      </c>
      <c r="K1024" t="str">
        <f>VLOOKUP($D1024,Mapping!$A:$E,3,)</f>
        <v>液奶</v>
      </c>
      <c r="L1024" t="str">
        <f>VLOOKUP($D1024,Mapping!$A:$E,4,)</f>
        <v>舒化</v>
      </c>
      <c r="M1024" t="str">
        <f>IF(VLOOKUP($D1024,Mapping!$A:$E,5,)="","无",VLOOKUP($D1024,Mapping!$A:$E,5,))</f>
        <v>无</v>
      </c>
      <c r="N1024">
        <v>1</v>
      </c>
      <c r="O1024" t="s">
        <v>3922</v>
      </c>
    </row>
    <row r="1025" spans="1:15" x14ac:dyDescent="0.25">
      <c r="A1025" s="1" t="s">
        <v>3000</v>
      </c>
      <c r="B1025" t="s">
        <v>1972</v>
      </c>
      <c r="C1025" s="20" t="s">
        <v>850</v>
      </c>
      <c r="D1025" t="s">
        <v>850</v>
      </c>
      <c r="E1025" t="s">
        <v>851</v>
      </c>
      <c r="F1025" t="str">
        <f>VLOOKUP(D1025,Mapping!A:F,6,)</f>
        <v>1*12*220ml笑脸包舒化高钙无乳糖牛奶</v>
      </c>
      <c r="G1025" t="s">
        <v>24</v>
      </c>
      <c r="H1025" t="s">
        <v>851</v>
      </c>
      <c r="I1025" t="s">
        <v>24</v>
      </c>
      <c r="K1025" t="str">
        <f>VLOOKUP($D1025,Mapping!$A:$E,3,)</f>
        <v>液奶</v>
      </c>
      <c r="L1025" t="str">
        <f>VLOOKUP($D1025,Mapping!$A:$E,4,)</f>
        <v>舒化</v>
      </c>
      <c r="M1025" t="str">
        <f>IF(VLOOKUP($D1025,Mapping!$A:$E,5,)="","无",VLOOKUP($D1025,Mapping!$A:$E,5,))</f>
        <v>无</v>
      </c>
      <c r="N1025">
        <v>1</v>
      </c>
      <c r="O1025" t="s">
        <v>3922</v>
      </c>
    </row>
    <row r="1026" spans="1:15" x14ac:dyDescent="0.25">
      <c r="A1026" s="1" t="s">
        <v>3001</v>
      </c>
      <c r="B1026" t="s">
        <v>1972</v>
      </c>
      <c r="C1026" s="20" t="s">
        <v>855</v>
      </c>
      <c r="D1026" t="s">
        <v>855</v>
      </c>
      <c r="E1026" t="s">
        <v>856</v>
      </c>
      <c r="F1026" t="str">
        <f>VLOOKUP(D1026,Mapping!A:F,6,)</f>
        <v>1*4*1000ml柏菲兰新西兰纯牛奶</v>
      </c>
      <c r="G1026" t="s">
        <v>24</v>
      </c>
      <c r="H1026" t="s">
        <v>856</v>
      </c>
      <c r="I1026" t="s">
        <v>24</v>
      </c>
      <c r="K1026" t="str">
        <f>VLOOKUP($D1026,Mapping!$A:$E,3,)</f>
        <v>液奶</v>
      </c>
      <c r="L1026" t="str">
        <f>VLOOKUP($D1026,Mapping!$A:$E,4,)</f>
        <v>柏菲兰</v>
      </c>
      <c r="M1026" t="str">
        <f>IF(VLOOKUP($D1026,Mapping!$A:$E,5,)="","无",VLOOKUP($D1026,Mapping!$A:$E,5,))</f>
        <v>无</v>
      </c>
      <c r="N1026">
        <v>1</v>
      </c>
      <c r="O1026" t="s">
        <v>3922</v>
      </c>
    </row>
    <row r="1027" spans="1:15" x14ac:dyDescent="0.25">
      <c r="A1027" s="1" t="s">
        <v>3002</v>
      </c>
      <c r="B1027" t="s">
        <v>1972</v>
      </c>
      <c r="C1027" s="20" t="s">
        <v>3003</v>
      </c>
      <c r="D1027" t="s">
        <v>3003</v>
      </c>
      <c r="E1027" t="s">
        <v>3004</v>
      </c>
      <c r="F1027" t="str">
        <f>VLOOKUP(D1027,Mapping!A:F,6,)</f>
        <v>1*24*250ml甜味奶</v>
      </c>
      <c r="G1027" t="s">
        <v>24</v>
      </c>
      <c r="H1027" t="s">
        <v>3004</v>
      </c>
      <c r="I1027" t="s">
        <v>24</v>
      </c>
      <c r="K1027" t="str">
        <f>VLOOKUP($D1027,Mapping!$A:$E,3,)</f>
        <v>液奶</v>
      </c>
      <c r="L1027" t="str">
        <f>VLOOKUP($D1027,Mapping!$A:$E,4,)</f>
        <v>母品牌</v>
      </c>
      <c r="M1027" t="str">
        <f>IF(VLOOKUP($D1027,Mapping!$A:$E,5,)="","无",VLOOKUP($D1027,Mapping!$A:$E,5,))</f>
        <v>无</v>
      </c>
      <c r="N1027">
        <v>1</v>
      </c>
      <c r="O1027" t="s">
        <v>3922</v>
      </c>
    </row>
    <row r="1028" spans="1:15" x14ac:dyDescent="0.25">
      <c r="A1028" s="1" t="s">
        <v>3005</v>
      </c>
      <c r="B1028" t="s">
        <v>1972</v>
      </c>
      <c r="C1028" s="20" t="s">
        <v>3006</v>
      </c>
      <c r="D1028" t="s">
        <v>3006</v>
      </c>
      <c r="E1028" t="s">
        <v>3007</v>
      </c>
      <c r="F1028" t="str">
        <f>VLOOKUP(D1028,Mapping!A:F,6,)</f>
        <v>1*24*250ml巧克力奶</v>
      </c>
      <c r="G1028" t="s">
        <v>24</v>
      </c>
      <c r="H1028" t="s">
        <v>3007</v>
      </c>
      <c r="I1028" t="s">
        <v>24</v>
      </c>
      <c r="K1028" t="str">
        <f>VLOOKUP($D1028,Mapping!$A:$E,3,)</f>
        <v>液奶</v>
      </c>
      <c r="L1028" t="str">
        <f>VLOOKUP($D1028,Mapping!$A:$E,4,)</f>
        <v>母品牌</v>
      </c>
      <c r="M1028" t="str">
        <f>IF(VLOOKUP($D1028,Mapping!$A:$E,5,)="","无",VLOOKUP($D1028,Mapping!$A:$E,5,))</f>
        <v>无</v>
      </c>
      <c r="N1028">
        <v>1</v>
      </c>
      <c r="O1028" t="s">
        <v>3922</v>
      </c>
    </row>
    <row r="1029" spans="1:15" x14ac:dyDescent="0.25">
      <c r="A1029" s="1" t="s">
        <v>3008</v>
      </c>
      <c r="B1029" t="s">
        <v>1972</v>
      </c>
      <c r="C1029" s="20" t="s">
        <v>3009</v>
      </c>
      <c r="D1029" t="s">
        <v>3009</v>
      </c>
      <c r="E1029" t="s">
        <v>3010</v>
      </c>
      <c r="F1029" t="str">
        <f>VLOOKUP(D1029,Mapping!A:F,6,)</f>
        <v>1*24*200ml学生香草冰淇淋奶</v>
      </c>
      <c r="G1029" t="s">
        <v>24</v>
      </c>
      <c r="H1029" t="s">
        <v>3010</v>
      </c>
      <c r="I1029" t="s">
        <v>24</v>
      </c>
      <c r="K1029" t="str">
        <f>VLOOKUP($D1029,Mapping!$A:$E,3,)</f>
        <v>液奶</v>
      </c>
      <c r="L1029" t="str">
        <f>VLOOKUP($D1029,Mapping!$A:$E,4,)</f>
        <v>母品牌</v>
      </c>
      <c r="M1029" t="str">
        <f>IF(VLOOKUP($D1029,Mapping!$A:$E,5,)="","无",VLOOKUP($D1029,Mapping!$A:$E,5,))</f>
        <v>无</v>
      </c>
      <c r="N1029">
        <v>1</v>
      </c>
      <c r="O1029" t="s">
        <v>3922</v>
      </c>
    </row>
    <row r="1030" spans="1:15" x14ac:dyDescent="0.25">
      <c r="A1030" s="1" t="s">
        <v>3011</v>
      </c>
      <c r="B1030" t="s">
        <v>1972</v>
      </c>
      <c r="C1030" s="20" t="s">
        <v>3012</v>
      </c>
      <c r="D1030" t="s">
        <v>3012</v>
      </c>
      <c r="E1030" t="s">
        <v>3013</v>
      </c>
      <c r="F1030" t="str">
        <f>VLOOKUP(D1030,Mapping!A:F,6,)</f>
        <v>1*12*240ml铁罐核桃乳</v>
      </c>
      <c r="G1030" t="s">
        <v>24</v>
      </c>
      <c r="H1030" t="s">
        <v>3013</v>
      </c>
      <c r="I1030" t="s">
        <v>24</v>
      </c>
      <c r="K1030" t="str">
        <f>VLOOKUP($D1030,Mapping!$A:$E,3,)</f>
        <v>液奶</v>
      </c>
      <c r="L1030" t="str">
        <f>VLOOKUP($D1030,Mapping!$A:$E,4,)</f>
        <v>核桃乳</v>
      </c>
      <c r="M1030" t="str">
        <f>IF(VLOOKUP($D1030,Mapping!$A:$E,5,)="","无",VLOOKUP($D1030,Mapping!$A:$E,5,))</f>
        <v>无</v>
      </c>
      <c r="N1030">
        <v>1</v>
      </c>
      <c r="O1030" t="s">
        <v>3922</v>
      </c>
    </row>
    <row r="1031" spans="1:15" x14ac:dyDescent="0.25">
      <c r="A1031" s="1" t="s">
        <v>3014</v>
      </c>
      <c r="B1031" t="s">
        <v>1972</v>
      </c>
      <c r="C1031" s="20" t="s">
        <v>860</v>
      </c>
      <c r="D1031" t="s">
        <v>860</v>
      </c>
      <c r="E1031" t="s">
        <v>861</v>
      </c>
      <c r="F1031" t="str">
        <f>VLOOKUP(D1031,Mapping!A:F,6,)</f>
        <v>1*16*240ml铁罐核桃乳</v>
      </c>
      <c r="G1031" t="s">
        <v>24</v>
      </c>
      <c r="H1031" t="s">
        <v>861</v>
      </c>
      <c r="I1031" t="s">
        <v>24</v>
      </c>
      <c r="K1031" t="str">
        <f>VLOOKUP($D1031,Mapping!$A:$E,3,)</f>
        <v>液奶</v>
      </c>
      <c r="L1031" t="str">
        <f>VLOOKUP($D1031,Mapping!$A:$E,4,)</f>
        <v>核桃乳</v>
      </c>
      <c r="M1031" t="str">
        <f>IF(VLOOKUP($D1031,Mapping!$A:$E,5,)="","无",VLOOKUP($D1031,Mapping!$A:$E,5,))</f>
        <v>无</v>
      </c>
      <c r="N1031">
        <v>1</v>
      </c>
      <c r="O1031" t="s">
        <v>3922</v>
      </c>
    </row>
    <row r="1032" spans="1:15" x14ac:dyDescent="0.25">
      <c r="A1032" s="1" t="s">
        <v>3015</v>
      </c>
      <c r="B1032" t="s">
        <v>1972</v>
      </c>
      <c r="C1032" s="20" t="s">
        <v>866</v>
      </c>
      <c r="D1032" t="s">
        <v>866</v>
      </c>
      <c r="E1032" t="s">
        <v>867</v>
      </c>
      <c r="F1032" t="str">
        <f>VLOOKUP(D1032,Mapping!A:F,6,)</f>
        <v>1*12*240ml味可滋草莓牛奶</v>
      </c>
      <c r="G1032" t="s">
        <v>24</v>
      </c>
      <c r="H1032" t="s">
        <v>3016</v>
      </c>
      <c r="I1032" t="s">
        <v>24</v>
      </c>
      <c r="K1032" t="str">
        <f>VLOOKUP($D1032,Mapping!$A:$E,3,)</f>
        <v>液奶</v>
      </c>
      <c r="L1032" t="str">
        <f>VLOOKUP($D1032,Mapping!$A:$E,4,)</f>
        <v>味可滋</v>
      </c>
      <c r="M1032" t="str">
        <f>IF(VLOOKUP($D1032,Mapping!$A:$E,5,)="","无",VLOOKUP($D1032,Mapping!$A:$E,5,))</f>
        <v>无</v>
      </c>
      <c r="N1032">
        <v>1</v>
      </c>
      <c r="O1032" t="s">
        <v>3922</v>
      </c>
    </row>
    <row r="1033" spans="1:15" x14ac:dyDescent="0.25">
      <c r="A1033" s="1" t="s">
        <v>3017</v>
      </c>
      <c r="B1033" t="s">
        <v>1972</v>
      </c>
      <c r="C1033" s="20" t="s">
        <v>3018</v>
      </c>
      <c r="D1033" t="s">
        <v>3018</v>
      </c>
      <c r="E1033" t="s">
        <v>3019</v>
      </c>
      <c r="F1033" t="e">
        <f>VLOOKUP(D1033,Mapping!A:F,6,)</f>
        <v>#N/A</v>
      </c>
      <c r="G1033" t="s">
        <v>24</v>
      </c>
      <c r="H1033" t="s">
        <v>3019</v>
      </c>
      <c r="I1033" t="s">
        <v>24</v>
      </c>
      <c r="K1033" t="e">
        <f>VLOOKUP($D1033,Mapping!$A:$E,3,)</f>
        <v>#N/A</v>
      </c>
      <c r="L1033" t="e">
        <f>VLOOKUP($D1033,Mapping!$A:$E,4,)</f>
        <v>#N/A</v>
      </c>
      <c r="M1033" t="e">
        <f>IF(VLOOKUP($D1033,Mapping!$A:$E,5,)="","无",VLOOKUP($D1033,Mapping!$A:$E,5,))</f>
        <v>#N/A</v>
      </c>
      <c r="N1033">
        <v>1</v>
      </c>
      <c r="O1033" t="s">
        <v>3922</v>
      </c>
    </row>
    <row r="1034" spans="1:15" x14ac:dyDescent="0.25">
      <c r="A1034" s="1" t="s">
        <v>3020</v>
      </c>
      <c r="B1034" t="s">
        <v>1972</v>
      </c>
      <c r="C1034" s="20" t="s">
        <v>3021</v>
      </c>
      <c r="D1034" t="s">
        <v>3021</v>
      </c>
      <c r="E1034" t="s">
        <v>3022</v>
      </c>
      <c r="F1034" t="str">
        <f>VLOOKUP(D1034,Mapping!A:F,6,)</f>
        <v>1*12*240ml味可滋草莓牛奶</v>
      </c>
      <c r="G1034" t="s">
        <v>24</v>
      </c>
      <c r="H1034" t="s">
        <v>3022</v>
      </c>
      <c r="I1034" t="s">
        <v>24</v>
      </c>
      <c r="K1034" t="str">
        <f>VLOOKUP($D1034,Mapping!$A:$E,3,)</f>
        <v>液奶</v>
      </c>
      <c r="L1034" t="str">
        <f>VLOOKUP($D1034,Mapping!$A:$E,4,)</f>
        <v>味可滋</v>
      </c>
      <c r="M1034" t="str">
        <f>IF(VLOOKUP($D1034,Mapping!$A:$E,5,)="","无",VLOOKUP($D1034,Mapping!$A:$E,5,))</f>
        <v>无</v>
      </c>
      <c r="N1034">
        <v>1</v>
      </c>
      <c r="O1034" t="s">
        <v>3922</v>
      </c>
    </row>
    <row r="1035" spans="1:15" x14ac:dyDescent="0.25">
      <c r="A1035" s="1" t="s">
        <v>3023</v>
      </c>
      <c r="B1035" t="s">
        <v>1972</v>
      </c>
      <c r="C1035" s="20" t="s">
        <v>872</v>
      </c>
      <c r="D1035" t="s">
        <v>872</v>
      </c>
      <c r="E1035" t="s">
        <v>873</v>
      </c>
      <c r="F1035" t="str">
        <f>VLOOKUP(D1035,Mapping!A:F,6,)</f>
        <v>1*12*240mL铁罐红枣核桃（促销装）</v>
      </c>
      <c r="G1035" t="s">
        <v>24</v>
      </c>
      <c r="H1035" t="s">
        <v>873</v>
      </c>
      <c r="I1035" t="s">
        <v>24</v>
      </c>
      <c r="K1035" t="str">
        <f>VLOOKUP($D1035,Mapping!$A:$E,3,)</f>
        <v>液奶</v>
      </c>
      <c r="L1035" t="str">
        <f>VLOOKUP($D1035,Mapping!$A:$E,4,)</f>
        <v>核桃乳</v>
      </c>
      <c r="M1035" t="str">
        <f>IF(VLOOKUP($D1035,Mapping!$A:$E,5,)="","无",VLOOKUP($D1035,Mapping!$A:$E,5,))</f>
        <v>无</v>
      </c>
      <c r="N1035">
        <v>1</v>
      </c>
      <c r="O1035" t="s">
        <v>3922</v>
      </c>
    </row>
    <row r="1036" spans="1:15" x14ac:dyDescent="0.25">
      <c r="A1036" s="1" t="s">
        <v>3024</v>
      </c>
      <c r="B1036" t="s">
        <v>1972</v>
      </c>
      <c r="C1036" s="20" t="s">
        <v>877</v>
      </c>
      <c r="D1036" t="s">
        <v>877</v>
      </c>
      <c r="E1036" t="s">
        <v>878</v>
      </c>
      <c r="F1036" t="str">
        <f>VLOOKUP(D1036,Mapping!A:F,6,)</f>
        <v>1*12*250ml利乐钻植选豆乳原味</v>
      </c>
      <c r="G1036" t="s">
        <v>24</v>
      </c>
      <c r="H1036" t="s">
        <v>3025</v>
      </c>
      <c r="I1036" t="s">
        <v>24</v>
      </c>
      <c r="K1036" t="str">
        <f>VLOOKUP($D1036,Mapping!$A:$E,3,)</f>
        <v>液奶</v>
      </c>
      <c r="L1036" t="str">
        <f>VLOOKUP($D1036,Mapping!$A:$E,4,)</f>
        <v>植选</v>
      </c>
      <c r="M1036" t="str">
        <f>IF(VLOOKUP($D1036,Mapping!$A:$E,5,)="","无",VLOOKUP($D1036,Mapping!$A:$E,5,))</f>
        <v>无</v>
      </c>
      <c r="N1036">
        <v>1</v>
      </c>
      <c r="O1036" t="s">
        <v>3922</v>
      </c>
    </row>
    <row r="1037" spans="1:15" x14ac:dyDescent="0.25">
      <c r="A1037" s="1" t="s">
        <v>3026</v>
      </c>
      <c r="B1037" t="s">
        <v>1972</v>
      </c>
      <c r="C1037" s="20" t="s">
        <v>3027</v>
      </c>
      <c r="D1037" t="s">
        <v>3027</v>
      </c>
      <c r="E1037" t="s">
        <v>3028</v>
      </c>
      <c r="F1037" t="e">
        <f>VLOOKUP(D1037,Mapping!A:F,6,)</f>
        <v>#N/A</v>
      </c>
      <c r="G1037" t="s">
        <v>24</v>
      </c>
      <c r="H1037" t="s">
        <v>3028</v>
      </c>
      <c r="I1037" t="s">
        <v>24</v>
      </c>
      <c r="K1037" t="e">
        <f>VLOOKUP($D1037,Mapping!$A:$E,3,)</f>
        <v>#N/A</v>
      </c>
      <c r="L1037" t="e">
        <f>VLOOKUP($D1037,Mapping!$A:$E,4,)</f>
        <v>#N/A</v>
      </c>
      <c r="M1037" t="e">
        <f>IF(VLOOKUP($D1037,Mapping!$A:$E,5,)="","无",VLOOKUP($D1037,Mapping!$A:$E,5,))</f>
        <v>#N/A</v>
      </c>
      <c r="N1037">
        <v>1</v>
      </c>
      <c r="O1037" t="s">
        <v>3922</v>
      </c>
    </row>
    <row r="1038" spans="1:15" x14ac:dyDescent="0.25">
      <c r="A1038" s="1" t="s">
        <v>3029</v>
      </c>
      <c r="B1038" t="s">
        <v>1972</v>
      </c>
      <c r="C1038" s="20" t="s">
        <v>3030</v>
      </c>
      <c r="D1038" t="s">
        <v>3030</v>
      </c>
      <c r="E1038" t="s">
        <v>3031</v>
      </c>
      <c r="F1038" t="e">
        <f>VLOOKUP(D1038,Mapping!A:F,6,)</f>
        <v>#N/A</v>
      </c>
      <c r="G1038" t="s">
        <v>24</v>
      </c>
      <c r="H1038" t="s">
        <v>3031</v>
      </c>
      <c r="I1038" t="s">
        <v>24</v>
      </c>
      <c r="K1038" t="e">
        <f>VLOOKUP($D1038,Mapping!$A:$E,3,)</f>
        <v>#N/A</v>
      </c>
      <c r="L1038" t="e">
        <f>VLOOKUP($D1038,Mapping!$A:$E,4,)</f>
        <v>#N/A</v>
      </c>
      <c r="M1038" t="e">
        <f>IF(VLOOKUP($D1038,Mapping!$A:$E,5,)="","无",VLOOKUP($D1038,Mapping!$A:$E,5,))</f>
        <v>#N/A</v>
      </c>
      <c r="N1038">
        <v>1</v>
      </c>
      <c r="O1038" t="s">
        <v>3922</v>
      </c>
    </row>
    <row r="1039" spans="1:15" x14ac:dyDescent="0.25">
      <c r="A1039" s="1" t="s">
        <v>3032</v>
      </c>
      <c r="B1039" t="s">
        <v>1972</v>
      </c>
      <c r="C1039" s="20" t="s">
        <v>3033</v>
      </c>
      <c r="D1039" t="s">
        <v>3033</v>
      </c>
      <c r="E1039" t="s">
        <v>3034</v>
      </c>
      <c r="F1039" t="e">
        <f>VLOOKUP(D1039,Mapping!A:F,6,)</f>
        <v>#N/A</v>
      </c>
      <c r="G1039" t="s">
        <v>24</v>
      </c>
      <c r="H1039" t="s">
        <v>3034</v>
      </c>
      <c r="I1039" t="s">
        <v>24</v>
      </c>
      <c r="K1039" t="e">
        <f>VLOOKUP($D1039,Mapping!$A:$E,3,)</f>
        <v>#N/A</v>
      </c>
      <c r="L1039" t="e">
        <f>VLOOKUP($D1039,Mapping!$A:$E,4,)</f>
        <v>#N/A</v>
      </c>
      <c r="M1039" t="e">
        <f>IF(VLOOKUP($D1039,Mapping!$A:$E,5,)="","无",VLOOKUP($D1039,Mapping!$A:$E,5,))</f>
        <v>#N/A</v>
      </c>
      <c r="N1039">
        <v>1</v>
      </c>
      <c r="O1039" t="s">
        <v>3922</v>
      </c>
    </row>
    <row r="1040" spans="1:15" x14ac:dyDescent="0.25">
      <c r="A1040" s="1" t="s">
        <v>3035</v>
      </c>
      <c r="B1040" t="s">
        <v>1972</v>
      </c>
      <c r="C1040" s="20" t="s">
        <v>3036</v>
      </c>
      <c r="D1040" t="s">
        <v>3036</v>
      </c>
      <c r="E1040" t="s">
        <v>3037</v>
      </c>
      <c r="F1040" t="str">
        <f>VLOOKUP(D1040,Mapping!A:F,6,)</f>
        <v>1*16*250ml谷粒多红谷牛奶饮品</v>
      </c>
      <c r="G1040" t="s">
        <v>24</v>
      </c>
      <c r="H1040" t="s">
        <v>3037</v>
      </c>
      <c r="I1040" t="s">
        <v>24</v>
      </c>
      <c r="K1040" t="str">
        <f>VLOOKUP($D1040,Mapping!$A:$E,3,)</f>
        <v>液奶</v>
      </c>
      <c r="L1040" t="str">
        <f>VLOOKUP($D1040,Mapping!$A:$E,4,)</f>
        <v>谷粒多</v>
      </c>
      <c r="M1040" t="str">
        <f>IF(VLOOKUP($D1040,Mapping!$A:$E,5,)="","无",VLOOKUP($D1040,Mapping!$A:$E,5,))</f>
        <v>无</v>
      </c>
      <c r="N1040">
        <v>1</v>
      </c>
      <c r="O1040" t="s">
        <v>3922</v>
      </c>
    </row>
    <row r="1041" spans="1:15" x14ac:dyDescent="0.25">
      <c r="A1041" s="1" t="s">
        <v>3038</v>
      </c>
      <c r="B1041" t="s">
        <v>1972</v>
      </c>
      <c r="C1041" s="20" t="s">
        <v>582</v>
      </c>
      <c r="D1041" t="s">
        <v>582</v>
      </c>
      <c r="E1041" t="s">
        <v>583</v>
      </c>
      <c r="F1041" t="str">
        <f>VLOOKUP(D1041,Mapping!A:F,6,)</f>
        <v>1*15*190mlQQ星儿童成长牛奶-健固</v>
      </c>
      <c r="G1041" t="s">
        <v>24</v>
      </c>
      <c r="H1041" t="s">
        <v>3039</v>
      </c>
      <c r="I1041" t="s">
        <v>24</v>
      </c>
      <c r="K1041" t="str">
        <f>VLOOKUP($D1041,Mapping!$A:$E,3,)</f>
        <v>液奶</v>
      </c>
      <c r="L1041" t="str">
        <f>VLOOKUP($D1041,Mapping!$A:$E,4,)</f>
        <v>QQ星</v>
      </c>
      <c r="M1041" t="str">
        <f>IF(VLOOKUP($D1041,Mapping!$A:$E,5,)="","无",VLOOKUP($D1041,Mapping!$A:$E,5,))</f>
        <v>无</v>
      </c>
      <c r="N1041">
        <v>1</v>
      </c>
      <c r="O1041" t="s">
        <v>3922</v>
      </c>
    </row>
    <row r="1042" spans="1:15" x14ac:dyDescent="0.25">
      <c r="A1042" s="1" t="s">
        <v>3040</v>
      </c>
      <c r="B1042" t="s">
        <v>1972</v>
      </c>
      <c r="C1042" s="20" t="s">
        <v>3041</v>
      </c>
      <c r="D1042" t="s">
        <v>3041</v>
      </c>
      <c r="E1042" t="s">
        <v>3042</v>
      </c>
      <c r="F1042" t="str">
        <f>VLOOKUP(D1042,Mapping!A:F,6,)</f>
        <v>1*15*190mlQQ星儿童成长牛奶-健固</v>
      </c>
      <c r="G1042" t="s">
        <v>24</v>
      </c>
      <c r="H1042" t="s">
        <v>3043</v>
      </c>
      <c r="I1042" t="s">
        <v>24</v>
      </c>
      <c r="K1042" t="str">
        <f>VLOOKUP($D1042,Mapping!$A:$E,3,)</f>
        <v>液奶</v>
      </c>
      <c r="L1042" t="str">
        <f>VLOOKUP($D1042,Mapping!$A:$E,4,)</f>
        <v>QQ星</v>
      </c>
      <c r="M1042" t="str">
        <f>IF(VLOOKUP($D1042,Mapping!$A:$E,5,)="","无",VLOOKUP($D1042,Mapping!$A:$E,5,))</f>
        <v>无</v>
      </c>
      <c r="N1042">
        <v>1</v>
      </c>
      <c r="O1042" t="s">
        <v>3922</v>
      </c>
    </row>
    <row r="1043" spans="1:15" x14ac:dyDescent="0.25">
      <c r="A1043" s="1" t="s">
        <v>3044</v>
      </c>
      <c r="B1043" t="s">
        <v>1972</v>
      </c>
      <c r="C1043" s="20" t="s">
        <v>587</v>
      </c>
      <c r="D1043" t="s">
        <v>587</v>
      </c>
      <c r="E1043" t="s">
        <v>588</v>
      </c>
      <c r="F1043" t="str">
        <f>VLOOKUP(D1043,Mapping!A:F,6,)</f>
        <v>1*16*200mlQQ星营养果汁酸奶饮品草莓味</v>
      </c>
      <c r="G1043" t="s">
        <v>24</v>
      </c>
      <c r="H1043" t="s">
        <v>588</v>
      </c>
      <c r="I1043" t="s">
        <v>24</v>
      </c>
      <c r="K1043" t="str">
        <f>VLOOKUP($D1043,Mapping!$A:$E,3,)</f>
        <v>液奶</v>
      </c>
      <c r="L1043" t="str">
        <f>VLOOKUP($D1043,Mapping!$A:$E,4,)</f>
        <v>QQ星</v>
      </c>
      <c r="M1043" t="str">
        <f>IF(VLOOKUP($D1043,Mapping!$A:$E,5,)="","无",VLOOKUP($D1043,Mapping!$A:$E,5,))</f>
        <v>无</v>
      </c>
      <c r="N1043">
        <v>1</v>
      </c>
      <c r="O1043" t="s">
        <v>3922</v>
      </c>
    </row>
    <row r="1044" spans="1:15" x14ac:dyDescent="0.25">
      <c r="A1044" s="1" t="s">
        <v>3045</v>
      </c>
      <c r="B1044" t="s">
        <v>1972</v>
      </c>
      <c r="C1044" s="20" t="s">
        <v>592</v>
      </c>
      <c r="D1044" t="s">
        <v>592</v>
      </c>
      <c r="E1044" t="s">
        <v>593</v>
      </c>
      <c r="F1044" t="str">
        <f>VLOOKUP(D1044,Mapping!A:F,6,)</f>
        <v>1*16*200mlQQ星营养果汁酸奶饮品香蕉味</v>
      </c>
      <c r="G1044" t="s">
        <v>24</v>
      </c>
      <c r="H1044" t="s">
        <v>593</v>
      </c>
      <c r="I1044" t="s">
        <v>24</v>
      </c>
      <c r="K1044" t="str">
        <f>VLOOKUP($D1044,Mapping!$A:$E,3,)</f>
        <v>液奶</v>
      </c>
      <c r="L1044" t="str">
        <f>VLOOKUP($D1044,Mapping!$A:$E,4,)</f>
        <v>QQ星</v>
      </c>
      <c r="M1044" t="str">
        <f>IF(VLOOKUP($D1044,Mapping!$A:$E,5,)="","无",VLOOKUP($D1044,Mapping!$A:$E,5,))</f>
        <v>无</v>
      </c>
      <c r="N1044">
        <v>1</v>
      </c>
      <c r="O1044" t="s">
        <v>3922</v>
      </c>
    </row>
    <row r="1045" spans="1:15" x14ac:dyDescent="0.25">
      <c r="A1045" s="1" t="s">
        <v>3046</v>
      </c>
      <c r="B1045" t="s">
        <v>1972</v>
      </c>
      <c r="C1045" s="20" t="s">
        <v>491</v>
      </c>
      <c r="D1045" t="s">
        <v>491</v>
      </c>
      <c r="E1045" t="s">
        <v>492</v>
      </c>
      <c r="F1045" t="str">
        <f>VLOOKUP(D1045,Mapping!A:F,6,)</f>
        <v>1*16*125mlQQ星儿童成长草莓牛奶</v>
      </c>
      <c r="G1045" t="s">
        <v>24</v>
      </c>
      <c r="H1045" t="s">
        <v>492</v>
      </c>
      <c r="I1045" t="s">
        <v>24</v>
      </c>
      <c r="K1045" t="str">
        <f>VLOOKUP($D1045,Mapping!$A:$E,3,)</f>
        <v>液奶</v>
      </c>
      <c r="L1045" t="str">
        <f>VLOOKUP($D1045,Mapping!$A:$E,4,)</f>
        <v>QQ星</v>
      </c>
      <c r="M1045" t="str">
        <f>IF(VLOOKUP($D1045,Mapping!$A:$E,5,)="","无",VLOOKUP($D1045,Mapping!$A:$E,5,))</f>
        <v>无</v>
      </c>
      <c r="N1045">
        <v>1</v>
      </c>
      <c r="O1045" t="s">
        <v>3922</v>
      </c>
    </row>
    <row r="1046" spans="1:15" x14ac:dyDescent="0.25">
      <c r="A1046" s="1" t="s">
        <v>3047</v>
      </c>
      <c r="B1046" t="s">
        <v>1972</v>
      </c>
      <c r="C1046" s="20" t="s">
        <v>499</v>
      </c>
      <c r="D1046" t="s">
        <v>499</v>
      </c>
      <c r="E1046" t="s">
        <v>500</v>
      </c>
      <c r="F1046" t="str">
        <f>VLOOKUP(D1046,Mapping!A:F,6,)</f>
        <v>1*16*125mlQQ星儿童成长香草冰淇淋牛奶</v>
      </c>
      <c r="G1046" t="s">
        <v>24</v>
      </c>
      <c r="H1046" t="s">
        <v>500</v>
      </c>
      <c r="I1046" t="s">
        <v>24</v>
      </c>
      <c r="K1046" t="str">
        <f>VLOOKUP($D1046,Mapping!$A:$E,3,)</f>
        <v>液奶</v>
      </c>
      <c r="L1046" t="str">
        <f>VLOOKUP($D1046,Mapping!$A:$E,4,)</f>
        <v>QQ星</v>
      </c>
      <c r="M1046" t="str">
        <f>IF(VLOOKUP($D1046,Mapping!$A:$E,5,)="","无",VLOOKUP($D1046,Mapping!$A:$E,5,))</f>
        <v>无</v>
      </c>
      <c r="N1046">
        <v>1</v>
      </c>
      <c r="O1046" t="s">
        <v>3922</v>
      </c>
    </row>
    <row r="1047" spans="1:15" x14ac:dyDescent="0.25">
      <c r="A1047" s="1" t="s">
        <v>3048</v>
      </c>
      <c r="B1047" t="s">
        <v>1972</v>
      </c>
      <c r="C1047" s="20" t="s">
        <v>1302</v>
      </c>
      <c r="D1047" t="s">
        <v>1302</v>
      </c>
      <c r="E1047" t="s">
        <v>1303</v>
      </c>
      <c r="F1047" t="str">
        <f>VLOOKUP(D1047,Mapping!A:F,6,)</f>
        <v>1*12*195mlQQ星儿童成长草莓牛奶</v>
      </c>
      <c r="G1047" t="s">
        <v>24</v>
      </c>
      <c r="H1047" t="s">
        <v>1303</v>
      </c>
      <c r="I1047" t="s">
        <v>24</v>
      </c>
      <c r="K1047" t="str">
        <f>VLOOKUP($D1047,Mapping!$A:$E,3,)</f>
        <v>液奶</v>
      </c>
      <c r="L1047" t="str">
        <f>VLOOKUP($D1047,Mapping!$A:$E,4,)</f>
        <v>QQ星</v>
      </c>
      <c r="M1047" t="str">
        <f>IF(VLOOKUP($D1047,Mapping!$A:$E,5,)="","无",VLOOKUP($D1047,Mapping!$A:$E,5,))</f>
        <v>无</v>
      </c>
      <c r="N1047">
        <v>1</v>
      </c>
      <c r="O1047" t="s">
        <v>3922</v>
      </c>
    </row>
    <row r="1048" spans="1:15" x14ac:dyDescent="0.25">
      <c r="A1048" s="1" t="s">
        <v>3049</v>
      </c>
      <c r="B1048" t="s">
        <v>1972</v>
      </c>
      <c r="C1048" s="20" t="s">
        <v>1013</v>
      </c>
      <c r="D1048" t="s">
        <v>1013</v>
      </c>
      <c r="E1048" t="s">
        <v>1014</v>
      </c>
      <c r="F1048" t="str">
        <f>VLOOKUP(D1048,Mapping!A:F,6,)</f>
        <v>1*12*195mlQQ星儿童成长香草冰淇淋牛奶</v>
      </c>
      <c r="G1048" t="s">
        <v>24</v>
      </c>
      <c r="H1048" t="s">
        <v>1014</v>
      </c>
      <c r="I1048" t="s">
        <v>24</v>
      </c>
      <c r="K1048" t="str">
        <f>VLOOKUP($D1048,Mapping!$A:$E,3,)</f>
        <v>液奶</v>
      </c>
      <c r="L1048" t="str">
        <f>VLOOKUP($D1048,Mapping!$A:$E,4,)</f>
        <v>QQ星</v>
      </c>
      <c r="M1048" t="str">
        <f>IF(VLOOKUP($D1048,Mapping!$A:$E,5,)="","无",VLOOKUP($D1048,Mapping!$A:$E,5,))</f>
        <v>无</v>
      </c>
      <c r="N1048">
        <v>1</v>
      </c>
      <c r="O1048" t="s">
        <v>3922</v>
      </c>
    </row>
    <row r="1049" spans="1:15" x14ac:dyDescent="0.25">
      <c r="A1049" s="1" t="s">
        <v>3050</v>
      </c>
      <c r="B1049" t="s">
        <v>1972</v>
      </c>
      <c r="C1049" s="20" t="s">
        <v>3051</v>
      </c>
      <c r="D1049" t="s">
        <v>3051</v>
      </c>
      <c r="E1049" t="s">
        <v>3052</v>
      </c>
      <c r="F1049" t="str">
        <f>VLOOKUP(D1049,Mapping!A:F,6,)</f>
        <v>1*24*200ml学生巧克力奶</v>
      </c>
      <c r="G1049" t="s">
        <v>24</v>
      </c>
      <c r="H1049" t="s">
        <v>3052</v>
      </c>
      <c r="I1049" t="s">
        <v>24</v>
      </c>
      <c r="K1049" t="str">
        <f>VLOOKUP($D1049,Mapping!$A:$E,3,)</f>
        <v>液奶</v>
      </c>
      <c r="L1049" t="str">
        <f>VLOOKUP($D1049,Mapping!$A:$E,4,)</f>
        <v>母品牌</v>
      </c>
      <c r="M1049" t="str">
        <f>IF(VLOOKUP($D1049,Mapping!$A:$E,5,)="","无",VLOOKUP($D1049,Mapping!$A:$E,5,))</f>
        <v>无</v>
      </c>
      <c r="N1049">
        <v>1</v>
      </c>
      <c r="O1049" t="s">
        <v>3922</v>
      </c>
    </row>
    <row r="1050" spans="1:15" x14ac:dyDescent="0.25">
      <c r="A1050" s="1" t="s">
        <v>3053</v>
      </c>
      <c r="B1050" t="s">
        <v>1972</v>
      </c>
      <c r="C1050" s="20" t="s">
        <v>3054</v>
      </c>
      <c r="D1050" t="s">
        <v>3054</v>
      </c>
      <c r="E1050" t="s">
        <v>3055</v>
      </c>
      <c r="F1050" t="str">
        <f>VLOOKUP(D1050,Mapping!A:F,6,)</f>
        <v>1*24*200ml学生草莓奶</v>
      </c>
      <c r="G1050" t="s">
        <v>24</v>
      </c>
      <c r="H1050" t="s">
        <v>3055</v>
      </c>
      <c r="I1050" t="s">
        <v>24</v>
      </c>
      <c r="K1050" t="str">
        <f>VLOOKUP($D1050,Mapping!$A:$E,3,)</f>
        <v>液奶</v>
      </c>
      <c r="L1050" t="str">
        <f>VLOOKUP($D1050,Mapping!$A:$E,4,)</f>
        <v>母品牌</v>
      </c>
      <c r="M1050" t="str">
        <f>IF(VLOOKUP($D1050,Mapping!$A:$E,5,)="","无",VLOOKUP($D1050,Mapping!$A:$E,5,))</f>
        <v>无</v>
      </c>
      <c r="N1050">
        <v>1</v>
      </c>
      <c r="O1050" t="s">
        <v>3922</v>
      </c>
    </row>
    <row r="1051" spans="1:15" x14ac:dyDescent="0.25">
      <c r="A1051" s="1" t="s">
        <v>3056</v>
      </c>
      <c r="B1051" t="s">
        <v>1972</v>
      </c>
      <c r="C1051" s="20" t="s">
        <v>3057</v>
      </c>
      <c r="D1051" t="s">
        <v>3057</v>
      </c>
      <c r="E1051" t="s">
        <v>3058</v>
      </c>
      <c r="F1051" t="str">
        <f>VLOOKUP(D1051,Mapping!A:F,6,)</f>
        <v>1*24*200ml学生红枣奶</v>
      </c>
      <c r="G1051" t="s">
        <v>24</v>
      </c>
      <c r="H1051" t="s">
        <v>3059</v>
      </c>
      <c r="I1051" t="s">
        <v>24</v>
      </c>
      <c r="K1051" t="str">
        <f>VLOOKUP($D1051,Mapping!$A:$E,3,)</f>
        <v>液奶</v>
      </c>
      <c r="L1051" t="str">
        <f>VLOOKUP($D1051,Mapping!$A:$E,4,)</f>
        <v>母品牌</v>
      </c>
      <c r="M1051" t="str">
        <f>IF(VLOOKUP($D1051,Mapping!$A:$E,5,)="","无",VLOOKUP($D1051,Mapping!$A:$E,5,))</f>
        <v>无</v>
      </c>
      <c r="N1051">
        <v>1</v>
      </c>
      <c r="O1051" t="s">
        <v>3922</v>
      </c>
    </row>
    <row r="1052" spans="1:15" x14ac:dyDescent="0.25">
      <c r="A1052" s="1" t="s">
        <v>3060</v>
      </c>
      <c r="B1052" t="s">
        <v>1972</v>
      </c>
      <c r="C1052" s="20" t="s">
        <v>3061</v>
      </c>
      <c r="D1052" t="s">
        <v>3061</v>
      </c>
      <c r="E1052" t="s">
        <v>3062</v>
      </c>
      <c r="F1052" t="str">
        <f>VLOOKUP(D1052,Mapping!A:F,6,)</f>
        <v>1*24*200ml学生哈密瓜奶</v>
      </c>
      <c r="G1052" t="s">
        <v>24</v>
      </c>
      <c r="H1052" t="s">
        <v>3062</v>
      </c>
      <c r="I1052" t="s">
        <v>24</v>
      </c>
      <c r="K1052" t="str">
        <f>VLOOKUP($D1052,Mapping!$A:$E,3,)</f>
        <v>液奶</v>
      </c>
      <c r="L1052" t="str">
        <f>VLOOKUP($D1052,Mapping!$A:$E,4,)</f>
        <v>母品牌</v>
      </c>
      <c r="M1052" t="str">
        <f>IF(VLOOKUP($D1052,Mapping!$A:$E,5,)="","无",VLOOKUP($D1052,Mapping!$A:$E,5,))</f>
        <v>无</v>
      </c>
      <c r="N1052">
        <v>1</v>
      </c>
      <c r="O1052" t="s">
        <v>3922</v>
      </c>
    </row>
    <row r="1053" spans="1:15" x14ac:dyDescent="0.25">
      <c r="A1053" s="1" t="s">
        <v>3063</v>
      </c>
      <c r="B1053" t="s">
        <v>1972</v>
      </c>
      <c r="C1053" s="20" t="s">
        <v>1104</v>
      </c>
      <c r="D1053" t="s">
        <v>1104</v>
      </c>
      <c r="E1053" t="s">
        <v>1105</v>
      </c>
      <c r="F1053" t="str">
        <f>VLOOKUP(D1053,Mapping!A:F,6,)</f>
        <v>1*12*200ml谷粒多颗粒核桃燕麦牛奶</v>
      </c>
      <c r="G1053" t="s">
        <v>24</v>
      </c>
      <c r="H1053" t="s">
        <v>1105</v>
      </c>
      <c r="I1053" t="s">
        <v>24</v>
      </c>
      <c r="K1053" t="str">
        <f>VLOOKUP($D1053,Mapping!$A:$E,3,)</f>
        <v>液奶</v>
      </c>
      <c r="L1053" t="str">
        <f>VLOOKUP($D1053,Mapping!$A:$E,4,)</f>
        <v>谷粒多</v>
      </c>
      <c r="M1053" t="str">
        <f>IF(VLOOKUP($D1053,Mapping!$A:$E,5,)="","无",VLOOKUP($D1053,Mapping!$A:$E,5,))</f>
        <v>无</v>
      </c>
      <c r="N1053">
        <v>1</v>
      </c>
      <c r="O1053" t="s">
        <v>3922</v>
      </c>
    </row>
    <row r="1054" spans="1:15" x14ac:dyDescent="0.25">
      <c r="A1054" s="1" t="s">
        <v>3064</v>
      </c>
      <c r="B1054" t="s">
        <v>1972</v>
      </c>
      <c r="C1054" s="20" t="s">
        <v>507</v>
      </c>
      <c r="D1054" t="s">
        <v>507</v>
      </c>
      <c r="E1054" t="s">
        <v>508</v>
      </c>
      <c r="F1054" t="str">
        <f>VLOOKUP(D1054,Mapping!A:F,6,)</f>
        <v>1*12*200ml谷粒多颗粒核桃燕麦牛奶</v>
      </c>
      <c r="G1054" t="s">
        <v>24</v>
      </c>
      <c r="H1054" t="s">
        <v>3065</v>
      </c>
      <c r="I1054" t="s">
        <v>24</v>
      </c>
      <c r="K1054" t="str">
        <f>VLOOKUP($D1054,Mapping!$A:$E,3,)</f>
        <v>液奶</v>
      </c>
      <c r="L1054" t="str">
        <f>VLOOKUP($D1054,Mapping!$A:$E,4,)</f>
        <v>谷粒多</v>
      </c>
      <c r="M1054" t="str">
        <f>IF(VLOOKUP($D1054,Mapping!$A:$E,5,)="","无",VLOOKUP($D1054,Mapping!$A:$E,5,))</f>
        <v>无</v>
      </c>
      <c r="N1054">
        <v>1</v>
      </c>
      <c r="O1054" t="s">
        <v>3922</v>
      </c>
    </row>
    <row r="1055" spans="1:15" x14ac:dyDescent="0.25">
      <c r="A1055" s="1" t="s">
        <v>3066</v>
      </c>
      <c r="B1055" t="s">
        <v>1972</v>
      </c>
      <c r="C1055" s="20" t="s">
        <v>513</v>
      </c>
      <c r="D1055" t="s">
        <v>513</v>
      </c>
      <c r="E1055" t="s">
        <v>514</v>
      </c>
      <c r="F1055" t="str">
        <f>VLOOKUP(D1055,Mapping!A:F,6,)</f>
        <v>1*12*200ml谷粒多颗粒椰子燕麦牛奶</v>
      </c>
      <c r="G1055" t="s">
        <v>24</v>
      </c>
      <c r="H1055" t="s">
        <v>514</v>
      </c>
      <c r="I1055" t="s">
        <v>24</v>
      </c>
      <c r="K1055" t="str">
        <f>VLOOKUP($D1055,Mapping!$A:$E,3,)</f>
        <v>液奶</v>
      </c>
      <c r="L1055" t="str">
        <f>VLOOKUP($D1055,Mapping!$A:$E,4,)</f>
        <v>谷粒多</v>
      </c>
      <c r="M1055" t="str">
        <f>IF(VLOOKUP($D1055,Mapping!$A:$E,5,)="","无",VLOOKUP($D1055,Mapping!$A:$E,5,))</f>
        <v>无</v>
      </c>
      <c r="N1055">
        <v>1</v>
      </c>
      <c r="O1055" t="s">
        <v>3922</v>
      </c>
    </row>
    <row r="1056" spans="1:15" x14ac:dyDescent="0.25">
      <c r="A1056" s="1" t="s">
        <v>3067</v>
      </c>
      <c r="B1056" t="s">
        <v>1972</v>
      </c>
      <c r="C1056" s="20" t="s">
        <v>518</v>
      </c>
      <c r="D1056" t="s">
        <v>518</v>
      </c>
      <c r="E1056" t="s">
        <v>519</v>
      </c>
      <c r="F1056" t="str">
        <f>VLOOKUP(D1056,Mapping!A:F,6,)</f>
        <v>1*16*250ml谷粒多黑谷牛奶饮品</v>
      </c>
      <c r="G1056" t="s">
        <v>24</v>
      </c>
      <c r="H1056" t="s">
        <v>519</v>
      </c>
      <c r="I1056" t="s">
        <v>24</v>
      </c>
      <c r="K1056" t="str">
        <f>VLOOKUP($D1056,Mapping!$A:$E,3,)</f>
        <v>液奶</v>
      </c>
      <c r="L1056" t="str">
        <f>VLOOKUP($D1056,Mapping!$A:$E,4,)</f>
        <v>谷粒多</v>
      </c>
      <c r="M1056" t="str">
        <f>IF(VLOOKUP($D1056,Mapping!$A:$E,5,)="","无",VLOOKUP($D1056,Mapping!$A:$E,5,))</f>
        <v>无</v>
      </c>
      <c r="N1056">
        <v>1</v>
      </c>
      <c r="O1056" t="s">
        <v>3922</v>
      </c>
    </row>
    <row r="1057" spans="1:15" x14ac:dyDescent="0.25">
      <c r="A1057" s="1" t="s">
        <v>3068</v>
      </c>
      <c r="B1057" t="s">
        <v>1972</v>
      </c>
      <c r="C1057" s="20" t="s">
        <v>523</v>
      </c>
      <c r="D1057" t="s">
        <v>523</v>
      </c>
      <c r="E1057" t="s">
        <v>524</v>
      </c>
      <c r="F1057" t="str">
        <f>VLOOKUP(D1057,Mapping!A:F,6,)</f>
        <v>1*16*250ml谷粒多红谷牛奶饮品</v>
      </c>
      <c r="G1057" t="s">
        <v>24</v>
      </c>
      <c r="H1057" t="s">
        <v>3069</v>
      </c>
      <c r="I1057" t="s">
        <v>24</v>
      </c>
      <c r="K1057" t="str">
        <f>VLOOKUP($D1057,Mapping!$A:$E,3,)</f>
        <v>液奶</v>
      </c>
      <c r="L1057" t="str">
        <f>VLOOKUP($D1057,Mapping!$A:$E,4,)</f>
        <v>谷粒多</v>
      </c>
      <c r="M1057" t="str">
        <f>IF(VLOOKUP($D1057,Mapping!$A:$E,5,)="","无",VLOOKUP($D1057,Mapping!$A:$E,5,))</f>
        <v>无</v>
      </c>
      <c r="N1057">
        <v>1</v>
      </c>
      <c r="O1057" t="s">
        <v>3922</v>
      </c>
    </row>
    <row r="1058" spans="1:15" x14ac:dyDescent="0.25">
      <c r="A1058" s="1" t="s">
        <v>3070</v>
      </c>
      <c r="B1058" t="s">
        <v>1972</v>
      </c>
      <c r="C1058" s="20" t="s">
        <v>528</v>
      </c>
      <c r="D1058" t="s">
        <v>528</v>
      </c>
      <c r="E1058" t="s">
        <v>529</v>
      </c>
      <c r="F1058" t="str">
        <f>VLOOKUP(D1058,Mapping!A:F,6,)</f>
        <v>1*24*250ml优酸乳原味</v>
      </c>
      <c r="G1058" t="s">
        <v>24</v>
      </c>
      <c r="H1058" t="s">
        <v>529</v>
      </c>
      <c r="I1058" t="s">
        <v>24</v>
      </c>
      <c r="K1058" t="str">
        <f>VLOOKUP($D1058,Mapping!$A:$E,3,)</f>
        <v>液奶</v>
      </c>
      <c r="L1058" t="str">
        <f>VLOOKUP($D1058,Mapping!$A:$E,4,)</f>
        <v>优酸乳</v>
      </c>
      <c r="M1058" t="str">
        <f>IF(VLOOKUP($D1058,Mapping!$A:$E,5,)="","无",VLOOKUP($D1058,Mapping!$A:$E,5,))</f>
        <v>无</v>
      </c>
      <c r="N1058">
        <v>1</v>
      </c>
      <c r="O1058" t="s">
        <v>3922</v>
      </c>
    </row>
    <row r="1059" spans="1:15" x14ac:dyDescent="0.25">
      <c r="A1059" s="1" t="s">
        <v>3071</v>
      </c>
      <c r="B1059" t="s">
        <v>1972</v>
      </c>
      <c r="C1059" s="20" t="s">
        <v>3072</v>
      </c>
      <c r="D1059" t="s">
        <v>3072</v>
      </c>
      <c r="E1059" t="s">
        <v>3073</v>
      </c>
      <c r="F1059" t="str">
        <f>VLOOKUP(D1059,Mapping!A:F,6,)</f>
        <v>1*24*250ml优酸乳原味六连包</v>
      </c>
      <c r="G1059" t="s">
        <v>24</v>
      </c>
      <c r="H1059" t="s">
        <v>3073</v>
      </c>
      <c r="I1059" t="s">
        <v>24</v>
      </c>
      <c r="K1059" t="str">
        <f>VLOOKUP($D1059,Mapping!$A:$E,3,)</f>
        <v>液奶</v>
      </c>
      <c r="L1059" t="str">
        <f>VLOOKUP($D1059,Mapping!$A:$E,4,)</f>
        <v>优酸乳</v>
      </c>
      <c r="M1059" t="str">
        <f>IF(VLOOKUP($D1059,Mapping!$A:$E,5,)="","无",VLOOKUP($D1059,Mapping!$A:$E,5,))</f>
        <v>无</v>
      </c>
      <c r="N1059">
        <v>1</v>
      </c>
      <c r="O1059" t="s">
        <v>3922</v>
      </c>
    </row>
    <row r="1060" spans="1:15" x14ac:dyDescent="0.25">
      <c r="A1060" s="1" t="s">
        <v>3074</v>
      </c>
      <c r="B1060" t="s">
        <v>1972</v>
      </c>
      <c r="C1060" s="20" t="s">
        <v>3075</v>
      </c>
      <c r="D1060" t="s">
        <v>3075</v>
      </c>
      <c r="E1060" t="s">
        <v>3076</v>
      </c>
      <c r="F1060" t="str">
        <f>VLOOKUP(D1060,Mapping!A:F,6,)</f>
        <v>1*24*250ml优酸乳AD钙</v>
      </c>
      <c r="G1060" t="s">
        <v>24</v>
      </c>
      <c r="H1060" t="s">
        <v>3076</v>
      </c>
      <c r="I1060" t="s">
        <v>24</v>
      </c>
      <c r="K1060" t="str">
        <f>VLOOKUP($D1060,Mapping!$A:$E,3,)</f>
        <v>液奶</v>
      </c>
      <c r="L1060" t="str">
        <f>VLOOKUP($D1060,Mapping!$A:$E,4,)</f>
        <v>优酸乳</v>
      </c>
      <c r="M1060" t="str">
        <f>IF(VLOOKUP($D1060,Mapping!$A:$E,5,)="","无",VLOOKUP($D1060,Mapping!$A:$E,5,))</f>
        <v>无</v>
      </c>
      <c r="N1060">
        <v>1</v>
      </c>
      <c r="O1060" t="s">
        <v>3922</v>
      </c>
    </row>
    <row r="1061" spans="1:15" x14ac:dyDescent="0.25">
      <c r="A1061" s="1" t="s">
        <v>3077</v>
      </c>
      <c r="B1061" t="s">
        <v>1972</v>
      </c>
      <c r="C1061" s="20" t="s">
        <v>3078</v>
      </c>
      <c r="D1061" t="s">
        <v>3078</v>
      </c>
      <c r="E1061" t="s">
        <v>3079</v>
      </c>
      <c r="F1061" t="str">
        <f>VLOOKUP(D1061,Mapping!A:F,6,)</f>
        <v>1*24*250ml优酸乳AD钙六连包</v>
      </c>
      <c r="G1061" t="s">
        <v>24</v>
      </c>
      <c r="H1061" t="s">
        <v>3079</v>
      </c>
      <c r="I1061" t="s">
        <v>24</v>
      </c>
      <c r="K1061" t="str">
        <f>VLOOKUP($D1061,Mapping!$A:$E,3,)</f>
        <v>液奶</v>
      </c>
      <c r="L1061" t="str">
        <f>VLOOKUP($D1061,Mapping!$A:$E,4,)</f>
        <v>优酸乳</v>
      </c>
      <c r="M1061" t="str">
        <f>IF(VLOOKUP($D1061,Mapping!$A:$E,5,)="","无",VLOOKUP($D1061,Mapping!$A:$E,5,))</f>
        <v>无</v>
      </c>
      <c r="N1061">
        <v>1</v>
      </c>
      <c r="O1061" t="s">
        <v>3922</v>
      </c>
    </row>
    <row r="1062" spans="1:15" x14ac:dyDescent="0.25">
      <c r="A1062" s="1" t="s">
        <v>3080</v>
      </c>
      <c r="B1062" t="s">
        <v>1972</v>
      </c>
      <c r="C1062" s="20" t="s">
        <v>3081</v>
      </c>
      <c r="D1062" t="s">
        <v>3081</v>
      </c>
      <c r="E1062" t="s">
        <v>3082</v>
      </c>
      <c r="F1062" t="str">
        <f>VLOOKUP(D1062,Mapping!A:F,6,)</f>
        <v>1*24*250ml优酸乳草莓味</v>
      </c>
      <c r="G1062" t="s">
        <v>24</v>
      </c>
      <c r="H1062" t="s">
        <v>3082</v>
      </c>
      <c r="I1062" t="s">
        <v>24</v>
      </c>
      <c r="K1062" t="str">
        <f>VLOOKUP($D1062,Mapping!$A:$E,3,)</f>
        <v>液奶</v>
      </c>
      <c r="L1062" t="str">
        <f>VLOOKUP($D1062,Mapping!$A:$E,4,)</f>
        <v>优酸乳</v>
      </c>
      <c r="M1062" t="str">
        <f>IF(VLOOKUP($D1062,Mapping!$A:$E,5,)="","无",VLOOKUP($D1062,Mapping!$A:$E,5,))</f>
        <v>无</v>
      </c>
      <c r="N1062">
        <v>1</v>
      </c>
      <c r="O1062" t="s">
        <v>3922</v>
      </c>
    </row>
    <row r="1063" spans="1:15" x14ac:dyDescent="0.25">
      <c r="A1063" s="1" t="s">
        <v>3083</v>
      </c>
      <c r="B1063" t="s">
        <v>1972</v>
      </c>
      <c r="C1063" s="20" t="s">
        <v>3084</v>
      </c>
      <c r="D1063" t="s">
        <v>3084</v>
      </c>
      <c r="E1063" t="s">
        <v>3085</v>
      </c>
      <c r="F1063" t="str">
        <f>VLOOKUP(D1063,Mapping!A:F,6,)</f>
        <v>1*24*250ml优酸乳草莓味六连包</v>
      </c>
      <c r="G1063" t="s">
        <v>24</v>
      </c>
      <c r="H1063" t="s">
        <v>3085</v>
      </c>
      <c r="I1063" t="s">
        <v>24</v>
      </c>
      <c r="K1063" t="str">
        <f>VLOOKUP($D1063,Mapping!$A:$E,3,)</f>
        <v>液奶</v>
      </c>
      <c r="L1063" t="str">
        <f>VLOOKUP($D1063,Mapping!$A:$E,4,)</f>
        <v>优酸乳</v>
      </c>
      <c r="M1063" t="str">
        <f>IF(VLOOKUP($D1063,Mapping!$A:$E,5,)="","无",VLOOKUP($D1063,Mapping!$A:$E,5,))</f>
        <v>无</v>
      </c>
      <c r="N1063">
        <v>1</v>
      </c>
      <c r="O1063" t="s">
        <v>3922</v>
      </c>
    </row>
    <row r="1064" spans="1:15" x14ac:dyDescent="0.25">
      <c r="A1064" s="1" t="s">
        <v>3086</v>
      </c>
      <c r="B1064" t="s">
        <v>1972</v>
      </c>
      <c r="C1064" s="20" t="s">
        <v>3087</v>
      </c>
      <c r="D1064" t="s">
        <v>3087</v>
      </c>
      <c r="E1064" t="s">
        <v>3088</v>
      </c>
      <c r="F1064" t="str">
        <f>VLOOKUP(D1064,Mapping!A:F,6,)</f>
        <v>1*24*250ml优酸乳蓝莓味</v>
      </c>
      <c r="G1064" t="s">
        <v>24</v>
      </c>
      <c r="H1064" t="s">
        <v>3088</v>
      </c>
      <c r="I1064" t="s">
        <v>24</v>
      </c>
      <c r="K1064" t="str">
        <f>VLOOKUP($D1064,Mapping!$A:$E,3,)</f>
        <v>液奶</v>
      </c>
      <c r="L1064" t="str">
        <f>VLOOKUP($D1064,Mapping!$A:$E,4,)</f>
        <v>优酸乳</v>
      </c>
      <c r="M1064" t="str">
        <f>IF(VLOOKUP($D1064,Mapping!$A:$E,5,)="","无",VLOOKUP($D1064,Mapping!$A:$E,5,))</f>
        <v>无</v>
      </c>
      <c r="N1064">
        <v>1</v>
      </c>
      <c r="O1064" t="s">
        <v>3922</v>
      </c>
    </row>
    <row r="1065" spans="1:15" x14ac:dyDescent="0.25">
      <c r="A1065" s="1" t="s">
        <v>3089</v>
      </c>
      <c r="B1065" t="s">
        <v>1972</v>
      </c>
      <c r="C1065" s="20" t="s">
        <v>3090</v>
      </c>
      <c r="D1065" t="s">
        <v>3090</v>
      </c>
      <c r="E1065" t="s">
        <v>3091</v>
      </c>
      <c r="F1065" t="str">
        <f>VLOOKUP(D1065,Mapping!A:F,6,)</f>
        <v>1*12*245g果汁优酸乳原味</v>
      </c>
      <c r="G1065" t="s">
        <v>24</v>
      </c>
      <c r="H1065" t="s">
        <v>3091</v>
      </c>
      <c r="I1065" t="s">
        <v>24</v>
      </c>
      <c r="K1065" t="str">
        <f>VLOOKUP($D1065,Mapping!$A:$E,3,)</f>
        <v>液奶</v>
      </c>
      <c r="L1065" t="str">
        <f>VLOOKUP($D1065,Mapping!$A:$E,4,)</f>
        <v>优酸乳</v>
      </c>
      <c r="M1065" t="str">
        <f>IF(VLOOKUP($D1065,Mapping!$A:$E,5,)="","无",VLOOKUP($D1065,Mapping!$A:$E,5,))</f>
        <v>无</v>
      </c>
      <c r="N1065">
        <v>1</v>
      </c>
      <c r="O1065" t="s">
        <v>3922</v>
      </c>
    </row>
    <row r="1066" spans="1:15" x14ac:dyDescent="0.25">
      <c r="A1066" s="1" t="s">
        <v>3092</v>
      </c>
      <c r="B1066" t="s">
        <v>1972</v>
      </c>
      <c r="C1066" s="20" t="s">
        <v>3093</v>
      </c>
      <c r="D1066" t="s">
        <v>3093</v>
      </c>
      <c r="E1066" t="s">
        <v>3094</v>
      </c>
      <c r="F1066" t="str">
        <f>VLOOKUP(D1066,Mapping!A:F,6,)</f>
        <v>1*12*245g果汁优酸乳草莓味</v>
      </c>
      <c r="G1066" t="s">
        <v>24</v>
      </c>
      <c r="H1066" t="s">
        <v>3094</v>
      </c>
      <c r="I1066" t="s">
        <v>24</v>
      </c>
      <c r="K1066" t="str">
        <f>VLOOKUP($D1066,Mapping!$A:$E,3,)</f>
        <v>液奶</v>
      </c>
      <c r="L1066" t="str">
        <f>VLOOKUP($D1066,Mapping!$A:$E,4,)</f>
        <v>优酸乳</v>
      </c>
      <c r="M1066" t="str">
        <f>IF(VLOOKUP($D1066,Mapping!$A:$E,5,)="","无",VLOOKUP($D1066,Mapping!$A:$E,5,))</f>
        <v>无</v>
      </c>
      <c r="N1066">
        <v>1</v>
      </c>
      <c r="O1066" t="s">
        <v>3922</v>
      </c>
    </row>
    <row r="1067" spans="1:15" x14ac:dyDescent="0.25">
      <c r="A1067" s="1" t="s">
        <v>3095</v>
      </c>
      <c r="B1067" t="s">
        <v>1972</v>
      </c>
      <c r="C1067" s="20" t="s">
        <v>3096</v>
      </c>
      <c r="D1067" t="s">
        <v>3096</v>
      </c>
      <c r="E1067" t="s">
        <v>3097</v>
      </c>
      <c r="F1067" t="str">
        <f>VLOOKUP(D1067,Mapping!A:F,6,)</f>
        <v>1*12*245g果汁优酸乳蓝莓味</v>
      </c>
      <c r="G1067" t="s">
        <v>24</v>
      </c>
      <c r="H1067" t="s">
        <v>3097</v>
      </c>
      <c r="I1067" t="s">
        <v>24</v>
      </c>
      <c r="K1067" t="str">
        <f>VLOOKUP($D1067,Mapping!$A:$E,3,)</f>
        <v>液奶</v>
      </c>
      <c r="L1067" t="str">
        <f>VLOOKUP($D1067,Mapping!$A:$E,4,)</f>
        <v>优酸乳</v>
      </c>
      <c r="M1067" t="str">
        <f>IF(VLOOKUP($D1067,Mapping!$A:$E,5,)="","无",VLOOKUP($D1067,Mapping!$A:$E,5,))</f>
        <v>无</v>
      </c>
      <c r="N1067">
        <v>1</v>
      </c>
      <c r="O1067" t="s">
        <v>3922</v>
      </c>
    </row>
    <row r="1068" spans="1:15" x14ac:dyDescent="0.25">
      <c r="A1068" s="1" t="s">
        <v>3098</v>
      </c>
      <c r="B1068" t="s">
        <v>1972</v>
      </c>
      <c r="C1068" s="20" t="s">
        <v>1109</v>
      </c>
      <c r="D1068" t="s">
        <v>1109</v>
      </c>
      <c r="E1068" t="s">
        <v>1110</v>
      </c>
      <c r="F1068" t="str">
        <f>VLOOKUP(D1068,Mapping!A:F,6,)</f>
        <v>1*24*250ml优酸乳哈密瓜味</v>
      </c>
      <c r="G1068" t="s">
        <v>24</v>
      </c>
      <c r="H1068" t="s">
        <v>1110</v>
      </c>
      <c r="I1068" t="s">
        <v>24</v>
      </c>
      <c r="K1068" t="str">
        <f>VLOOKUP($D1068,Mapping!$A:$E,3,)</f>
        <v>液奶</v>
      </c>
      <c r="L1068" t="str">
        <f>VLOOKUP($D1068,Mapping!$A:$E,4,)</f>
        <v>优酸乳</v>
      </c>
      <c r="M1068" t="str">
        <f>IF(VLOOKUP($D1068,Mapping!$A:$E,5,)="","无",VLOOKUP($D1068,Mapping!$A:$E,5,))</f>
        <v>无</v>
      </c>
      <c r="N1068">
        <v>1</v>
      </c>
      <c r="O1068" t="s">
        <v>3922</v>
      </c>
    </row>
    <row r="1069" spans="1:15" x14ac:dyDescent="0.25">
      <c r="A1069" s="1" t="s">
        <v>3099</v>
      </c>
      <c r="B1069" t="s">
        <v>1972</v>
      </c>
      <c r="C1069" s="20" t="s">
        <v>534</v>
      </c>
      <c r="D1069" t="s">
        <v>534</v>
      </c>
      <c r="E1069" t="s">
        <v>535</v>
      </c>
      <c r="F1069" t="str">
        <f>VLOOKUP(D1069,Mapping!A:F,6,)</f>
        <v>1*12*245g康美包优酸乳果粒酸奶饮品哈密瓜味</v>
      </c>
      <c r="G1069" t="s">
        <v>24</v>
      </c>
      <c r="H1069" t="s">
        <v>535</v>
      </c>
      <c r="I1069" t="s">
        <v>24</v>
      </c>
      <c r="K1069" t="str">
        <f>VLOOKUP($D1069,Mapping!$A:$E,3,)</f>
        <v>液奶</v>
      </c>
      <c r="L1069" t="str">
        <f>VLOOKUP($D1069,Mapping!$A:$E,4,)</f>
        <v>优酸乳</v>
      </c>
      <c r="M1069" t="str">
        <f>IF(VLOOKUP($D1069,Mapping!$A:$E,5,)="","无",VLOOKUP($D1069,Mapping!$A:$E,5,))</f>
        <v>无</v>
      </c>
      <c r="N1069">
        <v>1</v>
      </c>
      <c r="O1069" t="s">
        <v>3922</v>
      </c>
    </row>
    <row r="1070" spans="1:15" x14ac:dyDescent="0.25">
      <c r="A1070" s="1" t="s">
        <v>3100</v>
      </c>
      <c r="B1070" t="s">
        <v>1972</v>
      </c>
      <c r="C1070" s="20" t="s">
        <v>542</v>
      </c>
      <c r="D1070" t="s">
        <v>542</v>
      </c>
      <c r="E1070" t="s">
        <v>543</v>
      </c>
      <c r="F1070" t="str">
        <f>VLOOKUP(D1070,Mapping!A:F,6,)</f>
        <v>1*24*250g优酸乳爆趣珠乳饮料苹果味</v>
      </c>
      <c r="G1070" t="s">
        <v>24</v>
      </c>
      <c r="H1070" t="s">
        <v>543</v>
      </c>
      <c r="I1070" t="s">
        <v>24</v>
      </c>
      <c r="K1070" t="str">
        <f>VLOOKUP($D1070,Mapping!$A:$E,3,)</f>
        <v>液奶</v>
      </c>
      <c r="L1070" t="str">
        <f>VLOOKUP($D1070,Mapping!$A:$E,4,)</f>
        <v>优酸乳</v>
      </c>
      <c r="M1070" t="str">
        <f>IF(VLOOKUP($D1070,Mapping!$A:$E,5,)="","无",VLOOKUP($D1070,Mapping!$A:$E,5,))</f>
        <v>无</v>
      </c>
      <c r="N1070">
        <v>1</v>
      </c>
      <c r="O1070" t="s">
        <v>3922</v>
      </c>
    </row>
    <row r="1071" spans="1:15" x14ac:dyDescent="0.25">
      <c r="A1071" s="1" t="s">
        <v>3101</v>
      </c>
      <c r="B1071" t="s">
        <v>1972</v>
      </c>
      <c r="C1071" s="20" t="s">
        <v>3102</v>
      </c>
      <c r="D1071" t="s">
        <v>3102</v>
      </c>
      <c r="E1071" t="s">
        <v>3103</v>
      </c>
      <c r="F1071" t="str">
        <f>VLOOKUP(D1071,Mapping!A:F,6,)</f>
        <v>1*24*250g优酸乳爆趣珠乳饮料草莓味</v>
      </c>
      <c r="G1071" t="s">
        <v>24</v>
      </c>
      <c r="H1071" t="s">
        <v>3103</v>
      </c>
      <c r="I1071" t="s">
        <v>24</v>
      </c>
      <c r="K1071" t="str">
        <f>VLOOKUP($D1071,Mapping!$A:$E,3,)</f>
        <v>液奶</v>
      </c>
      <c r="L1071" t="str">
        <f>VLOOKUP($D1071,Mapping!$A:$E,4,)</f>
        <v>优酸乳</v>
      </c>
      <c r="M1071" t="str">
        <f>IF(VLOOKUP($D1071,Mapping!$A:$E,5,)="","无",VLOOKUP($D1071,Mapping!$A:$E,5,))</f>
        <v>无</v>
      </c>
      <c r="N1071">
        <v>1</v>
      </c>
      <c r="O1071" t="s">
        <v>3922</v>
      </c>
    </row>
    <row r="1072" spans="1:15" x14ac:dyDescent="0.25">
      <c r="A1072" s="1" t="s">
        <v>3104</v>
      </c>
      <c r="B1072" t="s">
        <v>1972</v>
      </c>
      <c r="C1072" s="20" t="s">
        <v>550</v>
      </c>
      <c r="D1072" t="s">
        <v>550</v>
      </c>
      <c r="E1072" t="s">
        <v>551</v>
      </c>
      <c r="F1072" t="str">
        <f>VLOOKUP(D1072,Mapping!A:F,6,)</f>
        <v>1*12*245g康美包优酸乳果粒酸奶饮品黄桃味</v>
      </c>
      <c r="G1072" t="s">
        <v>24</v>
      </c>
      <c r="H1072" t="s">
        <v>551</v>
      </c>
      <c r="I1072" t="s">
        <v>24</v>
      </c>
      <c r="K1072" t="str">
        <f>VLOOKUP($D1072,Mapping!$A:$E,3,)</f>
        <v>液奶</v>
      </c>
      <c r="L1072" t="str">
        <f>VLOOKUP($D1072,Mapping!$A:$E,4,)</f>
        <v>优酸乳</v>
      </c>
      <c r="M1072" t="str">
        <f>IF(VLOOKUP($D1072,Mapping!$A:$E,5,)="","无",VLOOKUP($D1072,Mapping!$A:$E,5,))</f>
        <v>无</v>
      </c>
      <c r="N1072">
        <v>1</v>
      </c>
      <c r="O1072" t="s">
        <v>3922</v>
      </c>
    </row>
    <row r="1073" spans="1:15" x14ac:dyDescent="0.25">
      <c r="A1073" s="1" t="s">
        <v>3105</v>
      </c>
      <c r="B1073" t="s">
        <v>1972</v>
      </c>
      <c r="C1073" s="20" t="s">
        <v>555</v>
      </c>
      <c r="D1073" t="s">
        <v>555</v>
      </c>
      <c r="E1073" t="s">
        <v>556</v>
      </c>
      <c r="F1073" t="str">
        <f>VLOOKUP(D1073,Mapping!A:F,6,)</f>
        <v>1*12*210g笑脸包优酸乳果果昔酸奶饮品混合莓味</v>
      </c>
      <c r="G1073" t="s">
        <v>24</v>
      </c>
      <c r="H1073" t="s">
        <v>556</v>
      </c>
      <c r="I1073" t="s">
        <v>24</v>
      </c>
      <c r="K1073" t="str">
        <f>VLOOKUP($D1073,Mapping!$A:$E,3,)</f>
        <v>液奶</v>
      </c>
      <c r="L1073" t="str">
        <f>VLOOKUP($D1073,Mapping!$A:$E,4,)</f>
        <v>果果昔</v>
      </c>
      <c r="M1073" t="str">
        <f>IF(VLOOKUP($D1073,Mapping!$A:$E,5,)="","无",VLOOKUP($D1073,Mapping!$A:$E,5,))</f>
        <v>无</v>
      </c>
      <c r="N1073">
        <v>1</v>
      </c>
      <c r="O1073" t="s">
        <v>3922</v>
      </c>
    </row>
    <row r="1074" spans="1:15" x14ac:dyDescent="0.25">
      <c r="A1074" s="1" t="s">
        <v>3106</v>
      </c>
      <c r="B1074" t="s">
        <v>1972</v>
      </c>
      <c r="C1074" s="20" t="s">
        <v>3107</v>
      </c>
      <c r="D1074" t="s">
        <v>3107</v>
      </c>
      <c r="E1074" t="s">
        <v>3108</v>
      </c>
      <c r="F1074" t="e">
        <f>VLOOKUP(D1074,Mapping!A:F,6,)</f>
        <v>#N/A</v>
      </c>
      <c r="G1074" t="s">
        <v>24</v>
      </c>
      <c r="H1074" t="s">
        <v>3108</v>
      </c>
      <c r="I1074" t="s">
        <v>24</v>
      </c>
      <c r="K1074" t="e">
        <f>VLOOKUP($D1074,Mapping!$A:$E,3,)</f>
        <v>#N/A</v>
      </c>
      <c r="L1074" t="e">
        <f>VLOOKUP($D1074,Mapping!$A:$E,4,)</f>
        <v>#N/A</v>
      </c>
      <c r="M1074" t="e">
        <f>IF(VLOOKUP($D1074,Mapping!$A:$E,5,)="","无",VLOOKUP($D1074,Mapping!$A:$E,5,))</f>
        <v>#N/A</v>
      </c>
      <c r="N1074">
        <v>1</v>
      </c>
      <c r="O1074" t="s">
        <v>3922</v>
      </c>
    </row>
    <row r="1075" spans="1:15" x14ac:dyDescent="0.25">
      <c r="A1075" s="1" t="s">
        <v>3109</v>
      </c>
      <c r="B1075" t="s">
        <v>1972</v>
      </c>
      <c r="C1075" s="20" t="s">
        <v>3110</v>
      </c>
      <c r="D1075" t="s">
        <v>3110</v>
      </c>
      <c r="E1075" t="s">
        <v>3111</v>
      </c>
      <c r="F1075" t="str">
        <f>VLOOKUP(D1075,Mapping!A:F,6,)</f>
        <v>1*24*200ml塑瓶儿童乳饮品原味</v>
      </c>
      <c r="G1075" t="s">
        <v>24</v>
      </c>
      <c r="H1075" t="s">
        <v>3111</v>
      </c>
      <c r="I1075" t="s">
        <v>24</v>
      </c>
      <c r="K1075" t="str">
        <f>VLOOKUP($D1075,Mapping!$A:$E,3,)</f>
        <v>液奶</v>
      </c>
      <c r="L1075" t="str">
        <f>VLOOKUP($D1075,Mapping!$A:$E,4,)</f>
        <v>QQ星</v>
      </c>
      <c r="M1075" t="str">
        <f>IF(VLOOKUP($D1075,Mapping!$A:$E,5,)="","无",VLOOKUP($D1075,Mapping!$A:$E,5,))</f>
        <v>无</v>
      </c>
      <c r="N1075">
        <v>1</v>
      </c>
      <c r="O1075" t="s">
        <v>3922</v>
      </c>
    </row>
    <row r="1076" spans="1:15" x14ac:dyDescent="0.25">
      <c r="A1076" s="1" t="s">
        <v>3112</v>
      </c>
      <c r="B1076" t="s">
        <v>1972</v>
      </c>
      <c r="C1076" s="20" t="s">
        <v>3113</v>
      </c>
      <c r="D1076" t="s">
        <v>3113</v>
      </c>
      <c r="E1076" t="s">
        <v>3114</v>
      </c>
      <c r="F1076" t="str">
        <f>VLOOKUP(D1076,Mapping!A:F,6,)</f>
        <v>1*40*100ml塑瓶儿童乳饮品草莓味</v>
      </c>
      <c r="G1076" t="s">
        <v>24</v>
      </c>
      <c r="H1076" t="s">
        <v>3114</v>
      </c>
      <c r="I1076" t="s">
        <v>24</v>
      </c>
      <c r="K1076" t="str">
        <f>VLOOKUP($D1076,Mapping!$A:$E,3,)</f>
        <v>液奶</v>
      </c>
      <c r="L1076" t="str">
        <f>VLOOKUP($D1076,Mapping!$A:$E,4,)</f>
        <v>QQ星</v>
      </c>
      <c r="M1076" t="str">
        <f>IF(VLOOKUP($D1076,Mapping!$A:$E,5,)="","无",VLOOKUP($D1076,Mapping!$A:$E,5,))</f>
        <v>无</v>
      </c>
      <c r="N1076">
        <v>1</v>
      </c>
      <c r="O1076" t="s">
        <v>3922</v>
      </c>
    </row>
    <row r="1077" spans="1:15" x14ac:dyDescent="0.25">
      <c r="A1077" s="1" t="s">
        <v>3115</v>
      </c>
      <c r="B1077" t="s">
        <v>1972</v>
      </c>
      <c r="C1077" s="20" t="s">
        <v>3116</v>
      </c>
      <c r="D1077" t="s">
        <v>3116</v>
      </c>
      <c r="E1077" t="s">
        <v>3117</v>
      </c>
      <c r="F1077" t="str">
        <f>VLOOKUP(D1077,Mapping!A:F,6,)</f>
        <v>1*24*200ml塑瓶儿童乳饮品草莓味</v>
      </c>
      <c r="G1077" t="s">
        <v>24</v>
      </c>
      <c r="H1077" t="s">
        <v>3117</v>
      </c>
      <c r="I1077" t="s">
        <v>24</v>
      </c>
      <c r="K1077" t="str">
        <f>VLOOKUP($D1077,Mapping!$A:$E,3,)</f>
        <v>液奶</v>
      </c>
      <c r="L1077" t="str">
        <f>VLOOKUP($D1077,Mapping!$A:$E,4,)</f>
        <v>QQ星</v>
      </c>
      <c r="M1077" t="str">
        <f>IF(VLOOKUP($D1077,Mapping!$A:$E,5,)="","无",VLOOKUP($D1077,Mapping!$A:$E,5,))</f>
        <v>无</v>
      </c>
      <c r="N1077">
        <v>1</v>
      </c>
      <c r="O1077" t="s">
        <v>3922</v>
      </c>
    </row>
    <row r="1078" spans="1:15" x14ac:dyDescent="0.25">
      <c r="A1078" s="1" t="s">
        <v>3118</v>
      </c>
      <c r="B1078" t="s">
        <v>1972</v>
      </c>
      <c r="C1078" s="20" t="s">
        <v>561</v>
      </c>
      <c r="D1078" t="s">
        <v>561</v>
      </c>
      <c r="E1078" t="s">
        <v>562</v>
      </c>
      <c r="F1078" t="str">
        <f>VLOOKUP(D1078,Mapping!A:F,6,)</f>
        <v>1*12*245g康美包优酸乳果粒酸奶饮品草莓味</v>
      </c>
      <c r="G1078" t="s">
        <v>24</v>
      </c>
      <c r="H1078" t="s">
        <v>562</v>
      </c>
      <c r="I1078" t="s">
        <v>24</v>
      </c>
      <c r="K1078" t="str">
        <f>VLOOKUP($D1078,Mapping!$A:$E,3,)</f>
        <v>液奶</v>
      </c>
      <c r="L1078" t="str">
        <f>VLOOKUP($D1078,Mapping!$A:$E,4,)</f>
        <v>优酸乳</v>
      </c>
      <c r="M1078" t="str">
        <f>IF(VLOOKUP($D1078,Mapping!$A:$E,5,)="","无",VLOOKUP($D1078,Mapping!$A:$E,5,))</f>
        <v>无</v>
      </c>
      <c r="N1078">
        <v>1</v>
      </c>
      <c r="O1078" t="s">
        <v>3922</v>
      </c>
    </row>
    <row r="1079" spans="1:15" x14ac:dyDescent="0.25">
      <c r="A1079" s="1" t="s">
        <v>3119</v>
      </c>
      <c r="B1079" t="s">
        <v>1972</v>
      </c>
      <c r="C1079" s="20" t="s">
        <v>569</v>
      </c>
      <c r="D1079" t="s">
        <v>569</v>
      </c>
      <c r="E1079" t="s">
        <v>570</v>
      </c>
      <c r="F1079" t="str">
        <f>VLOOKUP(D1079,Mapping!A:F,6,)</f>
        <v>1*12*245g康美包优酸乳果粒酸奶饮品芒果味</v>
      </c>
      <c r="G1079" t="s">
        <v>24</v>
      </c>
      <c r="H1079" t="s">
        <v>570</v>
      </c>
      <c r="I1079" t="s">
        <v>24</v>
      </c>
      <c r="K1079" t="str">
        <f>VLOOKUP($D1079,Mapping!$A:$E,3,)</f>
        <v>液奶</v>
      </c>
      <c r="L1079" t="str">
        <f>VLOOKUP($D1079,Mapping!$A:$E,4,)</f>
        <v>优酸乳</v>
      </c>
      <c r="M1079" t="str">
        <f>IF(VLOOKUP($D1079,Mapping!$A:$E,5,)="","无",VLOOKUP($D1079,Mapping!$A:$E,5,))</f>
        <v>无</v>
      </c>
      <c r="N1079">
        <v>1</v>
      </c>
      <c r="O1079" t="s">
        <v>3922</v>
      </c>
    </row>
    <row r="1080" spans="1:15" x14ac:dyDescent="0.25">
      <c r="A1080" s="1" t="s">
        <v>3120</v>
      </c>
      <c r="B1080" t="s">
        <v>1972</v>
      </c>
      <c r="C1080" s="20" t="s">
        <v>3121</v>
      </c>
      <c r="D1080" t="s">
        <v>3121</v>
      </c>
      <c r="E1080" t="s">
        <v>3122</v>
      </c>
      <c r="F1080" t="str">
        <f>VLOOKUP(D1080,Mapping!A:F,6,)</f>
        <v>1*16*125mlQQ星营养果汁酸奶草莓味</v>
      </c>
      <c r="G1080" t="s">
        <v>24</v>
      </c>
      <c r="H1080" t="s">
        <v>3122</v>
      </c>
      <c r="I1080" t="s">
        <v>24</v>
      </c>
      <c r="K1080" t="str">
        <f>VLOOKUP($D1080,Mapping!$A:$E,3,)</f>
        <v>液奶</v>
      </c>
      <c r="L1080" t="str">
        <f>VLOOKUP($D1080,Mapping!$A:$E,4,)</f>
        <v>QQ星</v>
      </c>
      <c r="M1080" t="str">
        <f>IF(VLOOKUP($D1080,Mapping!$A:$E,5,)="","无",VLOOKUP($D1080,Mapping!$A:$E,5,))</f>
        <v>无</v>
      </c>
      <c r="N1080">
        <v>1</v>
      </c>
      <c r="O1080" t="s">
        <v>3922</v>
      </c>
    </row>
    <row r="1081" spans="1:15" x14ac:dyDescent="0.25">
      <c r="A1081" s="1" t="s">
        <v>3123</v>
      </c>
      <c r="B1081" t="s">
        <v>1972</v>
      </c>
      <c r="C1081" s="20" t="s">
        <v>635</v>
      </c>
      <c r="D1081" t="s">
        <v>635</v>
      </c>
      <c r="E1081" t="s">
        <v>636</v>
      </c>
      <c r="F1081" t="str">
        <f>VLOOKUP(D1081,Mapping!A:F,6,)</f>
        <v>1*12*330ml畅意100%乳酸菌饮品原味</v>
      </c>
      <c r="G1081" t="s">
        <v>24</v>
      </c>
      <c r="H1081" t="s">
        <v>3124</v>
      </c>
      <c r="I1081" t="s">
        <v>24</v>
      </c>
      <c r="K1081" t="str">
        <f>VLOOKUP($D1081,Mapping!$A:$E,3,)</f>
        <v>新业务</v>
      </c>
      <c r="L1081" t="str">
        <f>VLOOKUP($D1081,Mapping!$A:$E,4,)</f>
        <v>畅意</v>
      </c>
      <c r="M1081" t="str">
        <f>IF(VLOOKUP($D1081,Mapping!$A:$E,5,)="","无",VLOOKUP($D1081,Mapping!$A:$E,5,))</f>
        <v>无</v>
      </c>
      <c r="N1081">
        <v>1</v>
      </c>
      <c r="O1081" t="s">
        <v>3922</v>
      </c>
    </row>
    <row r="1082" spans="1:15" x14ac:dyDescent="0.25">
      <c r="A1082" s="1" t="s">
        <v>3125</v>
      </c>
      <c r="B1082" t="s">
        <v>1972</v>
      </c>
      <c r="C1082" s="20" t="s">
        <v>3126</v>
      </c>
      <c r="D1082" t="s">
        <v>3126</v>
      </c>
      <c r="E1082" t="s">
        <v>3127</v>
      </c>
      <c r="F1082" t="e">
        <f>VLOOKUP(D1082,Mapping!A:F,6,)</f>
        <v>#N/A</v>
      </c>
      <c r="G1082" t="s">
        <v>24</v>
      </c>
      <c r="H1082" t="s">
        <v>3127</v>
      </c>
      <c r="I1082" t="s">
        <v>24</v>
      </c>
      <c r="K1082" t="e">
        <f>VLOOKUP($D1082,Mapping!$A:$E,3,)</f>
        <v>#N/A</v>
      </c>
      <c r="L1082" t="e">
        <f>VLOOKUP($D1082,Mapping!$A:$E,4,)</f>
        <v>#N/A</v>
      </c>
      <c r="M1082" t="e">
        <f>IF(VLOOKUP($D1082,Mapping!$A:$E,5,)="","无",VLOOKUP($D1082,Mapping!$A:$E,5,))</f>
        <v>#N/A</v>
      </c>
      <c r="N1082">
        <v>1</v>
      </c>
      <c r="O1082" t="s">
        <v>3922</v>
      </c>
    </row>
    <row r="1083" spans="1:15" x14ac:dyDescent="0.25">
      <c r="A1083" s="1" t="s">
        <v>3128</v>
      </c>
      <c r="B1083" t="s">
        <v>1972</v>
      </c>
      <c r="C1083" s="20" t="s">
        <v>641</v>
      </c>
      <c r="D1083" t="s">
        <v>641</v>
      </c>
      <c r="E1083" t="s">
        <v>642</v>
      </c>
      <c r="F1083" t="str">
        <f>VLOOKUP(D1083,Mapping!A:F,6,)</f>
        <v>1*12*330ml畅意100%乳酸菌饮品草莓味</v>
      </c>
      <c r="G1083" t="s">
        <v>24</v>
      </c>
      <c r="H1083" t="s">
        <v>3129</v>
      </c>
      <c r="I1083" t="s">
        <v>24</v>
      </c>
      <c r="K1083" t="str">
        <f>VLOOKUP($D1083,Mapping!$A:$E,3,)</f>
        <v>新业务</v>
      </c>
      <c r="L1083" t="str">
        <f>VLOOKUP($D1083,Mapping!$A:$E,4,)</f>
        <v>畅意</v>
      </c>
      <c r="M1083" t="str">
        <f>IF(VLOOKUP($D1083,Mapping!$A:$E,5,)="","无",VLOOKUP($D1083,Mapping!$A:$E,5,))</f>
        <v>无</v>
      </c>
      <c r="N1083">
        <v>1</v>
      </c>
      <c r="O1083" t="s">
        <v>3922</v>
      </c>
    </row>
    <row r="1084" spans="1:15" x14ac:dyDescent="0.25">
      <c r="A1084" s="1" t="s">
        <v>3130</v>
      </c>
      <c r="B1084" t="s">
        <v>1972</v>
      </c>
      <c r="C1084" s="20" t="s">
        <v>3131</v>
      </c>
      <c r="D1084" t="s">
        <v>3131</v>
      </c>
      <c r="E1084" t="s">
        <v>3132</v>
      </c>
      <c r="F1084" t="e">
        <f>VLOOKUP(D1084,Mapping!A:F,6,)</f>
        <v>#N/A</v>
      </c>
      <c r="G1084" t="s">
        <v>24</v>
      </c>
      <c r="H1084" t="s">
        <v>3132</v>
      </c>
      <c r="I1084" t="s">
        <v>24</v>
      </c>
      <c r="K1084" t="e">
        <f>VLOOKUP($D1084,Mapping!$A:$E,3,)</f>
        <v>#N/A</v>
      </c>
      <c r="L1084" t="e">
        <f>VLOOKUP($D1084,Mapping!$A:$E,4,)</f>
        <v>#N/A</v>
      </c>
      <c r="M1084" t="e">
        <f>IF(VLOOKUP($D1084,Mapping!$A:$E,5,)="","无",VLOOKUP($D1084,Mapping!$A:$E,5,))</f>
        <v>#N/A</v>
      </c>
      <c r="N1084">
        <v>1</v>
      </c>
      <c r="O1084" t="s">
        <v>3922</v>
      </c>
    </row>
    <row r="1085" spans="1:15" x14ac:dyDescent="0.25">
      <c r="A1085" s="1" t="s">
        <v>3133</v>
      </c>
      <c r="B1085" t="s">
        <v>1972</v>
      </c>
      <c r="C1085" s="20" t="s">
        <v>646</v>
      </c>
      <c r="D1085" t="s">
        <v>646</v>
      </c>
      <c r="E1085" t="s">
        <v>647</v>
      </c>
      <c r="F1085" t="str">
        <f>VLOOKUP(D1085,Mapping!A:F,6,)</f>
        <v>(1*5)*6*100ml畅意100%乳酸菌饮品原味</v>
      </c>
      <c r="G1085" t="s">
        <v>24</v>
      </c>
      <c r="H1085" t="s">
        <v>647</v>
      </c>
      <c r="I1085" t="s">
        <v>24</v>
      </c>
      <c r="K1085" t="str">
        <f>VLOOKUP($D1085,Mapping!$A:$E,3,)</f>
        <v>新业务</v>
      </c>
      <c r="L1085" t="str">
        <f>VLOOKUP($D1085,Mapping!$A:$E,4,)</f>
        <v>畅意</v>
      </c>
      <c r="M1085" t="str">
        <f>IF(VLOOKUP($D1085,Mapping!$A:$E,5,)="","无",VLOOKUP($D1085,Mapping!$A:$E,5,))</f>
        <v>无</v>
      </c>
      <c r="N1085">
        <v>1</v>
      </c>
      <c r="O1085" t="s">
        <v>3922</v>
      </c>
    </row>
    <row r="1086" spans="1:15" x14ac:dyDescent="0.25">
      <c r="A1086" s="1" t="s">
        <v>3134</v>
      </c>
      <c r="B1086" t="s">
        <v>1972</v>
      </c>
      <c r="C1086" s="20" t="s">
        <v>654</v>
      </c>
      <c r="D1086" t="s">
        <v>654</v>
      </c>
      <c r="E1086" t="s">
        <v>655</v>
      </c>
      <c r="F1086" t="str">
        <f>VLOOKUP(D1086,Mapping!A:F,6,)</f>
        <v>(1*5)*6*100ml畅意100%乳酸菌饮品草莓味</v>
      </c>
      <c r="G1086" t="s">
        <v>24</v>
      </c>
      <c r="H1086" t="s">
        <v>655</v>
      </c>
      <c r="I1086" t="s">
        <v>24</v>
      </c>
      <c r="K1086" t="str">
        <f>VLOOKUP($D1086,Mapping!$A:$E,3,)</f>
        <v>新业务</v>
      </c>
      <c r="L1086" t="str">
        <f>VLOOKUP($D1086,Mapping!$A:$E,4,)</f>
        <v>畅意</v>
      </c>
      <c r="M1086" t="str">
        <f>IF(VLOOKUP($D1086,Mapping!$A:$E,5,)="","无",VLOOKUP($D1086,Mapping!$A:$E,5,))</f>
        <v>无</v>
      </c>
      <c r="N1086">
        <v>1</v>
      </c>
      <c r="O1086" t="s">
        <v>3922</v>
      </c>
    </row>
    <row r="1087" spans="1:15" x14ac:dyDescent="0.25">
      <c r="A1087" s="1" t="s">
        <v>3135</v>
      </c>
      <c r="B1087" t="s">
        <v>1972</v>
      </c>
      <c r="C1087" s="20" t="s">
        <v>659</v>
      </c>
      <c r="D1087" t="s">
        <v>659</v>
      </c>
      <c r="E1087" t="s">
        <v>660</v>
      </c>
      <c r="F1087" t="str">
        <f>VLOOKUP(D1087,Mapping!A:F,6,)</f>
        <v>1*24*245g优酸乳果粒酸奶缤纷装</v>
      </c>
      <c r="G1087" t="s">
        <v>24</v>
      </c>
      <c r="H1087" t="s">
        <v>660</v>
      </c>
      <c r="I1087" t="s">
        <v>24</v>
      </c>
      <c r="K1087" t="str">
        <f>VLOOKUP($D1087,Mapping!$A:$E,3,)</f>
        <v>液奶</v>
      </c>
      <c r="L1087" t="str">
        <f>VLOOKUP($D1087,Mapping!$A:$E,4,)</f>
        <v>优酸乳</v>
      </c>
      <c r="M1087" t="str">
        <f>IF(VLOOKUP($D1087,Mapping!$A:$E,5,)="","无",VLOOKUP($D1087,Mapping!$A:$E,5,))</f>
        <v>无</v>
      </c>
      <c r="N1087">
        <v>1</v>
      </c>
      <c r="O1087" t="s">
        <v>3922</v>
      </c>
    </row>
    <row r="1088" spans="1:15" x14ac:dyDescent="0.25">
      <c r="A1088" s="1" t="s">
        <v>3136</v>
      </c>
      <c r="B1088" t="s">
        <v>1972</v>
      </c>
      <c r="C1088" s="20" t="s">
        <v>664</v>
      </c>
      <c r="D1088" t="s">
        <v>664</v>
      </c>
      <c r="E1088" t="s">
        <v>665</v>
      </c>
      <c r="F1088" t="str">
        <f>VLOOKUP(D1088,Mapping!A:F,6,)</f>
        <v>1*12*205g安慕希常温酸奶原味</v>
      </c>
      <c r="G1088" t="s">
        <v>24</v>
      </c>
      <c r="H1088" t="s">
        <v>3137</v>
      </c>
      <c r="I1088" t="s">
        <v>24</v>
      </c>
      <c r="K1088" t="str">
        <f>VLOOKUP($D1088,Mapping!$A:$E,3,)</f>
        <v>液奶</v>
      </c>
      <c r="L1088" t="str">
        <f>VLOOKUP($D1088,Mapping!$A:$E,4,)</f>
        <v>安慕希</v>
      </c>
      <c r="M1088" t="str">
        <f>IF(VLOOKUP($D1088,Mapping!$A:$E,5,)="","无",VLOOKUP($D1088,Mapping!$A:$E,5,))</f>
        <v>无</v>
      </c>
      <c r="N1088">
        <v>1</v>
      </c>
      <c r="O1088" t="s">
        <v>3922</v>
      </c>
    </row>
    <row r="1089" spans="1:15" x14ac:dyDescent="0.25">
      <c r="A1089" s="1" t="s">
        <v>3138</v>
      </c>
      <c r="B1089" t="s">
        <v>1972</v>
      </c>
      <c r="C1089" s="20" t="s">
        <v>1330</v>
      </c>
      <c r="D1089" t="s">
        <v>1330</v>
      </c>
      <c r="E1089" t="s">
        <v>1331</v>
      </c>
      <c r="F1089" t="str">
        <f>VLOOKUP(D1089,Mapping!A:F,6,)</f>
        <v>1*12*205g安慕希常温酸奶原味</v>
      </c>
      <c r="G1089" t="s">
        <v>24</v>
      </c>
      <c r="H1089" t="s">
        <v>3139</v>
      </c>
      <c r="I1089" t="s">
        <v>24</v>
      </c>
      <c r="K1089" t="str">
        <f>VLOOKUP($D1089,Mapping!$A:$E,3,)</f>
        <v>液奶</v>
      </c>
      <c r="L1089" t="str">
        <f>VLOOKUP($D1089,Mapping!$A:$E,4,)</f>
        <v>安慕希</v>
      </c>
      <c r="M1089" t="str">
        <f>IF(VLOOKUP($D1089,Mapping!$A:$E,5,)="","无",VLOOKUP($D1089,Mapping!$A:$E,5,))</f>
        <v>无</v>
      </c>
      <c r="N1089">
        <v>1</v>
      </c>
      <c r="O1089" t="s">
        <v>3922</v>
      </c>
    </row>
    <row r="1090" spans="1:15" x14ac:dyDescent="0.25">
      <c r="A1090" s="1" t="s">
        <v>3140</v>
      </c>
      <c r="B1090" t="s">
        <v>1972</v>
      </c>
      <c r="C1090" s="20" t="s">
        <v>669</v>
      </c>
      <c r="D1090" t="s">
        <v>669</v>
      </c>
      <c r="E1090" t="s">
        <v>670</v>
      </c>
      <c r="F1090" t="str">
        <f>VLOOKUP(D1090,Mapping!A:F,6,)</f>
        <v>1*12*205g安慕希常温酸奶蓝莓味</v>
      </c>
      <c r="G1090" t="s">
        <v>24</v>
      </c>
      <c r="H1090" t="s">
        <v>670</v>
      </c>
      <c r="I1090" t="s">
        <v>24</v>
      </c>
      <c r="K1090" t="str">
        <f>VLOOKUP($D1090,Mapping!$A:$E,3,)</f>
        <v>液奶</v>
      </c>
      <c r="L1090" t="str">
        <f>VLOOKUP($D1090,Mapping!$A:$E,4,)</f>
        <v>安慕希</v>
      </c>
      <c r="M1090" t="str">
        <f>IF(VLOOKUP($D1090,Mapping!$A:$E,5,)="","无",VLOOKUP($D1090,Mapping!$A:$E,5,))</f>
        <v>无</v>
      </c>
      <c r="N1090">
        <v>1</v>
      </c>
      <c r="O1090" t="s">
        <v>3922</v>
      </c>
    </row>
    <row r="1091" spans="1:15" x14ac:dyDescent="0.25">
      <c r="A1091" s="1" t="s">
        <v>3141</v>
      </c>
      <c r="B1091" t="s">
        <v>1972</v>
      </c>
      <c r="C1091" s="20" t="s">
        <v>674</v>
      </c>
      <c r="D1091" t="s">
        <v>674</v>
      </c>
      <c r="E1091" t="s">
        <v>675</v>
      </c>
      <c r="F1091" t="str">
        <f>VLOOKUP(D1091,Mapping!A:F,6,)</f>
        <v>1*10*200g利乐冠安慕希常温酸奶黄桃燕麦味</v>
      </c>
      <c r="G1091" t="s">
        <v>24</v>
      </c>
      <c r="H1091" t="s">
        <v>675</v>
      </c>
      <c r="I1091" t="s">
        <v>24</v>
      </c>
      <c r="K1091" t="str">
        <f>VLOOKUP($D1091,Mapping!$A:$E,3,)</f>
        <v>液奶</v>
      </c>
      <c r="L1091" t="str">
        <f>VLOOKUP($D1091,Mapping!$A:$E,4,)</f>
        <v>安慕希</v>
      </c>
      <c r="M1091" t="str">
        <f>IF(VLOOKUP($D1091,Mapping!$A:$E,5,)="","无",VLOOKUP($D1091,Mapping!$A:$E,5,))</f>
        <v>无</v>
      </c>
      <c r="N1091">
        <v>1</v>
      </c>
      <c r="O1091" t="s">
        <v>3922</v>
      </c>
    </row>
    <row r="1092" spans="1:15" x14ac:dyDescent="0.25">
      <c r="A1092" s="1" t="s">
        <v>3142</v>
      </c>
      <c r="B1092" t="s">
        <v>1972</v>
      </c>
      <c r="C1092" s="20" t="s">
        <v>679</v>
      </c>
      <c r="D1092" t="s">
        <v>679</v>
      </c>
      <c r="E1092" t="s">
        <v>680</v>
      </c>
      <c r="F1092" t="str">
        <f>VLOOKUP(D1092,Mapping!A:F,6,)</f>
        <v>1*10*230g安慕希高端畅饮型希腊风味酸奶原味</v>
      </c>
      <c r="G1092" t="s">
        <v>24</v>
      </c>
      <c r="H1092" t="s">
        <v>680</v>
      </c>
      <c r="I1092" t="s">
        <v>24</v>
      </c>
      <c r="K1092" t="str">
        <f>VLOOKUP($D1092,Mapping!$A:$E,3,)</f>
        <v>液奶</v>
      </c>
      <c r="L1092" t="str">
        <f>VLOOKUP($D1092,Mapping!$A:$E,4,)</f>
        <v>安慕希</v>
      </c>
      <c r="M1092" t="str">
        <f>IF(VLOOKUP($D1092,Mapping!$A:$E,5,)="","无",VLOOKUP($D1092,Mapping!$A:$E,5,))</f>
        <v>无</v>
      </c>
      <c r="N1092">
        <v>1</v>
      </c>
      <c r="O1092" t="s">
        <v>3922</v>
      </c>
    </row>
    <row r="1093" spans="1:15" x14ac:dyDescent="0.25">
      <c r="A1093" s="1" t="s">
        <v>3143</v>
      </c>
      <c r="B1093" t="s">
        <v>1972</v>
      </c>
      <c r="C1093" s="20" t="s">
        <v>1226</v>
      </c>
      <c r="D1093" t="s">
        <v>1226</v>
      </c>
      <c r="E1093" t="s">
        <v>1227</v>
      </c>
      <c r="F1093" t="str">
        <f>VLOOKUP(D1093,Mapping!A:F,6,)</f>
        <v>1*10*230g安慕希高端畅饮型希腊风味酸奶原味</v>
      </c>
      <c r="G1093" t="s">
        <v>24</v>
      </c>
      <c r="H1093" t="s">
        <v>3144</v>
      </c>
      <c r="I1093" t="s">
        <v>24</v>
      </c>
      <c r="K1093" t="str">
        <f>VLOOKUP($D1093,Mapping!$A:$E,3,)</f>
        <v>液奶</v>
      </c>
      <c r="L1093" t="str">
        <f>VLOOKUP($D1093,Mapping!$A:$E,4,)</f>
        <v>安慕希</v>
      </c>
      <c r="M1093" t="str">
        <f>IF(VLOOKUP($D1093,Mapping!$A:$E,5,)="","无",VLOOKUP($D1093,Mapping!$A:$E,5,))</f>
        <v>无</v>
      </c>
      <c r="N1093">
        <v>1</v>
      </c>
      <c r="O1093" t="s">
        <v>3922</v>
      </c>
    </row>
    <row r="1094" spans="1:15" x14ac:dyDescent="0.25">
      <c r="A1094" s="1" t="s">
        <v>3145</v>
      </c>
      <c r="B1094" t="s">
        <v>1972</v>
      </c>
      <c r="C1094" s="20" t="s">
        <v>684</v>
      </c>
      <c r="D1094" t="s">
        <v>684</v>
      </c>
      <c r="E1094" t="s">
        <v>685</v>
      </c>
      <c r="F1094" t="str">
        <f>VLOOKUP(D1094,Mapping!A:F,6,)</f>
        <v>1*12*205g安慕希常温酸奶草莓味</v>
      </c>
      <c r="G1094" t="s">
        <v>24</v>
      </c>
      <c r="H1094" t="s">
        <v>685</v>
      </c>
      <c r="I1094" t="s">
        <v>24</v>
      </c>
      <c r="K1094" t="str">
        <f>VLOOKUP($D1094,Mapping!$A:$E,3,)</f>
        <v>液奶</v>
      </c>
      <c r="L1094" t="str">
        <f>VLOOKUP($D1094,Mapping!$A:$E,4,)</f>
        <v>安慕希</v>
      </c>
      <c r="M1094" t="str">
        <f>IF(VLOOKUP($D1094,Mapping!$A:$E,5,)="","无",VLOOKUP($D1094,Mapping!$A:$E,5,))</f>
        <v>无</v>
      </c>
      <c r="N1094">
        <v>1</v>
      </c>
      <c r="O1094" t="s">
        <v>3922</v>
      </c>
    </row>
    <row r="1095" spans="1:15" x14ac:dyDescent="0.25">
      <c r="A1095" s="1" t="s">
        <v>3146</v>
      </c>
      <c r="B1095" t="s">
        <v>1972</v>
      </c>
      <c r="C1095" s="20" t="s">
        <v>689</v>
      </c>
      <c r="D1095" t="s">
        <v>689</v>
      </c>
      <c r="E1095" t="s">
        <v>690</v>
      </c>
      <c r="F1095" t="str">
        <f>VLOOKUP(D1095,Mapping!A:F,6,)</f>
        <v>1*10*200g利乐冠安慕希常温酸奶草莓燕麦味</v>
      </c>
      <c r="G1095" t="s">
        <v>24</v>
      </c>
      <c r="H1095" t="s">
        <v>690</v>
      </c>
      <c r="I1095" t="s">
        <v>24</v>
      </c>
      <c r="K1095" t="str">
        <f>VLOOKUP($D1095,Mapping!$A:$E,3,)</f>
        <v>液奶</v>
      </c>
      <c r="L1095" t="str">
        <f>VLOOKUP($D1095,Mapping!$A:$E,4,)</f>
        <v>安慕希</v>
      </c>
      <c r="M1095" t="str">
        <f>IF(VLOOKUP($D1095,Mapping!$A:$E,5,)="","无",VLOOKUP($D1095,Mapping!$A:$E,5,))</f>
        <v>无</v>
      </c>
      <c r="N1095">
        <v>1</v>
      </c>
      <c r="O1095" t="s">
        <v>3922</v>
      </c>
    </row>
    <row r="1096" spans="1:15" x14ac:dyDescent="0.25">
      <c r="A1096" s="1" t="s">
        <v>3147</v>
      </c>
      <c r="B1096" t="s">
        <v>1972</v>
      </c>
      <c r="C1096" s="20" t="s">
        <v>694</v>
      </c>
      <c r="D1096" t="s">
        <v>694</v>
      </c>
      <c r="E1096" t="s">
        <v>695</v>
      </c>
      <c r="F1096" t="str">
        <f>VLOOKUP(D1096,Mapping!A:F,6,)</f>
        <v>1*10*230g安慕希高端畅饮型希腊风味酸奶芒果百香果味</v>
      </c>
      <c r="G1096" t="s">
        <v>24</v>
      </c>
      <c r="H1096" t="s">
        <v>695</v>
      </c>
      <c r="I1096" t="s">
        <v>24</v>
      </c>
      <c r="K1096" t="str">
        <f>VLOOKUP($D1096,Mapping!$A:$E,3,)</f>
        <v>液奶</v>
      </c>
      <c r="L1096" t="str">
        <f>VLOOKUP($D1096,Mapping!$A:$E,4,)</f>
        <v>安慕希</v>
      </c>
      <c r="M1096" t="str">
        <f>IF(VLOOKUP($D1096,Mapping!$A:$E,5,)="","无",VLOOKUP($D1096,Mapping!$A:$E,5,))</f>
        <v>无</v>
      </c>
      <c r="N1096">
        <v>1</v>
      </c>
      <c r="O1096" t="s">
        <v>3922</v>
      </c>
    </row>
    <row r="1097" spans="1:15" x14ac:dyDescent="0.25">
      <c r="A1097" s="1" t="s">
        <v>3148</v>
      </c>
      <c r="B1097" t="s">
        <v>1972</v>
      </c>
      <c r="C1097" s="20" t="s">
        <v>709</v>
      </c>
      <c r="D1097" t="s">
        <v>709</v>
      </c>
      <c r="E1097" t="s">
        <v>710</v>
      </c>
      <c r="F1097" t="str">
        <f>VLOOKUP(D1097,Mapping!A:F,6,)</f>
        <v>1*24*205g安慕希常温酸奶原味（电商专供）</v>
      </c>
      <c r="G1097" t="s">
        <v>24</v>
      </c>
      <c r="H1097" t="s">
        <v>3149</v>
      </c>
      <c r="I1097" t="s">
        <v>24</v>
      </c>
      <c r="K1097" t="str">
        <f>VLOOKUP($D1097,Mapping!$A:$E,3,)</f>
        <v>液奶</v>
      </c>
      <c r="L1097" t="str">
        <f>VLOOKUP($D1097,Mapping!$A:$E,4,)</f>
        <v>安慕希</v>
      </c>
      <c r="M1097" t="str">
        <f>IF(VLOOKUP($D1097,Mapping!$A:$E,5,)="","无",VLOOKUP($D1097,Mapping!$A:$E,5,))</f>
        <v>无</v>
      </c>
      <c r="N1097">
        <v>1</v>
      </c>
      <c r="O1097" t="s">
        <v>3922</v>
      </c>
    </row>
    <row r="1098" spans="1:15" x14ac:dyDescent="0.25">
      <c r="A1098" s="1" t="s">
        <v>3150</v>
      </c>
      <c r="B1098" t="s">
        <v>1972</v>
      </c>
      <c r="C1098" s="20" t="s">
        <v>3151</v>
      </c>
      <c r="D1098" t="s">
        <v>3151</v>
      </c>
      <c r="E1098" t="s">
        <v>3152</v>
      </c>
      <c r="F1098" t="str">
        <f>VLOOKUP(D1098,Mapping!A:F,6,)</f>
        <v>1*24*205g安慕希常温酸奶原味（电商专供）</v>
      </c>
      <c r="G1098" t="s">
        <v>24</v>
      </c>
      <c r="H1098" t="s">
        <v>3152</v>
      </c>
      <c r="I1098" t="s">
        <v>24</v>
      </c>
      <c r="K1098" t="str">
        <f>VLOOKUP($D1098,Mapping!$A:$E,3,)</f>
        <v>液奶</v>
      </c>
      <c r="L1098" t="str">
        <f>VLOOKUP($D1098,Mapping!$A:$E,4,)</f>
        <v>安慕希</v>
      </c>
      <c r="M1098" t="str">
        <f>IF(VLOOKUP($D1098,Mapping!$A:$E,5,)="","无",VLOOKUP($D1098,Mapping!$A:$E,5,))</f>
        <v>无</v>
      </c>
      <c r="N1098">
        <v>1</v>
      </c>
      <c r="O1098" t="s">
        <v>3922</v>
      </c>
    </row>
    <row r="1099" spans="1:15" x14ac:dyDescent="0.25">
      <c r="A1099" s="1" t="s">
        <v>3153</v>
      </c>
      <c r="B1099" t="s">
        <v>1972</v>
      </c>
      <c r="C1099" s="20" t="s">
        <v>597</v>
      </c>
      <c r="D1099" t="s">
        <v>597</v>
      </c>
      <c r="E1099" t="s">
        <v>598</v>
      </c>
      <c r="F1099" t="str">
        <f>VLOOKUP(D1099,Mapping!A:F,6,)</f>
        <v>1*12*250ml利乐钻植选豆乳黑芝麻黑豆味</v>
      </c>
      <c r="G1099" t="s">
        <v>24</v>
      </c>
      <c r="H1099" t="s">
        <v>598</v>
      </c>
      <c r="I1099" t="s">
        <v>24</v>
      </c>
      <c r="K1099" t="str">
        <f>VLOOKUP($D1099,Mapping!$A:$E,3,)</f>
        <v>液奶</v>
      </c>
      <c r="L1099" t="str">
        <f>VLOOKUP($D1099,Mapping!$A:$E,4,)</f>
        <v>植选</v>
      </c>
      <c r="M1099" t="str">
        <f>IF(VLOOKUP($D1099,Mapping!$A:$E,5,)="","无",VLOOKUP($D1099,Mapping!$A:$E,5,))</f>
        <v>无</v>
      </c>
      <c r="N1099">
        <v>1</v>
      </c>
      <c r="O1099" t="s">
        <v>3922</v>
      </c>
    </row>
    <row r="1100" spans="1:15" x14ac:dyDescent="0.25">
      <c r="A1100" s="1" t="s">
        <v>3154</v>
      </c>
      <c r="B1100" t="s">
        <v>1972</v>
      </c>
      <c r="C1100" s="20" t="s">
        <v>1350</v>
      </c>
      <c r="D1100" t="s">
        <v>1350</v>
      </c>
      <c r="E1100" t="s">
        <v>1351</v>
      </c>
      <c r="F1100" t="str">
        <f>VLOOKUP(D1100,Mapping!A:F,6,)</f>
        <v>1*10*315mlPET植选豆乳原味</v>
      </c>
      <c r="G1100" t="s">
        <v>24</v>
      </c>
      <c r="H1100" t="s">
        <v>1351</v>
      </c>
      <c r="I1100" t="s">
        <v>24</v>
      </c>
      <c r="K1100" t="str">
        <f>VLOOKUP($D1100,Mapping!$A:$E,3,)</f>
        <v>液奶</v>
      </c>
      <c r="L1100" t="str">
        <f>VLOOKUP($D1100,Mapping!$A:$E,4,)</f>
        <v>植选</v>
      </c>
      <c r="M1100" t="str">
        <f>IF(VLOOKUP($D1100,Mapping!$A:$E,5,)="","无",VLOOKUP($D1100,Mapping!$A:$E,5,))</f>
        <v>无</v>
      </c>
      <c r="N1100">
        <v>1</v>
      </c>
      <c r="O1100" t="s">
        <v>3922</v>
      </c>
    </row>
    <row r="1101" spans="1:15" x14ac:dyDescent="0.25">
      <c r="A1101" s="1" t="s">
        <v>3155</v>
      </c>
      <c r="B1101" t="s">
        <v>1972</v>
      </c>
      <c r="C1101" s="20" t="s">
        <v>1813</v>
      </c>
      <c r="D1101" t="s">
        <v>1813</v>
      </c>
      <c r="E1101" t="s">
        <v>1814</v>
      </c>
      <c r="F1101" t="str">
        <f>VLOOKUP(D1101,Mapping!A:F,6,)</f>
        <v>1*24*250ml焕醒源能量饮料原味</v>
      </c>
      <c r="G1101" t="s">
        <v>24</v>
      </c>
      <c r="H1101" t="s">
        <v>1814</v>
      </c>
      <c r="I1101" t="s">
        <v>24</v>
      </c>
      <c r="K1101" t="str">
        <f>VLOOKUP($D1101,Mapping!$A:$E,3,)</f>
        <v>新业务</v>
      </c>
      <c r="L1101" t="str">
        <f>VLOOKUP($D1101,Mapping!$A:$E,4,)</f>
        <v>焕醒源</v>
      </c>
      <c r="M1101" t="str">
        <f>IF(VLOOKUP($D1101,Mapping!$A:$E,5,)="","无",VLOOKUP($D1101,Mapping!$A:$E,5,))</f>
        <v>无</v>
      </c>
      <c r="N1101">
        <v>1</v>
      </c>
      <c r="O1101" t="s">
        <v>3922</v>
      </c>
    </row>
    <row r="1102" spans="1:15" x14ac:dyDescent="0.25">
      <c r="A1102" s="1" t="s">
        <v>3156</v>
      </c>
      <c r="B1102" t="s">
        <v>1972</v>
      </c>
      <c r="C1102" s="20" t="s">
        <v>734</v>
      </c>
      <c r="D1102" t="s">
        <v>734</v>
      </c>
      <c r="E1102" t="s">
        <v>735</v>
      </c>
      <c r="F1102" t="str">
        <f>VLOOKUP(D1102,Mapping!A:F,6,)</f>
        <v>1*12*320g斯谷混合水果早餐即食谷物</v>
      </c>
      <c r="G1102" t="s">
        <v>24</v>
      </c>
      <c r="H1102" t="s">
        <v>735</v>
      </c>
      <c r="I1102" t="s">
        <v>24</v>
      </c>
      <c r="K1102" t="str">
        <f>VLOOKUP($D1102,Mapping!$A:$E,3,)</f>
        <v>成人粉</v>
      </c>
      <c r="L1102" t="str">
        <f>VLOOKUP($D1102,Mapping!$A:$E,4,)</f>
        <v>新业务</v>
      </c>
      <c r="M1102" t="str">
        <f>IF(VLOOKUP($D1102,Mapping!$A:$E,5,)="","无",VLOOKUP($D1102,Mapping!$A:$E,5,))</f>
        <v>无</v>
      </c>
      <c r="N1102">
        <v>1</v>
      </c>
      <c r="O1102" t="s">
        <v>3922</v>
      </c>
    </row>
    <row r="1103" spans="1:15" x14ac:dyDescent="0.25">
      <c r="A1103" s="1" t="s">
        <v>3157</v>
      </c>
      <c r="B1103" t="s">
        <v>1972</v>
      </c>
      <c r="C1103" s="20" t="s">
        <v>739</v>
      </c>
      <c r="D1103" t="s">
        <v>739</v>
      </c>
      <c r="E1103" t="s">
        <v>740</v>
      </c>
      <c r="F1103" t="e">
        <f>VLOOKUP(D1103,Mapping!A:F,6,)</f>
        <v>#N/A</v>
      </c>
      <c r="G1103" t="s">
        <v>101</v>
      </c>
      <c r="H1103" t="s">
        <v>740</v>
      </c>
      <c r="I1103" t="s">
        <v>101</v>
      </c>
      <c r="K1103" t="e">
        <f>VLOOKUP($D1103,Mapping!$A:$E,3,)</f>
        <v>#N/A</v>
      </c>
      <c r="L1103" t="e">
        <f>VLOOKUP($D1103,Mapping!$A:$E,4,)</f>
        <v>#N/A</v>
      </c>
      <c r="M1103" t="e">
        <f>IF(VLOOKUP($D1103,Mapping!$A:$E,5,)="","无",VLOOKUP($D1103,Mapping!$A:$E,5,))</f>
        <v>#N/A</v>
      </c>
      <c r="N1103">
        <v>1</v>
      </c>
      <c r="O1103" t="s">
        <v>3922</v>
      </c>
    </row>
    <row r="1104" spans="1:15" x14ac:dyDescent="0.25">
      <c r="A1104" s="1" t="s">
        <v>3158</v>
      </c>
      <c r="B1104" t="s">
        <v>1972</v>
      </c>
      <c r="C1104" s="20" t="s">
        <v>744</v>
      </c>
      <c r="D1104" t="s">
        <v>744</v>
      </c>
      <c r="E1104" t="s">
        <v>745</v>
      </c>
      <c r="F1104" t="e">
        <f>VLOOKUP(D1104,Mapping!A:F,6,)</f>
        <v>#N/A</v>
      </c>
      <c r="G1104" t="s">
        <v>101</v>
      </c>
      <c r="H1104" t="s">
        <v>1819</v>
      </c>
      <c r="I1104" t="s">
        <v>101</v>
      </c>
      <c r="K1104" t="e">
        <f>VLOOKUP($D1104,Mapping!$A:$E,3,)</f>
        <v>#N/A</v>
      </c>
      <c r="L1104" t="e">
        <f>VLOOKUP($D1104,Mapping!$A:$E,4,)</f>
        <v>#N/A</v>
      </c>
      <c r="M1104" t="e">
        <f>IF(VLOOKUP($D1104,Mapping!$A:$E,5,)="","无",VLOOKUP($D1104,Mapping!$A:$E,5,))</f>
        <v>#N/A</v>
      </c>
      <c r="N1104">
        <v>1</v>
      </c>
      <c r="O1104" t="s">
        <v>3922</v>
      </c>
    </row>
    <row r="1105" spans="1:15" x14ac:dyDescent="0.25">
      <c r="A1105" s="1" t="s">
        <v>3159</v>
      </c>
      <c r="B1105" t="s">
        <v>1972</v>
      </c>
      <c r="C1105" s="20" t="s">
        <v>749</v>
      </c>
      <c r="D1105" t="s">
        <v>749</v>
      </c>
      <c r="E1105" t="s">
        <v>750</v>
      </c>
      <c r="F1105" t="e">
        <f>VLOOKUP(D1105,Mapping!A:F,6,)</f>
        <v>#N/A</v>
      </c>
      <c r="G1105" t="s">
        <v>101</v>
      </c>
      <c r="H1105" t="s">
        <v>3160</v>
      </c>
      <c r="I1105" t="s">
        <v>101</v>
      </c>
      <c r="K1105" t="e">
        <f>VLOOKUP($D1105,Mapping!$A:$E,3,)</f>
        <v>#N/A</v>
      </c>
      <c r="L1105" t="e">
        <f>VLOOKUP($D1105,Mapping!$A:$E,4,)</f>
        <v>#N/A</v>
      </c>
      <c r="M1105" t="e">
        <f>IF(VLOOKUP($D1105,Mapping!$A:$E,5,)="","无",VLOOKUP($D1105,Mapping!$A:$E,5,))</f>
        <v>#N/A</v>
      </c>
      <c r="N1105">
        <v>1</v>
      </c>
      <c r="O1105" t="s">
        <v>3922</v>
      </c>
    </row>
    <row r="1106" spans="1:15" x14ac:dyDescent="0.25">
      <c r="A1106" s="1" t="s">
        <v>3161</v>
      </c>
      <c r="B1106" t="s">
        <v>1972</v>
      </c>
      <c r="C1106" s="20" t="s">
        <v>3162</v>
      </c>
      <c r="D1106" t="s">
        <v>3162</v>
      </c>
      <c r="E1106" t="s">
        <v>3163</v>
      </c>
      <c r="F1106" t="e">
        <f>VLOOKUP(D1106,Mapping!A:F,6,)</f>
        <v>#N/A</v>
      </c>
      <c r="G1106" t="s">
        <v>101</v>
      </c>
      <c r="H1106" t="s">
        <v>3163</v>
      </c>
      <c r="I1106" t="s">
        <v>101</v>
      </c>
      <c r="K1106" t="e">
        <f>VLOOKUP($D1106,Mapping!$A:$E,3,)</f>
        <v>#N/A</v>
      </c>
      <c r="L1106" t="e">
        <f>VLOOKUP($D1106,Mapping!$A:$E,4,)</f>
        <v>#N/A</v>
      </c>
      <c r="M1106" t="e">
        <f>IF(VLOOKUP($D1106,Mapping!$A:$E,5,)="","无",VLOOKUP($D1106,Mapping!$A:$E,5,))</f>
        <v>#N/A</v>
      </c>
      <c r="N1106">
        <v>1</v>
      </c>
      <c r="O1106" t="s">
        <v>3922</v>
      </c>
    </row>
    <row r="1107" spans="1:15" x14ac:dyDescent="0.25">
      <c r="A1107" s="1" t="s">
        <v>3164</v>
      </c>
      <c r="B1107" t="s">
        <v>1972</v>
      </c>
      <c r="C1107" s="20" t="s">
        <v>754</v>
      </c>
      <c r="D1107" t="s">
        <v>754</v>
      </c>
      <c r="E1107" t="s">
        <v>755</v>
      </c>
      <c r="F1107" t="e">
        <f>VLOOKUP(D1107,Mapping!A:F,6,)</f>
        <v>#N/A</v>
      </c>
      <c r="G1107" t="s">
        <v>101</v>
      </c>
      <c r="H1107" t="s">
        <v>755</v>
      </c>
      <c r="I1107" t="s">
        <v>101</v>
      </c>
      <c r="K1107" t="e">
        <f>VLOOKUP($D1107,Mapping!$A:$E,3,)</f>
        <v>#N/A</v>
      </c>
      <c r="L1107" t="e">
        <f>VLOOKUP($D1107,Mapping!$A:$E,4,)</f>
        <v>#N/A</v>
      </c>
      <c r="M1107" t="e">
        <f>IF(VLOOKUP($D1107,Mapping!$A:$E,5,)="","无",VLOOKUP($D1107,Mapping!$A:$E,5,))</f>
        <v>#N/A</v>
      </c>
      <c r="N1107">
        <v>1</v>
      </c>
      <c r="O1107" t="s">
        <v>3922</v>
      </c>
    </row>
    <row r="1108" spans="1:15" x14ac:dyDescent="0.25">
      <c r="A1108" s="1" t="s">
        <v>3165</v>
      </c>
      <c r="B1108" t="s">
        <v>1972</v>
      </c>
      <c r="C1108" s="20" t="s">
        <v>759</v>
      </c>
      <c r="D1108" t="s">
        <v>759</v>
      </c>
      <c r="E1108" t="s">
        <v>760</v>
      </c>
      <c r="F1108" t="e">
        <f>VLOOKUP(D1108,Mapping!A:F,6,)</f>
        <v>#N/A</v>
      </c>
      <c r="G1108" t="s">
        <v>101</v>
      </c>
      <c r="H1108" t="s">
        <v>760</v>
      </c>
      <c r="I1108" t="s">
        <v>101</v>
      </c>
      <c r="K1108" t="e">
        <f>VLOOKUP($D1108,Mapping!$A:$E,3,)</f>
        <v>#N/A</v>
      </c>
      <c r="L1108" t="e">
        <f>VLOOKUP($D1108,Mapping!$A:$E,4,)</f>
        <v>#N/A</v>
      </c>
      <c r="M1108" t="e">
        <f>IF(VLOOKUP($D1108,Mapping!$A:$E,5,)="","无",VLOOKUP($D1108,Mapping!$A:$E,5,))</f>
        <v>#N/A</v>
      </c>
      <c r="N1108">
        <v>1</v>
      </c>
      <c r="O1108" t="s">
        <v>3922</v>
      </c>
    </row>
    <row r="1109" spans="1:15" x14ac:dyDescent="0.25">
      <c r="A1109" s="1" t="s">
        <v>3166</v>
      </c>
      <c r="B1109" t="s">
        <v>1972</v>
      </c>
      <c r="C1109" s="20" t="s">
        <v>3167</v>
      </c>
      <c r="D1109" t="s">
        <v>3167</v>
      </c>
      <c r="E1109" t="s">
        <v>3168</v>
      </c>
      <c r="F1109" t="e">
        <f>VLOOKUP(D1109,Mapping!A:F,6,)</f>
        <v>#N/A</v>
      </c>
      <c r="G1109" t="s">
        <v>101</v>
      </c>
      <c r="H1109" t="s">
        <v>3168</v>
      </c>
      <c r="I1109" t="s">
        <v>101</v>
      </c>
      <c r="K1109" t="e">
        <f>VLOOKUP($D1109,Mapping!$A:$E,3,)</f>
        <v>#N/A</v>
      </c>
      <c r="L1109" t="e">
        <f>VLOOKUP($D1109,Mapping!$A:$E,4,)</f>
        <v>#N/A</v>
      </c>
      <c r="M1109" t="e">
        <f>IF(VLOOKUP($D1109,Mapping!$A:$E,5,)="","无",VLOOKUP($D1109,Mapping!$A:$E,5,))</f>
        <v>#N/A</v>
      </c>
      <c r="N1109">
        <v>1</v>
      </c>
      <c r="O1109" t="s">
        <v>3922</v>
      </c>
    </row>
    <row r="1110" spans="1:15" x14ac:dyDescent="0.25">
      <c r="A1110" s="1" t="s">
        <v>3169</v>
      </c>
      <c r="B1110" t="s">
        <v>1972</v>
      </c>
      <c r="C1110" s="20" t="s">
        <v>763</v>
      </c>
      <c r="D1110" t="s">
        <v>763</v>
      </c>
      <c r="E1110" t="s">
        <v>764</v>
      </c>
      <c r="F1110" t="e">
        <f>VLOOKUP(D1110,Mapping!A:F,6,)</f>
        <v>#N/A</v>
      </c>
      <c r="G1110" t="s">
        <v>765</v>
      </c>
      <c r="H1110" t="s">
        <v>3170</v>
      </c>
      <c r="I1110" t="s">
        <v>765</v>
      </c>
      <c r="K1110" t="e">
        <f>VLOOKUP($D1110,Mapping!$A:$E,3,)</f>
        <v>#N/A</v>
      </c>
      <c r="L1110" t="e">
        <f>VLOOKUP($D1110,Mapping!$A:$E,4,)</f>
        <v>#N/A</v>
      </c>
      <c r="M1110" t="e">
        <f>IF(VLOOKUP($D1110,Mapping!$A:$E,5,)="","无",VLOOKUP($D1110,Mapping!$A:$E,5,))</f>
        <v>#N/A</v>
      </c>
      <c r="N1110">
        <v>1</v>
      </c>
      <c r="O1110" t="s">
        <v>3922</v>
      </c>
    </row>
    <row r="1111" spans="1:15" x14ac:dyDescent="0.25">
      <c r="A1111" s="1" t="s">
        <v>3171</v>
      </c>
      <c r="B1111" t="s">
        <v>1972</v>
      </c>
      <c r="C1111" s="20" t="s">
        <v>769</v>
      </c>
      <c r="D1111" t="s">
        <v>769</v>
      </c>
      <c r="E1111" t="s">
        <v>770</v>
      </c>
      <c r="F1111" t="e">
        <f>VLOOKUP(D1111,Mapping!A:F,6,)</f>
        <v>#N/A</v>
      </c>
      <c r="G1111" t="s">
        <v>101</v>
      </c>
      <c r="H1111" t="s">
        <v>770</v>
      </c>
      <c r="I1111" t="s">
        <v>101</v>
      </c>
      <c r="K1111" t="e">
        <f>VLOOKUP($D1111,Mapping!$A:$E,3,)</f>
        <v>#N/A</v>
      </c>
      <c r="L1111" t="e">
        <f>VLOOKUP($D1111,Mapping!$A:$E,4,)</f>
        <v>#N/A</v>
      </c>
      <c r="M1111" t="e">
        <f>IF(VLOOKUP($D1111,Mapping!$A:$E,5,)="","无",VLOOKUP($D1111,Mapping!$A:$E,5,))</f>
        <v>#N/A</v>
      </c>
      <c r="N1111">
        <v>1</v>
      </c>
      <c r="O1111" t="s">
        <v>3922</v>
      </c>
    </row>
    <row r="1112" spans="1:15" x14ac:dyDescent="0.25">
      <c r="A1112" s="1" t="s">
        <v>3172</v>
      </c>
      <c r="B1112" t="s">
        <v>1972</v>
      </c>
      <c r="C1112" s="20" t="s">
        <v>3173</v>
      </c>
      <c r="D1112" t="s">
        <v>3173</v>
      </c>
      <c r="E1112" t="s">
        <v>3174</v>
      </c>
      <c r="F1112" t="e">
        <f>VLOOKUP(D1112,Mapping!A:F,6,)</f>
        <v>#N/A</v>
      </c>
      <c r="G1112" t="s">
        <v>605</v>
      </c>
      <c r="H1112" t="s">
        <v>3175</v>
      </c>
      <c r="I1112" t="s">
        <v>605</v>
      </c>
      <c r="K1112" t="e">
        <f>VLOOKUP($D1112,Mapping!$A:$E,3,)</f>
        <v>#N/A</v>
      </c>
      <c r="L1112" t="e">
        <f>VLOOKUP($D1112,Mapping!$A:$E,4,)</f>
        <v>#N/A</v>
      </c>
      <c r="M1112" t="e">
        <f>IF(VLOOKUP($D1112,Mapping!$A:$E,5,)="","无",VLOOKUP($D1112,Mapping!$A:$E,5,))</f>
        <v>#N/A</v>
      </c>
      <c r="N1112">
        <v>1</v>
      </c>
      <c r="O1112" t="s">
        <v>3922</v>
      </c>
    </row>
    <row r="1113" spans="1:15" x14ac:dyDescent="0.25">
      <c r="A1113" s="1" t="s">
        <v>3176</v>
      </c>
      <c r="B1113" t="s">
        <v>1972</v>
      </c>
      <c r="C1113" s="20" t="s">
        <v>3177</v>
      </c>
      <c r="D1113" t="s">
        <v>3177</v>
      </c>
      <c r="E1113" t="s">
        <v>3178</v>
      </c>
      <c r="F1113" t="e">
        <f>VLOOKUP(D1113,Mapping!A:F,6,)</f>
        <v>#N/A</v>
      </c>
      <c r="G1113" t="s">
        <v>807</v>
      </c>
      <c r="H1113" t="s">
        <v>3178</v>
      </c>
      <c r="I1113" t="s">
        <v>807</v>
      </c>
      <c r="K1113" t="e">
        <f>VLOOKUP($D1113,Mapping!$A:$E,3,)</f>
        <v>#N/A</v>
      </c>
      <c r="L1113" t="e">
        <f>VLOOKUP($D1113,Mapping!$A:$E,4,)</f>
        <v>#N/A</v>
      </c>
      <c r="M1113" t="e">
        <f>IF(VLOOKUP($D1113,Mapping!$A:$E,5,)="","无",VLOOKUP($D1113,Mapping!$A:$E,5,))</f>
        <v>#N/A</v>
      </c>
      <c r="N1113">
        <v>1</v>
      </c>
      <c r="O1113" t="s">
        <v>3922</v>
      </c>
    </row>
    <row r="1114" spans="1:15" x14ac:dyDescent="0.25">
      <c r="A1114" s="1" t="s">
        <v>3179</v>
      </c>
      <c r="B1114" t="s">
        <v>1972</v>
      </c>
      <c r="C1114" s="20" t="s">
        <v>785</v>
      </c>
      <c r="D1114" t="s">
        <v>785</v>
      </c>
      <c r="E1114" t="s">
        <v>786</v>
      </c>
      <c r="F1114" t="e">
        <f>VLOOKUP(D1114,Mapping!A:F,6,)</f>
        <v>#N/A</v>
      </c>
      <c r="G1114" t="s">
        <v>101</v>
      </c>
      <c r="H1114" t="s">
        <v>756</v>
      </c>
      <c r="I1114" t="s">
        <v>101</v>
      </c>
      <c r="K1114" t="e">
        <f>VLOOKUP($D1114,Mapping!$A:$E,3,)</f>
        <v>#N/A</v>
      </c>
      <c r="L1114" t="e">
        <f>VLOOKUP($D1114,Mapping!$A:$E,4,)</f>
        <v>#N/A</v>
      </c>
      <c r="M1114" t="e">
        <f>IF(VLOOKUP($D1114,Mapping!$A:$E,5,)="","无",VLOOKUP($D1114,Mapping!$A:$E,5,))</f>
        <v>#N/A</v>
      </c>
      <c r="N1114">
        <v>1</v>
      </c>
      <c r="O1114" t="s">
        <v>3922</v>
      </c>
    </row>
    <row r="1115" spans="1:15" x14ac:dyDescent="0.25">
      <c r="A1115" s="1" t="s">
        <v>3180</v>
      </c>
      <c r="B1115" t="s">
        <v>1972</v>
      </c>
      <c r="C1115" s="20" t="s">
        <v>790</v>
      </c>
      <c r="D1115" t="s">
        <v>790</v>
      </c>
      <c r="E1115" t="s">
        <v>791</v>
      </c>
      <c r="F1115" t="e">
        <f>VLOOKUP(D1115,Mapping!A:F,6,)</f>
        <v>#N/A</v>
      </c>
      <c r="G1115" t="s">
        <v>101</v>
      </c>
      <c r="H1115" t="s">
        <v>791</v>
      </c>
      <c r="I1115" t="s">
        <v>101</v>
      </c>
      <c r="K1115" t="e">
        <f>VLOOKUP($D1115,Mapping!$A:$E,3,)</f>
        <v>#N/A</v>
      </c>
      <c r="L1115" t="e">
        <f>VLOOKUP($D1115,Mapping!$A:$E,4,)</f>
        <v>#N/A</v>
      </c>
      <c r="M1115" t="e">
        <f>IF(VLOOKUP($D1115,Mapping!$A:$E,5,)="","无",VLOOKUP($D1115,Mapping!$A:$E,5,))</f>
        <v>#N/A</v>
      </c>
      <c r="N1115">
        <v>1</v>
      </c>
      <c r="O1115" t="s">
        <v>3922</v>
      </c>
    </row>
    <row r="1116" spans="1:15" x14ac:dyDescent="0.25">
      <c r="A1116" s="1" t="s">
        <v>3181</v>
      </c>
      <c r="B1116" t="s">
        <v>1972</v>
      </c>
      <c r="C1116" s="20" t="s">
        <v>795</v>
      </c>
      <c r="D1116" t="s">
        <v>795</v>
      </c>
      <c r="E1116" t="s">
        <v>796</v>
      </c>
      <c r="F1116" t="e">
        <f>VLOOKUP(D1116,Mapping!A:F,6,)</f>
        <v>#N/A</v>
      </c>
      <c r="G1116" t="s">
        <v>101</v>
      </c>
      <c r="H1116" t="s">
        <v>756</v>
      </c>
      <c r="I1116" t="s">
        <v>101</v>
      </c>
      <c r="K1116" t="e">
        <f>VLOOKUP($D1116,Mapping!$A:$E,3,)</f>
        <v>#N/A</v>
      </c>
      <c r="L1116" t="e">
        <f>VLOOKUP($D1116,Mapping!$A:$E,4,)</f>
        <v>#N/A</v>
      </c>
      <c r="M1116" t="e">
        <f>IF(VLOOKUP($D1116,Mapping!$A:$E,5,)="","无",VLOOKUP($D1116,Mapping!$A:$E,5,))</f>
        <v>#N/A</v>
      </c>
      <c r="N1116">
        <v>1</v>
      </c>
      <c r="O1116" t="s">
        <v>3922</v>
      </c>
    </row>
    <row r="1117" spans="1:15" x14ac:dyDescent="0.25">
      <c r="A1117" s="1" t="s">
        <v>3182</v>
      </c>
      <c r="B1117" t="s">
        <v>1972</v>
      </c>
      <c r="C1117" s="20" t="s">
        <v>800</v>
      </c>
      <c r="D1117" t="s">
        <v>800</v>
      </c>
      <c r="E1117" t="s">
        <v>801</v>
      </c>
      <c r="F1117" t="e">
        <f>VLOOKUP(D1117,Mapping!A:F,6,)</f>
        <v>#N/A</v>
      </c>
      <c r="G1117" t="s">
        <v>776</v>
      </c>
      <c r="H1117" t="s">
        <v>3183</v>
      </c>
      <c r="I1117" t="s">
        <v>776</v>
      </c>
      <c r="K1117" t="e">
        <f>VLOOKUP($D1117,Mapping!$A:$E,3,)</f>
        <v>#N/A</v>
      </c>
      <c r="L1117" t="e">
        <f>VLOOKUP($D1117,Mapping!$A:$E,4,)</f>
        <v>#N/A</v>
      </c>
      <c r="M1117" t="e">
        <f>IF(VLOOKUP($D1117,Mapping!$A:$E,5,)="","无",VLOOKUP($D1117,Mapping!$A:$E,5,))</f>
        <v>#N/A</v>
      </c>
      <c r="N1117">
        <v>1</v>
      </c>
      <c r="O1117" t="s">
        <v>3922</v>
      </c>
    </row>
    <row r="1118" spans="1:15" x14ac:dyDescent="0.25">
      <c r="A1118" s="1" t="s">
        <v>3184</v>
      </c>
      <c r="B1118" t="s">
        <v>1972</v>
      </c>
      <c r="C1118" s="20" t="s">
        <v>816</v>
      </c>
      <c r="D1118" t="s">
        <v>816</v>
      </c>
      <c r="E1118" t="s">
        <v>817</v>
      </c>
      <c r="F1118" t="e">
        <f>VLOOKUP(D1118,Mapping!A:F,6,)</f>
        <v>#N/A</v>
      </c>
      <c r="G1118" t="s">
        <v>101</v>
      </c>
      <c r="H1118" t="s">
        <v>756</v>
      </c>
      <c r="I1118" t="s">
        <v>101</v>
      </c>
      <c r="K1118" t="e">
        <f>VLOOKUP($D1118,Mapping!$A:$E,3,)</f>
        <v>#N/A</v>
      </c>
      <c r="L1118" t="e">
        <f>VLOOKUP($D1118,Mapping!$A:$E,4,)</f>
        <v>#N/A</v>
      </c>
      <c r="M1118" t="e">
        <f>IF(VLOOKUP($D1118,Mapping!$A:$E,5,)="","无",VLOOKUP($D1118,Mapping!$A:$E,5,))</f>
        <v>#N/A</v>
      </c>
      <c r="N1118">
        <v>1</v>
      </c>
      <c r="O1118" t="s">
        <v>3922</v>
      </c>
    </row>
    <row r="1119" spans="1:15" x14ac:dyDescent="0.25">
      <c r="A1119" s="1" t="s">
        <v>3185</v>
      </c>
      <c r="B1119" t="s">
        <v>1972</v>
      </c>
      <c r="C1119" s="20" t="s">
        <v>821</v>
      </c>
      <c r="D1119" t="s">
        <v>821</v>
      </c>
      <c r="E1119" t="s">
        <v>822</v>
      </c>
      <c r="F1119" t="e">
        <f>VLOOKUP(D1119,Mapping!A:F,6,)</f>
        <v>#N/A</v>
      </c>
      <c r="G1119" t="s">
        <v>101</v>
      </c>
      <c r="H1119" t="s">
        <v>822</v>
      </c>
      <c r="I1119" t="s">
        <v>101</v>
      </c>
      <c r="K1119" t="e">
        <f>VLOOKUP($D1119,Mapping!$A:$E,3,)</f>
        <v>#N/A</v>
      </c>
      <c r="L1119" t="e">
        <f>VLOOKUP($D1119,Mapping!$A:$E,4,)</f>
        <v>#N/A</v>
      </c>
      <c r="M1119" t="e">
        <f>IF(VLOOKUP($D1119,Mapping!$A:$E,5,)="","无",VLOOKUP($D1119,Mapping!$A:$E,5,))</f>
        <v>#N/A</v>
      </c>
      <c r="N1119">
        <v>1</v>
      </c>
      <c r="O1119" t="s">
        <v>3922</v>
      </c>
    </row>
    <row r="1120" spans="1:15" x14ac:dyDescent="0.25">
      <c r="A1120" s="1" t="s">
        <v>3186</v>
      </c>
      <c r="B1120" t="s">
        <v>1972</v>
      </c>
      <c r="C1120" s="20" t="s">
        <v>3187</v>
      </c>
      <c r="D1120" t="s">
        <v>3187</v>
      </c>
      <c r="E1120" t="s">
        <v>3188</v>
      </c>
      <c r="F1120" t="str">
        <f>VLOOKUP(D1120,Mapping!A:F,6,)</f>
        <v>1*16*250ml谷粒多黑谷牛奶饮品</v>
      </c>
      <c r="G1120" t="s">
        <v>24</v>
      </c>
      <c r="H1120" t="s">
        <v>3188</v>
      </c>
      <c r="I1120" t="s">
        <v>24</v>
      </c>
      <c r="K1120" t="str">
        <f>VLOOKUP($D1120,Mapping!$A:$E,3,)</f>
        <v>液奶</v>
      </c>
      <c r="L1120" t="str">
        <f>VLOOKUP($D1120,Mapping!$A:$E,4,)</f>
        <v>谷粒多</v>
      </c>
      <c r="M1120" t="str">
        <f>IF(VLOOKUP($D1120,Mapping!$A:$E,5,)="","无",VLOOKUP($D1120,Mapping!$A:$E,5,))</f>
        <v>无</v>
      </c>
      <c r="N1120">
        <v>1</v>
      </c>
      <c r="O1120" t="s">
        <v>3922</v>
      </c>
    </row>
    <row r="1121" spans="1:15" x14ac:dyDescent="0.25">
      <c r="A1121" s="1" t="s">
        <v>3189</v>
      </c>
      <c r="B1121" t="s">
        <v>1972</v>
      </c>
      <c r="C1121" s="20" t="s">
        <v>1212</v>
      </c>
      <c r="D1121" t="s">
        <v>1212</v>
      </c>
      <c r="E1121" t="s">
        <v>1213</v>
      </c>
      <c r="F1121" t="str">
        <f>VLOOKUP(D1121,Mapping!A:F,6,)</f>
        <v>1*12*250ml谷粒多红谷牛奶饮品</v>
      </c>
      <c r="G1121" t="s">
        <v>24</v>
      </c>
      <c r="H1121" t="s">
        <v>3190</v>
      </c>
      <c r="I1121" t="s">
        <v>24</v>
      </c>
      <c r="K1121" t="str">
        <f>VLOOKUP($D1121,Mapping!$A:$E,3,)</f>
        <v>液奶</v>
      </c>
      <c r="L1121" t="str">
        <f>VLOOKUP($D1121,Mapping!$A:$E,4,)</f>
        <v>谷粒多</v>
      </c>
      <c r="M1121" t="str">
        <f>IF(VLOOKUP($D1121,Mapping!$A:$E,5,)="","无",VLOOKUP($D1121,Mapping!$A:$E,5,))</f>
        <v>无</v>
      </c>
      <c r="N1121">
        <v>1</v>
      </c>
      <c r="O1121" t="s">
        <v>3922</v>
      </c>
    </row>
    <row r="1122" spans="1:15" x14ac:dyDescent="0.25">
      <c r="A1122" s="1" t="s">
        <v>3191</v>
      </c>
      <c r="B1122" t="s">
        <v>1972</v>
      </c>
      <c r="C1122" s="20" t="s">
        <v>882</v>
      </c>
      <c r="D1122" t="s">
        <v>882</v>
      </c>
      <c r="E1122" t="s">
        <v>883</v>
      </c>
      <c r="F1122" t="str">
        <f>VLOOKUP(D1122,Mapping!A:F,6,)</f>
        <v>1*12*250ml谷粒多红谷牛奶饮品</v>
      </c>
      <c r="G1122" t="s">
        <v>24</v>
      </c>
      <c r="H1122" t="s">
        <v>3192</v>
      </c>
      <c r="I1122" t="s">
        <v>24</v>
      </c>
      <c r="K1122" t="str">
        <f>VLOOKUP($D1122,Mapping!$A:$E,3,)</f>
        <v>液奶</v>
      </c>
      <c r="L1122" t="str">
        <f>VLOOKUP($D1122,Mapping!$A:$E,4,)</f>
        <v>谷粒多</v>
      </c>
      <c r="M1122" t="str">
        <f>IF(VLOOKUP($D1122,Mapping!$A:$E,5,)="","无",VLOOKUP($D1122,Mapping!$A:$E,5,))</f>
        <v>无</v>
      </c>
      <c r="N1122">
        <v>1</v>
      </c>
      <c r="O1122" t="s">
        <v>3922</v>
      </c>
    </row>
    <row r="1123" spans="1:15" x14ac:dyDescent="0.25">
      <c r="A1123" s="1" t="s">
        <v>3193</v>
      </c>
      <c r="B1123" t="s">
        <v>1972</v>
      </c>
      <c r="C1123" s="20" t="s">
        <v>3194</v>
      </c>
      <c r="D1123" t="s">
        <v>3194</v>
      </c>
      <c r="E1123" t="s">
        <v>3195</v>
      </c>
      <c r="F1123" t="str">
        <f>VLOOKUP(D1123,Mapping!A:F,6,)</f>
        <v>1*12*250ml谷粒多红谷牛奶饮品</v>
      </c>
      <c r="G1123" t="s">
        <v>24</v>
      </c>
      <c r="H1123" t="s">
        <v>3195</v>
      </c>
      <c r="I1123" t="s">
        <v>24</v>
      </c>
      <c r="K1123" t="str">
        <f>VLOOKUP($D1123,Mapping!$A:$E,3,)</f>
        <v>液奶</v>
      </c>
      <c r="L1123" t="str">
        <f>VLOOKUP($D1123,Mapping!$A:$E,4,)</f>
        <v>谷粒多</v>
      </c>
      <c r="M1123" t="str">
        <f>IF(VLOOKUP($D1123,Mapping!$A:$E,5,)="","无",VLOOKUP($D1123,Mapping!$A:$E,5,))</f>
        <v>无</v>
      </c>
      <c r="N1123">
        <v>1</v>
      </c>
      <c r="O1123" t="s">
        <v>3922</v>
      </c>
    </row>
    <row r="1124" spans="1:15" x14ac:dyDescent="0.25">
      <c r="A1124" s="1" t="s">
        <v>3196</v>
      </c>
      <c r="B1124" t="s">
        <v>1972</v>
      </c>
      <c r="C1124" s="20" t="s">
        <v>1060</v>
      </c>
      <c r="D1124" t="s">
        <v>1060</v>
      </c>
      <c r="E1124" t="s">
        <v>1061</v>
      </c>
      <c r="F1124" t="str">
        <f>VLOOKUP(D1124,Mapping!A:F,6,)</f>
        <v>1*12*250ml谷粒多黑谷牛奶饮品</v>
      </c>
      <c r="G1124" t="s">
        <v>24</v>
      </c>
      <c r="H1124" t="s">
        <v>3197</v>
      </c>
      <c r="I1124" t="s">
        <v>24</v>
      </c>
      <c r="K1124" t="str">
        <f>VLOOKUP($D1124,Mapping!$A:$E,3,)</f>
        <v>液奶</v>
      </c>
      <c r="L1124" t="str">
        <f>VLOOKUP($D1124,Mapping!$A:$E,4,)</f>
        <v>谷粒多</v>
      </c>
      <c r="M1124" t="str">
        <f>IF(VLOOKUP($D1124,Mapping!$A:$E,5,)="","无",VLOOKUP($D1124,Mapping!$A:$E,5,))</f>
        <v>无</v>
      </c>
      <c r="N1124">
        <v>1</v>
      </c>
      <c r="O1124" t="s">
        <v>3922</v>
      </c>
    </row>
    <row r="1125" spans="1:15" x14ac:dyDescent="0.25">
      <c r="A1125" s="1" t="s">
        <v>3198</v>
      </c>
      <c r="B1125" t="s">
        <v>1972</v>
      </c>
      <c r="C1125" s="20" t="s">
        <v>887</v>
      </c>
      <c r="D1125" t="s">
        <v>887</v>
      </c>
      <c r="E1125" t="s">
        <v>888</v>
      </c>
      <c r="F1125" t="str">
        <f>VLOOKUP(D1125,Mapping!A:F,6,)</f>
        <v>1*12*250ml谷粒多黑谷牛奶饮品</v>
      </c>
      <c r="G1125" t="s">
        <v>24</v>
      </c>
      <c r="H1125" t="s">
        <v>3199</v>
      </c>
      <c r="I1125" t="s">
        <v>24</v>
      </c>
      <c r="K1125" t="str">
        <f>VLOOKUP($D1125,Mapping!$A:$E,3,)</f>
        <v>液奶</v>
      </c>
      <c r="L1125" t="str">
        <f>VLOOKUP($D1125,Mapping!$A:$E,4,)</f>
        <v>谷粒多</v>
      </c>
      <c r="M1125" t="str">
        <f>IF(VLOOKUP($D1125,Mapping!$A:$E,5,)="","无",VLOOKUP($D1125,Mapping!$A:$E,5,))</f>
        <v>无</v>
      </c>
      <c r="N1125">
        <v>1</v>
      </c>
      <c r="O1125" t="s">
        <v>3922</v>
      </c>
    </row>
    <row r="1126" spans="1:15" x14ac:dyDescent="0.25">
      <c r="A1126" s="1" t="s">
        <v>3200</v>
      </c>
      <c r="B1126" t="s">
        <v>1972</v>
      </c>
      <c r="C1126" s="20" t="s">
        <v>3201</v>
      </c>
      <c r="D1126" t="s">
        <v>3201</v>
      </c>
      <c r="E1126" t="s">
        <v>3202</v>
      </c>
      <c r="F1126" t="str">
        <f>VLOOKUP(D1126,Mapping!A:F,6,)</f>
        <v>1*12*250ml谷粒多黑谷牛奶饮品</v>
      </c>
      <c r="G1126" t="s">
        <v>24</v>
      </c>
      <c r="H1126" t="s">
        <v>3202</v>
      </c>
      <c r="I1126" t="s">
        <v>24</v>
      </c>
      <c r="K1126" t="str">
        <f>VLOOKUP($D1126,Mapping!$A:$E,3,)</f>
        <v>液奶</v>
      </c>
      <c r="L1126" t="str">
        <f>VLOOKUP($D1126,Mapping!$A:$E,4,)</f>
        <v>谷粒多</v>
      </c>
      <c r="M1126" t="str">
        <f>IF(VLOOKUP($D1126,Mapping!$A:$E,5,)="","无",VLOOKUP($D1126,Mapping!$A:$E,5,))</f>
        <v>无</v>
      </c>
      <c r="N1126">
        <v>1</v>
      </c>
      <c r="O1126" t="s">
        <v>3922</v>
      </c>
    </row>
    <row r="1127" spans="1:15" x14ac:dyDescent="0.25">
      <c r="A1127" s="1" t="s">
        <v>3203</v>
      </c>
      <c r="B1127" t="s">
        <v>1972</v>
      </c>
      <c r="C1127" s="20" t="s">
        <v>1643</v>
      </c>
      <c r="D1127" t="s">
        <v>1643</v>
      </c>
      <c r="E1127" t="s">
        <v>1644</v>
      </c>
      <c r="F1127" t="str">
        <f>VLOOKUP(D1127,Mapping!A:F,6,)</f>
        <v>1*12*200ml谷粒多颗粒燕麦牛奶</v>
      </c>
      <c r="G1127" t="s">
        <v>24</v>
      </c>
      <c r="H1127" t="s">
        <v>3204</v>
      </c>
      <c r="I1127" t="s">
        <v>24</v>
      </c>
      <c r="K1127" t="str">
        <f>VLOOKUP($D1127,Mapping!$A:$E,3,)</f>
        <v>液奶</v>
      </c>
      <c r="L1127" t="str">
        <f>VLOOKUP($D1127,Mapping!$A:$E,4,)</f>
        <v>谷粒多</v>
      </c>
      <c r="M1127" t="str">
        <f>IF(VLOOKUP($D1127,Mapping!$A:$E,5,)="","无",VLOOKUP($D1127,Mapping!$A:$E,5,))</f>
        <v>无</v>
      </c>
      <c r="N1127">
        <v>1</v>
      </c>
      <c r="O1127" t="s">
        <v>3922</v>
      </c>
    </row>
    <row r="1128" spans="1:15" x14ac:dyDescent="0.25">
      <c r="A1128" s="1" t="s">
        <v>3205</v>
      </c>
      <c r="B1128" t="s">
        <v>1972</v>
      </c>
      <c r="C1128" s="20" t="s">
        <v>892</v>
      </c>
      <c r="D1128" t="s">
        <v>892</v>
      </c>
      <c r="E1128" t="s">
        <v>893</v>
      </c>
      <c r="F1128" t="str">
        <f>VLOOKUP(D1128,Mapping!A:F,6,)</f>
        <v>1*12*200ml谷粒多颗粒燕麦牛奶</v>
      </c>
      <c r="G1128" t="s">
        <v>24</v>
      </c>
      <c r="H1128" t="s">
        <v>3206</v>
      </c>
      <c r="I1128" t="s">
        <v>24</v>
      </c>
      <c r="K1128" t="str">
        <f>VLOOKUP($D1128,Mapping!$A:$E,3,)</f>
        <v>液奶</v>
      </c>
      <c r="L1128" t="str">
        <f>VLOOKUP($D1128,Mapping!$A:$E,4,)</f>
        <v>谷粒多</v>
      </c>
      <c r="M1128" t="str">
        <f>IF(VLOOKUP($D1128,Mapping!$A:$E,5,)="","无",VLOOKUP($D1128,Mapping!$A:$E,5,))</f>
        <v>无</v>
      </c>
      <c r="N1128">
        <v>1</v>
      </c>
      <c r="O1128" t="s">
        <v>3922</v>
      </c>
    </row>
    <row r="1129" spans="1:15" x14ac:dyDescent="0.25">
      <c r="A1129" s="1" t="s">
        <v>3207</v>
      </c>
      <c r="B1129" t="s">
        <v>1972</v>
      </c>
      <c r="C1129" s="20" t="s">
        <v>897</v>
      </c>
      <c r="D1129" t="s">
        <v>897</v>
      </c>
      <c r="E1129" t="s">
        <v>898</v>
      </c>
      <c r="F1129" t="str">
        <f>VLOOKUP(D1129,Mapping!A:F,6,)</f>
        <v>1*12*205gQQ星常温酸奶原味</v>
      </c>
      <c r="G1129" t="s">
        <v>24</v>
      </c>
      <c r="H1129" t="s">
        <v>898</v>
      </c>
      <c r="I1129" t="s">
        <v>24</v>
      </c>
      <c r="K1129" t="str">
        <f>VLOOKUP($D1129,Mapping!$A:$E,3,)</f>
        <v>液奶</v>
      </c>
      <c r="L1129" t="str">
        <f>VLOOKUP($D1129,Mapping!$A:$E,4,)</f>
        <v>QQ星</v>
      </c>
      <c r="M1129" t="str">
        <f>IF(VLOOKUP($D1129,Mapping!$A:$E,5,)="","无",VLOOKUP($D1129,Mapping!$A:$E,5,))</f>
        <v>无</v>
      </c>
      <c r="N1129">
        <v>1</v>
      </c>
      <c r="O1129" t="s">
        <v>3922</v>
      </c>
    </row>
    <row r="1130" spans="1:15" x14ac:dyDescent="0.25">
      <c r="A1130" s="1" t="s">
        <v>3208</v>
      </c>
      <c r="B1130" t="s">
        <v>1972</v>
      </c>
      <c r="C1130" s="20" t="s">
        <v>902</v>
      </c>
      <c r="D1130" t="s">
        <v>902</v>
      </c>
      <c r="E1130" t="s">
        <v>903</v>
      </c>
      <c r="F1130" t="str">
        <f>VLOOKUP(D1130,Mapping!A:F,6,)</f>
        <v>1*12*205gQQ星常温酸奶原味</v>
      </c>
      <c r="G1130" t="s">
        <v>24</v>
      </c>
      <c r="H1130" t="s">
        <v>3209</v>
      </c>
      <c r="I1130" t="s">
        <v>24</v>
      </c>
      <c r="K1130" t="str">
        <f>VLOOKUP($D1130,Mapping!$A:$E,3,)</f>
        <v>液奶</v>
      </c>
      <c r="L1130" t="str">
        <f>VLOOKUP($D1130,Mapping!$A:$E,4,)</f>
        <v>QQ星</v>
      </c>
      <c r="M1130" t="str">
        <f>IF(VLOOKUP($D1130,Mapping!$A:$E,5,)="","无",VLOOKUP($D1130,Mapping!$A:$E,5,))</f>
        <v>无</v>
      </c>
      <c r="N1130">
        <v>1</v>
      </c>
      <c r="O1130" t="s">
        <v>3922</v>
      </c>
    </row>
    <row r="1131" spans="1:15" x14ac:dyDescent="0.25">
      <c r="A1131" s="1" t="s">
        <v>3210</v>
      </c>
      <c r="B1131" t="s">
        <v>1972</v>
      </c>
      <c r="C1131" s="20" t="s">
        <v>907</v>
      </c>
      <c r="D1131" t="s">
        <v>907</v>
      </c>
      <c r="E1131" t="s">
        <v>908</v>
      </c>
      <c r="F1131" t="str">
        <f>VLOOKUP(D1131,Mapping!A:F,6,)</f>
        <v>1*12*240ml味可滋香蕉牛奶</v>
      </c>
      <c r="G1131" t="s">
        <v>24</v>
      </c>
      <c r="H1131" t="s">
        <v>908</v>
      </c>
      <c r="I1131" t="s">
        <v>24</v>
      </c>
      <c r="K1131" t="str">
        <f>VLOOKUP($D1131,Mapping!$A:$E,3,)</f>
        <v>液奶</v>
      </c>
      <c r="L1131" t="str">
        <f>VLOOKUP($D1131,Mapping!$A:$E,4,)</f>
        <v>味可滋</v>
      </c>
      <c r="M1131" t="str">
        <f>IF(VLOOKUP($D1131,Mapping!$A:$E,5,)="","无",VLOOKUP($D1131,Mapping!$A:$E,5,))</f>
        <v>无</v>
      </c>
      <c r="N1131">
        <v>1</v>
      </c>
      <c r="O1131" t="s">
        <v>3922</v>
      </c>
    </row>
    <row r="1132" spans="1:15" x14ac:dyDescent="0.25">
      <c r="A1132" s="1" t="s">
        <v>3211</v>
      </c>
      <c r="B1132" t="s">
        <v>1972</v>
      </c>
      <c r="C1132" s="20" t="s">
        <v>3212</v>
      </c>
      <c r="D1132" t="s">
        <v>3212</v>
      </c>
      <c r="E1132" t="s">
        <v>3213</v>
      </c>
      <c r="F1132" t="str">
        <f>VLOOKUP(D1132,Mapping!A:F,6,)</f>
        <v>1*12*240ml味可滋香蕉牛奶</v>
      </c>
      <c r="G1132" t="s">
        <v>24</v>
      </c>
      <c r="H1132" t="s">
        <v>3214</v>
      </c>
      <c r="I1132" t="s">
        <v>24</v>
      </c>
      <c r="K1132" t="str">
        <f>VLOOKUP($D1132,Mapping!$A:$E,3,)</f>
        <v>液奶</v>
      </c>
      <c r="L1132" t="str">
        <f>VLOOKUP($D1132,Mapping!$A:$E,4,)</f>
        <v>味可滋</v>
      </c>
      <c r="M1132" t="str">
        <f>IF(VLOOKUP($D1132,Mapping!$A:$E,5,)="","无",VLOOKUP($D1132,Mapping!$A:$E,5,))</f>
        <v>无</v>
      </c>
      <c r="N1132">
        <v>1</v>
      </c>
      <c r="O1132" t="s">
        <v>3922</v>
      </c>
    </row>
    <row r="1133" spans="1:15" x14ac:dyDescent="0.25">
      <c r="A1133" s="1" t="s">
        <v>3215</v>
      </c>
      <c r="B1133" t="s">
        <v>1972</v>
      </c>
      <c r="C1133" s="20" t="s">
        <v>1415</v>
      </c>
      <c r="D1133" t="s">
        <v>1415</v>
      </c>
      <c r="E1133" t="s">
        <v>1416</v>
      </c>
      <c r="F1133" t="str">
        <f>VLOOKUP(D1133,Mapping!A:F,6,)</f>
        <v>1*12*240ml味可滋香蕉牛奶</v>
      </c>
      <c r="G1133" t="s">
        <v>24</v>
      </c>
      <c r="H1133" t="s">
        <v>1416</v>
      </c>
      <c r="I1133" t="s">
        <v>24</v>
      </c>
      <c r="K1133" t="str">
        <f>VLOOKUP($D1133,Mapping!$A:$E,3,)</f>
        <v>液奶</v>
      </c>
      <c r="L1133" t="str">
        <f>VLOOKUP($D1133,Mapping!$A:$E,4,)</f>
        <v>味可滋</v>
      </c>
      <c r="M1133" t="str">
        <f>IF(VLOOKUP($D1133,Mapping!$A:$E,5,)="","无",VLOOKUP($D1133,Mapping!$A:$E,5,))</f>
        <v>无</v>
      </c>
      <c r="N1133">
        <v>1</v>
      </c>
      <c r="O1133" t="s">
        <v>3922</v>
      </c>
    </row>
    <row r="1134" spans="1:15" x14ac:dyDescent="0.25">
      <c r="A1134" s="1" t="s">
        <v>3216</v>
      </c>
      <c r="B1134" t="s">
        <v>1972</v>
      </c>
      <c r="C1134" s="20" t="s">
        <v>3217</v>
      </c>
      <c r="D1134" t="s">
        <v>3217</v>
      </c>
      <c r="E1134" t="s">
        <v>3218</v>
      </c>
      <c r="F1134" t="str">
        <f>VLOOKUP(D1134,Mapping!A:F,6,)</f>
        <v>1*12*240ml味可滋香蕉牛奶</v>
      </c>
      <c r="G1134" t="s">
        <v>24</v>
      </c>
      <c r="H1134" t="s">
        <v>3218</v>
      </c>
      <c r="I1134" t="s">
        <v>24</v>
      </c>
      <c r="K1134" t="str">
        <f>VLOOKUP($D1134,Mapping!$A:$E,3,)</f>
        <v>液奶</v>
      </c>
      <c r="L1134" t="str">
        <f>VLOOKUP($D1134,Mapping!$A:$E,4,)</f>
        <v>味可滋</v>
      </c>
      <c r="M1134" t="str">
        <f>IF(VLOOKUP($D1134,Mapping!$A:$E,5,)="","无",VLOOKUP($D1134,Mapping!$A:$E,5,))</f>
        <v>无</v>
      </c>
      <c r="N1134">
        <v>1</v>
      </c>
      <c r="O1134" t="s">
        <v>3922</v>
      </c>
    </row>
    <row r="1135" spans="1:15" x14ac:dyDescent="0.25">
      <c r="A1135" s="1" t="s">
        <v>3219</v>
      </c>
      <c r="B1135" t="s">
        <v>1972</v>
      </c>
      <c r="C1135" s="20" t="s">
        <v>3220</v>
      </c>
      <c r="D1135" t="s">
        <v>3220</v>
      </c>
      <c r="E1135" t="s">
        <v>3221</v>
      </c>
      <c r="F1135" t="e">
        <f>VLOOKUP(D1135,Mapping!A:F,6,)</f>
        <v>#N/A</v>
      </c>
      <c r="G1135" t="s">
        <v>24</v>
      </c>
      <c r="H1135" t="s">
        <v>3221</v>
      </c>
      <c r="I1135" t="s">
        <v>24</v>
      </c>
      <c r="K1135" t="e">
        <f>VLOOKUP($D1135,Mapping!$A:$E,3,)</f>
        <v>#N/A</v>
      </c>
      <c r="L1135" t="e">
        <f>VLOOKUP($D1135,Mapping!$A:$E,4,)</f>
        <v>#N/A</v>
      </c>
      <c r="M1135" t="e">
        <f>IF(VLOOKUP($D1135,Mapping!$A:$E,5,)="","无",VLOOKUP($D1135,Mapping!$A:$E,5,))</f>
        <v>#N/A</v>
      </c>
      <c r="N1135">
        <v>1</v>
      </c>
      <c r="O1135" t="s">
        <v>3922</v>
      </c>
    </row>
    <row r="1136" spans="1:15" x14ac:dyDescent="0.25">
      <c r="A1136" s="1" t="s">
        <v>3222</v>
      </c>
      <c r="B1136" t="s">
        <v>1972</v>
      </c>
      <c r="C1136" s="20" t="s">
        <v>911</v>
      </c>
      <c r="D1136" t="s">
        <v>911</v>
      </c>
      <c r="E1136" t="s">
        <v>912</v>
      </c>
      <c r="F1136" t="str">
        <f>VLOOKUP(D1136,Mapping!A:F,6,)</f>
        <v>1*12*240ml味可滋木瓜牛奶</v>
      </c>
      <c r="G1136" t="s">
        <v>24</v>
      </c>
      <c r="H1136" t="s">
        <v>912</v>
      </c>
      <c r="I1136" t="s">
        <v>24</v>
      </c>
      <c r="K1136" t="str">
        <f>VLOOKUP($D1136,Mapping!$A:$E,3,)</f>
        <v>液奶</v>
      </c>
      <c r="L1136" t="str">
        <f>VLOOKUP($D1136,Mapping!$A:$E,4,)</f>
        <v>味可滋</v>
      </c>
      <c r="M1136" t="str">
        <f>IF(VLOOKUP($D1136,Mapping!$A:$E,5,)="","无",VLOOKUP($D1136,Mapping!$A:$E,5,))</f>
        <v>无</v>
      </c>
      <c r="N1136">
        <v>1</v>
      </c>
      <c r="O1136" t="s">
        <v>3922</v>
      </c>
    </row>
    <row r="1137" spans="1:15" x14ac:dyDescent="0.25">
      <c r="A1137" s="1" t="s">
        <v>3223</v>
      </c>
      <c r="B1137" t="s">
        <v>1972</v>
      </c>
      <c r="C1137" s="20" t="s">
        <v>3224</v>
      </c>
      <c r="D1137" t="s">
        <v>3224</v>
      </c>
      <c r="E1137" t="s">
        <v>3225</v>
      </c>
      <c r="F1137" t="str">
        <f>VLOOKUP(D1137,Mapping!A:F,6,)</f>
        <v>1*12*240ml味可滋木瓜牛奶“精灵宝可梦”（电商专供）</v>
      </c>
      <c r="G1137" t="s">
        <v>24</v>
      </c>
      <c r="H1137" t="s">
        <v>3226</v>
      </c>
      <c r="I1137" t="s">
        <v>24</v>
      </c>
      <c r="K1137" t="str">
        <f>VLOOKUP($D1137,Mapping!$A:$E,3,)</f>
        <v>液奶</v>
      </c>
      <c r="L1137" t="str">
        <f>VLOOKUP($D1137,Mapping!$A:$E,4,)</f>
        <v>味可滋</v>
      </c>
      <c r="M1137" t="str">
        <f>IF(VLOOKUP($D1137,Mapping!$A:$E,5,)="","无",VLOOKUP($D1137,Mapping!$A:$E,5,))</f>
        <v>无</v>
      </c>
      <c r="N1137">
        <v>1</v>
      </c>
      <c r="O1137" t="s">
        <v>3922</v>
      </c>
    </row>
    <row r="1138" spans="1:15" x14ac:dyDescent="0.25">
      <c r="A1138" s="1" t="s">
        <v>3227</v>
      </c>
      <c r="B1138" t="s">
        <v>1972</v>
      </c>
      <c r="C1138" s="20" t="s">
        <v>916</v>
      </c>
      <c r="D1138" t="s">
        <v>916</v>
      </c>
      <c r="E1138" t="s">
        <v>917</v>
      </c>
      <c r="F1138" t="str">
        <f>VLOOKUP(D1138,Mapping!A:F,6,)</f>
        <v>1*12*240ml味可滋哈密瓜牛奶</v>
      </c>
      <c r="G1138" t="s">
        <v>24</v>
      </c>
      <c r="H1138" t="s">
        <v>917</v>
      </c>
      <c r="I1138" t="s">
        <v>24</v>
      </c>
      <c r="K1138" t="str">
        <f>VLOOKUP($D1138,Mapping!$A:$E,3,)</f>
        <v>液奶</v>
      </c>
      <c r="L1138" t="str">
        <f>VLOOKUP($D1138,Mapping!$A:$E,4,)</f>
        <v>味可滋</v>
      </c>
      <c r="M1138" t="str">
        <f>IF(VLOOKUP($D1138,Mapping!$A:$E,5,)="","无",VLOOKUP($D1138,Mapping!$A:$E,5,))</f>
        <v>无</v>
      </c>
      <c r="N1138">
        <v>1</v>
      </c>
      <c r="O1138" t="s">
        <v>3922</v>
      </c>
    </row>
    <row r="1139" spans="1:15" x14ac:dyDescent="0.25">
      <c r="A1139" s="1" t="s">
        <v>3228</v>
      </c>
      <c r="B1139" t="s">
        <v>1972</v>
      </c>
      <c r="C1139" s="20" t="s">
        <v>3229</v>
      </c>
      <c r="D1139" t="s">
        <v>3229</v>
      </c>
      <c r="E1139" t="s">
        <v>3230</v>
      </c>
      <c r="F1139" t="str">
        <f>VLOOKUP(D1139,Mapping!A:F,6,)</f>
        <v>1*12*240ml味可滋哈密瓜牛奶“精灵宝可梦”（电商专供）</v>
      </c>
      <c r="G1139" t="s">
        <v>24</v>
      </c>
      <c r="H1139" t="s">
        <v>3231</v>
      </c>
      <c r="I1139" t="s">
        <v>24</v>
      </c>
      <c r="K1139" t="str">
        <f>VLOOKUP($D1139,Mapping!$A:$E,3,)</f>
        <v>液奶</v>
      </c>
      <c r="L1139" t="str">
        <f>VLOOKUP($D1139,Mapping!$A:$E,4,)</f>
        <v>味可滋</v>
      </c>
      <c r="M1139" t="str">
        <f>IF(VLOOKUP($D1139,Mapping!$A:$E,5,)="","无",VLOOKUP($D1139,Mapping!$A:$E,5,))</f>
        <v>无</v>
      </c>
      <c r="N1139">
        <v>1</v>
      </c>
      <c r="O1139" t="s">
        <v>3922</v>
      </c>
    </row>
    <row r="1140" spans="1:15" x14ac:dyDescent="0.25">
      <c r="A1140" s="1" t="s">
        <v>3232</v>
      </c>
      <c r="B1140" t="s">
        <v>1972</v>
      </c>
      <c r="C1140" s="20" t="s">
        <v>921</v>
      </c>
      <c r="D1140" t="s">
        <v>921</v>
      </c>
      <c r="E1140" t="s">
        <v>922</v>
      </c>
      <c r="F1140" t="str">
        <f>VLOOKUP(D1140,Mapping!A:F,6,)</f>
        <v>1*12*240ml味可滋巧克力牛奶</v>
      </c>
      <c r="G1140" t="s">
        <v>24</v>
      </c>
      <c r="H1140" t="s">
        <v>922</v>
      </c>
      <c r="I1140" t="s">
        <v>24</v>
      </c>
      <c r="K1140" t="str">
        <f>VLOOKUP($D1140,Mapping!$A:$E,3,)</f>
        <v>液奶</v>
      </c>
      <c r="L1140" t="str">
        <f>VLOOKUP($D1140,Mapping!$A:$E,4,)</f>
        <v>味可滋</v>
      </c>
      <c r="M1140" t="str">
        <f>IF(VLOOKUP($D1140,Mapping!$A:$E,5,)="","无",VLOOKUP($D1140,Mapping!$A:$E,5,))</f>
        <v>无</v>
      </c>
      <c r="N1140">
        <v>1</v>
      </c>
      <c r="O1140" t="s">
        <v>3922</v>
      </c>
    </row>
    <row r="1141" spans="1:15" x14ac:dyDescent="0.25">
      <c r="A1141" s="1" t="s">
        <v>3233</v>
      </c>
      <c r="B1141" t="s">
        <v>1972</v>
      </c>
      <c r="C1141" s="20" t="s">
        <v>3234</v>
      </c>
      <c r="D1141" t="s">
        <v>3234</v>
      </c>
      <c r="E1141" t="s">
        <v>3235</v>
      </c>
      <c r="F1141" t="str">
        <f>VLOOKUP(D1141,Mapping!A:F,6,)</f>
        <v>1*12*240ml味可滋巧克力牛奶</v>
      </c>
      <c r="G1141" t="s">
        <v>24</v>
      </c>
      <c r="H1141" t="s">
        <v>3236</v>
      </c>
      <c r="I1141" t="s">
        <v>24</v>
      </c>
      <c r="K1141" t="str">
        <f>VLOOKUP($D1141,Mapping!$A:$E,3,)</f>
        <v>液奶</v>
      </c>
      <c r="L1141" t="str">
        <f>VLOOKUP($D1141,Mapping!$A:$E,4,)</f>
        <v>味可滋</v>
      </c>
      <c r="M1141" t="str">
        <f>IF(VLOOKUP($D1141,Mapping!$A:$E,5,)="","无",VLOOKUP($D1141,Mapping!$A:$E,5,))</f>
        <v>无</v>
      </c>
      <c r="N1141">
        <v>1</v>
      </c>
      <c r="O1141" t="s">
        <v>3922</v>
      </c>
    </row>
    <row r="1142" spans="1:15" x14ac:dyDescent="0.25">
      <c r="A1142" s="1" t="s">
        <v>3237</v>
      </c>
      <c r="B1142" t="s">
        <v>1972</v>
      </c>
      <c r="C1142" s="20" t="s">
        <v>1424</v>
      </c>
      <c r="D1142" t="s">
        <v>1424</v>
      </c>
      <c r="E1142" t="s">
        <v>1425</v>
      </c>
      <c r="F1142" t="str">
        <f>VLOOKUP(D1142,Mapping!A:F,6,)</f>
        <v>1*12*240ml味可滋巧克力牛奶</v>
      </c>
      <c r="G1142" t="s">
        <v>24</v>
      </c>
      <c r="H1142" t="s">
        <v>1425</v>
      </c>
      <c r="I1142" t="s">
        <v>24</v>
      </c>
      <c r="K1142" t="str">
        <f>VLOOKUP($D1142,Mapping!$A:$E,3,)</f>
        <v>液奶</v>
      </c>
      <c r="L1142" t="str">
        <f>VLOOKUP($D1142,Mapping!$A:$E,4,)</f>
        <v>味可滋</v>
      </c>
      <c r="M1142" t="str">
        <f>IF(VLOOKUP($D1142,Mapping!$A:$E,5,)="","无",VLOOKUP($D1142,Mapping!$A:$E,5,))</f>
        <v>无</v>
      </c>
      <c r="N1142">
        <v>1</v>
      </c>
      <c r="O1142" t="s">
        <v>3922</v>
      </c>
    </row>
    <row r="1143" spans="1:15" x14ac:dyDescent="0.25">
      <c r="A1143" s="1" t="s">
        <v>3238</v>
      </c>
      <c r="B1143" t="s">
        <v>1972</v>
      </c>
      <c r="C1143" s="20" t="s">
        <v>3239</v>
      </c>
      <c r="D1143" t="s">
        <v>3239</v>
      </c>
      <c r="E1143" t="s">
        <v>3240</v>
      </c>
      <c r="F1143" t="str">
        <f>VLOOKUP(D1143,Mapping!A:F,6,)</f>
        <v>1*12*240ml味可滋巧克力牛奶</v>
      </c>
      <c r="G1143" t="s">
        <v>24</v>
      </c>
      <c r="H1143" t="s">
        <v>3240</v>
      </c>
      <c r="I1143" t="s">
        <v>24</v>
      </c>
      <c r="K1143" t="str">
        <f>VLOOKUP($D1143,Mapping!$A:$E,3,)</f>
        <v>液奶</v>
      </c>
      <c r="L1143" t="str">
        <f>VLOOKUP($D1143,Mapping!$A:$E,4,)</f>
        <v>味可滋</v>
      </c>
      <c r="M1143" t="str">
        <f>IF(VLOOKUP($D1143,Mapping!$A:$E,5,)="","无",VLOOKUP($D1143,Mapping!$A:$E,5,))</f>
        <v>无</v>
      </c>
      <c r="N1143">
        <v>1</v>
      </c>
      <c r="O1143" t="s">
        <v>3922</v>
      </c>
    </row>
    <row r="1144" spans="1:15" x14ac:dyDescent="0.25">
      <c r="A1144" s="1" t="s">
        <v>3241</v>
      </c>
      <c r="B1144" t="s">
        <v>1972</v>
      </c>
      <c r="C1144" s="20" t="s">
        <v>925</v>
      </c>
      <c r="D1144" t="s">
        <v>925</v>
      </c>
      <c r="E1144" t="s">
        <v>926</v>
      </c>
      <c r="F1144" t="str">
        <f>VLOOKUP(D1144,Mapping!A:F,6,)</f>
        <v>1*12*240ml味可滋咖啡牛奶</v>
      </c>
      <c r="G1144" t="s">
        <v>24</v>
      </c>
      <c r="H1144" t="s">
        <v>3242</v>
      </c>
      <c r="I1144" t="s">
        <v>24</v>
      </c>
      <c r="K1144" t="str">
        <f>VLOOKUP($D1144,Mapping!$A:$E,3,)</f>
        <v>液奶</v>
      </c>
      <c r="L1144" t="str">
        <f>VLOOKUP($D1144,Mapping!$A:$E,4,)</f>
        <v>味可滋</v>
      </c>
      <c r="M1144" t="str">
        <f>IF(VLOOKUP($D1144,Mapping!$A:$E,5,)="","无",VLOOKUP($D1144,Mapping!$A:$E,5,))</f>
        <v>无</v>
      </c>
      <c r="N1144">
        <v>1</v>
      </c>
      <c r="O1144" t="s">
        <v>3922</v>
      </c>
    </row>
    <row r="1145" spans="1:15" x14ac:dyDescent="0.25">
      <c r="A1145" s="1" t="s">
        <v>3243</v>
      </c>
      <c r="B1145" t="s">
        <v>1972</v>
      </c>
      <c r="C1145" s="20" t="s">
        <v>3244</v>
      </c>
      <c r="D1145" t="s">
        <v>3244</v>
      </c>
      <c r="E1145" t="s">
        <v>3245</v>
      </c>
      <c r="F1145" t="str">
        <f>VLOOKUP(D1145,Mapping!A:F,6,)</f>
        <v>1*12*240ml味可滋咖啡牛奶</v>
      </c>
      <c r="G1145" t="s">
        <v>24</v>
      </c>
      <c r="H1145" t="s">
        <v>3246</v>
      </c>
      <c r="I1145" t="s">
        <v>24</v>
      </c>
      <c r="K1145" t="str">
        <f>VLOOKUP($D1145,Mapping!$A:$E,3,)</f>
        <v>液奶</v>
      </c>
      <c r="L1145" t="str">
        <f>VLOOKUP($D1145,Mapping!$A:$E,4,)</f>
        <v>味可滋</v>
      </c>
      <c r="M1145" t="str">
        <f>IF(VLOOKUP($D1145,Mapping!$A:$E,5,)="","无",VLOOKUP($D1145,Mapping!$A:$E,5,))</f>
        <v>无</v>
      </c>
      <c r="N1145">
        <v>1</v>
      </c>
      <c r="O1145" t="s">
        <v>3922</v>
      </c>
    </row>
    <row r="1146" spans="1:15" x14ac:dyDescent="0.25">
      <c r="A1146" s="1" t="s">
        <v>3247</v>
      </c>
      <c r="B1146" t="s">
        <v>1972</v>
      </c>
      <c r="C1146" s="20" t="s">
        <v>1429</v>
      </c>
      <c r="D1146" t="s">
        <v>1429</v>
      </c>
      <c r="E1146" t="s">
        <v>1430</v>
      </c>
      <c r="F1146" t="str">
        <f>VLOOKUP(D1146,Mapping!A:F,6,)</f>
        <v>1*12*240ml味可滋咖啡牛奶</v>
      </c>
      <c r="G1146" t="s">
        <v>24</v>
      </c>
      <c r="H1146" t="s">
        <v>1430</v>
      </c>
      <c r="I1146" t="s">
        <v>24</v>
      </c>
      <c r="K1146" t="str">
        <f>VLOOKUP($D1146,Mapping!$A:$E,3,)</f>
        <v>液奶</v>
      </c>
      <c r="L1146" t="str">
        <f>VLOOKUP($D1146,Mapping!$A:$E,4,)</f>
        <v>味可滋</v>
      </c>
      <c r="M1146" t="str">
        <f>IF(VLOOKUP($D1146,Mapping!$A:$E,5,)="","无",VLOOKUP($D1146,Mapping!$A:$E,5,))</f>
        <v>无</v>
      </c>
      <c r="N1146">
        <v>1</v>
      </c>
      <c r="O1146" t="s">
        <v>3922</v>
      </c>
    </row>
    <row r="1147" spans="1:15" x14ac:dyDescent="0.25">
      <c r="A1147" s="1" t="s">
        <v>3248</v>
      </c>
      <c r="B1147" t="s">
        <v>1972</v>
      </c>
      <c r="C1147" s="20" t="s">
        <v>930</v>
      </c>
      <c r="D1147" t="s">
        <v>930</v>
      </c>
      <c r="E1147" t="s">
        <v>931</v>
      </c>
      <c r="F1147" t="str">
        <f>VLOOKUP(D1147,Mapping!A:F,6,)</f>
        <v>1*20*125mlQQ星儿童成长牛奶-全聪</v>
      </c>
      <c r="G1147" t="s">
        <v>24</v>
      </c>
      <c r="H1147" t="s">
        <v>3249</v>
      </c>
      <c r="I1147" t="s">
        <v>24</v>
      </c>
      <c r="K1147" t="str">
        <f>VLOOKUP($D1147,Mapping!$A:$E,3,)</f>
        <v>液奶</v>
      </c>
      <c r="L1147" t="str">
        <f>VLOOKUP($D1147,Mapping!$A:$E,4,)</f>
        <v>QQ星</v>
      </c>
      <c r="M1147" t="str">
        <f>IF(VLOOKUP($D1147,Mapping!$A:$E,5,)="","无",VLOOKUP($D1147,Mapping!$A:$E,5,))</f>
        <v>无</v>
      </c>
      <c r="N1147">
        <v>1</v>
      </c>
      <c r="O1147" t="s">
        <v>3922</v>
      </c>
    </row>
    <row r="1148" spans="1:15" x14ac:dyDescent="0.25">
      <c r="A1148" s="1" t="s">
        <v>3250</v>
      </c>
      <c r="B1148" t="s">
        <v>1972</v>
      </c>
      <c r="C1148" s="20" t="s">
        <v>935</v>
      </c>
      <c r="D1148" t="s">
        <v>935</v>
      </c>
      <c r="E1148" t="s">
        <v>936</v>
      </c>
      <c r="F1148" t="str">
        <f>VLOOKUP(D1148,Mapping!A:F,6,)</f>
        <v>1*15*190mlQQ星儿童成长牛奶-全聪</v>
      </c>
      <c r="G1148" t="s">
        <v>24</v>
      </c>
      <c r="H1148" t="s">
        <v>3251</v>
      </c>
      <c r="I1148" t="s">
        <v>24</v>
      </c>
      <c r="K1148" t="str">
        <f>VLOOKUP($D1148,Mapping!$A:$E,3,)</f>
        <v>液奶</v>
      </c>
      <c r="L1148" t="str">
        <f>VLOOKUP($D1148,Mapping!$A:$E,4,)</f>
        <v>QQ星</v>
      </c>
      <c r="M1148" t="str">
        <f>IF(VLOOKUP($D1148,Mapping!$A:$E,5,)="","无",VLOOKUP($D1148,Mapping!$A:$E,5,))</f>
        <v>无</v>
      </c>
      <c r="N1148">
        <v>1</v>
      </c>
      <c r="O1148" t="s">
        <v>3922</v>
      </c>
    </row>
    <row r="1149" spans="1:15" x14ac:dyDescent="0.25">
      <c r="A1149" s="1" t="s">
        <v>3252</v>
      </c>
      <c r="B1149" t="s">
        <v>1972</v>
      </c>
      <c r="C1149" s="20" t="s">
        <v>940</v>
      </c>
      <c r="D1149" t="s">
        <v>940</v>
      </c>
      <c r="E1149" t="s">
        <v>941</v>
      </c>
      <c r="F1149" t="str">
        <f>VLOOKUP(D1149,Mapping!A:F,6,)</f>
        <v>1*15*190mlQQ星儿童成长牛奶-全聪</v>
      </c>
      <c r="G1149" t="s">
        <v>24</v>
      </c>
      <c r="H1149" t="s">
        <v>3253</v>
      </c>
      <c r="I1149" t="s">
        <v>24</v>
      </c>
      <c r="K1149" t="str">
        <f>VLOOKUP($D1149,Mapping!$A:$E,3,)</f>
        <v>液奶</v>
      </c>
      <c r="L1149" t="str">
        <f>VLOOKUP($D1149,Mapping!$A:$E,4,)</f>
        <v>QQ星</v>
      </c>
      <c r="M1149" t="str">
        <f>IF(VLOOKUP($D1149,Mapping!$A:$E,5,)="","无",VLOOKUP($D1149,Mapping!$A:$E,5,))</f>
        <v>无</v>
      </c>
      <c r="N1149">
        <v>1</v>
      </c>
      <c r="O1149" t="s">
        <v>3922</v>
      </c>
    </row>
    <row r="1150" spans="1:15" x14ac:dyDescent="0.25">
      <c r="A1150" s="1" t="s">
        <v>3254</v>
      </c>
      <c r="B1150" t="s">
        <v>1972</v>
      </c>
      <c r="C1150" s="20" t="s">
        <v>577</v>
      </c>
      <c r="D1150" t="s">
        <v>577</v>
      </c>
      <c r="E1150" t="s">
        <v>578</v>
      </c>
      <c r="F1150" t="str">
        <f>VLOOKUP(D1150,Mapping!A:F,6,)</f>
        <v>1*20*125mlQQ星儿童成长牛奶-健固</v>
      </c>
      <c r="G1150" t="s">
        <v>24</v>
      </c>
      <c r="H1150" t="s">
        <v>3255</v>
      </c>
      <c r="I1150" t="s">
        <v>24</v>
      </c>
      <c r="K1150" t="str">
        <f>VLOOKUP($D1150,Mapping!$A:$E,3,)</f>
        <v>液奶</v>
      </c>
      <c r="L1150" t="str">
        <f>VLOOKUP($D1150,Mapping!$A:$E,4,)</f>
        <v>QQ星</v>
      </c>
      <c r="M1150" t="str">
        <f>IF(VLOOKUP($D1150,Mapping!$A:$E,5,)="","无",VLOOKUP($D1150,Mapping!$A:$E,5,))</f>
        <v>无</v>
      </c>
      <c r="N1150">
        <v>1</v>
      </c>
      <c r="O1150" t="s">
        <v>3922</v>
      </c>
    </row>
    <row r="1151" spans="1:15" x14ac:dyDescent="0.25">
      <c r="A1151" s="1" t="s">
        <v>3256</v>
      </c>
      <c r="B1151" t="s">
        <v>3257</v>
      </c>
      <c r="C1151" s="20" t="s">
        <v>3258</v>
      </c>
      <c r="D1151" t="s">
        <v>311</v>
      </c>
      <c r="E1151" t="s">
        <v>312</v>
      </c>
      <c r="F1151" t="str">
        <f>VLOOKUP(D1151,Mapping!A:F,6,)</f>
        <v>1*16*250ml纯牛奶</v>
      </c>
      <c r="G1151" t="s">
        <v>24</v>
      </c>
      <c r="H1151" t="s">
        <v>756</v>
      </c>
      <c r="I1151" t="s">
        <v>24</v>
      </c>
      <c r="K1151" t="str">
        <f>VLOOKUP($D1151,Mapping!$A:$E,3,)</f>
        <v>液奶</v>
      </c>
      <c r="L1151" t="str">
        <f>VLOOKUP($D1151,Mapping!$A:$E,4,)</f>
        <v>母品牌</v>
      </c>
      <c r="M1151" t="str">
        <f>IF(VLOOKUP($D1151,Mapping!$A:$E,5,)="","无",VLOOKUP($D1151,Mapping!$A:$E,5,))</f>
        <v>无</v>
      </c>
      <c r="N1151">
        <v>1</v>
      </c>
      <c r="O1151" t="s">
        <v>3922</v>
      </c>
    </row>
    <row r="1152" spans="1:15" x14ac:dyDescent="0.25">
      <c r="A1152" s="1" t="s">
        <v>3259</v>
      </c>
      <c r="B1152" t="s">
        <v>3257</v>
      </c>
      <c r="C1152" s="20" t="s">
        <v>3260</v>
      </c>
      <c r="D1152" t="s">
        <v>318</v>
      </c>
      <c r="E1152" t="s">
        <v>319</v>
      </c>
      <c r="F1152" t="str">
        <f>VLOOKUP(D1152,Mapping!A:F,6,)</f>
        <v>1*6*1000ml纯牛奶</v>
      </c>
      <c r="G1152" t="s">
        <v>24</v>
      </c>
      <c r="H1152" t="s">
        <v>756</v>
      </c>
      <c r="I1152" t="s">
        <v>24</v>
      </c>
      <c r="K1152" t="str">
        <f>VLOOKUP($D1152,Mapping!$A:$E,3,)</f>
        <v>液奶</v>
      </c>
      <c r="L1152" t="str">
        <f>VLOOKUP($D1152,Mapping!$A:$E,4,)</f>
        <v>母品牌</v>
      </c>
      <c r="M1152" t="str">
        <f>IF(VLOOKUP($D1152,Mapping!$A:$E,5,)="","无",VLOOKUP($D1152,Mapping!$A:$E,5,))</f>
        <v>无</v>
      </c>
      <c r="N1152">
        <v>1</v>
      </c>
      <c r="O1152" t="s">
        <v>3922</v>
      </c>
    </row>
    <row r="1153" spans="1:15" x14ac:dyDescent="0.25">
      <c r="A1153" s="1" t="s">
        <v>3261</v>
      </c>
      <c r="B1153" t="s">
        <v>3257</v>
      </c>
      <c r="C1153" s="20" t="s">
        <v>3262</v>
      </c>
      <c r="D1153" t="s">
        <v>326</v>
      </c>
      <c r="E1153" t="s">
        <v>327</v>
      </c>
      <c r="F1153" t="str">
        <f>VLOOKUP(D1153,Mapping!A:F,6,)</f>
        <v>1*12*205g安慕希常温酸奶香草味</v>
      </c>
      <c r="G1153" t="s">
        <v>24</v>
      </c>
      <c r="H1153" t="s">
        <v>756</v>
      </c>
      <c r="I1153" t="s">
        <v>24</v>
      </c>
      <c r="K1153" t="str">
        <f>VLOOKUP($D1153,Mapping!$A:$E,3,)</f>
        <v>液奶</v>
      </c>
      <c r="L1153" t="str">
        <f>VLOOKUP($D1153,Mapping!$A:$E,4,)</f>
        <v>安慕希</v>
      </c>
      <c r="M1153" t="str">
        <f>IF(VLOOKUP($D1153,Mapping!$A:$E,5,)="","无",VLOOKUP($D1153,Mapping!$A:$E,5,))</f>
        <v>无</v>
      </c>
      <c r="N1153">
        <v>1</v>
      </c>
      <c r="O1153" t="s">
        <v>3922</v>
      </c>
    </row>
    <row r="1154" spans="1:15" x14ac:dyDescent="0.25">
      <c r="A1154" s="1" t="s">
        <v>3263</v>
      </c>
      <c r="B1154" t="s">
        <v>3257</v>
      </c>
      <c r="C1154" s="20" t="s">
        <v>3264</v>
      </c>
      <c r="D1154" t="s">
        <v>332</v>
      </c>
      <c r="E1154" t="s">
        <v>333</v>
      </c>
      <c r="F1154" t="str">
        <f>VLOOKUP(D1154,Mapping!A:F,6,)</f>
        <v>1*8*205g安慕希常温酸奶香草味</v>
      </c>
      <c r="G1154" t="s">
        <v>24</v>
      </c>
      <c r="H1154" t="s">
        <v>756</v>
      </c>
      <c r="I1154" t="s">
        <v>24</v>
      </c>
      <c r="K1154" t="str">
        <f>VLOOKUP($D1154,Mapping!$A:$E,3,)</f>
        <v>液奶</v>
      </c>
      <c r="L1154" t="str">
        <f>VLOOKUP($D1154,Mapping!$A:$E,4,)</f>
        <v>安慕希</v>
      </c>
      <c r="M1154" t="str">
        <f>IF(VLOOKUP($D1154,Mapping!$A:$E,5,)="","无",VLOOKUP($D1154,Mapping!$A:$E,5,))</f>
        <v>无</v>
      </c>
      <c r="N1154">
        <v>1</v>
      </c>
      <c r="O1154" t="s">
        <v>3922</v>
      </c>
    </row>
    <row r="1155" spans="1:15" x14ac:dyDescent="0.25">
      <c r="A1155" s="1" t="s">
        <v>3265</v>
      </c>
      <c r="B1155" t="s">
        <v>3257</v>
      </c>
      <c r="C1155" s="20" t="s">
        <v>2680</v>
      </c>
      <c r="D1155" t="s">
        <v>340</v>
      </c>
      <c r="E1155" t="s">
        <v>341</v>
      </c>
      <c r="F1155" t="str">
        <f>VLOOKUP(D1155,Mapping!A:F,6,)</f>
        <v>1*8*205g安慕希常温酸奶蓝莓味</v>
      </c>
      <c r="G1155" t="s">
        <v>24</v>
      </c>
      <c r="H1155" t="s">
        <v>756</v>
      </c>
      <c r="I1155" t="s">
        <v>24</v>
      </c>
      <c r="K1155" t="str">
        <f>VLOOKUP($D1155,Mapping!$A:$E,3,)</f>
        <v>液奶</v>
      </c>
      <c r="L1155" t="str">
        <f>VLOOKUP($D1155,Mapping!$A:$E,4,)</f>
        <v>安慕希</v>
      </c>
      <c r="M1155" t="str">
        <f>IF(VLOOKUP($D1155,Mapping!$A:$E,5,)="","无",VLOOKUP($D1155,Mapping!$A:$E,5,))</f>
        <v>无</v>
      </c>
      <c r="N1155">
        <v>1</v>
      </c>
      <c r="O1155" t="s">
        <v>3922</v>
      </c>
    </row>
    <row r="1156" spans="1:15" x14ac:dyDescent="0.25">
      <c r="A1156" s="1" t="s">
        <v>3266</v>
      </c>
      <c r="B1156" t="s">
        <v>3257</v>
      </c>
      <c r="C1156" s="20" t="s">
        <v>3267</v>
      </c>
      <c r="D1156" t="s">
        <v>348</v>
      </c>
      <c r="E1156" t="s">
        <v>349</v>
      </c>
      <c r="F1156" t="str">
        <f>VLOOKUP(D1156,Mapping!A:F,6,)</f>
        <v>1*16*205g安慕希常温酸奶原味（电商专供）</v>
      </c>
      <c r="G1156" t="s">
        <v>24</v>
      </c>
      <c r="H1156" t="s">
        <v>756</v>
      </c>
      <c r="I1156" t="s">
        <v>24</v>
      </c>
      <c r="K1156" t="str">
        <f>VLOOKUP($D1156,Mapping!$A:$E,3,)</f>
        <v>液奶</v>
      </c>
      <c r="L1156" t="str">
        <f>VLOOKUP($D1156,Mapping!$A:$E,4,)</f>
        <v>安慕希</v>
      </c>
      <c r="M1156" t="str">
        <f>IF(VLOOKUP($D1156,Mapping!$A:$E,5,)="","无",VLOOKUP($D1156,Mapping!$A:$E,5,))</f>
        <v>无</v>
      </c>
      <c r="N1156">
        <v>1</v>
      </c>
      <c r="O1156" t="s">
        <v>3922</v>
      </c>
    </row>
    <row r="1157" spans="1:15" x14ac:dyDescent="0.25">
      <c r="A1157" s="1" t="s">
        <v>3268</v>
      </c>
      <c r="B1157" t="s">
        <v>3257</v>
      </c>
      <c r="C1157" s="20" t="s">
        <v>2682</v>
      </c>
      <c r="D1157" t="s">
        <v>356</v>
      </c>
      <c r="E1157" t="s">
        <v>357</v>
      </c>
      <c r="F1157" t="str">
        <f>VLOOKUP(D1157,Mapping!A:F,6,)</f>
        <v>1*16*250ml纯牛奶“Byebye君”（电商专供）</v>
      </c>
      <c r="G1157" t="s">
        <v>24</v>
      </c>
      <c r="H1157" t="s">
        <v>756</v>
      </c>
      <c r="I1157" t="s">
        <v>24</v>
      </c>
      <c r="K1157" t="str">
        <f>VLOOKUP($D1157,Mapping!$A:$E,3,)</f>
        <v>液奶</v>
      </c>
      <c r="L1157" t="str">
        <f>VLOOKUP($D1157,Mapping!$A:$E,4,)</f>
        <v>Byebye君</v>
      </c>
      <c r="M1157" t="str">
        <f>IF(VLOOKUP($D1157,Mapping!$A:$E,5,)="","无",VLOOKUP($D1157,Mapping!$A:$E,5,))</f>
        <v>无</v>
      </c>
      <c r="N1157">
        <v>1</v>
      </c>
      <c r="O1157" t="s">
        <v>3922</v>
      </c>
    </row>
    <row r="1158" spans="1:15" x14ac:dyDescent="0.25">
      <c r="A1158" s="1" t="s">
        <v>3269</v>
      </c>
      <c r="B1158" t="s">
        <v>3257</v>
      </c>
      <c r="C1158" s="20" t="s">
        <v>3270</v>
      </c>
      <c r="D1158" t="s">
        <v>364</v>
      </c>
      <c r="E1158" t="s">
        <v>365</v>
      </c>
      <c r="F1158" t="str">
        <f>VLOOKUP(D1158,Mapping!A:F,6,)</f>
        <v>1*12*250ml金典纯牛奶</v>
      </c>
      <c r="G1158" t="s">
        <v>24</v>
      </c>
      <c r="H1158" t="s">
        <v>756</v>
      </c>
      <c r="I1158" t="s">
        <v>24</v>
      </c>
      <c r="K1158" t="str">
        <f>VLOOKUP($D1158,Mapping!$A:$E,3,)</f>
        <v>液奶</v>
      </c>
      <c r="L1158" t="str">
        <f>VLOOKUP($D1158,Mapping!$A:$E,4,)</f>
        <v>金典</v>
      </c>
      <c r="M1158" t="str">
        <f>IF(VLOOKUP($D1158,Mapping!$A:$E,5,)="","无",VLOOKUP($D1158,Mapping!$A:$E,5,))</f>
        <v>无</v>
      </c>
      <c r="N1158">
        <v>1</v>
      </c>
      <c r="O1158" t="s">
        <v>3922</v>
      </c>
    </row>
    <row r="1159" spans="1:15" x14ac:dyDescent="0.25">
      <c r="A1159" s="1" t="s">
        <v>3271</v>
      </c>
      <c r="B1159" t="s">
        <v>3257</v>
      </c>
      <c r="C1159" s="20" t="s">
        <v>3272</v>
      </c>
      <c r="D1159" t="s">
        <v>370</v>
      </c>
      <c r="E1159" t="s">
        <v>371</v>
      </c>
      <c r="F1159" t="str">
        <f>VLOOKUP(D1159,Mapping!A:F,6,)</f>
        <v>1*12*250ml金典低脂纯牛奶</v>
      </c>
      <c r="G1159" t="s">
        <v>24</v>
      </c>
      <c r="H1159" t="s">
        <v>756</v>
      </c>
      <c r="I1159" t="s">
        <v>24</v>
      </c>
      <c r="K1159" t="str">
        <f>VLOOKUP($D1159,Mapping!$A:$E,3,)</f>
        <v>液奶</v>
      </c>
      <c r="L1159" t="str">
        <f>VLOOKUP($D1159,Mapping!$A:$E,4,)</f>
        <v>金典</v>
      </c>
      <c r="M1159" t="str">
        <f>IF(VLOOKUP($D1159,Mapping!$A:$E,5,)="","无",VLOOKUP($D1159,Mapping!$A:$E,5,))</f>
        <v>无</v>
      </c>
      <c r="N1159">
        <v>1</v>
      </c>
      <c r="O1159" t="s">
        <v>3922</v>
      </c>
    </row>
    <row r="1160" spans="1:15" x14ac:dyDescent="0.25">
      <c r="A1160" s="1" t="s">
        <v>3273</v>
      </c>
      <c r="B1160" t="s">
        <v>3257</v>
      </c>
      <c r="C1160" s="20" t="s">
        <v>2688</v>
      </c>
      <c r="D1160" t="s">
        <v>375</v>
      </c>
      <c r="E1160" t="s">
        <v>376</v>
      </c>
      <c r="F1160" t="str">
        <f>VLOOKUP(D1160,Mapping!A:F,6,)</f>
        <v>1*16*250ml金典纯牛奶</v>
      </c>
      <c r="G1160" t="s">
        <v>24</v>
      </c>
      <c r="H1160" t="s">
        <v>756</v>
      </c>
      <c r="I1160" t="s">
        <v>24</v>
      </c>
      <c r="K1160" t="str">
        <f>VLOOKUP($D1160,Mapping!$A:$E,3,)</f>
        <v>液奶</v>
      </c>
      <c r="L1160" t="str">
        <f>VLOOKUP($D1160,Mapping!$A:$E,4,)</f>
        <v>金典</v>
      </c>
      <c r="M1160" t="str">
        <f>IF(VLOOKUP($D1160,Mapping!$A:$E,5,)="","无",VLOOKUP($D1160,Mapping!$A:$E,5,))</f>
        <v>无</v>
      </c>
      <c r="N1160">
        <v>1</v>
      </c>
      <c r="O1160" t="s">
        <v>3922</v>
      </c>
    </row>
    <row r="1161" spans="1:15" x14ac:dyDescent="0.25">
      <c r="A1161" s="1" t="s">
        <v>3274</v>
      </c>
      <c r="B1161" t="s">
        <v>3257</v>
      </c>
      <c r="C1161" s="20" t="s">
        <v>2684</v>
      </c>
      <c r="D1161" t="s">
        <v>2685</v>
      </c>
      <c r="E1161" t="s">
        <v>2686</v>
      </c>
      <c r="F1161" t="str">
        <f>VLOOKUP(D1161,Mapping!A:F,6,)</f>
        <v>1*16*250ml金典纯牛奶</v>
      </c>
      <c r="G1161" t="s">
        <v>24</v>
      </c>
      <c r="H1161" t="s">
        <v>756</v>
      </c>
      <c r="I1161" t="s">
        <v>24</v>
      </c>
      <c r="K1161" t="str">
        <f>VLOOKUP($D1161,Mapping!$A:$E,3,)</f>
        <v>液奶</v>
      </c>
      <c r="L1161" t="str">
        <f>VLOOKUP($D1161,Mapping!$A:$E,4,)</f>
        <v>金典</v>
      </c>
      <c r="M1161" t="str">
        <f>IF(VLOOKUP($D1161,Mapping!$A:$E,5,)="","无",VLOOKUP($D1161,Mapping!$A:$E,5,))</f>
        <v>无</v>
      </c>
      <c r="N1161">
        <v>1</v>
      </c>
      <c r="O1161" t="s">
        <v>3922</v>
      </c>
    </row>
    <row r="1162" spans="1:15" x14ac:dyDescent="0.25">
      <c r="A1162" s="1" t="s">
        <v>3275</v>
      </c>
      <c r="B1162" t="s">
        <v>3257</v>
      </c>
      <c r="C1162" s="20" t="s">
        <v>3276</v>
      </c>
      <c r="D1162" t="s">
        <v>383</v>
      </c>
      <c r="E1162" t="s">
        <v>384</v>
      </c>
      <c r="F1162" t="str">
        <f>VLOOKUP(D1162,Mapping!A:F,6,)</f>
        <v>1*12*250mL金典新西兰纯牛奶</v>
      </c>
      <c r="G1162" t="s">
        <v>24</v>
      </c>
      <c r="H1162" t="s">
        <v>756</v>
      </c>
      <c r="I1162" t="s">
        <v>24</v>
      </c>
      <c r="K1162" t="str">
        <f>VLOOKUP($D1162,Mapping!$A:$E,3,)</f>
        <v>液奶</v>
      </c>
      <c r="L1162" t="str">
        <f>VLOOKUP($D1162,Mapping!$A:$E,4,)</f>
        <v>金典</v>
      </c>
      <c r="M1162" t="str">
        <f>IF(VLOOKUP($D1162,Mapping!$A:$E,5,)="","无",VLOOKUP($D1162,Mapping!$A:$E,5,))</f>
        <v>无</v>
      </c>
      <c r="N1162">
        <v>1</v>
      </c>
      <c r="O1162" t="s">
        <v>3922</v>
      </c>
    </row>
    <row r="1163" spans="1:15" x14ac:dyDescent="0.25">
      <c r="A1163" s="1" t="s">
        <v>3277</v>
      </c>
      <c r="B1163" t="s">
        <v>3257</v>
      </c>
      <c r="C1163" s="20" t="s">
        <v>2690</v>
      </c>
      <c r="D1163" t="s">
        <v>2960</v>
      </c>
      <c r="E1163" t="s">
        <v>2961</v>
      </c>
      <c r="F1163" t="e">
        <f>VLOOKUP(D1163,Mapping!A:F,6,)</f>
        <v>#N/A</v>
      </c>
      <c r="G1163" t="s">
        <v>24</v>
      </c>
      <c r="H1163" t="s">
        <v>756</v>
      </c>
      <c r="I1163" t="s">
        <v>24</v>
      </c>
      <c r="K1163" t="e">
        <f>VLOOKUP($D1163,Mapping!$A:$E,3,)</f>
        <v>#N/A</v>
      </c>
      <c r="L1163" t="e">
        <f>VLOOKUP($D1163,Mapping!$A:$E,4,)</f>
        <v>#N/A</v>
      </c>
      <c r="M1163" t="e">
        <f>IF(VLOOKUP($D1163,Mapping!$A:$E,5,)="","无",VLOOKUP($D1163,Mapping!$A:$E,5,))</f>
        <v>#N/A</v>
      </c>
      <c r="N1163">
        <v>1</v>
      </c>
      <c r="O1163" t="s">
        <v>3922</v>
      </c>
    </row>
    <row r="1164" spans="1:15" x14ac:dyDescent="0.25">
      <c r="A1164" s="1" t="s">
        <v>3278</v>
      </c>
      <c r="B1164" t="s">
        <v>3257</v>
      </c>
      <c r="C1164" s="20" t="s">
        <v>3279</v>
      </c>
      <c r="D1164" t="s">
        <v>398</v>
      </c>
      <c r="E1164" t="s">
        <v>399</v>
      </c>
      <c r="F1164" t="str">
        <f>VLOOKUP(D1164,Mapping!A:F,6,)</f>
        <v>1*12*195mlQQ星有机奶</v>
      </c>
      <c r="G1164" t="s">
        <v>24</v>
      </c>
      <c r="H1164" t="s">
        <v>756</v>
      </c>
      <c r="I1164" t="s">
        <v>24</v>
      </c>
      <c r="K1164" t="str">
        <f>VLOOKUP($D1164,Mapping!$A:$E,3,)</f>
        <v>液奶</v>
      </c>
      <c r="L1164" t="str">
        <f>VLOOKUP($D1164,Mapping!$A:$E,4,)</f>
        <v>QQ星</v>
      </c>
      <c r="M1164" t="str">
        <f>IF(VLOOKUP($D1164,Mapping!$A:$E,5,)="","无",VLOOKUP($D1164,Mapping!$A:$E,5,))</f>
        <v>无</v>
      </c>
      <c r="N1164">
        <v>1</v>
      </c>
      <c r="O1164" t="s">
        <v>3922</v>
      </c>
    </row>
    <row r="1165" spans="1:15" x14ac:dyDescent="0.25">
      <c r="A1165" s="1" t="s">
        <v>3280</v>
      </c>
      <c r="B1165" t="s">
        <v>3257</v>
      </c>
      <c r="C1165" s="20" t="s">
        <v>3281</v>
      </c>
      <c r="D1165" t="s">
        <v>404</v>
      </c>
      <c r="E1165" t="s">
        <v>405</v>
      </c>
      <c r="F1165" t="str">
        <f>VLOOKUP(D1165,Mapping!A:F,6,)</f>
        <v>1*16*250ml金典有机奶（电商乐享）</v>
      </c>
      <c r="G1165" t="s">
        <v>24</v>
      </c>
      <c r="H1165" t="s">
        <v>756</v>
      </c>
      <c r="I1165" t="s">
        <v>24</v>
      </c>
      <c r="K1165" t="str">
        <f>VLOOKUP($D1165,Mapping!$A:$E,3,)</f>
        <v>液奶</v>
      </c>
      <c r="L1165" t="str">
        <f>VLOOKUP($D1165,Mapping!$A:$E,4,)</f>
        <v>金典</v>
      </c>
      <c r="M1165" t="str">
        <f>IF(VLOOKUP($D1165,Mapping!$A:$E,5,)="","无",VLOOKUP($D1165,Mapping!$A:$E,5,))</f>
        <v>无</v>
      </c>
      <c r="N1165">
        <v>1</v>
      </c>
      <c r="O1165" t="s">
        <v>3922</v>
      </c>
    </row>
    <row r="1166" spans="1:15" x14ac:dyDescent="0.25">
      <c r="A1166" s="1" t="s">
        <v>3282</v>
      </c>
      <c r="B1166" t="s">
        <v>3257</v>
      </c>
      <c r="C1166" s="20" t="s">
        <v>3283</v>
      </c>
      <c r="D1166" t="s">
        <v>2967</v>
      </c>
      <c r="E1166" t="s">
        <v>2968</v>
      </c>
      <c r="F1166" t="e">
        <f>VLOOKUP(D1166,Mapping!A:F,6,)</f>
        <v>#N/A</v>
      </c>
      <c r="G1166" t="s">
        <v>24</v>
      </c>
      <c r="H1166" t="s">
        <v>756</v>
      </c>
      <c r="I1166" t="s">
        <v>24</v>
      </c>
      <c r="K1166" t="e">
        <f>VLOOKUP($D1166,Mapping!$A:$E,3,)</f>
        <v>#N/A</v>
      </c>
      <c r="L1166" t="e">
        <f>VLOOKUP($D1166,Mapping!$A:$E,4,)</f>
        <v>#N/A</v>
      </c>
      <c r="M1166" t="e">
        <f>IF(VLOOKUP($D1166,Mapping!$A:$E,5,)="","无",VLOOKUP($D1166,Mapping!$A:$E,5,))</f>
        <v>#N/A</v>
      </c>
      <c r="N1166">
        <v>1</v>
      </c>
      <c r="O1166" t="s">
        <v>3922</v>
      </c>
    </row>
    <row r="1167" spans="1:15" x14ac:dyDescent="0.25">
      <c r="A1167" s="1" t="s">
        <v>3284</v>
      </c>
      <c r="B1167" t="s">
        <v>3257</v>
      </c>
      <c r="C1167" s="20" t="s">
        <v>3285</v>
      </c>
      <c r="D1167" t="s">
        <v>419</v>
      </c>
      <c r="E1167" t="s">
        <v>420</v>
      </c>
      <c r="F1167" t="str">
        <f>VLOOKUP(D1167,Mapping!A:F,6,)</f>
        <v>1*24*250ml高钙低脂奶</v>
      </c>
      <c r="G1167" t="s">
        <v>24</v>
      </c>
      <c r="H1167" t="s">
        <v>756</v>
      </c>
      <c r="I1167" t="s">
        <v>24</v>
      </c>
      <c r="K1167" t="str">
        <f>VLOOKUP($D1167,Mapping!$A:$E,3,)</f>
        <v>液奶</v>
      </c>
      <c r="L1167" t="str">
        <f>VLOOKUP($D1167,Mapping!$A:$E,4,)</f>
        <v>母品牌</v>
      </c>
      <c r="M1167" t="str">
        <f>IF(VLOOKUP($D1167,Mapping!$A:$E,5,)="","无",VLOOKUP($D1167,Mapping!$A:$E,5,))</f>
        <v>无</v>
      </c>
      <c r="N1167">
        <v>1</v>
      </c>
      <c r="O1167" t="s">
        <v>3922</v>
      </c>
    </row>
    <row r="1168" spans="1:15" x14ac:dyDescent="0.25">
      <c r="A1168" s="1" t="s">
        <v>3286</v>
      </c>
      <c r="B1168" t="s">
        <v>3257</v>
      </c>
      <c r="C1168" s="20" t="s">
        <v>3287</v>
      </c>
      <c r="D1168" t="s">
        <v>429</v>
      </c>
      <c r="E1168" t="s">
        <v>430</v>
      </c>
      <c r="F1168" t="str">
        <f>VLOOKUP(D1168,Mapping!A:F,6,)</f>
        <v>1*16*250ml脱脂奶“Byebye君”（电商专供）</v>
      </c>
      <c r="G1168" t="s">
        <v>24</v>
      </c>
      <c r="H1168" t="s">
        <v>756</v>
      </c>
      <c r="I1168" t="s">
        <v>24</v>
      </c>
      <c r="K1168" t="str">
        <f>VLOOKUP($D1168,Mapping!$A:$E,3,)</f>
        <v>液奶</v>
      </c>
      <c r="L1168" t="str">
        <f>VLOOKUP($D1168,Mapping!$A:$E,4,)</f>
        <v>Byebye君</v>
      </c>
      <c r="M1168" t="str">
        <f>IF(VLOOKUP($D1168,Mapping!$A:$E,5,)="","无",VLOOKUP($D1168,Mapping!$A:$E,5,))</f>
        <v>无</v>
      </c>
      <c r="N1168">
        <v>1</v>
      </c>
      <c r="O1168" t="s">
        <v>3922</v>
      </c>
    </row>
    <row r="1169" spans="1:15" x14ac:dyDescent="0.25">
      <c r="A1169" s="1" t="s">
        <v>3288</v>
      </c>
      <c r="B1169" t="s">
        <v>3257</v>
      </c>
      <c r="C1169" s="20" t="s">
        <v>3289</v>
      </c>
      <c r="D1169" t="s">
        <v>443</v>
      </c>
      <c r="E1169" t="s">
        <v>444</v>
      </c>
      <c r="F1169" t="str">
        <f>VLOOKUP(D1169,Mapping!A:F,6,)</f>
        <v>1*12*250ml舒化高钙无乳糖牛奶</v>
      </c>
      <c r="G1169" t="s">
        <v>24</v>
      </c>
      <c r="H1169" t="s">
        <v>756</v>
      </c>
      <c r="I1169" t="s">
        <v>24</v>
      </c>
      <c r="K1169" t="str">
        <f>VLOOKUP($D1169,Mapping!$A:$E,3,)</f>
        <v>液奶</v>
      </c>
      <c r="L1169" t="str">
        <f>VLOOKUP($D1169,Mapping!$A:$E,4,)</f>
        <v>舒化</v>
      </c>
      <c r="M1169" t="str">
        <f>IF(VLOOKUP($D1169,Mapping!$A:$E,5,)="","无",VLOOKUP($D1169,Mapping!$A:$E,5,))</f>
        <v>无</v>
      </c>
      <c r="N1169">
        <v>1</v>
      </c>
      <c r="O1169" t="s">
        <v>3922</v>
      </c>
    </row>
    <row r="1170" spans="1:15" x14ac:dyDescent="0.25">
      <c r="A1170" s="1" t="s">
        <v>3290</v>
      </c>
      <c r="B1170" t="s">
        <v>3257</v>
      </c>
      <c r="C1170" s="20" t="s">
        <v>3291</v>
      </c>
      <c r="D1170" t="s">
        <v>448</v>
      </c>
      <c r="E1170" t="s">
        <v>449</v>
      </c>
      <c r="F1170" t="str">
        <f>VLOOKUP(D1170,Mapping!A:F,6,)</f>
        <v>1*20*125mlQQ星儿童成长牛奶-均膳</v>
      </c>
      <c r="G1170" t="s">
        <v>24</v>
      </c>
      <c r="H1170" t="s">
        <v>756</v>
      </c>
      <c r="I1170" t="s">
        <v>24</v>
      </c>
      <c r="K1170" t="str">
        <f>VLOOKUP($D1170,Mapping!$A:$E,3,)</f>
        <v>液奶</v>
      </c>
      <c r="L1170" t="str">
        <f>VLOOKUP($D1170,Mapping!$A:$E,4,)</f>
        <v>QQ星</v>
      </c>
      <c r="M1170" t="str">
        <f>IF(VLOOKUP($D1170,Mapping!$A:$E,5,)="","无",VLOOKUP($D1170,Mapping!$A:$E,5,))</f>
        <v>无</v>
      </c>
      <c r="N1170">
        <v>1</v>
      </c>
      <c r="O1170" t="s">
        <v>3922</v>
      </c>
    </row>
    <row r="1171" spans="1:15" x14ac:dyDescent="0.25">
      <c r="A1171" s="1" t="s">
        <v>3292</v>
      </c>
      <c r="B1171" t="s">
        <v>3257</v>
      </c>
      <c r="C1171" s="20" t="s">
        <v>3293</v>
      </c>
      <c r="D1171" t="s">
        <v>456</v>
      </c>
      <c r="E1171" t="s">
        <v>457</v>
      </c>
      <c r="F1171" t="str">
        <f>VLOOKUP(D1171,Mapping!A:F,6,)</f>
        <v>1*15*190mlQQ星儿童成长牛奶-均膳</v>
      </c>
      <c r="G1171" t="s">
        <v>24</v>
      </c>
      <c r="H1171" t="s">
        <v>756</v>
      </c>
      <c r="I1171" t="s">
        <v>24</v>
      </c>
      <c r="K1171" t="str">
        <f>VLOOKUP($D1171,Mapping!$A:$E,3,)</f>
        <v>液奶</v>
      </c>
      <c r="L1171" t="str">
        <f>VLOOKUP($D1171,Mapping!$A:$E,4,)</f>
        <v>QQ星</v>
      </c>
      <c r="M1171" t="str">
        <f>IF(VLOOKUP($D1171,Mapping!$A:$E,5,)="","无",VLOOKUP($D1171,Mapping!$A:$E,5,))</f>
        <v>无</v>
      </c>
      <c r="N1171">
        <v>1</v>
      </c>
      <c r="O1171" t="s">
        <v>3922</v>
      </c>
    </row>
    <row r="1172" spans="1:15" x14ac:dyDescent="0.25">
      <c r="A1172" s="1" t="s">
        <v>3294</v>
      </c>
      <c r="B1172" t="s">
        <v>3257</v>
      </c>
      <c r="C1172" s="20" t="s">
        <v>3295</v>
      </c>
      <c r="D1172" t="s">
        <v>466</v>
      </c>
      <c r="E1172" t="s">
        <v>467</v>
      </c>
      <c r="F1172" t="str">
        <f>VLOOKUP(D1172,Mapping!A:F,6,)</f>
        <v>1*12*195mlQQ星原生DHA纯牛奶</v>
      </c>
      <c r="G1172" t="s">
        <v>24</v>
      </c>
      <c r="H1172" t="s">
        <v>756</v>
      </c>
      <c r="I1172" t="s">
        <v>24</v>
      </c>
      <c r="K1172" t="str">
        <f>VLOOKUP($D1172,Mapping!$A:$E,3,)</f>
        <v>液奶</v>
      </c>
      <c r="L1172" t="str">
        <f>VLOOKUP($D1172,Mapping!$A:$E,4,)</f>
        <v>QQ星</v>
      </c>
      <c r="M1172" t="str">
        <f>IF(VLOOKUP($D1172,Mapping!$A:$E,5,)="","无",VLOOKUP($D1172,Mapping!$A:$E,5,))</f>
        <v>无</v>
      </c>
      <c r="N1172">
        <v>1</v>
      </c>
      <c r="O1172" t="s">
        <v>3922</v>
      </c>
    </row>
    <row r="1173" spans="1:15" x14ac:dyDescent="0.25">
      <c r="A1173" s="1" t="s">
        <v>3296</v>
      </c>
      <c r="B1173" t="s">
        <v>3257</v>
      </c>
      <c r="C1173" s="20" t="s">
        <v>3297</v>
      </c>
      <c r="D1173" t="s">
        <v>476</v>
      </c>
      <c r="E1173" t="s">
        <v>477</v>
      </c>
      <c r="F1173" t="str">
        <f>VLOOKUP(D1173,Mapping!A:F,6,)</f>
        <v>1*12*250ml舒化中老年心活配方牛奶</v>
      </c>
      <c r="G1173" t="s">
        <v>24</v>
      </c>
      <c r="H1173" t="s">
        <v>756</v>
      </c>
      <c r="I1173" t="s">
        <v>24</v>
      </c>
      <c r="K1173" t="str">
        <f>VLOOKUP($D1173,Mapping!$A:$E,3,)</f>
        <v>液奶</v>
      </c>
      <c r="L1173" t="str">
        <f>VLOOKUP($D1173,Mapping!$A:$E,4,)</f>
        <v>舒化</v>
      </c>
      <c r="M1173" t="str">
        <f>IF(VLOOKUP($D1173,Mapping!$A:$E,5,)="","无",VLOOKUP($D1173,Mapping!$A:$E,5,))</f>
        <v>无</v>
      </c>
      <c r="N1173">
        <v>1</v>
      </c>
      <c r="O1173" t="s">
        <v>3922</v>
      </c>
    </row>
    <row r="1174" spans="1:15" x14ac:dyDescent="0.25">
      <c r="A1174" s="1" t="s">
        <v>3298</v>
      </c>
      <c r="B1174" t="s">
        <v>3257</v>
      </c>
      <c r="C1174" s="20" t="s">
        <v>3299</v>
      </c>
      <c r="D1174" t="s">
        <v>486</v>
      </c>
      <c r="E1174" t="s">
        <v>487</v>
      </c>
      <c r="F1174" t="str">
        <f>VLOOKUP(D1174,Mapping!A:F,6,)</f>
        <v>1*12*250ml舒化中老年优钙配方牛奶</v>
      </c>
      <c r="G1174" t="s">
        <v>24</v>
      </c>
      <c r="H1174" t="s">
        <v>756</v>
      </c>
      <c r="I1174" t="s">
        <v>24</v>
      </c>
      <c r="K1174" t="str">
        <f>VLOOKUP($D1174,Mapping!$A:$E,3,)</f>
        <v>液奶</v>
      </c>
      <c r="L1174" t="str">
        <f>VLOOKUP($D1174,Mapping!$A:$E,4,)</f>
        <v>舒化</v>
      </c>
      <c r="M1174" t="str">
        <f>IF(VLOOKUP($D1174,Mapping!$A:$E,5,)="","无",VLOOKUP($D1174,Mapping!$A:$E,5,))</f>
        <v>无</v>
      </c>
      <c r="N1174">
        <v>1</v>
      </c>
      <c r="O1174" t="s">
        <v>3922</v>
      </c>
    </row>
    <row r="1175" spans="1:15" x14ac:dyDescent="0.25">
      <c r="A1175" s="1" t="s">
        <v>3300</v>
      </c>
      <c r="B1175" t="s">
        <v>3257</v>
      </c>
      <c r="C1175" s="20" t="s">
        <v>3301</v>
      </c>
      <c r="D1175" t="s">
        <v>830</v>
      </c>
      <c r="E1175" t="s">
        <v>831</v>
      </c>
      <c r="F1175" t="str">
        <f>VLOOKUP(D1175,Mapping!A:F,6,)</f>
        <v>1*12*250ml舒化低脂无乳糖牛奶</v>
      </c>
      <c r="G1175" t="s">
        <v>24</v>
      </c>
      <c r="H1175" t="s">
        <v>756</v>
      </c>
      <c r="I1175" t="s">
        <v>24</v>
      </c>
      <c r="K1175" t="str">
        <f>VLOOKUP($D1175,Mapping!$A:$E,3,)</f>
        <v>液奶</v>
      </c>
      <c r="L1175" t="str">
        <f>VLOOKUP($D1175,Mapping!$A:$E,4,)</f>
        <v>舒化</v>
      </c>
      <c r="M1175" t="str">
        <f>IF(VLOOKUP($D1175,Mapping!$A:$E,5,)="","无",VLOOKUP($D1175,Mapping!$A:$E,5,))</f>
        <v>无</v>
      </c>
      <c r="N1175">
        <v>1</v>
      </c>
      <c r="O1175" t="s">
        <v>3922</v>
      </c>
    </row>
    <row r="1176" spans="1:15" x14ac:dyDescent="0.25">
      <c r="A1176" s="1" t="s">
        <v>3302</v>
      </c>
      <c r="B1176" t="s">
        <v>3257</v>
      </c>
      <c r="C1176" s="20" t="s">
        <v>3303</v>
      </c>
      <c r="D1176" t="s">
        <v>840</v>
      </c>
      <c r="E1176" t="s">
        <v>841</v>
      </c>
      <c r="F1176" t="str">
        <f>VLOOKUP(D1176,Mapping!A:F,6,)</f>
        <v>1*12*220ml笑脸包舒化全脂无乳糖牛奶</v>
      </c>
      <c r="G1176" t="s">
        <v>24</v>
      </c>
      <c r="H1176" t="s">
        <v>756</v>
      </c>
      <c r="I1176" t="s">
        <v>24</v>
      </c>
      <c r="K1176" t="str">
        <f>VLOOKUP($D1176,Mapping!$A:$E,3,)</f>
        <v>液奶</v>
      </c>
      <c r="L1176" t="str">
        <f>VLOOKUP($D1176,Mapping!$A:$E,4,)</f>
        <v>舒化</v>
      </c>
      <c r="M1176" t="str">
        <f>IF(VLOOKUP($D1176,Mapping!$A:$E,5,)="","无",VLOOKUP($D1176,Mapping!$A:$E,5,))</f>
        <v>无</v>
      </c>
      <c r="N1176">
        <v>1</v>
      </c>
      <c r="O1176" t="s">
        <v>3922</v>
      </c>
    </row>
    <row r="1177" spans="1:15" x14ac:dyDescent="0.25">
      <c r="A1177" s="1" t="s">
        <v>3304</v>
      </c>
      <c r="B1177" t="s">
        <v>3257</v>
      </c>
      <c r="C1177" s="20" t="s">
        <v>3305</v>
      </c>
      <c r="D1177" t="s">
        <v>845</v>
      </c>
      <c r="E1177" t="s">
        <v>846</v>
      </c>
      <c r="F1177" t="str">
        <f>VLOOKUP(D1177,Mapping!A:F,6,)</f>
        <v>1*12*220ml笑脸包舒化低脂无乳糖牛奶</v>
      </c>
      <c r="G1177" t="s">
        <v>24</v>
      </c>
      <c r="H1177" t="s">
        <v>756</v>
      </c>
      <c r="I1177" t="s">
        <v>24</v>
      </c>
      <c r="K1177" t="str">
        <f>VLOOKUP($D1177,Mapping!$A:$E,3,)</f>
        <v>液奶</v>
      </c>
      <c r="L1177" t="str">
        <f>VLOOKUP($D1177,Mapping!$A:$E,4,)</f>
        <v>舒化</v>
      </c>
      <c r="M1177" t="str">
        <f>IF(VLOOKUP($D1177,Mapping!$A:$E,5,)="","无",VLOOKUP($D1177,Mapping!$A:$E,5,))</f>
        <v>无</v>
      </c>
      <c r="N1177">
        <v>1</v>
      </c>
      <c r="O1177" t="s">
        <v>3922</v>
      </c>
    </row>
    <row r="1178" spans="1:15" x14ac:dyDescent="0.25">
      <c r="A1178" s="1" t="s">
        <v>3306</v>
      </c>
      <c r="B1178" t="s">
        <v>3257</v>
      </c>
      <c r="C1178" s="20" t="s">
        <v>3307</v>
      </c>
      <c r="D1178" t="s">
        <v>850</v>
      </c>
      <c r="E1178" t="s">
        <v>851</v>
      </c>
      <c r="F1178" t="str">
        <f>VLOOKUP(D1178,Mapping!A:F,6,)</f>
        <v>1*12*220ml笑脸包舒化高钙无乳糖牛奶</v>
      </c>
      <c r="G1178" t="s">
        <v>24</v>
      </c>
      <c r="H1178" t="s">
        <v>756</v>
      </c>
      <c r="I1178" t="s">
        <v>24</v>
      </c>
      <c r="K1178" t="str">
        <f>VLOOKUP($D1178,Mapping!$A:$E,3,)</f>
        <v>液奶</v>
      </c>
      <c r="L1178" t="str">
        <f>VLOOKUP($D1178,Mapping!$A:$E,4,)</f>
        <v>舒化</v>
      </c>
      <c r="M1178" t="str">
        <f>IF(VLOOKUP($D1178,Mapping!$A:$E,5,)="","无",VLOOKUP($D1178,Mapping!$A:$E,5,))</f>
        <v>无</v>
      </c>
      <c r="N1178">
        <v>1</v>
      </c>
      <c r="O1178" t="s">
        <v>3922</v>
      </c>
    </row>
    <row r="1179" spans="1:15" x14ac:dyDescent="0.25">
      <c r="A1179" s="1" t="s">
        <v>3308</v>
      </c>
      <c r="B1179" t="s">
        <v>3257</v>
      </c>
      <c r="C1179" s="20" t="s">
        <v>3309</v>
      </c>
      <c r="D1179" t="s">
        <v>855</v>
      </c>
      <c r="E1179" t="s">
        <v>856</v>
      </c>
      <c r="F1179" t="str">
        <f>VLOOKUP(D1179,Mapping!A:F,6,)</f>
        <v>1*4*1000ml柏菲兰新西兰纯牛奶</v>
      </c>
      <c r="G1179" t="s">
        <v>24</v>
      </c>
      <c r="H1179" t="s">
        <v>756</v>
      </c>
      <c r="I1179" t="s">
        <v>24</v>
      </c>
      <c r="K1179" t="str">
        <f>VLOOKUP($D1179,Mapping!$A:$E,3,)</f>
        <v>液奶</v>
      </c>
      <c r="L1179" t="str">
        <f>VLOOKUP($D1179,Mapping!$A:$E,4,)</f>
        <v>柏菲兰</v>
      </c>
      <c r="M1179" t="str">
        <f>IF(VLOOKUP($D1179,Mapping!$A:$E,5,)="","无",VLOOKUP($D1179,Mapping!$A:$E,5,))</f>
        <v>无</v>
      </c>
      <c r="N1179">
        <v>1</v>
      </c>
      <c r="O1179" t="s">
        <v>3922</v>
      </c>
    </row>
    <row r="1180" spans="1:15" x14ac:dyDescent="0.25">
      <c r="A1180" s="1" t="s">
        <v>3310</v>
      </c>
      <c r="B1180" t="s">
        <v>3257</v>
      </c>
      <c r="C1180" s="20" t="s">
        <v>3311</v>
      </c>
      <c r="D1180" t="s">
        <v>866</v>
      </c>
      <c r="E1180" t="s">
        <v>867</v>
      </c>
      <c r="F1180" t="str">
        <f>VLOOKUP(D1180,Mapping!A:F,6,)</f>
        <v>1*12*240ml味可滋草莓牛奶</v>
      </c>
      <c r="G1180" t="s">
        <v>24</v>
      </c>
      <c r="H1180" t="s">
        <v>756</v>
      </c>
      <c r="I1180" t="s">
        <v>24</v>
      </c>
      <c r="K1180" t="str">
        <f>VLOOKUP($D1180,Mapping!$A:$E,3,)</f>
        <v>液奶</v>
      </c>
      <c r="L1180" t="str">
        <f>VLOOKUP($D1180,Mapping!$A:$E,4,)</f>
        <v>味可滋</v>
      </c>
      <c r="M1180" t="str">
        <f>IF(VLOOKUP($D1180,Mapping!$A:$E,5,)="","无",VLOOKUP($D1180,Mapping!$A:$E,5,))</f>
        <v>无</v>
      </c>
      <c r="N1180">
        <v>1</v>
      </c>
      <c r="O1180" t="s">
        <v>3922</v>
      </c>
    </row>
    <row r="1181" spans="1:15" x14ac:dyDescent="0.25">
      <c r="A1181" s="1" t="s">
        <v>3312</v>
      </c>
      <c r="B1181" t="s">
        <v>3257</v>
      </c>
      <c r="C1181" s="20" t="s">
        <v>3313</v>
      </c>
      <c r="D1181" t="s">
        <v>877</v>
      </c>
      <c r="E1181" t="s">
        <v>878</v>
      </c>
      <c r="F1181" t="str">
        <f>VLOOKUP(D1181,Mapping!A:F,6,)</f>
        <v>1*12*250ml利乐钻植选豆乳原味</v>
      </c>
      <c r="G1181" t="s">
        <v>24</v>
      </c>
      <c r="H1181" t="s">
        <v>756</v>
      </c>
      <c r="I1181" t="s">
        <v>24</v>
      </c>
      <c r="K1181" t="str">
        <f>VLOOKUP($D1181,Mapping!$A:$E,3,)</f>
        <v>液奶</v>
      </c>
      <c r="L1181" t="str">
        <f>VLOOKUP($D1181,Mapping!$A:$E,4,)</f>
        <v>植选</v>
      </c>
      <c r="M1181" t="str">
        <f>IF(VLOOKUP($D1181,Mapping!$A:$E,5,)="","无",VLOOKUP($D1181,Mapping!$A:$E,5,))</f>
        <v>无</v>
      </c>
      <c r="N1181">
        <v>1</v>
      </c>
      <c r="O1181" t="s">
        <v>3922</v>
      </c>
    </row>
    <row r="1182" spans="1:15" x14ac:dyDescent="0.25">
      <c r="A1182" s="1" t="s">
        <v>3314</v>
      </c>
      <c r="B1182" t="s">
        <v>3257</v>
      </c>
      <c r="C1182" s="20" t="s">
        <v>3315</v>
      </c>
      <c r="D1182" t="s">
        <v>1212</v>
      </c>
      <c r="E1182" t="s">
        <v>1213</v>
      </c>
      <c r="F1182" t="str">
        <f>VLOOKUP(D1182,Mapping!A:F,6,)</f>
        <v>1*12*250ml谷粒多红谷牛奶饮品</v>
      </c>
      <c r="G1182" t="s">
        <v>24</v>
      </c>
      <c r="H1182" t="s">
        <v>756</v>
      </c>
      <c r="I1182" t="s">
        <v>24</v>
      </c>
      <c r="K1182" t="str">
        <f>VLOOKUP($D1182,Mapping!$A:$E,3,)</f>
        <v>液奶</v>
      </c>
      <c r="L1182" t="str">
        <f>VLOOKUP($D1182,Mapping!$A:$E,4,)</f>
        <v>谷粒多</v>
      </c>
      <c r="M1182" t="str">
        <f>IF(VLOOKUP($D1182,Mapping!$A:$E,5,)="","无",VLOOKUP($D1182,Mapping!$A:$E,5,))</f>
        <v>无</v>
      </c>
      <c r="N1182">
        <v>1</v>
      </c>
      <c r="O1182" t="s">
        <v>3922</v>
      </c>
    </row>
    <row r="1183" spans="1:15" x14ac:dyDescent="0.25">
      <c r="A1183" s="1" t="s">
        <v>3316</v>
      </c>
      <c r="B1183" t="s">
        <v>3257</v>
      </c>
      <c r="C1183" s="20" t="s">
        <v>3317</v>
      </c>
      <c r="D1183" t="s">
        <v>3194</v>
      </c>
      <c r="E1183" t="s">
        <v>3195</v>
      </c>
      <c r="F1183" t="str">
        <f>VLOOKUP(D1183,Mapping!A:F,6,)</f>
        <v>1*12*250ml谷粒多红谷牛奶饮品</v>
      </c>
      <c r="G1183" t="s">
        <v>24</v>
      </c>
      <c r="H1183" t="s">
        <v>756</v>
      </c>
      <c r="I1183" t="s">
        <v>24</v>
      </c>
      <c r="K1183" t="str">
        <f>VLOOKUP($D1183,Mapping!$A:$E,3,)</f>
        <v>液奶</v>
      </c>
      <c r="L1183" t="str">
        <f>VLOOKUP($D1183,Mapping!$A:$E,4,)</f>
        <v>谷粒多</v>
      </c>
      <c r="M1183" t="str">
        <f>IF(VLOOKUP($D1183,Mapping!$A:$E,5,)="","无",VLOOKUP($D1183,Mapping!$A:$E,5,))</f>
        <v>无</v>
      </c>
      <c r="N1183">
        <v>1</v>
      </c>
      <c r="O1183" t="s">
        <v>3922</v>
      </c>
    </row>
    <row r="1184" spans="1:15" x14ac:dyDescent="0.25">
      <c r="A1184" s="1" t="s">
        <v>3318</v>
      </c>
      <c r="B1184" t="s">
        <v>3257</v>
      </c>
      <c r="C1184" s="20" t="s">
        <v>2694</v>
      </c>
      <c r="D1184" t="s">
        <v>1060</v>
      </c>
      <c r="E1184" t="s">
        <v>1061</v>
      </c>
      <c r="F1184" t="str">
        <f>VLOOKUP(D1184,Mapping!A:F,6,)</f>
        <v>1*12*250ml谷粒多黑谷牛奶饮品</v>
      </c>
      <c r="G1184" t="s">
        <v>24</v>
      </c>
      <c r="H1184" t="s">
        <v>756</v>
      </c>
      <c r="I1184" t="s">
        <v>24</v>
      </c>
      <c r="K1184" t="str">
        <f>VLOOKUP($D1184,Mapping!$A:$E,3,)</f>
        <v>液奶</v>
      </c>
      <c r="L1184" t="str">
        <f>VLOOKUP($D1184,Mapping!$A:$E,4,)</f>
        <v>谷粒多</v>
      </c>
      <c r="M1184" t="str">
        <f>IF(VLOOKUP($D1184,Mapping!$A:$E,5,)="","无",VLOOKUP($D1184,Mapping!$A:$E,5,))</f>
        <v>无</v>
      </c>
      <c r="N1184">
        <v>1</v>
      </c>
      <c r="O1184" t="s">
        <v>3922</v>
      </c>
    </row>
    <row r="1185" spans="1:15" x14ac:dyDescent="0.25">
      <c r="A1185" s="1" t="s">
        <v>3319</v>
      </c>
      <c r="B1185" t="s">
        <v>3257</v>
      </c>
      <c r="C1185" s="20" t="s">
        <v>3320</v>
      </c>
      <c r="D1185" t="s">
        <v>3201</v>
      </c>
      <c r="E1185" t="s">
        <v>3202</v>
      </c>
      <c r="F1185" t="str">
        <f>VLOOKUP(D1185,Mapping!A:F,6,)</f>
        <v>1*12*250ml谷粒多黑谷牛奶饮品</v>
      </c>
      <c r="G1185" t="s">
        <v>24</v>
      </c>
      <c r="H1185" t="s">
        <v>756</v>
      </c>
      <c r="I1185" t="s">
        <v>24</v>
      </c>
      <c r="K1185" t="str">
        <f>VLOOKUP($D1185,Mapping!$A:$E,3,)</f>
        <v>液奶</v>
      </c>
      <c r="L1185" t="str">
        <f>VLOOKUP($D1185,Mapping!$A:$E,4,)</f>
        <v>谷粒多</v>
      </c>
      <c r="M1185" t="str">
        <f>IF(VLOOKUP($D1185,Mapping!$A:$E,5,)="","无",VLOOKUP($D1185,Mapping!$A:$E,5,))</f>
        <v>无</v>
      </c>
      <c r="N1185">
        <v>1</v>
      </c>
      <c r="O1185" t="s">
        <v>3922</v>
      </c>
    </row>
    <row r="1186" spans="1:15" x14ac:dyDescent="0.25">
      <c r="A1186" s="1" t="s">
        <v>3321</v>
      </c>
      <c r="B1186" t="s">
        <v>3257</v>
      </c>
      <c r="C1186" s="20" t="s">
        <v>3322</v>
      </c>
      <c r="D1186" t="s">
        <v>892</v>
      </c>
      <c r="E1186" t="s">
        <v>893</v>
      </c>
      <c r="F1186" t="str">
        <f>VLOOKUP(D1186,Mapping!A:F,6,)</f>
        <v>1*12*200ml谷粒多颗粒燕麦牛奶</v>
      </c>
      <c r="G1186" t="s">
        <v>24</v>
      </c>
      <c r="H1186" t="s">
        <v>756</v>
      </c>
      <c r="I1186" t="s">
        <v>24</v>
      </c>
      <c r="K1186" t="str">
        <f>VLOOKUP($D1186,Mapping!$A:$E,3,)</f>
        <v>液奶</v>
      </c>
      <c r="L1186" t="str">
        <f>VLOOKUP($D1186,Mapping!$A:$E,4,)</f>
        <v>谷粒多</v>
      </c>
      <c r="M1186" t="str">
        <f>IF(VLOOKUP($D1186,Mapping!$A:$E,5,)="","无",VLOOKUP($D1186,Mapping!$A:$E,5,))</f>
        <v>无</v>
      </c>
      <c r="N1186">
        <v>1</v>
      </c>
      <c r="O1186" t="s">
        <v>3922</v>
      </c>
    </row>
    <row r="1187" spans="1:15" x14ac:dyDescent="0.25">
      <c r="A1187" s="1" t="s">
        <v>3323</v>
      </c>
      <c r="B1187" t="s">
        <v>3257</v>
      </c>
      <c r="C1187" s="20" t="s">
        <v>3324</v>
      </c>
      <c r="D1187" t="s">
        <v>897</v>
      </c>
      <c r="E1187" t="s">
        <v>898</v>
      </c>
      <c r="F1187" t="str">
        <f>VLOOKUP(D1187,Mapping!A:F,6,)</f>
        <v>1*12*205gQQ星常温酸奶原味</v>
      </c>
      <c r="G1187" t="s">
        <v>24</v>
      </c>
      <c r="H1187" t="s">
        <v>756</v>
      </c>
      <c r="I1187" t="s">
        <v>24</v>
      </c>
      <c r="K1187" t="str">
        <f>VLOOKUP($D1187,Mapping!$A:$E,3,)</f>
        <v>液奶</v>
      </c>
      <c r="L1187" t="str">
        <f>VLOOKUP($D1187,Mapping!$A:$E,4,)</f>
        <v>QQ星</v>
      </c>
      <c r="M1187" t="str">
        <f>IF(VLOOKUP($D1187,Mapping!$A:$E,5,)="","无",VLOOKUP($D1187,Mapping!$A:$E,5,))</f>
        <v>无</v>
      </c>
      <c r="N1187">
        <v>1</v>
      </c>
      <c r="O1187" t="s">
        <v>3922</v>
      </c>
    </row>
    <row r="1188" spans="1:15" x14ac:dyDescent="0.25">
      <c r="A1188" s="1" t="s">
        <v>3325</v>
      </c>
      <c r="B1188" t="s">
        <v>3257</v>
      </c>
      <c r="C1188" s="20" t="s">
        <v>3326</v>
      </c>
      <c r="D1188" t="s">
        <v>907</v>
      </c>
      <c r="E1188" t="s">
        <v>908</v>
      </c>
      <c r="F1188" t="str">
        <f>VLOOKUP(D1188,Mapping!A:F,6,)</f>
        <v>1*12*240ml味可滋香蕉牛奶</v>
      </c>
      <c r="G1188" t="s">
        <v>24</v>
      </c>
      <c r="H1188" t="s">
        <v>756</v>
      </c>
      <c r="I1188" t="s">
        <v>24</v>
      </c>
      <c r="K1188" t="str">
        <f>VLOOKUP($D1188,Mapping!$A:$E,3,)</f>
        <v>液奶</v>
      </c>
      <c r="L1188" t="str">
        <f>VLOOKUP($D1188,Mapping!$A:$E,4,)</f>
        <v>味可滋</v>
      </c>
      <c r="M1188" t="str">
        <f>IF(VLOOKUP($D1188,Mapping!$A:$E,5,)="","无",VLOOKUP($D1188,Mapping!$A:$E,5,))</f>
        <v>无</v>
      </c>
      <c r="N1188">
        <v>1</v>
      </c>
      <c r="O1188" t="s">
        <v>3922</v>
      </c>
    </row>
    <row r="1189" spans="1:15" x14ac:dyDescent="0.25">
      <c r="A1189" s="1" t="s">
        <v>3327</v>
      </c>
      <c r="B1189" t="s">
        <v>3257</v>
      </c>
      <c r="C1189" s="20" t="s">
        <v>3328</v>
      </c>
      <c r="D1189" t="s">
        <v>3224</v>
      </c>
      <c r="E1189" t="s">
        <v>3225</v>
      </c>
      <c r="F1189" t="str">
        <f>VLOOKUP(D1189,Mapping!A:F,6,)</f>
        <v>1*12*240ml味可滋木瓜牛奶“精灵宝可梦”（电商专供）</v>
      </c>
      <c r="G1189" t="s">
        <v>24</v>
      </c>
      <c r="H1189" t="s">
        <v>756</v>
      </c>
      <c r="I1189" t="s">
        <v>24</v>
      </c>
      <c r="K1189" t="str">
        <f>VLOOKUP($D1189,Mapping!$A:$E,3,)</f>
        <v>液奶</v>
      </c>
      <c r="L1189" t="str">
        <f>VLOOKUP($D1189,Mapping!$A:$E,4,)</f>
        <v>味可滋</v>
      </c>
      <c r="M1189" t="str">
        <f>IF(VLOOKUP($D1189,Mapping!$A:$E,5,)="","无",VLOOKUP($D1189,Mapping!$A:$E,5,))</f>
        <v>无</v>
      </c>
      <c r="N1189">
        <v>1</v>
      </c>
      <c r="O1189" t="s">
        <v>3922</v>
      </c>
    </row>
    <row r="1190" spans="1:15" x14ac:dyDescent="0.25">
      <c r="A1190" s="1" t="s">
        <v>3329</v>
      </c>
      <c r="B1190" t="s">
        <v>3257</v>
      </c>
      <c r="C1190" s="20" t="s">
        <v>3330</v>
      </c>
      <c r="D1190" t="s">
        <v>3229</v>
      </c>
      <c r="E1190" t="s">
        <v>3230</v>
      </c>
      <c r="F1190" t="str">
        <f>VLOOKUP(D1190,Mapping!A:F,6,)</f>
        <v>1*12*240ml味可滋哈密瓜牛奶“精灵宝可梦”（电商专供）</v>
      </c>
      <c r="G1190" t="s">
        <v>24</v>
      </c>
      <c r="H1190" t="s">
        <v>756</v>
      </c>
      <c r="I1190" t="s">
        <v>24</v>
      </c>
      <c r="K1190" t="str">
        <f>VLOOKUP($D1190,Mapping!$A:$E,3,)</f>
        <v>液奶</v>
      </c>
      <c r="L1190" t="str">
        <f>VLOOKUP($D1190,Mapping!$A:$E,4,)</f>
        <v>味可滋</v>
      </c>
      <c r="M1190" t="str">
        <f>IF(VLOOKUP($D1190,Mapping!$A:$E,5,)="","无",VLOOKUP($D1190,Mapping!$A:$E,5,))</f>
        <v>无</v>
      </c>
      <c r="N1190">
        <v>1</v>
      </c>
      <c r="O1190" t="s">
        <v>3922</v>
      </c>
    </row>
    <row r="1191" spans="1:15" x14ac:dyDescent="0.25">
      <c r="A1191" s="1" t="s">
        <v>3331</v>
      </c>
      <c r="B1191" t="s">
        <v>3257</v>
      </c>
      <c r="C1191" s="20" t="s">
        <v>3332</v>
      </c>
      <c r="D1191" t="s">
        <v>921</v>
      </c>
      <c r="E1191" t="s">
        <v>922</v>
      </c>
      <c r="F1191" t="str">
        <f>VLOOKUP(D1191,Mapping!A:F,6,)</f>
        <v>1*12*240ml味可滋巧克力牛奶</v>
      </c>
      <c r="G1191" t="s">
        <v>24</v>
      </c>
      <c r="H1191" t="s">
        <v>756</v>
      </c>
      <c r="I1191" t="s">
        <v>24</v>
      </c>
      <c r="K1191" t="str">
        <f>VLOOKUP($D1191,Mapping!$A:$E,3,)</f>
        <v>液奶</v>
      </c>
      <c r="L1191" t="str">
        <f>VLOOKUP($D1191,Mapping!$A:$E,4,)</f>
        <v>味可滋</v>
      </c>
      <c r="M1191" t="str">
        <f>IF(VLOOKUP($D1191,Mapping!$A:$E,5,)="","无",VLOOKUP($D1191,Mapping!$A:$E,5,))</f>
        <v>无</v>
      </c>
      <c r="N1191">
        <v>1</v>
      </c>
      <c r="O1191" t="s">
        <v>3922</v>
      </c>
    </row>
    <row r="1192" spans="1:15" x14ac:dyDescent="0.25">
      <c r="A1192" s="1" t="s">
        <v>3333</v>
      </c>
      <c r="B1192" t="s">
        <v>3257</v>
      </c>
      <c r="C1192" s="20" t="s">
        <v>3334</v>
      </c>
      <c r="D1192" t="s">
        <v>925</v>
      </c>
      <c r="E1192" t="s">
        <v>926</v>
      </c>
      <c r="F1192" t="str">
        <f>VLOOKUP(D1192,Mapping!A:F,6,)</f>
        <v>1*12*240ml味可滋咖啡牛奶</v>
      </c>
      <c r="G1192" t="s">
        <v>24</v>
      </c>
      <c r="H1192" t="s">
        <v>756</v>
      </c>
      <c r="I1192" t="s">
        <v>24</v>
      </c>
      <c r="K1192" t="str">
        <f>VLOOKUP($D1192,Mapping!$A:$E,3,)</f>
        <v>液奶</v>
      </c>
      <c r="L1192" t="str">
        <f>VLOOKUP($D1192,Mapping!$A:$E,4,)</f>
        <v>味可滋</v>
      </c>
      <c r="M1192" t="str">
        <f>IF(VLOOKUP($D1192,Mapping!$A:$E,5,)="","无",VLOOKUP($D1192,Mapping!$A:$E,5,))</f>
        <v>无</v>
      </c>
      <c r="N1192">
        <v>1</v>
      </c>
      <c r="O1192" t="s">
        <v>3922</v>
      </c>
    </row>
    <row r="1193" spans="1:15" x14ac:dyDescent="0.25">
      <c r="A1193" s="1" t="s">
        <v>3335</v>
      </c>
      <c r="B1193" t="s">
        <v>3257</v>
      </c>
      <c r="C1193" s="20" t="s">
        <v>2696</v>
      </c>
      <c r="D1193" t="s">
        <v>930</v>
      </c>
      <c r="E1193" t="s">
        <v>931</v>
      </c>
      <c r="F1193" t="str">
        <f>VLOOKUP(D1193,Mapping!A:F,6,)</f>
        <v>1*20*125mlQQ星儿童成长牛奶-全聪</v>
      </c>
      <c r="G1193" t="s">
        <v>24</v>
      </c>
      <c r="H1193" t="s">
        <v>756</v>
      </c>
      <c r="I1193" t="s">
        <v>24</v>
      </c>
      <c r="K1193" t="str">
        <f>VLOOKUP($D1193,Mapping!$A:$E,3,)</f>
        <v>液奶</v>
      </c>
      <c r="L1193" t="str">
        <f>VLOOKUP($D1193,Mapping!$A:$E,4,)</f>
        <v>QQ星</v>
      </c>
      <c r="M1193" t="str">
        <f>IF(VLOOKUP($D1193,Mapping!$A:$E,5,)="","无",VLOOKUP($D1193,Mapping!$A:$E,5,))</f>
        <v>无</v>
      </c>
      <c r="N1193">
        <v>1</v>
      </c>
      <c r="O1193" t="s">
        <v>3922</v>
      </c>
    </row>
    <row r="1194" spans="1:15" x14ac:dyDescent="0.25">
      <c r="A1194" s="1" t="s">
        <v>3336</v>
      </c>
      <c r="B1194" t="s">
        <v>3257</v>
      </c>
      <c r="C1194" s="20" t="s">
        <v>2698</v>
      </c>
      <c r="D1194" t="s">
        <v>935</v>
      </c>
      <c r="E1194" t="s">
        <v>936</v>
      </c>
      <c r="F1194" t="str">
        <f>VLOOKUP(D1194,Mapping!A:F,6,)</f>
        <v>1*15*190mlQQ星儿童成长牛奶-全聪</v>
      </c>
      <c r="G1194" t="s">
        <v>24</v>
      </c>
      <c r="H1194" t="s">
        <v>756</v>
      </c>
      <c r="I1194" t="s">
        <v>24</v>
      </c>
      <c r="K1194" t="str">
        <f>VLOOKUP($D1194,Mapping!$A:$E,3,)</f>
        <v>液奶</v>
      </c>
      <c r="L1194" t="str">
        <f>VLOOKUP($D1194,Mapping!$A:$E,4,)</f>
        <v>QQ星</v>
      </c>
      <c r="M1194" t="str">
        <f>IF(VLOOKUP($D1194,Mapping!$A:$E,5,)="","无",VLOOKUP($D1194,Mapping!$A:$E,5,))</f>
        <v>无</v>
      </c>
      <c r="N1194">
        <v>1</v>
      </c>
      <c r="O1194" t="s">
        <v>3922</v>
      </c>
    </row>
    <row r="1195" spans="1:15" x14ac:dyDescent="0.25">
      <c r="A1195" s="1" t="s">
        <v>3337</v>
      </c>
      <c r="B1195" t="s">
        <v>3257</v>
      </c>
      <c r="C1195" s="20" t="s">
        <v>3338</v>
      </c>
      <c r="D1195" t="s">
        <v>577</v>
      </c>
      <c r="E1195" t="s">
        <v>578</v>
      </c>
      <c r="F1195" t="str">
        <f>VLOOKUP(D1195,Mapping!A:F,6,)</f>
        <v>1*20*125mlQQ星儿童成长牛奶-健固</v>
      </c>
      <c r="G1195" t="s">
        <v>24</v>
      </c>
      <c r="H1195" t="s">
        <v>756</v>
      </c>
      <c r="I1195" t="s">
        <v>24</v>
      </c>
      <c r="K1195" t="str">
        <f>VLOOKUP($D1195,Mapping!$A:$E,3,)</f>
        <v>液奶</v>
      </c>
      <c r="L1195" t="str">
        <f>VLOOKUP($D1195,Mapping!$A:$E,4,)</f>
        <v>QQ星</v>
      </c>
      <c r="M1195" t="str">
        <f>IF(VLOOKUP($D1195,Mapping!$A:$E,5,)="","无",VLOOKUP($D1195,Mapping!$A:$E,5,))</f>
        <v>无</v>
      </c>
      <c r="N1195">
        <v>1</v>
      </c>
      <c r="O1195" t="s">
        <v>3922</v>
      </c>
    </row>
    <row r="1196" spans="1:15" x14ac:dyDescent="0.25">
      <c r="A1196" s="1" t="s">
        <v>3339</v>
      </c>
      <c r="B1196" t="s">
        <v>3257</v>
      </c>
      <c r="C1196" s="20" t="s">
        <v>3340</v>
      </c>
      <c r="D1196" t="s">
        <v>582</v>
      </c>
      <c r="E1196" t="s">
        <v>583</v>
      </c>
      <c r="F1196" t="str">
        <f>VLOOKUP(D1196,Mapping!A:F,6,)</f>
        <v>1*15*190mlQQ星儿童成长牛奶-健固</v>
      </c>
      <c r="G1196" t="s">
        <v>24</v>
      </c>
      <c r="H1196" t="s">
        <v>756</v>
      </c>
      <c r="I1196" t="s">
        <v>24</v>
      </c>
      <c r="K1196" t="str">
        <f>VLOOKUP($D1196,Mapping!$A:$E,3,)</f>
        <v>液奶</v>
      </c>
      <c r="L1196" t="str">
        <f>VLOOKUP($D1196,Mapping!$A:$E,4,)</f>
        <v>QQ星</v>
      </c>
      <c r="M1196" t="str">
        <f>IF(VLOOKUP($D1196,Mapping!$A:$E,5,)="","无",VLOOKUP($D1196,Mapping!$A:$E,5,))</f>
        <v>无</v>
      </c>
      <c r="N1196">
        <v>1</v>
      </c>
      <c r="O1196" t="s">
        <v>3922</v>
      </c>
    </row>
    <row r="1197" spans="1:15" x14ac:dyDescent="0.25">
      <c r="A1197" s="1" t="s">
        <v>3341</v>
      </c>
      <c r="B1197" t="s">
        <v>3257</v>
      </c>
      <c r="C1197" s="20" t="s">
        <v>3342</v>
      </c>
      <c r="D1197" t="s">
        <v>587</v>
      </c>
      <c r="E1197" t="s">
        <v>588</v>
      </c>
      <c r="F1197" t="str">
        <f>VLOOKUP(D1197,Mapping!A:F,6,)</f>
        <v>1*16*200mlQQ星营养果汁酸奶饮品草莓味</v>
      </c>
      <c r="G1197" t="s">
        <v>24</v>
      </c>
      <c r="H1197" t="s">
        <v>756</v>
      </c>
      <c r="I1197" t="s">
        <v>24</v>
      </c>
      <c r="K1197" t="str">
        <f>VLOOKUP($D1197,Mapping!$A:$E,3,)</f>
        <v>液奶</v>
      </c>
      <c r="L1197" t="str">
        <f>VLOOKUP($D1197,Mapping!$A:$E,4,)</f>
        <v>QQ星</v>
      </c>
      <c r="M1197" t="str">
        <f>IF(VLOOKUP($D1197,Mapping!$A:$E,5,)="","无",VLOOKUP($D1197,Mapping!$A:$E,5,))</f>
        <v>无</v>
      </c>
      <c r="N1197">
        <v>1</v>
      </c>
      <c r="O1197" t="s">
        <v>3922</v>
      </c>
    </row>
    <row r="1198" spans="1:15" x14ac:dyDescent="0.25">
      <c r="A1198" s="1" t="s">
        <v>3343</v>
      </c>
      <c r="B1198" t="s">
        <v>3257</v>
      </c>
      <c r="C1198" s="20" t="s">
        <v>3344</v>
      </c>
      <c r="D1198" t="s">
        <v>592</v>
      </c>
      <c r="E1198" t="s">
        <v>593</v>
      </c>
      <c r="F1198" t="str">
        <f>VLOOKUP(D1198,Mapping!A:F,6,)</f>
        <v>1*16*200mlQQ星营养果汁酸奶饮品香蕉味</v>
      </c>
      <c r="G1198" t="s">
        <v>24</v>
      </c>
      <c r="H1198" t="s">
        <v>756</v>
      </c>
      <c r="I1198" t="s">
        <v>24</v>
      </c>
      <c r="K1198" t="str">
        <f>VLOOKUP($D1198,Mapping!$A:$E,3,)</f>
        <v>液奶</v>
      </c>
      <c r="L1198" t="str">
        <f>VLOOKUP($D1198,Mapping!$A:$E,4,)</f>
        <v>QQ星</v>
      </c>
      <c r="M1198" t="str">
        <f>IF(VLOOKUP($D1198,Mapping!$A:$E,5,)="","无",VLOOKUP($D1198,Mapping!$A:$E,5,))</f>
        <v>无</v>
      </c>
      <c r="N1198">
        <v>1</v>
      </c>
      <c r="O1198" t="s">
        <v>3922</v>
      </c>
    </row>
    <row r="1199" spans="1:15" x14ac:dyDescent="0.25">
      <c r="A1199" s="1" t="s">
        <v>3345</v>
      </c>
      <c r="B1199" t="s">
        <v>3257</v>
      </c>
      <c r="C1199" s="20" t="s">
        <v>3346</v>
      </c>
      <c r="D1199" t="s">
        <v>491</v>
      </c>
      <c r="E1199" t="s">
        <v>492</v>
      </c>
      <c r="F1199" t="str">
        <f>VLOOKUP(D1199,Mapping!A:F,6,)</f>
        <v>1*16*125mlQQ星儿童成长草莓牛奶</v>
      </c>
      <c r="G1199" t="s">
        <v>24</v>
      </c>
      <c r="H1199" t="s">
        <v>756</v>
      </c>
      <c r="I1199" t="s">
        <v>24</v>
      </c>
      <c r="K1199" t="str">
        <f>VLOOKUP($D1199,Mapping!$A:$E,3,)</f>
        <v>液奶</v>
      </c>
      <c r="L1199" t="str">
        <f>VLOOKUP($D1199,Mapping!$A:$E,4,)</f>
        <v>QQ星</v>
      </c>
      <c r="M1199" t="str">
        <f>IF(VLOOKUP($D1199,Mapping!$A:$E,5,)="","无",VLOOKUP($D1199,Mapping!$A:$E,5,))</f>
        <v>无</v>
      </c>
      <c r="N1199">
        <v>1</v>
      </c>
      <c r="O1199" t="s">
        <v>3922</v>
      </c>
    </row>
    <row r="1200" spans="1:15" x14ac:dyDescent="0.25">
      <c r="A1200" s="1" t="s">
        <v>3347</v>
      </c>
      <c r="B1200" t="s">
        <v>3257</v>
      </c>
      <c r="C1200" s="20" t="s">
        <v>3348</v>
      </c>
      <c r="D1200" t="s">
        <v>499</v>
      </c>
      <c r="E1200" t="s">
        <v>500</v>
      </c>
      <c r="F1200" t="str">
        <f>VLOOKUP(D1200,Mapping!A:F,6,)</f>
        <v>1*16*125mlQQ星儿童成长香草冰淇淋牛奶</v>
      </c>
      <c r="G1200" t="s">
        <v>24</v>
      </c>
      <c r="H1200" t="s">
        <v>756</v>
      </c>
      <c r="I1200" t="s">
        <v>24</v>
      </c>
      <c r="K1200" t="str">
        <f>VLOOKUP($D1200,Mapping!$A:$E,3,)</f>
        <v>液奶</v>
      </c>
      <c r="L1200" t="str">
        <f>VLOOKUP($D1200,Mapping!$A:$E,4,)</f>
        <v>QQ星</v>
      </c>
      <c r="M1200" t="str">
        <f>IF(VLOOKUP($D1200,Mapping!$A:$E,5,)="","无",VLOOKUP($D1200,Mapping!$A:$E,5,))</f>
        <v>无</v>
      </c>
      <c r="N1200">
        <v>1</v>
      </c>
      <c r="O1200" t="s">
        <v>3922</v>
      </c>
    </row>
    <row r="1201" spans="1:15" x14ac:dyDescent="0.25">
      <c r="A1201" s="1" t="s">
        <v>3349</v>
      </c>
      <c r="B1201" t="s">
        <v>3257</v>
      </c>
      <c r="C1201" s="20" t="s">
        <v>3350</v>
      </c>
      <c r="D1201" t="s">
        <v>507</v>
      </c>
      <c r="E1201" t="s">
        <v>508</v>
      </c>
      <c r="F1201" t="str">
        <f>VLOOKUP(D1201,Mapping!A:F,6,)</f>
        <v>1*12*200ml谷粒多颗粒核桃燕麦牛奶</v>
      </c>
      <c r="G1201" t="s">
        <v>24</v>
      </c>
      <c r="H1201" t="s">
        <v>756</v>
      </c>
      <c r="I1201" t="s">
        <v>24</v>
      </c>
      <c r="K1201" t="str">
        <f>VLOOKUP($D1201,Mapping!$A:$E,3,)</f>
        <v>液奶</v>
      </c>
      <c r="L1201" t="str">
        <f>VLOOKUP($D1201,Mapping!$A:$E,4,)</f>
        <v>谷粒多</v>
      </c>
      <c r="M1201" t="str">
        <f>IF(VLOOKUP($D1201,Mapping!$A:$E,5,)="","无",VLOOKUP($D1201,Mapping!$A:$E,5,))</f>
        <v>无</v>
      </c>
      <c r="N1201">
        <v>1</v>
      </c>
      <c r="O1201" t="s">
        <v>3922</v>
      </c>
    </row>
    <row r="1202" spans="1:15" x14ac:dyDescent="0.25">
      <c r="A1202" s="1" t="s">
        <v>3351</v>
      </c>
      <c r="B1202" t="s">
        <v>3257</v>
      </c>
      <c r="C1202" s="20" t="s">
        <v>3352</v>
      </c>
      <c r="D1202" t="s">
        <v>513</v>
      </c>
      <c r="E1202" t="s">
        <v>514</v>
      </c>
      <c r="F1202" t="str">
        <f>VLOOKUP(D1202,Mapping!A:F,6,)</f>
        <v>1*12*200ml谷粒多颗粒椰子燕麦牛奶</v>
      </c>
      <c r="G1202" t="s">
        <v>24</v>
      </c>
      <c r="H1202" t="s">
        <v>756</v>
      </c>
      <c r="I1202" t="s">
        <v>24</v>
      </c>
      <c r="K1202" t="str">
        <f>VLOOKUP($D1202,Mapping!$A:$E,3,)</f>
        <v>液奶</v>
      </c>
      <c r="L1202" t="str">
        <f>VLOOKUP($D1202,Mapping!$A:$E,4,)</f>
        <v>谷粒多</v>
      </c>
      <c r="M1202" t="str">
        <f>IF(VLOOKUP($D1202,Mapping!$A:$E,5,)="","无",VLOOKUP($D1202,Mapping!$A:$E,5,))</f>
        <v>无</v>
      </c>
      <c r="N1202">
        <v>1</v>
      </c>
      <c r="O1202" t="s">
        <v>3922</v>
      </c>
    </row>
    <row r="1203" spans="1:15" x14ac:dyDescent="0.25">
      <c r="A1203" s="1" t="s">
        <v>3353</v>
      </c>
      <c r="B1203" t="s">
        <v>3257</v>
      </c>
      <c r="C1203" s="20" t="s">
        <v>3354</v>
      </c>
      <c r="D1203" t="s">
        <v>518</v>
      </c>
      <c r="E1203" t="s">
        <v>519</v>
      </c>
      <c r="F1203" t="str">
        <f>VLOOKUP(D1203,Mapping!A:F,6,)</f>
        <v>1*16*250ml谷粒多黑谷牛奶饮品</v>
      </c>
      <c r="G1203" t="s">
        <v>24</v>
      </c>
      <c r="H1203" t="s">
        <v>756</v>
      </c>
      <c r="I1203" t="s">
        <v>24</v>
      </c>
      <c r="K1203" t="str">
        <f>VLOOKUP($D1203,Mapping!$A:$E,3,)</f>
        <v>液奶</v>
      </c>
      <c r="L1203" t="str">
        <f>VLOOKUP($D1203,Mapping!$A:$E,4,)</f>
        <v>谷粒多</v>
      </c>
      <c r="M1203" t="str">
        <f>IF(VLOOKUP($D1203,Mapping!$A:$E,5,)="","无",VLOOKUP($D1203,Mapping!$A:$E,5,))</f>
        <v>无</v>
      </c>
      <c r="N1203">
        <v>1</v>
      </c>
      <c r="O1203" t="s">
        <v>3922</v>
      </c>
    </row>
    <row r="1204" spans="1:15" x14ac:dyDescent="0.25">
      <c r="A1204" s="1" t="s">
        <v>3355</v>
      </c>
      <c r="B1204" t="s">
        <v>3257</v>
      </c>
      <c r="C1204" s="20" t="s">
        <v>3356</v>
      </c>
      <c r="D1204" t="s">
        <v>523</v>
      </c>
      <c r="E1204" t="s">
        <v>524</v>
      </c>
      <c r="F1204" t="str">
        <f>VLOOKUP(D1204,Mapping!A:F,6,)</f>
        <v>1*16*250ml谷粒多红谷牛奶饮品</v>
      </c>
      <c r="G1204" t="s">
        <v>24</v>
      </c>
      <c r="H1204" t="s">
        <v>756</v>
      </c>
      <c r="I1204" t="s">
        <v>24</v>
      </c>
      <c r="K1204" t="str">
        <f>VLOOKUP($D1204,Mapping!$A:$E,3,)</f>
        <v>液奶</v>
      </c>
      <c r="L1204" t="str">
        <f>VLOOKUP($D1204,Mapping!$A:$E,4,)</f>
        <v>谷粒多</v>
      </c>
      <c r="M1204" t="str">
        <f>IF(VLOOKUP($D1204,Mapping!$A:$E,5,)="","无",VLOOKUP($D1204,Mapping!$A:$E,5,))</f>
        <v>无</v>
      </c>
      <c r="N1204">
        <v>1</v>
      </c>
      <c r="O1204" t="s">
        <v>3922</v>
      </c>
    </row>
    <row r="1205" spans="1:15" x14ac:dyDescent="0.25">
      <c r="A1205" s="1" t="s">
        <v>3357</v>
      </c>
      <c r="B1205" t="s">
        <v>3257</v>
      </c>
      <c r="C1205" s="20" t="s">
        <v>3358</v>
      </c>
      <c r="D1205" t="s">
        <v>528</v>
      </c>
      <c r="E1205" t="s">
        <v>529</v>
      </c>
      <c r="F1205" t="str">
        <f>VLOOKUP(D1205,Mapping!A:F,6,)</f>
        <v>1*24*250ml优酸乳原味</v>
      </c>
      <c r="G1205" t="s">
        <v>24</v>
      </c>
      <c r="H1205" t="s">
        <v>756</v>
      </c>
      <c r="I1205" t="s">
        <v>24</v>
      </c>
      <c r="K1205" t="str">
        <f>VLOOKUP($D1205,Mapping!$A:$E,3,)</f>
        <v>液奶</v>
      </c>
      <c r="L1205" t="str">
        <f>VLOOKUP($D1205,Mapping!$A:$E,4,)</f>
        <v>优酸乳</v>
      </c>
      <c r="M1205" t="str">
        <f>IF(VLOOKUP($D1205,Mapping!$A:$E,5,)="","无",VLOOKUP($D1205,Mapping!$A:$E,5,))</f>
        <v>无</v>
      </c>
      <c r="N1205">
        <v>1</v>
      </c>
      <c r="O1205" t="s">
        <v>3922</v>
      </c>
    </row>
    <row r="1206" spans="1:15" x14ac:dyDescent="0.25">
      <c r="A1206" s="1" t="s">
        <v>3359</v>
      </c>
      <c r="B1206" t="s">
        <v>3257</v>
      </c>
      <c r="C1206" s="20" t="s">
        <v>2700</v>
      </c>
      <c r="D1206" t="s">
        <v>542</v>
      </c>
      <c r="E1206" t="s">
        <v>543</v>
      </c>
      <c r="F1206" t="str">
        <f>VLOOKUP(D1206,Mapping!A:F,6,)</f>
        <v>1*24*250g优酸乳爆趣珠乳饮料苹果味</v>
      </c>
      <c r="G1206" t="s">
        <v>24</v>
      </c>
      <c r="H1206" t="s">
        <v>756</v>
      </c>
      <c r="I1206" t="s">
        <v>24</v>
      </c>
      <c r="K1206" t="str">
        <f>VLOOKUP($D1206,Mapping!$A:$E,3,)</f>
        <v>液奶</v>
      </c>
      <c r="L1206" t="str">
        <f>VLOOKUP($D1206,Mapping!$A:$E,4,)</f>
        <v>优酸乳</v>
      </c>
      <c r="M1206" t="str">
        <f>IF(VLOOKUP($D1206,Mapping!$A:$E,5,)="","无",VLOOKUP($D1206,Mapping!$A:$E,5,))</f>
        <v>无</v>
      </c>
      <c r="N1206">
        <v>1</v>
      </c>
      <c r="O1206" t="s">
        <v>3922</v>
      </c>
    </row>
    <row r="1207" spans="1:15" x14ac:dyDescent="0.25">
      <c r="A1207" s="1" t="s">
        <v>3360</v>
      </c>
      <c r="B1207" t="s">
        <v>3257</v>
      </c>
      <c r="C1207" s="20" t="s">
        <v>2702</v>
      </c>
      <c r="D1207" t="s">
        <v>550</v>
      </c>
      <c r="E1207" t="s">
        <v>551</v>
      </c>
      <c r="F1207" t="str">
        <f>VLOOKUP(D1207,Mapping!A:F,6,)</f>
        <v>1*12*245g康美包优酸乳果粒酸奶饮品黄桃味</v>
      </c>
      <c r="G1207" t="s">
        <v>24</v>
      </c>
      <c r="H1207" t="s">
        <v>756</v>
      </c>
      <c r="I1207" t="s">
        <v>24</v>
      </c>
      <c r="K1207" t="str">
        <f>VLOOKUP($D1207,Mapping!$A:$E,3,)</f>
        <v>液奶</v>
      </c>
      <c r="L1207" t="str">
        <f>VLOOKUP($D1207,Mapping!$A:$E,4,)</f>
        <v>优酸乳</v>
      </c>
      <c r="M1207" t="str">
        <f>IF(VLOOKUP($D1207,Mapping!$A:$E,5,)="","无",VLOOKUP($D1207,Mapping!$A:$E,5,))</f>
        <v>无</v>
      </c>
      <c r="N1207">
        <v>1</v>
      </c>
      <c r="O1207" t="s">
        <v>3922</v>
      </c>
    </row>
    <row r="1208" spans="1:15" x14ac:dyDescent="0.25">
      <c r="A1208" s="1" t="s">
        <v>3361</v>
      </c>
      <c r="B1208" t="s">
        <v>3257</v>
      </c>
      <c r="C1208" s="20" t="s">
        <v>3362</v>
      </c>
      <c r="D1208" t="s">
        <v>555</v>
      </c>
      <c r="E1208" t="s">
        <v>556</v>
      </c>
      <c r="F1208" t="str">
        <f>VLOOKUP(D1208,Mapping!A:F,6,)</f>
        <v>1*12*210g笑脸包优酸乳果果昔酸奶饮品混合莓味</v>
      </c>
      <c r="G1208" t="s">
        <v>24</v>
      </c>
      <c r="H1208" t="s">
        <v>756</v>
      </c>
      <c r="I1208" t="s">
        <v>24</v>
      </c>
      <c r="K1208" t="str">
        <f>VLOOKUP($D1208,Mapping!$A:$E,3,)</f>
        <v>液奶</v>
      </c>
      <c r="L1208" t="str">
        <f>VLOOKUP($D1208,Mapping!$A:$E,4,)</f>
        <v>果果昔</v>
      </c>
      <c r="M1208" t="str">
        <f>IF(VLOOKUP($D1208,Mapping!$A:$E,5,)="","无",VLOOKUP($D1208,Mapping!$A:$E,5,))</f>
        <v>无</v>
      </c>
      <c r="N1208">
        <v>1</v>
      </c>
      <c r="O1208" t="s">
        <v>3922</v>
      </c>
    </row>
    <row r="1209" spans="1:15" x14ac:dyDescent="0.25">
      <c r="A1209" s="1" t="s">
        <v>3363</v>
      </c>
      <c r="B1209" t="s">
        <v>3257</v>
      </c>
      <c r="C1209" s="20" t="s">
        <v>3364</v>
      </c>
      <c r="D1209" t="s">
        <v>561</v>
      </c>
      <c r="E1209" t="s">
        <v>562</v>
      </c>
      <c r="F1209" t="str">
        <f>VLOOKUP(D1209,Mapping!A:F,6,)</f>
        <v>1*12*245g康美包优酸乳果粒酸奶饮品草莓味</v>
      </c>
      <c r="G1209" t="s">
        <v>24</v>
      </c>
      <c r="H1209" t="s">
        <v>756</v>
      </c>
      <c r="I1209" t="s">
        <v>24</v>
      </c>
      <c r="K1209" t="str">
        <f>VLOOKUP($D1209,Mapping!$A:$E,3,)</f>
        <v>液奶</v>
      </c>
      <c r="L1209" t="str">
        <f>VLOOKUP($D1209,Mapping!$A:$E,4,)</f>
        <v>优酸乳</v>
      </c>
      <c r="M1209" t="str">
        <f>IF(VLOOKUP($D1209,Mapping!$A:$E,5,)="","无",VLOOKUP($D1209,Mapping!$A:$E,5,))</f>
        <v>无</v>
      </c>
      <c r="N1209">
        <v>1</v>
      </c>
      <c r="O1209" t="s">
        <v>3922</v>
      </c>
    </row>
    <row r="1210" spans="1:15" x14ac:dyDescent="0.25">
      <c r="A1210" s="1" t="s">
        <v>3365</v>
      </c>
      <c r="B1210" t="s">
        <v>3257</v>
      </c>
      <c r="C1210" s="20" t="s">
        <v>3366</v>
      </c>
      <c r="D1210" t="s">
        <v>646</v>
      </c>
      <c r="E1210" t="s">
        <v>647</v>
      </c>
      <c r="F1210" t="str">
        <f>VLOOKUP(D1210,Mapping!A:F,6,)</f>
        <v>(1*5)*6*100ml畅意100%乳酸菌饮品原味</v>
      </c>
      <c r="G1210" t="s">
        <v>24</v>
      </c>
      <c r="H1210" t="s">
        <v>756</v>
      </c>
      <c r="I1210" t="s">
        <v>24</v>
      </c>
      <c r="K1210" t="str">
        <f>VLOOKUP($D1210,Mapping!$A:$E,3,)</f>
        <v>新业务</v>
      </c>
      <c r="L1210" t="str">
        <f>VLOOKUP($D1210,Mapping!$A:$E,4,)</f>
        <v>畅意</v>
      </c>
      <c r="M1210" t="str">
        <f>IF(VLOOKUP($D1210,Mapping!$A:$E,5,)="","无",VLOOKUP($D1210,Mapping!$A:$E,5,))</f>
        <v>无</v>
      </c>
      <c r="N1210">
        <v>1</v>
      </c>
      <c r="O1210" t="s">
        <v>3922</v>
      </c>
    </row>
    <row r="1211" spans="1:15" x14ac:dyDescent="0.25">
      <c r="A1211" s="1" t="s">
        <v>3367</v>
      </c>
      <c r="B1211" t="s">
        <v>3257</v>
      </c>
      <c r="C1211" s="20" t="s">
        <v>3368</v>
      </c>
      <c r="D1211" t="s">
        <v>654</v>
      </c>
      <c r="E1211" t="s">
        <v>655</v>
      </c>
      <c r="F1211" t="str">
        <f>VLOOKUP(D1211,Mapping!A:F,6,)</f>
        <v>(1*5)*6*100ml畅意100%乳酸菌饮品草莓味</v>
      </c>
      <c r="G1211" t="s">
        <v>24</v>
      </c>
      <c r="H1211" t="s">
        <v>756</v>
      </c>
      <c r="I1211" t="s">
        <v>24</v>
      </c>
      <c r="K1211" t="str">
        <f>VLOOKUP($D1211,Mapping!$A:$E,3,)</f>
        <v>新业务</v>
      </c>
      <c r="L1211" t="str">
        <f>VLOOKUP($D1211,Mapping!$A:$E,4,)</f>
        <v>畅意</v>
      </c>
      <c r="M1211" t="str">
        <f>IF(VLOOKUP($D1211,Mapping!$A:$E,5,)="","无",VLOOKUP($D1211,Mapping!$A:$E,5,))</f>
        <v>无</v>
      </c>
      <c r="N1211">
        <v>1</v>
      </c>
      <c r="O1211" t="s">
        <v>3922</v>
      </c>
    </row>
    <row r="1212" spans="1:15" x14ac:dyDescent="0.25">
      <c r="A1212" s="1" t="s">
        <v>3369</v>
      </c>
      <c r="B1212" t="s">
        <v>3257</v>
      </c>
      <c r="C1212" s="20" t="s">
        <v>3370</v>
      </c>
      <c r="D1212" t="s">
        <v>659</v>
      </c>
      <c r="E1212" t="s">
        <v>660</v>
      </c>
      <c r="F1212" t="str">
        <f>VLOOKUP(D1212,Mapping!A:F,6,)</f>
        <v>1*24*245g优酸乳果粒酸奶缤纷装</v>
      </c>
      <c r="G1212" t="s">
        <v>24</v>
      </c>
      <c r="H1212" t="s">
        <v>756</v>
      </c>
      <c r="I1212" t="s">
        <v>24</v>
      </c>
      <c r="K1212" t="str">
        <f>VLOOKUP($D1212,Mapping!$A:$E,3,)</f>
        <v>液奶</v>
      </c>
      <c r="L1212" t="str">
        <f>VLOOKUP($D1212,Mapping!$A:$E,4,)</f>
        <v>优酸乳</v>
      </c>
      <c r="M1212" t="str">
        <f>IF(VLOOKUP($D1212,Mapping!$A:$E,5,)="","无",VLOOKUP($D1212,Mapping!$A:$E,5,))</f>
        <v>无</v>
      </c>
      <c r="N1212">
        <v>1</v>
      </c>
      <c r="O1212" t="s">
        <v>3922</v>
      </c>
    </row>
    <row r="1213" spans="1:15" x14ac:dyDescent="0.25">
      <c r="A1213" s="1" t="s">
        <v>3371</v>
      </c>
      <c r="B1213" t="s">
        <v>3257</v>
      </c>
      <c r="C1213" s="20" t="s">
        <v>3372</v>
      </c>
      <c r="D1213" t="s">
        <v>1330</v>
      </c>
      <c r="E1213" t="s">
        <v>1331</v>
      </c>
      <c r="F1213" t="str">
        <f>VLOOKUP(D1213,Mapping!A:F,6,)</f>
        <v>1*12*205g安慕希常温酸奶原味</v>
      </c>
      <c r="G1213" t="s">
        <v>24</v>
      </c>
      <c r="H1213" t="s">
        <v>756</v>
      </c>
      <c r="I1213" t="s">
        <v>24</v>
      </c>
      <c r="K1213" t="str">
        <f>VLOOKUP($D1213,Mapping!$A:$E,3,)</f>
        <v>液奶</v>
      </c>
      <c r="L1213" t="str">
        <f>VLOOKUP($D1213,Mapping!$A:$E,4,)</f>
        <v>安慕希</v>
      </c>
      <c r="M1213" t="str">
        <f>IF(VLOOKUP($D1213,Mapping!$A:$E,5,)="","无",VLOOKUP($D1213,Mapping!$A:$E,5,))</f>
        <v>无</v>
      </c>
      <c r="N1213">
        <v>1</v>
      </c>
      <c r="O1213" t="s">
        <v>3922</v>
      </c>
    </row>
    <row r="1214" spans="1:15" x14ac:dyDescent="0.25">
      <c r="A1214" s="1" t="s">
        <v>3373</v>
      </c>
      <c r="B1214" t="s">
        <v>3257</v>
      </c>
      <c r="C1214" s="20" t="s">
        <v>3374</v>
      </c>
      <c r="D1214" t="s">
        <v>669</v>
      </c>
      <c r="E1214" t="s">
        <v>670</v>
      </c>
      <c r="F1214" t="str">
        <f>VLOOKUP(D1214,Mapping!A:F,6,)</f>
        <v>1*12*205g安慕希常温酸奶蓝莓味</v>
      </c>
      <c r="G1214" t="s">
        <v>24</v>
      </c>
      <c r="H1214" t="s">
        <v>756</v>
      </c>
      <c r="I1214" t="s">
        <v>24</v>
      </c>
      <c r="K1214" t="str">
        <f>VLOOKUP($D1214,Mapping!$A:$E,3,)</f>
        <v>液奶</v>
      </c>
      <c r="L1214" t="str">
        <f>VLOOKUP($D1214,Mapping!$A:$E,4,)</f>
        <v>安慕希</v>
      </c>
      <c r="M1214" t="str">
        <f>IF(VLOOKUP($D1214,Mapping!$A:$E,5,)="","无",VLOOKUP($D1214,Mapping!$A:$E,5,))</f>
        <v>无</v>
      </c>
      <c r="N1214">
        <v>1</v>
      </c>
      <c r="O1214" t="s">
        <v>3922</v>
      </c>
    </row>
    <row r="1215" spans="1:15" x14ac:dyDescent="0.25">
      <c r="A1215" s="1" t="s">
        <v>3375</v>
      </c>
      <c r="B1215" t="s">
        <v>3257</v>
      </c>
      <c r="C1215" s="20" t="s">
        <v>2704</v>
      </c>
      <c r="D1215" t="s">
        <v>674</v>
      </c>
      <c r="E1215" t="s">
        <v>675</v>
      </c>
      <c r="F1215" t="str">
        <f>VLOOKUP(D1215,Mapping!A:F,6,)</f>
        <v>1*10*200g利乐冠安慕希常温酸奶黄桃燕麦味</v>
      </c>
      <c r="G1215" t="s">
        <v>24</v>
      </c>
      <c r="H1215" t="s">
        <v>756</v>
      </c>
      <c r="I1215" t="s">
        <v>24</v>
      </c>
      <c r="K1215" t="str">
        <f>VLOOKUP($D1215,Mapping!$A:$E,3,)</f>
        <v>液奶</v>
      </c>
      <c r="L1215" t="str">
        <f>VLOOKUP($D1215,Mapping!$A:$E,4,)</f>
        <v>安慕希</v>
      </c>
      <c r="M1215" t="str">
        <f>IF(VLOOKUP($D1215,Mapping!$A:$E,5,)="","无",VLOOKUP($D1215,Mapping!$A:$E,5,))</f>
        <v>无</v>
      </c>
      <c r="N1215">
        <v>1</v>
      </c>
      <c r="O1215" t="s">
        <v>3922</v>
      </c>
    </row>
    <row r="1216" spans="1:15" x14ac:dyDescent="0.25">
      <c r="A1216" s="1" t="s">
        <v>3376</v>
      </c>
      <c r="B1216" t="s">
        <v>3257</v>
      </c>
      <c r="C1216" s="20" t="s">
        <v>3377</v>
      </c>
      <c r="D1216" t="s">
        <v>679</v>
      </c>
      <c r="E1216" t="s">
        <v>680</v>
      </c>
      <c r="F1216" t="str">
        <f>VLOOKUP(D1216,Mapping!A:F,6,)</f>
        <v>1*10*230g安慕希高端畅饮型希腊风味酸奶原味</v>
      </c>
      <c r="G1216" t="s">
        <v>24</v>
      </c>
      <c r="H1216" t="s">
        <v>756</v>
      </c>
      <c r="I1216" t="s">
        <v>24</v>
      </c>
      <c r="K1216" t="str">
        <f>VLOOKUP($D1216,Mapping!$A:$E,3,)</f>
        <v>液奶</v>
      </c>
      <c r="L1216" t="str">
        <f>VLOOKUP($D1216,Mapping!$A:$E,4,)</f>
        <v>安慕希</v>
      </c>
      <c r="M1216" t="str">
        <f>IF(VLOOKUP($D1216,Mapping!$A:$E,5,)="","无",VLOOKUP($D1216,Mapping!$A:$E,5,))</f>
        <v>无</v>
      </c>
      <c r="N1216">
        <v>1</v>
      </c>
      <c r="O1216" t="s">
        <v>3922</v>
      </c>
    </row>
    <row r="1217" spans="1:15" x14ac:dyDescent="0.25">
      <c r="A1217" s="1" t="s">
        <v>3378</v>
      </c>
      <c r="B1217" t="s">
        <v>3257</v>
      </c>
      <c r="C1217" s="20" t="s">
        <v>2706</v>
      </c>
      <c r="D1217" t="s">
        <v>684</v>
      </c>
      <c r="E1217" t="s">
        <v>685</v>
      </c>
      <c r="F1217" t="str">
        <f>VLOOKUP(D1217,Mapping!A:F,6,)</f>
        <v>1*12*205g安慕希常温酸奶草莓味</v>
      </c>
      <c r="G1217" t="s">
        <v>24</v>
      </c>
      <c r="H1217" t="s">
        <v>756</v>
      </c>
      <c r="I1217" t="s">
        <v>24</v>
      </c>
      <c r="K1217" t="str">
        <f>VLOOKUP($D1217,Mapping!$A:$E,3,)</f>
        <v>液奶</v>
      </c>
      <c r="L1217" t="str">
        <f>VLOOKUP($D1217,Mapping!$A:$E,4,)</f>
        <v>安慕希</v>
      </c>
      <c r="M1217" t="str">
        <f>IF(VLOOKUP($D1217,Mapping!$A:$E,5,)="","无",VLOOKUP($D1217,Mapping!$A:$E,5,))</f>
        <v>无</v>
      </c>
      <c r="N1217">
        <v>1</v>
      </c>
      <c r="O1217" t="s">
        <v>3922</v>
      </c>
    </row>
    <row r="1218" spans="1:15" x14ac:dyDescent="0.25">
      <c r="A1218" s="1" t="s">
        <v>3379</v>
      </c>
      <c r="B1218" t="s">
        <v>3257</v>
      </c>
      <c r="C1218" s="20" t="s">
        <v>3380</v>
      </c>
      <c r="D1218" t="s">
        <v>689</v>
      </c>
      <c r="E1218" t="s">
        <v>690</v>
      </c>
      <c r="F1218" t="str">
        <f>VLOOKUP(D1218,Mapping!A:F,6,)</f>
        <v>1*10*200g利乐冠安慕希常温酸奶草莓燕麦味</v>
      </c>
      <c r="G1218" t="s">
        <v>24</v>
      </c>
      <c r="H1218" t="s">
        <v>756</v>
      </c>
      <c r="I1218" t="s">
        <v>24</v>
      </c>
      <c r="K1218" t="str">
        <f>VLOOKUP($D1218,Mapping!$A:$E,3,)</f>
        <v>液奶</v>
      </c>
      <c r="L1218" t="str">
        <f>VLOOKUP($D1218,Mapping!$A:$E,4,)</f>
        <v>安慕希</v>
      </c>
      <c r="M1218" t="str">
        <f>IF(VLOOKUP($D1218,Mapping!$A:$E,5,)="","无",VLOOKUP($D1218,Mapping!$A:$E,5,))</f>
        <v>无</v>
      </c>
      <c r="N1218">
        <v>1</v>
      </c>
      <c r="O1218" t="s">
        <v>3922</v>
      </c>
    </row>
    <row r="1219" spans="1:15" x14ac:dyDescent="0.25">
      <c r="A1219" s="1" t="s">
        <v>3381</v>
      </c>
      <c r="B1219" t="s">
        <v>3257</v>
      </c>
      <c r="C1219" s="20" t="s">
        <v>3382</v>
      </c>
      <c r="D1219" t="s">
        <v>694</v>
      </c>
      <c r="E1219" t="s">
        <v>695</v>
      </c>
      <c r="F1219" t="str">
        <f>VLOOKUP(D1219,Mapping!A:F,6,)</f>
        <v>1*10*230g安慕希高端畅饮型希腊风味酸奶芒果百香果味</v>
      </c>
      <c r="G1219" t="s">
        <v>24</v>
      </c>
      <c r="H1219" t="s">
        <v>756</v>
      </c>
      <c r="I1219" t="s">
        <v>24</v>
      </c>
      <c r="K1219" t="str">
        <f>VLOOKUP($D1219,Mapping!$A:$E,3,)</f>
        <v>液奶</v>
      </c>
      <c r="L1219" t="str">
        <f>VLOOKUP($D1219,Mapping!$A:$E,4,)</f>
        <v>安慕希</v>
      </c>
      <c r="M1219" t="str">
        <f>IF(VLOOKUP($D1219,Mapping!$A:$E,5,)="","无",VLOOKUP($D1219,Mapping!$A:$E,5,))</f>
        <v>无</v>
      </c>
      <c r="N1219">
        <v>1</v>
      </c>
      <c r="O1219" t="s">
        <v>3922</v>
      </c>
    </row>
    <row r="1220" spans="1:15" x14ac:dyDescent="0.25">
      <c r="A1220" s="1" t="s">
        <v>3383</v>
      </c>
      <c r="B1220" t="s">
        <v>3257</v>
      </c>
      <c r="C1220" s="20" t="s">
        <v>3384</v>
      </c>
      <c r="D1220" t="s">
        <v>709</v>
      </c>
      <c r="E1220" t="s">
        <v>710</v>
      </c>
      <c r="F1220" t="str">
        <f>VLOOKUP(D1220,Mapping!A:F,6,)</f>
        <v>1*24*205g安慕希常温酸奶原味（电商专供）</v>
      </c>
      <c r="G1220" t="s">
        <v>24</v>
      </c>
      <c r="H1220" t="s">
        <v>756</v>
      </c>
      <c r="I1220" t="s">
        <v>24</v>
      </c>
      <c r="K1220" t="str">
        <f>VLOOKUP($D1220,Mapping!$A:$E,3,)</f>
        <v>液奶</v>
      </c>
      <c r="L1220" t="str">
        <f>VLOOKUP($D1220,Mapping!$A:$E,4,)</f>
        <v>安慕希</v>
      </c>
      <c r="M1220" t="str">
        <f>IF(VLOOKUP($D1220,Mapping!$A:$E,5,)="","无",VLOOKUP($D1220,Mapping!$A:$E,5,))</f>
        <v>无</v>
      </c>
      <c r="N1220">
        <v>1</v>
      </c>
      <c r="O1220" t="s">
        <v>3922</v>
      </c>
    </row>
    <row r="1221" spans="1:15" x14ac:dyDescent="0.25">
      <c r="A1221" s="1" t="s">
        <v>3385</v>
      </c>
      <c r="B1221" t="s">
        <v>3257</v>
      </c>
      <c r="C1221" s="20" t="s">
        <v>3386</v>
      </c>
      <c r="D1221" t="s">
        <v>3151</v>
      </c>
      <c r="E1221" t="s">
        <v>3152</v>
      </c>
      <c r="F1221" t="str">
        <f>VLOOKUP(D1221,Mapping!A:F,6,)</f>
        <v>1*24*205g安慕希常温酸奶原味（电商专供）</v>
      </c>
      <c r="G1221" t="s">
        <v>24</v>
      </c>
      <c r="H1221" t="s">
        <v>756</v>
      </c>
      <c r="I1221" t="s">
        <v>24</v>
      </c>
      <c r="K1221" t="str">
        <f>VLOOKUP($D1221,Mapping!$A:$E,3,)</f>
        <v>液奶</v>
      </c>
      <c r="L1221" t="str">
        <f>VLOOKUP($D1221,Mapping!$A:$E,4,)</f>
        <v>安慕希</v>
      </c>
      <c r="M1221" t="str">
        <f>IF(VLOOKUP($D1221,Mapping!$A:$E,5,)="","无",VLOOKUP($D1221,Mapping!$A:$E,5,))</f>
        <v>无</v>
      </c>
      <c r="N1221">
        <v>1</v>
      </c>
      <c r="O1221" t="s">
        <v>3922</v>
      </c>
    </row>
    <row r="1222" spans="1:15" x14ac:dyDescent="0.25">
      <c r="A1222" s="1" t="s">
        <v>3387</v>
      </c>
      <c r="B1222" t="s">
        <v>3257</v>
      </c>
      <c r="C1222" s="20" t="s">
        <v>3388</v>
      </c>
      <c r="D1222" t="s">
        <v>597</v>
      </c>
      <c r="E1222" t="s">
        <v>598</v>
      </c>
      <c r="F1222" t="str">
        <f>VLOOKUP(D1222,Mapping!A:F,6,)</f>
        <v>1*12*250ml利乐钻植选豆乳黑芝麻黑豆味</v>
      </c>
      <c r="G1222" t="s">
        <v>24</v>
      </c>
      <c r="H1222" t="s">
        <v>756</v>
      </c>
      <c r="I1222" t="s">
        <v>24</v>
      </c>
      <c r="K1222" t="str">
        <f>VLOOKUP($D1222,Mapping!$A:$E,3,)</f>
        <v>液奶</v>
      </c>
      <c r="L1222" t="str">
        <f>VLOOKUP($D1222,Mapping!$A:$E,4,)</f>
        <v>植选</v>
      </c>
      <c r="M1222" t="str">
        <f>IF(VLOOKUP($D1222,Mapping!$A:$E,5,)="","无",VLOOKUP($D1222,Mapping!$A:$E,5,))</f>
        <v>无</v>
      </c>
      <c r="N1222">
        <v>1</v>
      </c>
      <c r="O1222" t="s">
        <v>3922</v>
      </c>
    </row>
    <row r="1223" spans="1:15" x14ac:dyDescent="0.25">
      <c r="A1223" s="1" t="s">
        <v>3389</v>
      </c>
      <c r="B1223" t="s">
        <v>3257</v>
      </c>
      <c r="C1223" s="20" t="s">
        <v>3390</v>
      </c>
      <c r="D1223" t="s">
        <v>1350</v>
      </c>
      <c r="E1223" t="s">
        <v>1351</v>
      </c>
      <c r="F1223" t="str">
        <f>VLOOKUP(D1223,Mapping!A:F,6,)</f>
        <v>1*10*315mlPET植选豆乳原味</v>
      </c>
      <c r="G1223" t="s">
        <v>24</v>
      </c>
      <c r="H1223" t="s">
        <v>756</v>
      </c>
      <c r="I1223" t="s">
        <v>24</v>
      </c>
      <c r="K1223" t="str">
        <f>VLOOKUP($D1223,Mapping!$A:$E,3,)</f>
        <v>液奶</v>
      </c>
      <c r="L1223" t="str">
        <f>VLOOKUP($D1223,Mapping!$A:$E,4,)</f>
        <v>植选</v>
      </c>
      <c r="M1223" t="str">
        <f>IF(VLOOKUP($D1223,Mapping!$A:$E,5,)="","无",VLOOKUP($D1223,Mapping!$A:$E,5,))</f>
        <v>无</v>
      </c>
      <c r="N1223">
        <v>1</v>
      </c>
      <c r="O1223" t="s">
        <v>3922</v>
      </c>
    </row>
    <row r="1224" spans="1:15" x14ac:dyDescent="0.25">
      <c r="A1224" s="1" t="s">
        <v>3391</v>
      </c>
      <c r="B1224" t="s">
        <v>3257</v>
      </c>
      <c r="C1224" s="20" t="s">
        <v>2842</v>
      </c>
      <c r="D1224" t="s">
        <v>603</v>
      </c>
      <c r="E1224" t="s">
        <v>604</v>
      </c>
      <c r="F1224" t="str">
        <f>VLOOKUP(D1224,Mapping!A:F,6,)</f>
        <v>1*4*23g蔓越莓草莓元色营养棒</v>
      </c>
      <c r="G1224" t="s">
        <v>605</v>
      </c>
      <c r="H1224" t="s">
        <v>756</v>
      </c>
      <c r="I1224" t="s">
        <v>605</v>
      </c>
      <c r="K1224" t="str">
        <f>VLOOKUP($D1224,Mapping!$A:$E,3,)</f>
        <v>成人粉</v>
      </c>
      <c r="L1224" t="str">
        <f>VLOOKUP($D1224,Mapping!$A:$E,4,)</f>
        <v>新业务</v>
      </c>
      <c r="M1224" t="str">
        <f>IF(VLOOKUP($D1224,Mapping!$A:$E,5,)="","无",VLOOKUP($D1224,Mapping!$A:$E,5,))</f>
        <v>无</v>
      </c>
      <c r="N1224">
        <v>1</v>
      </c>
      <c r="O1224" t="s">
        <v>3922</v>
      </c>
    </row>
    <row r="1225" spans="1:15" x14ac:dyDescent="0.25">
      <c r="A1225" s="1" t="s">
        <v>3392</v>
      </c>
      <c r="B1225" t="s">
        <v>3257</v>
      </c>
      <c r="C1225" s="20" t="s">
        <v>2844</v>
      </c>
      <c r="D1225" t="s">
        <v>610</v>
      </c>
      <c r="E1225" t="s">
        <v>611</v>
      </c>
      <c r="F1225" t="str">
        <f>VLOOKUP(D1225,Mapping!A:F,6,)</f>
        <v>1*4*22g黄桃玉米元色营养棒</v>
      </c>
      <c r="G1225" t="s">
        <v>605</v>
      </c>
      <c r="H1225" t="s">
        <v>756</v>
      </c>
      <c r="I1225" t="s">
        <v>605</v>
      </c>
      <c r="K1225" t="str">
        <f>VLOOKUP($D1225,Mapping!$A:$E,3,)</f>
        <v>成人粉</v>
      </c>
      <c r="L1225" t="str">
        <f>VLOOKUP($D1225,Mapping!$A:$E,4,)</f>
        <v>新业务</v>
      </c>
      <c r="M1225" t="str">
        <f>IF(VLOOKUP($D1225,Mapping!$A:$E,5,)="","无",VLOOKUP($D1225,Mapping!$A:$E,5,))</f>
        <v>无</v>
      </c>
      <c r="N1225">
        <v>1</v>
      </c>
      <c r="O1225" t="s">
        <v>3922</v>
      </c>
    </row>
    <row r="1226" spans="1:15" x14ac:dyDescent="0.25">
      <c r="A1226" s="1" t="s">
        <v>3393</v>
      </c>
      <c r="B1226" t="s">
        <v>3257</v>
      </c>
      <c r="C1226" s="20" t="s">
        <v>2846</v>
      </c>
      <c r="D1226" t="s">
        <v>615</v>
      </c>
      <c r="E1226" t="s">
        <v>616</v>
      </c>
      <c r="F1226" t="str">
        <f>VLOOKUP(D1226,Mapping!A:F,6,)</f>
        <v>1*4*23g紫薯葡萄元色营养棒</v>
      </c>
      <c r="G1226" t="s">
        <v>605</v>
      </c>
      <c r="H1226" t="s">
        <v>756</v>
      </c>
      <c r="I1226" t="s">
        <v>605</v>
      </c>
      <c r="K1226" t="str">
        <f>VLOOKUP($D1226,Mapping!$A:$E,3,)</f>
        <v>成人粉</v>
      </c>
      <c r="L1226" t="str">
        <f>VLOOKUP($D1226,Mapping!$A:$E,4,)</f>
        <v>新业务</v>
      </c>
      <c r="M1226" t="str">
        <f>IF(VLOOKUP($D1226,Mapping!$A:$E,5,)="","无",VLOOKUP($D1226,Mapping!$A:$E,5,))</f>
        <v>无</v>
      </c>
      <c r="N1226">
        <v>1</v>
      </c>
      <c r="O1226" t="s">
        <v>3922</v>
      </c>
    </row>
    <row r="1227" spans="1:15" x14ac:dyDescent="0.25">
      <c r="A1227" s="1" t="s">
        <v>3394</v>
      </c>
      <c r="B1227" t="s">
        <v>3257</v>
      </c>
      <c r="C1227" s="20" t="s">
        <v>2850</v>
      </c>
      <c r="D1227" t="s">
        <v>625</v>
      </c>
      <c r="E1227" t="s">
        <v>626</v>
      </c>
      <c r="F1227" t="str">
        <f>VLOOKUP(D1227,Mapping!A:F,6,)</f>
        <v>1*4*26g黑米奇亚籽元色营养棒</v>
      </c>
      <c r="G1227" t="s">
        <v>605</v>
      </c>
      <c r="H1227" t="s">
        <v>756</v>
      </c>
      <c r="I1227" t="s">
        <v>605</v>
      </c>
      <c r="K1227" t="str">
        <f>VLOOKUP($D1227,Mapping!$A:$E,3,)</f>
        <v>成人粉</v>
      </c>
      <c r="L1227" t="str">
        <f>VLOOKUP($D1227,Mapping!$A:$E,4,)</f>
        <v>新业务</v>
      </c>
      <c r="M1227" t="str">
        <f>IF(VLOOKUP($D1227,Mapping!$A:$E,5,)="","无",VLOOKUP($D1227,Mapping!$A:$E,5,))</f>
        <v>无</v>
      </c>
      <c r="N1227">
        <v>1</v>
      </c>
      <c r="O1227" t="s">
        <v>3922</v>
      </c>
    </row>
    <row r="1228" spans="1:15" x14ac:dyDescent="0.25">
      <c r="A1228" s="1" t="s">
        <v>3395</v>
      </c>
      <c r="B1228" t="s">
        <v>3257</v>
      </c>
      <c r="C1228" s="20" t="s">
        <v>2852</v>
      </c>
      <c r="D1228" t="s">
        <v>714</v>
      </c>
      <c r="E1228" t="s">
        <v>715</v>
      </c>
      <c r="F1228" t="str">
        <f>VLOOKUP(D1228,Mapping!A:F,6,)</f>
        <v>1*60*23g蔓越莓草莓元色营养棒</v>
      </c>
      <c r="G1228" t="s">
        <v>24</v>
      </c>
      <c r="H1228" t="s">
        <v>756</v>
      </c>
      <c r="I1228" t="s">
        <v>24</v>
      </c>
      <c r="K1228" t="str">
        <f>VLOOKUP($D1228,Mapping!$A:$E,3,)</f>
        <v>成人粉</v>
      </c>
      <c r="L1228" t="str">
        <f>VLOOKUP($D1228,Mapping!$A:$E,4,)</f>
        <v>新业务</v>
      </c>
      <c r="M1228" t="str">
        <f>IF(VLOOKUP($D1228,Mapping!$A:$E,5,)="","无",VLOOKUP($D1228,Mapping!$A:$E,5,))</f>
        <v>无</v>
      </c>
      <c r="N1228">
        <v>1</v>
      </c>
      <c r="O1228" t="s">
        <v>3922</v>
      </c>
    </row>
    <row r="1229" spans="1:15" x14ac:dyDescent="0.25">
      <c r="A1229" s="1" t="s">
        <v>3396</v>
      </c>
      <c r="B1229" t="s">
        <v>3257</v>
      </c>
      <c r="C1229" s="20" t="s">
        <v>2856</v>
      </c>
      <c r="D1229" t="s">
        <v>719</v>
      </c>
      <c r="E1229" t="s">
        <v>720</v>
      </c>
      <c r="F1229" t="str">
        <f>VLOOKUP(D1229,Mapping!A:F,6,)</f>
        <v>1*60*22g黄桃玉米元色营养棒</v>
      </c>
      <c r="G1229" t="s">
        <v>24</v>
      </c>
      <c r="H1229" t="s">
        <v>756</v>
      </c>
      <c r="I1229" t="s">
        <v>24</v>
      </c>
      <c r="K1229" t="str">
        <f>VLOOKUP($D1229,Mapping!$A:$E,3,)</f>
        <v>成人粉</v>
      </c>
      <c r="L1229" t="str">
        <f>VLOOKUP($D1229,Mapping!$A:$E,4,)</f>
        <v>新业务</v>
      </c>
      <c r="M1229" t="str">
        <f>IF(VLOOKUP($D1229,Mapping!$A:$E,5,)="","无",VLOOKUP($D1229,Mapping!$A:$E,5,))</f>
        <v>无</v>
      </c>
      <c r="N1229">
        <v>1</v>
      </c>
      <c r="O1229" t="s">
        <v>3922</v>
      </c>
    </row>
    <row r="1230" spans="1:15" x14ac:dyDescent="0.25">
      <c r="A1230" s="1" t="s">
        <v>3397</v>
      </c>
      <c r="B1230" t="s">
        <v>3257</v>
      </c>
      <c r="C1230" s="20" t="s">
        <v>2860</v>
      </c>
      <c r="D1230" t="s">
        <v>724</v>
      </c>
      <c r="E1230" t="s">
        <v>725</v>
      </c>
      <c r="F1230" t="str">
        <f>VLOOKUP(D1230,Mapping!A:F,6,)</f>
        <v>1*60*23g紫薯葡萄元色营养棒</v>
      </c>
      <c r="G1230" t="s">
        <v>24</v>
      </c>
      <c r="H1230" t="s">
        <v>756</v>
      </c>
      <c r="I1230" t="s">
        <v>24</v>
      </c>
      <c r="K1230" t="str">
        <f>VLOOKUP($D1230,Mapping!$A:$E,3,)</f>
        <v>成人粉</v>
      </c>
      <c r="L1230" t="str">
        <f>VLOOKUP($D1230,Mapping!$A:$E,4,)</f>
        <v>新业务</v>
      </c>
      <c r="M1230" t="str">
        <f>IF(VLOOKUP($D1230,Mapping!$A:$E,5,)="","无",VLOOKUP($D1230,Mapping!$A:$E,5,))</f>
        <v>无</v>
      </c>
      <c r="N1230">
        <v>1</v>
      </c>
      <c r="O1230" t="s">
        <v>3922</v>
      </c>
    </row>
    <row r="1231" spans="1:15" x14ac:dyDescent="0.25">
      <c r="A1231" s="1" t="s">
        <v>3398</v>
      </c>
      <c r="B1231" t="s">
        <v>3257</v>
      </c>
      <c r="C1231" s="20" t="s">
        <v>2866</v>
      </c>
      <c r="D1231" t="s">
        <v>729</v>
      </c>
      <c r="E1231" t="s">
        <v>730</v>
      </c>
      <c r="F1231" t="str">
        <f>VLOOKUP(D1231,Mapping!A:F,6,)</f>
        <v>1*60*26g黑米奇亚籽元色营养棒</v>
      </c>
      <c r="G1231" t="s">
        <v>24</v>
      </c>
      <c r="H1231" t="s">
        <v>756</v>
      </c>
      <c r="I1231" t="s">
        <v>24</v>
      </c>
      <c r="K1231" t="str">
        <f>VLOOKUP($D1231,Mapping!$A:$E,3,)</f>
        <v>成人粉</v>
      </c>
      <c r="L1231" t="str">
        <f>VLOOKUP($D1231,Mapping!$A:$E,4,)</f>
        <v>新业务</v>
      </c>
      <c r="M1231" t="str">
        <f>IF(VLOOKUP($D1231,Mapping!$A:$E,5,)="","无",VLOOKUP($D1231,Mapping!$A:$E,5,))</f>
        <v>无</v>
      </c>
      <c r="N1231">
        <v>1</v>
      </c>
      <c r="O1231" t="s">
        <v>3922</v>
      </c>
    </row>
    <row r="1232" spans="1:15" x14ac:dyDescent="0.25">
      <c r="A1232" s="1" t="s">
        <v>3399</v>
      </c>
      <c r="B1232" t="s">
        <v>3257</v>
      </c>
      <c r="C1232" s="20" t="s">
        <v>3400</v>
      </c>
      <c r="D1232" t="s">
        <v>734</v>
      </c>
      <c r="E1232" t="s">
        <v>735</v>
      </c>
      <c r="F1232" t="str">
        <f>VLOOKUP(D1232,Mapping!A:F,6,)</f>
        <v>1*12*320g斯谷混合水果早餐即食谷物</v>
      </c>
      <c r="G1232" t="s">
        <v>24</v>
      </c>
      <c r="H1232" t="s">
        <v>756</v>
      </c>
      <c r="I1232" t="s">
        <v>24</v>
      </c>
      <c r="K1232" t="str">
        <f>VLOOKUP($D1232,Mapping!$A:$E,3,)</f>
        <v>成人粉</v>
      </c>
      <c r="L1232" t="str">
        <f>VLOOKUP($D1232,Mapping!$A:$E,4,)</f>
        <v>新业务</v>
      </c>
      <c r="M1232" t="str">
        <f>IF(VLOOKUP($D1232,Mapping!$A:$E,5,)="","无",VLOOKUP($D1232,Mapping!$A:$E,5,))</f>
        <v>无</v>
      </c>
      <c r="N1232">
        <v>1</v>
      </c>
      <c r="O1232" t="s">
        <v>3922</v>
      </c>
    </row>
    <row r="1233" spans="1:15" x14ac:dyDescent="0.25">
      <c r="A1233" s="1" t="s">
        <v>3401</v>
      </c>
      <c r="B1233" t="s">
        <v>3257</v>
      </c>
      <c r="C1233" s="20" t="s">
        <v>3402</v>
      </c>
      <c r="D1233" t="s">
        <v>739</v>
      </c>
      <c r="E1233" t="s">
        <v>740</v>
      </c>
      <c r="F1233" t="e">
        <f>VLOOKUP(D1233,Mapping!A:F,6,)</f>
        <v>#N/A</v>
      </c>
      <c r="G1233" t="s">
        <v>101</v>
      </c>
      <c r="H1233" t="s">
        <v>756</v>
      </c>
      <c r="I1233" t="s">
        <v>101</v>
      </c>
      <c r="K1233" t="e">
        <f>VLOOKUP($D1233,Mapping!$A:$E,3,)</f>
        <v>#N/A</v>
      </c>
      <c r="L1233" t="e">
        <f>VLOOKUP($D1233,Mapping!$A:$E,4,)</f>
        <v>#N/A</v>
      </c>
      <c r="M1233" t="e">
        <f>IF(VLOOKUP($D1233,Mapping!$A:$E,5,)="","无",VLOOKUP($D1233,Mapping!$A:$E,5,))</f>
        <v>#N/A</v>
      </c>
      <c r="N1233">
        <v>1</v>
      </c>
      <c r="O1233" t="s">
        <v>3922</v>
      </c>
    </row>
    <row r="1234" spans="1:15" x14ac:dyDescent="0.25">
      <c r="A1234" s="1" t="s">
        <v>3403</v>
      </c>
      <c r="B1234" t="s">
        <v>3257</v>
      </c>
      <c r="C1234" s="20" t="s">
        <v>3404</v>
      </c>
      <c r="D1234" t="s">
        <v>744</v>
      </c>
      <c r="E1234" t="s">
        <v>745</v>
      </c>
      <c r="F1234" t="e">
        <f>VLOOKUP(D1234,Mapping!A:F,6,)</f>
        <v>#N/A</v>
      </c>
      <c r="G1234" t="s">
        <v>101</v>
      </c>
      <c r="H1234" t="s">
        <v>756</v>
      </c>
      <c r="I1234" t="s">
        <v>101</v>
      </c>
      <c r="K1234" t="e">
        <f>VLOOKUP($D1234,Mapping!$A:$E,3,)</f>
        <v>#N/A</v>
      </c>
      <c r="L1234" t="e">
        <f>VLOOKUP($D1234,Mapping!$A:$E,4,)</f>
        <v>#N/A</v>
      </c>
      <c r="M1234" t="e">
        <f>IF(VLOOKUP($D1234,Mapping!$A:$E,5,)="","无",VLOOKUP($D1234,Mapping!$A:$E,5,))</f>
        <v>#N/A</v>
      </c>
      <c r="N1234">
        <v>1</v>
      </c>
      <c r="O1234" t="s">
        <v>3922</v>
      </c>
    </row>
    <row r="1235" spans="1:15" x14ac:dyDescent="0.25">
      <c r="A1235" s="1" t="s">
        <v>3405</v>
      </c>
      <c r="B1235" t="s">
        <v>3257</v>
      </c>
      <c r="C1235" s="20" t="s">
        <v>2870</v>
      </c>
      <c r="D1235" t="s">
        <v>2871</v>
      </c>
      <c r="E1235" t="s">
        <v>2872</v>
      </c>
      <c r="F1235" t="e">
        <f>VLOOKUP(D1235,Mapping!A:F,6,)</f>
        <v>#N/A</v>
      </c>
      <c r="G1235" t="s">
        <v>101</v>
      </c>
      <c r="H1235" t="s">
        <v>756</v>
      </c>
      <c r="I1235" t="s">
        <v>101</v>
      </c>
      <c r="K1235" t="e">
        <f>VLOOKUP($D1235,Mapping!$A:$E,3,)</f>
        <v>#N/A</v>
      </c>
      <c r="L1235" t="e">
        <f>VLOOKUP($D1235,Mapping!$A:$E,4,)</f>
        <v>#N/A</v>
      </c>
      <c r="M1235" t="e">
        <f>IF(VLOOKUP($D1235,Mapping!$A:$E,5,)="","无",VLOOKUP($D1235,Mapping!$A:$E,5,))</f>
        <v>#N/A</v>
      </c>
      <c r="N1235">
        <v>1</v>
      </c>
      <c r="O1235" t="s">
        <v>3922</v>
      </c>
    </row>
    <row r="1236" spans="1:15" x14ac:dyDescent="0.25">
      <c r="A1236" s="1" t="s">
        <v>3406</v>
      </c>
      <c r="B1236" t="s">
        <v>3257</v>
      </c>
      <c r="C1236" s="20" t="s">
        <v>3407</v>
      </c>
      <c r="D1236" t="s">
        <v>759</v>
      </c>
      <c r="E1236" t="s">
        <v>760</v>
      </c>
      <c r="F1236" t="e">
        <f>VLOOKUP(D1236,Mapping!A:F,6,)</f>
        <v>#N/A</v>
      </c>
      <c r="G1236" t="s">
        <v>101</v>
      </c>
      <c r="H1236" t="s">
        <v>756</v>
      </c>
      <c r="I1236" t="s">
        <v>101</v>
      </c>
      <c r="K1236" t="e">
        <f>VLOOKUP($D1236,Mapping!$A:$E,3,)</f>
        <v>#N/A</v>
      </c>
      <c r="L1236" t="e">
        <f>VLOOKUP($D1236,Mapping!$A:$E,4,)</f>
        <v>#N/A</v>
      </c>
      <c r="M1236" t="e">
        <f>IF(VLOOKUP($D1236,Mapping!$A:$E,5,)="","无",VLOOKUP($D1236,Mapping!$A:$E,5,))</f>
        <v>#N/A</v>
      </c>
      <c r="N1236">
        <v>1</v>
      </c>
      <c r="O1236" t="s">
        <v>3922</v>
      </c>
    </row>
    <row r="1237" spans="1:15" x14ac:dyDescent="0.25">
      <c r="A1237" s="1" t="s">
        <v>3408</v>
      </c>
      <c r="B1237" t="s">
        <v>3257</v>
      </c>
      <c r="C1237" s="20" t="s">
        <v>2874</v>
      </c>
      <c r="D1237" t="s">
        <v>769</v>
      </c>
      <c r="E1237" t="s">
        <v>770</v>
      </c>
      <c r="F1237" t="e">
        <f>VLOOKUP(D1237,Mapping!A:F,6,)</f>
        <v>#N/A</v>
      </c>
      <c r="G1237" t="s">
        <v>101</v>
      </c>
      <c r="H1237" t="s">
        <v>756</v>
      </c>
      <c r="I1237" t="s">
        <v>101</v>
      </c>
      <c r="K1237" t="e">
        <f>VLOOKUP($D1237,Mapping!$A:$E,3,)</f>
        <v>#N/A</v>
      </c>
      <c r="L1237" t="e">
        <f>VLOOKUP($D1237,Mapping!$A:$E,4,)</f>
        <v>#N/A</v>
      </c>
      <c r="M1237" t="e">
        <f>IF(VLOOKUP($D1237,Mapping!$A:$E,5,)="","无",VLOOKUP($D1237,Mapping!$A:$E,5,))</f>
        <v>#N/A</v>
      </c>
      <c r="N1237">
        <v>1</v>
      </c>
      <c r="O1237" t="s">
        <v>3922</v>
      </c>
    </row>
    <row r="1238" spans="1:15" x14ac:dyDescent="0.25">
      <c r="A1238" s="1" t="s">
        <v>3409</v>
      </c>
      <c r="B1238" t="s">
        <v>3257</v>
      </c>
      <c r="C1238" s="20" t="s">
        <v>3410</v>
      </c>
      <c r="D1238" t="s">
        <v>3173</v>
      </c>
      <c r="E1238" t="s">
        <v>3174</v>
      </c>
      <c r="F1238" t="e">
        <f>VLOOKUP(D1238,Mapping!A:F,6,)</f>
        <v>#N/A</v>
      </c>
      <c r="G1238" t="s">
        <v>605</v>
      </c>
      <c r="H1238" t="s">
        <v>756</v>
      </c>
      <c r="I1238" t="s">
        <v>605</v>
      </c>
      <c r="K1238" t="e">
        <f>VLOOKUP($D1238,Mapping!$A:$E,3,)</f>
        <v>#N/A</v>
      </c>
      <c r="L1238" t="e">
        <f>VLOOKUP($D1238,Mapping!$A:$E,4,)</f>
        <v>#N/A</v>
      </c>
      <c r="M1238" t="e">
        <f>IF(VLOOKUP($D1238,Mapping!$A:$E,5,)="","无",VLOOKUP($D1238,Mapping!$A:$E,5,))</f>
        <v>#N/A</v>
      </c>
      <c r="N1238">
        <v>1</v>
      </c>
      <c r="O1238" t="s">
        <v>3922</v>
      </c>
    </row>
    <row r="1239" spans="1:15" x14ac:dyDescent="0.25">
      <c r="A1239" s="1" t="s">
        <v>3411</v>
      </c>
      <c r="B1239" t="s">
        <v>3257</v>
      </c>
      <c r="C1239" s="20" t="s">
        <v>3412</v>
      </c>
      <c r="D1239" t="s">
        <v>3177</v>
      </c>
      <c r="E1239" t="s">
        <v>3178</v>
      </c>
      <c r="F1239" t="e">
        <f>VLOOKUP(D1239,Mapping!A:F,6,)</f>
        <v>#N/A</v>
      </c>
      <c r="G1239" t="s">
        <v>807</v>
      </c>
      <c r="H1239" t="s">
        <v>756</v>
      </c>
      <c r="I1239" t="s">
        <v>807</v>
      </c>
      <c r="K1239" t="e">
        <f>VLOOKUP($D1239,Mapping!$A:$E,3,)</f>
        <v>#N/A</v>
      </c>
      <c r="L1239" t="e">
        <f>VLOOKUP($D1239,Mapping!$A:$E,4,)</f>
        <v>#N/A</v>
      </c>
      <c r="M1239" t="e">
        <f>IF(VLOOKUP($D1239,Mapping!$A:$E,5,)="","无",VLOOKUP($D1239,Mapping!$A:$E,5,))</f>
        <v>#N/A</v>
      </c>
      <c r="N1239">
        <v>1</v>
      </c>
      <c r="O1239" t="s">
        <v>3922</v>
      </c>
    </row>
    <row r="1240" spans="1:15" x14ac:dyDescent="0.25">
      <c r="A1240" s="1" t="s">
        <v>3413</v>
      </c>
      <c r="B1240" t="s">
        <v>3257</v>
      </c>
      <c r="C1240" s="20" t="s">
        <v>785</v>
      </c>
      <c r="D1240" t="s">
        <v>785</v>
      </c>
      <c r="E1240" t="s">
        <v>786</v>
      </c>
      <c r="F1240" t="e">
        <f>VLOOKUP(D1240,Mapping!A:F,6,)</f>
        <v>#N/A</v>
      </c>
      <c r="G1240" t="s">
        <v>101</v>
      </c>
      <c r="H1240" t="s">
        <v>756</v>
      </c>
      <c r="I1240" t="s">
        <v>101</v>
      </c>
      <c r="K1240" t="e">
        <f>VLOOKUP($D1240,Mapping!$A:$E,3,)</f>
        <v>#N/A</v>
      </c>
      <c r="L1240" t="e">
        <f>VLOOKUP($D1240,Mapping!$A:$E,4,)</f>
        <v>#N/A</v>
      </c>
      <c r="M1240" t="e">
        <f>IF(VLOOKUP($D1240,Mapping!$A:$E,5,)="","无",VLOOKUP($D1240,Mapping!$A:$E,5,))</f>
        <v>#N/A</v>
      </c>
      <c r="N1240">
        <v>1</v>
      </c>
      <c r="O1240" t="s">
        <v>3922</v>
      </c>
    </row>
    <row r="1241" spans="1:15" x14ac:dyDescent="0.25">
      <c r="A1241" s="1" t="s">
        <v>3414</v>
      </c>
      <c r="B1241" t="s">
        <v>3257</v>
      </c>
      <c r="C1241" s="20" t="s">
        <v>3415</v>
      </c>
      <c r="D1241" t="s">
        <v>790</v>
      </c>
      <c r="E1241" t="s">
        <v>791</v>
      </c>
      <c r="F1241" t="e">
        <f>VLOOKUP(D1241,Mapping!A:F,6,)</f>
        <v>#N/A</v>
      </c>
      <c r="G1241" t="s">
        <v>101</v>
      </c>
      <c r="H1241" t="s">
        <v>756</v>
      </c>
      <c r="I1241" t="s">
        <v>101</v>
      </c>
      <c r="K1241" t="e">
        <f>VLOOKUP($D1241,Mapping!$A:$E,3,)</f>
        <v>#N/A</v>
      </c>
      <c r="L1241" t="e">
        <f>VLOOKUP($D1241,Mapping!$A:$E,4,)</f>
        <v>#N/A</v>
      </c>
      <c r="M1241" t="e">
        <f>IF(VLOOKUP($D1241,Mapping!$A:$E,5,)="","无",VLOOKUP($D1241,Mapping!$A:$E,5,))</f>
        <v>#N/A</v>
      </c>
      <c r="N1241">
        <v>1</v>
      </c>
      <c r="O1241" t="s">
        <v>3922</v>
      </c>
    </row>
    <row r="1242" spans="1:15" x14ac:dyDescent="0.25">
      <c r="A1242" s="1" t="s">
        <v>3416</v>
      </c>
      <c r="B1242" t="s">
        <v>3257</v>
      </c>
      <c r="C1242" s="20" t="s">
        <v>3417</v>
      </c>
      <c r="D1242" t="s">
        <v>795</v>
      </c>
      <c r="E1242" t="s">
        <v>796</v>
      </c>
      <c r="F1242" t="e">
        <f>VLOOKUP(D1242,Mapping!A:F,6,)</f>
        <v>#N/A</v>
      </c>
      <c r="G1242" t="s">
        <v>101</v>
      </c>
      <c r="H1242" t="s">
        <v>756</v>
      </c>
      <c r="I1242" t="s">
        <v>101</v>
      </c>
      <c r="K1242" t="e">
        <f>VLOOKUP($D1242,Mapping!$A:$E,3,)</f>
        <v>#N/A</v>
      </c>
      <c r="L1242" t="e">
        <f>VLOOKUP($D1242,Mapping!$A:$E,4,)</f>
        <v>#N/A</v>
      </c>
      <c r="M1242" t="e">
        <f>IF(VLOOKUP($D1242,Mapping!$A:$E,5,)="","无",VLOOKUP($D1242,Mapping!$A:$E,5,))</f>
        <v>#N/A</v>
      </c>
      <c r="N1242">
        <v>1</v>
      </c>
      <c r="O1242" t="s">
        <v>3922</v>
      </c>
    </row>
    <row r="1243" spans="1:15" x14ac:dyDescent="0.25">
      <c r="A1243" s="1" t="s">
        <v>3418</v>
      </c>
      <c r="B1243" t="s">
        <v>3257</v>
      </c>
      <c r="C1243" s="20" t="s">
        <v>3419</v>
      </c>
      <c r="D1243" t="s">
        <v>800</v>
      </c>
      <c r="E1243" t="s">
        <v>801</v>
      </c>
      <c r="F1243" t="e">
        <f>VLOOKUP(D1243,Mapping!A:F,6,)</f>
        <v>#N/A</v>
      </c>
      <c r="G1243" t="s">
        <v>776</v>
      </c>
      <c r="H1243" t="s">
        <v>756</v>
      </c>
      <c r="I1243" t="s">
        <v>776</v>
      </c>
      <c r="K1243" t="e">
        <f>VLOOKUP($D1243,Mapping!$A:$E,3,)</f>
        <v>#N/A</v>
      </c>
      <c r="L1243" t="e">
        <f>VLOOKUP($D1243,Mapping!$A:$E,4,)</f>
        <v>#N/A</v>
      </c>
      <c r="M1243" t="e">
        <f>IF(VLOOKUP($D1243,Mapping!$A:$E,5,)="","无",VLOOKUP($D1243,Mapping!$A:$E,5,))</f>
        <v>#N/A</v>
      </c>
      <c r="N1243">
        <v>1</v>
      </c>
      <c r="O1243" t="s">
        <v>3922</v>
      </c>
    </row>
    <row r="1244" spans="1:15" x14ac:dyDescent="0.25">
      <c r="A1244" s="1" t="s">
        <v>3420</v>
      </c>
      <c r="B1244" t="s">
        <v>3257</v>
      </c>
      <c r="C1244" s="20" t="s">
        <v>816</v>
      </c>
      <c r="D1244" t="s">
        <v>816</v>
      </c>
      <c r="E1244" t="s">
        <v>817</v>
      </c>
      <c r="F1244" t="e">
        <f>VLOOKUP(D1244,Mapping!A:F,6,)</f>
        <v>#N/A</v>
      </c>
      <c r="G1244" t="s">
        <v>101</v>
      </c>
      <c r="H1244" t="s">
        <v>756</v>
      </c>
      <c r="I1244" t="s">
        <v>101</v>
      </c>
      <c r="K1244" t="e">
        <f>VLOOKUP($D1244,Mapping!$A:$E,3,)</f>
        <v>#N/A</v>
      </c>
      <c r="L1244" t="e">
        <f>VLOOKUP($D1244,Mapping!$A:$E,4,)</f>
        <v>#N/A</v>
      </c>
      <c r="M1244" t="e">
        <f>IF(VLOOKUP($D1244,Mapping!$A:$E,5,)="","无",VLOOKUP($D1244,Mapping!$A:$E,5,))</f>
        <v>#N/A</v>
      </c>
      <c r="N1244">
        <v>1</v>
      </c>
      <c r="O1244" t="s">
        <v>3922</v>
      </c>
    </row>
    <row r="1245" spans="1:15" x14ac:dyDescent="0.25">
      <c r="A1245" s="1" t="s">
        <v>3421</v>
      </c>
      <c r="B1245" t="s">
        <v>3257</v>
      </c>
      <c r="C1245" s="20" t="s">
        <v>3422</v>
      </c>
      <c r="D1245" t="s">
        <v>821</v>
      </c>
      <c r="E1245" t="s">
        <v>822</v>
      </c>
      <c r="F1245" t="e">
        <f>VLOOKUP(D1245,Mapping!A:F,6,)</f>
        <v>#N/A</v>
      </c>
      <c r="G1245" t="s">
        <v>101</v>
      </c>
      <c r="H1245" t="s">
        <v>756</v>
      </c>
      <c r="I1245" t="s">
        <v>101</v>
      </c>
      <c r="K1245" t="e">
        <f>VLOOKUP($D1245,Mapping!$A:$E,3,)</f>
        <v>#N/A</v>
      </c>
      <c r="L1245" t="e">
        <f>VLOOKUP($D1245,Mapping!$A:$E,4,)</f>
        <v>#N/A</v>
      </c>
      <c r="M1245" t="e">
        <f>IF(VLOOKUP($D1245,Mapping!$A:$E,5,)="","无",VLOOKUP($D1245,Mapping!$A:$E,5,))</f>
        <v>#N/A</v>
      </c>
      <c r="N1245">
        <v>1</v>
      </c>
      <c r="O1245" t="s">
        <v>3922</v>
      </c>
    </row>
    <row r="1246" spans="1:15" x14ac:dyDescent="0.25">
      <c r="A1246" s="1" t="s">
        <v>3423</v>
      </c>
      <c r="B1246" t="s">
        <v>3257</v>
      </c>
      <c r="C1246" s="20" t="s">
        <v>3424</v>
      </c>
      <c r="D1246" t="s">
        <v>1975</v>
      </c>
      <c r="E1246" t="s">
        <v>1976</v>
      </c>
      <c r="F1246" t="str">
        <f>VLOOKUP(D1246,Mapping!A:F,6,)</f>
        <v>1*24*250ml纯牛奶</v>
      </c>
      <c r="G1246" t="s">
        <v>24</v>
      </c>
      <c r="H1246" t="s">
        <v>756</v>
      </c>
      <c r="I1246" t="s">
        <v>24</v>
      </c>
      <c r="K1246" t="str">
        <f>VLOOKUP($D1246,Mapping!$A:$E,3,)</f>
        <v>液奶</v>
      </c>
      <c r="L1246" t="str">
        <f>VLOOKUP($D1246,Mapping!$A:$E,4,)</f>
        <v>母品牌</v>
      </c>
      <c r="M1246" t="str">
        <f>IF(VLOOKUP($D1246,Mapping!$A:$E,5,)="","无",VLOOKUP($D1246,Mapping!$A:$E,5,))</f>
        <v>无</v>
      </c>
      <c r="N1246">
        <v>1</v>
      </c>
      <c r="O1246" t="s">
        <v>3922</v>
      </c>
    </row>
    <row r="1247" spans="1:15" x14ac:dyDescent="0.25">
      <c r="A1247" s="1" t="s">
        <v>3425</v>
      </c>
      <c r="B1247" t="s">
        <v>2016</v>
      </c>
      <c r="C1247" s="20" t="s">
        <v>3426</v>
      </c>
      <c r="D1247" t="s">
        <v>78</v>
      </c>
      <c r="E1247" t="s">
        <v>79</v>
      </c>
      <c r="F1247" t="str">
        <f>VLOOKUP(D1247,Mapping!A:F,6,)</f>
        <v>伊利女士营养奶粉（袋装）1×24×400g</v>
      </c>
      <c r="G1247" t="s">
        <v>24</v>
      </c>
      <c r="H1247" t="s">
        <v>3427</v>
      </c>
      <c r="I1247" t="s">
        <v>24</v>
      </c>
      <c r="K1247" t="str">
        <f>VLOOKUP($D1247,Mapping!$A:$E,3,)</f>
        <v>成人粉</v>
      </c>
      <c r="L1247" t="str">
        <f>VLOOKUP($D1247,Mapping!$A:$E,4,)</f>
        <v>女士</v>
      </c>
      <c r="M1247" t="str">
        <f>IF(VLOOKUP($D1247,Mapping!$A:$E,5,)="","无",VLOOKUP($D1247,Mapping!$A:$E,5,))</f>
        <v>无</v>
      </c>
      <c r="N1247">
        <v>1</v>
      </c>
      <c r="O1247" t="s">
        <v>3922</v>
      </c>
    </row>
    <row r="1248" spans="1:15" x14ac:dyDescent="0.25">
      <c r="A1248" s="1" t="s">
        <v>3428</v>
      </c>
      <c r="B1248" t="s">
        <v>2016</v>
      </c>
      <c r="C1248" s="20" t="s">
        <v>1681</v>
      </c>
      <c r="D1248" t="s">
        <v>78</v>
      </c>
      <c r="E1248" t="s">
        <v>79</v>
      </c>
      <c r="F1248" t="str">
        <f>VLOOKUP(D1248,Mapping!A:F,6,)</f>
        <v>伊利女士营养奶粉（袋装）1×24×400g</v>
      </c>
      <c r="G1248" t="s">
        <v>24</v>
      </c>
      <c r="H1248" t="s">
        <v>3429</v>
      </c>
      <c r="I1248" t="s">
        <v>24</v>
      </c>
      <c r="K1248" t="str">
        <f>VLOOKUP($D1248,Mapping!$A:$E,3,)</f>
        <v>成人粉</v>
      </c>
      <c r="L1248" t="str">
        <f>VLOOKUP($D1248,Mapping!$A:$E,4,)</f>
        <v>女士</v>
      </c>
      <c r="M1248" t="str">
        <f>IF(VLOOKUP($D1248,Mapping!$A:$E,5,)="","无",VLOOKUP($D1248,Mapping!$A:$E,5,))</f>
        <v>无</v>
      </c>
      <c r="N1248">
        <v>1</v>
      </c>
      <c r="O1248" t="s">
        <v>3922</v>
      </c>
    </row>
    <row r="1249" spans="1:15" x14ac:dyDescent="0.25">
      <c r="A1249" s="1" t="s">
        <v>3430</v>
      </c>
      <c r="B1249" t="s">
        <v>2016</v>
      </c>
      <c r="C1249" s="20" t="s">
        <v>3431</v>
      </c>
      <c r="D1249" t="s">
        <v>110</v>
      </c>
      <c r="E1249" t="s">
        <v>111</v>
      </c>
      <c r="F1249" t="str">
        <f>VLOOKUP(D1249,Mapping!A:F,6,)</f>
        <v>伊利中老年营养奶粉（袋装）1×24×400g</v>
      </c>
      <c r="G1249" t="s">
        <v>24</v>
      </c>
      <c r="H1249" t="s">
        <v>3432</v>
      </c>
      <c r="I1249" t="s">
        <v>24</v>
      </c>
      <c r="K1249" t="str">
        <f>VLOOKUP($D1249,Mapping!$A:$E,3,)</f>
        <v>成人粉</v>
      </c>
      <c r="L1249" t="str">
        <f>VLOOKUP($D1249,Mapping!$A:$E,4,)</f>
        <v>中老年</v>
      </c>
      <c r="M1249" t="str">
        <f>IF(VLOOKUP($D1249,Mapping!$A:$E,5,)="","无",VLOOKUP($D1249,Mapping!$A:$E,5,))</f>
        <v>无</v>
      </c>
      <c r="N1249">
        <v>1</v>
      </c>
      <c r="O1249" t="s">
        <v>3922</v>
      </c>
    </row>
    <row r="1250" spans="1:15" x14ac:dyDescent="0.25">
      <c r="A1250" s="1" t="s">
        <v>3433</v>
      </c>
      <c r="B1250" t="s">
        <v>2016</v>
      </c>
      <c r="C1250" s="20" t="s">
        <v>1683</v>
      </c>
      <c r="D1250" t="s">
        <v>110</v>
      </c>
      <c r="E1250" t="s">
        <v>111</v>
      </c>
      <c r="F1250" t="str">
        <f>VLOOKUP(D1250,Mapping!A:F,6,)</f>
        <v>伊利中老年营养奶粉（袋装）1×24×400g</v>
      </c>
      <c r="G1250" t="s">
        <v>24</v>
      </c>
      <c r="H1250" t="s">
        <v>3434</v>
      </c>
      <c r="I1250" t="s">
        <v>24</v>
      </c>
      <c r="K1250" t="str">
        <f>VLOOKUP($D1250,Mapping!$A:$E,3,)</f>
        <v>成人粉</v>
      </c>
      <c r="L1250" t="str">
        <f>VLOOKUP($D1250,Mapping!$A:$E,4,)</f>
        <v>中老年</v>
      </c>
      <c r="M1250" t="str">
        <f>IF(VLOOKUP($D1250,Mapping!$A:$E,5,)="","无",VLOOKUP($D1250,Mapping!$A:$E,5,))</f>
        <v>无</v>
      </c>
      <c r="N1250">
        <v>1</v>
      </c>
      <c r="O1250" t="s">
        <v>3922</v>
      </c>
    </row>
    <row r="1251" spans="1:15" x14ac:dyDescent="0.25">
      <c r="A1251" s="1" t="s">
        <v>3435</v>
      </c>
      <c r="B1251" t="s">
        <v>2016</v>
      </c>
      <c r="C1251" s="20" t="s">
        <v>3436</v>
      </c>
      <c r="D1251" t="s">
        <v>62</v>
      </c>
      <c r="E1251" t="s">
        <v>63</v>
      </c>
      <c r="F1251" t="str">
        <f>VLOOKUP(D1251,Mapping!A:F,6,)</f>
        <v>伊利全脂营养奶粉（袋装）1×24×400g</v>
      </c>
      <c r="G1251" t="s">
        <v>24</v>
      </c>
      <c r="H1251" t="s">
        <v>3437</v>
      </c>
      <c r="I1251" t="s">
        <v>24</v>
      </c>
      <c r="K1251" t="str">
        <f>VLOOKUP($D1251,Mapping!$A:$E,3,)</f>
        <v>成人粉</v>
      </c>
      <c r="L1251" t="str">
        <f>VLOOKUP($D1251,Mapping!$A:$E,4,)</f>
        <v>全家</v>
      </c>
      <c r="M1251" t="str">
        <f>IF(VLOOKUP($D1251,Mapping!$A:$E,5,)="","无",VLOOKUP($D1251,Mapping!$A:$E,5,))</f>
        <v>无</v>
      </c>
      <c r="N1251">
        <v>1</v>
      </c>
      <c r="O1251" t="s">
        <v>3922</v>
      </c>
    </row>
    <row r="1252" spans="1:15" x14ac:dyDescent="0.25">
      <c r="A1252" s="1" t="s">
        <v>3438</v>
      </c>
      <c r="B1252" t="s">
        <v>2016</v>
      </c>
      <c r="C1252" s="20" t="s">
        <v>1685</v>
      </c>
      <c r="D1252" t="s">
        <v>62</v>
      </c>
      <c r="E1252" t="s">
        <v>63</v>
      </c>
      <c r="F1252" t="str">
        <f>VLOOKUP(D1252,Mapping!A:F,6,)</f>
        <v>伊利全脂营养奶粉（袋装）1×24×400g</v>
      </c>
      <c r="G1252" t="s">
        <v>24</v>
      </c>
      <c r="H1252" t="s">
        <v>3439</v>
      </c>
      <c r="I1252" t="s">
        <v>24</v>
      </c>
      <c r="K1252" t="str">
        <f>VLOOKUP($D1252,Mapping!$A:$E,3,)</f>
        <v>成人粉</v>
      </c>
      <c r="L1252" t="str">
        <f>VLOOKUP($D1252,Mapping!$A:$E,4,)</f>
        <v>全家</v>
      </c>
      <c r="M1252" t="str">
        <f>IF(VLOOKUP($D1252,Mapping!$A:$E,5,)="","无",VLOOKUP($D1252,Mapping!$A:$E,5,))</f>
        <v>无</v>
      </c>
      <c r="N1252">
        <v>1</v>
      </c>
      <c r="O1252" t="s">
        <v>3922</v>
      </c>
    </row>
    <row r="1253" spans="1:15" x14ac:dyDescent="0.25">
      <c r="A1253" s="1" t="s">
        <v>3440</v>
      </c>
      <c r="B1253" t="s">
        <v>2016</v>
      </c>
      <c r="C1253" s="20" t="s">
        <v>3441</v>
      </c>
      <c r="D1253" t="s">
        <v>57</v>
      </c>
      <c r="E1253" t="s">
        <v>58</v>
      </c>
      <c r="F1253" t="str">
        <f>VLOOKUP(D1253,Mapping!A:F,6,)</f>
        <v>伊利全脂甜营养奶粉（袋装）1×24×400g</v>
      </c>
      <c r="G1253" t="s">
        <v>24</v>
      </c>
      <c r="H1253" t="s">
        <v>3442</v>
      </c>
      <c r="I1253" t="s">
        <v>24</v>
      </c>
      <c r="K1253" t="str">
        <f>VLOOKUP($D1253,Mapping!$A:$E,3,)</f>
        <v>成人粉</v>
      </c>
      <c r="L1253" t="str">
        <f>VLOOKUP($D1253,Mapping!$A:$E,4,)</f>
        <v>全家</v>
      </c>
      <c r="M1253" t="str">
        <f>IF(VLOOKUP($D1253,Mapping!$A:$E,5,)="","无",VLOOKUP($D1253,Mapping!$A:$E,5,))</f>
        <v>无</v>
      </c>
      <c r="N1253">
        <v>1</v>
      </c>
      <c r="O1253" t="s">
        <v>3922</v>
      </c>
    </row>
    <row r="1254" spans="1:15" x14ac:dyDescent="0.25">
      <c r="A1254" s="1" t="s">
        <v>3443</v>
      </c>
      <c r="B1254" t="s">
        <v>2016</v>
      </c>
      <c r="C1254" s="20" t="s">
        <v>1687</v>
      </c>
      <c r="D1254" t="s">
        <v>57</v>
      </c>
      <c r="E1254" t="s">
        <v>58</v>
      </c>
      <c r="F1254" t="str">
        <f>VLOOKUP(D1254,Mapping!A:F,6,)</f>
        <v>伊利全脂甜营养奶粉（袋装）1×24×400g</v>
      </c>
      <c r="G1254" t="s">
        <v>24</v>
      </c>
      <c r="H1254" t="s">
        <v>3444</v>
      </c>
      <c r="I1254" t="s">
        <v>24</v>
      </c>
      <c r="K1254" t="str">
        <f>VLOOKUP($D1254,Mapping!$A:$E,3,)</f>
        <v>成人粉</v>
      </c>
      <c r="L1254" t="str">
        <f>VLOOKUP($D1254,Mapping!$A:$E,4,)</f>
        <v>全家</v>
      </c>
      <c r="M1254" t="str">
        <f>IF(VLOOKUP($D1254,Mapping!$A:$E,5,)="","无",VLOOKUP($D1254,Mapping!$A:$E,5,))</f>
        <v>无</v>
      </c>
      <c r="N1254">
        <v>1</v>
      </c>
      <c r="O1254" t="s">
        <v>3922</v>
      </c>
    </row>
    <row r="1255" spans="1:15" x14ac:dyDescent="0.25">
      <c r="A1255" s="1" t="s">
        <v>3445</v>
      </c>
      <c r="B1255" t="s">
        <v>2016</v>
      </c>
      <c r="C1255" s="20" t="s">
        <v>3446</v>
      </c>
      <c r="D1255" t="s">
        <v>280</v>
      </c>
      <c r="E1255" t="s">
        <v>2362</v>
      </c>
      <c r="F1255" t="str">
        <f>VLOOKUP(D1255,Mapping!A:F,6,)</f>
        <v>金领冠妈妈奶粉(听装)1×6×900g</v>
      </c>
      <c r="G1255" t="s">
        <v>24</v>
      </c>
      <c r="H1255" t="s">
        <v>3447</v>
      </c>
      <c r="I1255" t="s">
        <v>24</v>
      </c>
      <c r="K1255" t="str">
        <f>VLOOKUP($D1255,Mapping!$A:$E,3,)</f>
        <v>婴儿粉</v>
      </c>
      <c r="L1255" t="str">
        <f>VLOOKUP($D1255,Mapping!$A:$E,4,)</f>
        <v>金领冠</v>
      </c>
      <c r="M1255" t="str">
        <f>IF(VLOOKUP($D1255,Mapping!$A:$E,5,)="","无",VLOOKUP($D1255,Mapping!$A:$E,5,))</f>
        <v>0段</v>
      </c>
      <c r="N1255">
        <v>1</v>
      </c>
      <c r="O1255" t="s">
        <v>3922</v>
      </c>
    </row>
    <row r="1256" spans="1:15" x14ac:dyDescent="0.25">
      <c r="A1256" s="1" t="s">
        <v>3448</v>
      </c>
      <c r="B1256" t="s">
        <v>2016</v>
      </c>
      <c r="C1256" s="20" t="s">
        <v>3449</v>
      </c>
      <c r="D1256" t="s">
        <v>51</v>
      </c>
      <c r="E1256" t="s">
        <v>52</v>
      </c>
      <c r="F1256" t="str">
        <f>VLOOKUP(D1256,Mapping!A:F,6,)</f>
        <v>欣活心活配方奶粉（听装）1×6×900g</v>
      </c>
      <c r="G1256" t="s">
        <v>24</v>
      </c>
      <c r="H1256" t="s">
        <v>3450</v>
      </c>
      <c r="I1256" t="s">
        <v>24</v>
      </c>
      <c r="K1256" t="str">
        <f>VLOOKUP($D1256,Mapping!$A:$E,3,)</f>
        <v>成人粉</v>
      </c>
      <c r="L1256" t="str">
        <f>VLOOKUP($D1256,Mapping!$A:$E,4,)</f>
        <v>欣活</v>
      </c>
      <c r="M1256" t="str">
        <f>IF(VLOOKUP($D1256,Mapping!$A:$E,5,)="","无",VLOOKUP($D1256,Mapping!$A:$E,5,))</f>
        <v>无</v>
      </c>
      <c r="N1256">
        <v>1</v>
      </c>
      <c r="O1256" t="s">
        <v>3922</v>
      </c>
    </row>
    <row r="1257" spans="1:15" x14ac:dyDescent="0.25">
      <c r="A1257" s="1" t="s">
        <v>3451</v>
      </c>
      <c r="B1257" t="s">
        <v>2016</v>
      </c>
      <c r="C1257" s="20" t="s">
        <v>3452</v>
      </c>
      <c r="D1257" t="s">
        <v>51</v>
      </c>
      <c r="E1257" t="s">
        <v>52</v>
      </c>
      <c r="F1257" t="str">
        <f>VLOOKUP(D1257,Mapping!A:F,6,)</f>
        <v>欣活心活配方奶粉（听装）1×6×900g</v>
      </c>
      <c r="G1257" t="s">
        <v>24</v>
      </c>
      <c r="H1257" t="s">
        <v>3453</v>
      </c>
      <c r="I1257" t="s">
        <v>24</v>
      </c>
      <c r="K1257" t="str">
        <f>VLOOKUP($D1257,Mapping!$A:$E,3,)</f>
        <v>成人粉</v>
      </c>
      <c r="L1257" t="str">
        <f>VLOOKUP($D1257,Mapping!$A:$E,4,)</f>
        <v>欣活</v>
      </c>
      <c r="M1257" t="str">
        <f>IF(VLOOKUP($D1257,Mapping!$A:$E,5,)="","无",VLOOKUP($D1257,Mapping!$A:$E,5,))</f>
        <v>无</v>
      </c>
      <c r="N1257">
        <v>1</v>
      </c>
      <c r="O1257" t="s">
        <v>3922</v>
      </c>
    </row>
    <row r="1258" spans="1:15" x14ac:dyDescent="0.25">
      <c r="A1258" s="1" t="s">
        <v>3454</v>
      </c>
      <c r="B1258" t="s">
        <v>2016</v>
      </c>
      <c r="C1258" s="20" t="s">
        <v>1834</v>
      </c>
      <c r="D1258" t="s">
        <v>51</v>
      </c>
      <c r="E1258" t="s">
        <v>52</v>
      </c>
      <c r="F1258" t="str">
        <f>VLOOKUP(D1258,Mapping!A:F,6,)</f>
        <v>欣活心活配方奶粉（听装）1×6×900g</v>
      </c>
      <c r="G1258" t="s">
        <v>24</v>
      </c>
      <c r="H1258" t="s">
        <v>3455</v>
      </c>
      <c r="I1258" t="s">
        <v>24</v>
      </c>
      <c r="K1258" t="str">
        <f>VLOOKUP($D1258,Mapping!$A:$E,3,)</f>
        <v>成人粉</v>
      </c>
      <c r="L1258" t="str">
        <f>VLOOKUP($D1258,Mapping!$A:$E,4,)</f>
        <v>欣活</v>
      </c>
      <c r="M1258" t="str">
        <f>IF(VLOOKUP($D1258,Mapping!$A:$E,5,)="","无",VLOOKUP($D1258,Mapping!$A:$E,5,))</f>
        <v>无</v>
      </c>
      <c r="N1258">
        <v>1</v>
      </c>
      <c r="O1258" t="s">
        <v>3922</v>
      </c>
    </row>
    <row r="1259" spans="1:15" x14ac:dyDescent="0.25">
      <c r="A1259" s="1" t="s">
        <v>3456</v>
      </c>
      <c r="B1259" t="s">
        <v>2016</v>
      </c>
      <c r="C1259" s="20" t="s">
        <v>3457</v>
      </c>
      <c r="D1259" t="s">
        <v>141</v>
      </c>
      <c r="E1259" t="s">
        <v>142</v>
      </c>
      <c r="F1259" t="str">
        <f>VLOOKUP(D1259,Mapping!A:F,6,)</f>
        <v>金领冠婴儿配方奶粉（盒装）1×12×400g</v>
      </c>
      <c r="G1259" t="s">
        <v>24</v>
      </c>
      <c r="H1259" t="s">
        <v>3458</v>
      </c>
      <c r="I1259" t="s">
        <v>24</v>
      </c>
      <c r="K1259" t="str">
        <f>VLOOKUP($D1259,Mapping!$A:$E,3,)</f>
        <v>婴儿粉</v>
      </c>
      <c r="L1259" t="str">
        <f>VLOOKUP($D1259,Mapping!$A:$E,4,)</f>
        <v>金领冠</v>
      </c>
      <c r="M1259" t="str">
        <f>IF(VLOOKUP($D1259,Mapping!$A:$E,5,)="","无",VLOOKUP($D1259,Mapping!$A:$E,5,))</f>
        <v>1段</v>
      </c>
      <c r="N1259">
        <v>1</v>
      </c>
      <c r="O1259" t="s">
        <v>3922</v>
      </c>
    </row>
    <row r="1260" spans="1:15" x14ac:dyDescent="0.25">
      <c r="A1260" s="1" t="s">
        <v>3459</v>
      </c>
      <c r="B1260" t="s">
        <v>2016</v>
      </c>
      <c r="C1260" s="20" t="s">
        <v>3460</v>
      </c>
      <c r="D1260" t="s">
        <v>160</v>
      </c>
      <c r="E1260" t="s">
        <v>161</v>
      </c>
      <c r="F1260" t="str">
        <f>VLOOKUP(D1260,Mapping!A:F,6,)</f>
        <v>金领冠婴儿配方奶粉（听装）1×6×900g</v>
      </c>
      <c r="G1260" t="s">
        <v>24</v>
      </c>
      <c r="H1260" t="s">
        <v>3461</v>
      </c>
      <c r="I1260" t="s">
        <v>24</v>
      </c>
      <c r="K1260" t="str">
        <f>VLOOKUP($D1260,Mapping!$A:$E,3,)</f>
        <v>婴儿粉</v>
      </c>
      <c r="L1260" t="str">
        <f>VLOOKUP($D1260,Mapping!$A:$E,4,)</f>
        <v>金领冠</v>
      </c>
      <c r="M1260" t="str">
        <f>IF(VLOOKUP($D1260,Mapping!$A:$E,5,)="","无",VLOOKUP($D1260,Mapping!$A:$E,5,))</f>
        <v>1段</v>
      </c>
      <c r="N1260">
        <v>1</v>
      </c>
      <c r="O1260" t="s">
        <v>3922</v>
      </c>
    </row>
    <row r="1261" spans="1:15" x14ac:dyDescent="0.25">
      <c r="A1261" s="1" t="s">
        <v>3462</v>
      </c>
      <c r="B1261" t="s">
        <v>2016</v>
      </c>
      <c r="C1261" s="20" t="s">
        <v>3463</v>
      </c>
      <c r="D1261" t="s">
        <v>146</v>
      </c>
      <c r="E1261" t="s">
        <v>147</v>
      </c>
      <c r="F1261" t="str">
        <f>VLOOKUP(D1261,Mapping!A:F,6,)</f>
        <v>金领冠较大婴儿配方奶粉（盒装）1×12×400g</v>
      </c>
      <c r="G1261" t="s">
        <v>24</v>
      </c>
      <c r="H1261" t="s">
        <v>3464</v>
      </c>
      <c r="I1261" t="s">
        <v>24</v>
      </c>
      <c r="K1261" t="str">
        <f>VLOOKUP($D1261,Mapping!$A:$E,3,)</f>
        <v>婴儿粉</v>
      </c>
      <c r="L1261" t="str">
        <f>VLOOKUP($D1261,Mapping!$A:$E,4,)</f>
        <v>金领冠</v>
      </c>
      <c r="M1261" t="str">
        <f>IF(VLOOKUP($D1261,Mapping!$A:$E,5,)="","无",VLOOKUP($D1261,Mapping!$A:$E,5,))</f>
        <v>2段</v>
      </c>
      <c r="N1261">
        <v>1</v>
      </c>
      <c r="O1261" t="s">
        <v>3922</v>
      </c>
    </row>
    <row r="1262" spans="1:15" x14ac:dyDescent="0.25">
      <c r="A1262" s="1" t="s">
        <v>3465</v>
      </c>
      <c r="B1262" t="s">
        <v>2016</v>
      </c>
      <c r="C1262" s="20" t="s">
        <v>3466</v>
      </c>
      <c r="D1262" t="s">
        <v>165</v>
      </c>
      <c r="E1262" t="s">
        <v>166</v>
      </c>
      <c r="F1262" t="str">
        <f>VLOOKUP(D1262,Mapping!A:F,6,)</f>
        <v>金领冠较大婴儿配方奶粉（听装）1×6×900g</v>
      </c>
      <c r="G1262" t="s">
        <v>24</v>
      </c>
      <c r="H1262" t="s">
        <v>3467</v>
      </c>
      <c r="I1262" t="s">
        <v>24</v>
      </c>
      <c r="K1262" t="str">
        <f>VLOOKUP($D1262,Mapping!$A:$E,3,)</f>
        <v>婴儿粉</v>
      </c>
      <c r="L1262" t="str">
        <f>VLOOKUP($D1262,Mapping!$A:$E,4,)</f>
        <v>金领冠</v>
      </c>
      <c r="M1262" t="str">
        <f>IF(VLOOKUP($D1262,Mapping!$A:$E,5,)="","无",VLOOKUP($D1262,Mapping!$A:$E,5,))</f>
        <v>2段</v>
      </c>
      <c r="N1262">
        <v>1</v>
      </c>
      <c r="O1262" t="s">
        <v>3922</v>
      </c>
    </row>
    <row r="1263" spans="1:15" x14ac:dyDescent="0.25">
      <c r="A1263" s="1" t="s">
        <v>3468</v>
      </c>
      <c r="B1263" t="s">
        <v>2016</v>
      </c>
      <c r="C1263" s="20" t="s">
        <v>3469</v>
      </c>
      <c r="D1263" t="s">
        <v>151</v>
      </c>
      <c r="E1263" t="s">
        <v>152</v>
      </c>
      <c r="F1263" t="str">
        <f>VLOOKUP(D1263,Mapping!A:F,6,)</f>
        <v>金领冠幼儿配方奶粉（盒装）1×12×400g</v>
      </c>
      <c r="G1263" t="s">
        <v>24</v>
      </c>
      <c r="H1263" t="s">
        <v>3470</v>
      </c>
      <c r="I1263" t="s">
        <v>24</v>
      </c>
      <c r="K1263" t="str">
        <f>VLOOKUP($D1263,Mapping!$A:$E,3,)</f>
        <v>婴儿粉</v>
      </c>
      <c r="L1263" t="str">
        <f>VLOOKUP($D1263,Mapping!$A:$E,4,)</f>
        <v>金领冠</v>
      </c>
      <c r="M1263" t="str">
        <f>IF(VLOOKUP($D1263,Mapping!$A:$E,5,)="","无",VLOOKUP($D1263,Mapping!$A:$E,5,))</f>
        <v>3段</v>
      </c>
      <c r="N1263">
        <v>1</v>
      </c>
      <c r="O1263" t="s">
        <v>3922</v>
      </c>
    </row>
    <row r="1264" spans="1:15" x14ac:dyDescent="0.25">
      <c r="A1264" s="1" t="s">
        <v>3471</v>
      </c>
      <c r="B1264" t="s">
        <v>2016</v>
      </c>
      <c r="C1264" s="20" t="s">
        <v>3472</v>
      </c>
      <c r="D1264" t="s">
        <v>170</v>
      </c>
      <c r="E1264" t="s">
        <v>171</v>
      </c>
      <c r="F1264" t="str">
        <f>VLOOKUP(D1264,Mapping!A:F,6,)</f>
        <v>金领冠幼儿配方奶粉（听装）1×6×900g</v>
      </c>
      <c r="G1264" t="s">
        <v>24</v>
      </c>
      <c r="H1264" t="s">
        <v>3473</v>
      </c>
      <c r="I1264" t="s">
        <v>24</v>
      </c>
      <c r="K1264" t="str">
        <f>VLOOKUP($D1264,Mapping!$A:$E,3,)</f>
        <v>婴儿粉</v>
      </c>
      <c r="L1264" t="str">
        <f>VLOOKUP($D1264,Mapping!$A:$E,4,)</f>
        <v>金领冠</v>
      </c>
      <c r="M1264" t="str">
        <f>IF(VLOOKUP($D1264,Mapping!$A:$E,5,)="","无",VLOOKUP($D1264,Mapping!$A:$E,5,))</f>
        <v>3段</v>
      </c>
      <c r="N1264">
        <v>1</v>
      </c>
      <c r="O1264" t="s">
        <v>3922</v>
      </c>
    </row>
    <row r="1265" spans="1:15" x14ac:dyDescent="0.25">
      <c r="A1265" s="1" t="s">
        <v>3474</v>
      </c>
      <c r="B1265" t="s">
        <v>2016</v>
      </c>
      <c r="C1265" s="20" t="s">
        <v>3475</v>
      </c>
      <c r="D1265" t="s">
        <v>1837</v>
      </c>
      <c r="E1265" t="s">
        <v>1838</v>
      </c>
      <c r="F1265" t="str">
        <f>VLOOKUP(D1265,Mapping!A:F,6,)</f>
        <v>伊利牛奶片32g原味（袋装）1×100×32g</v>
      </c>
      <c r="G1265" t="s">
        <v>24</v>
      </c>
      <c r="H1265" t="s">
        <v>3476</v>
      </c>
      <c r="I1265" t="s">
        <v>24</v>
      </c>
      <c r="K1265" t="str">
        <f>VLOOKUP($D1265,Mapping!$A:$E,3,)</f>
        <v>成人粉</v>
      </c>
      <c r="L1265" t="str">
        <f>VLOOKUP($D1265,Mapping!$A:$E,4,)</f>
        <v>奶片</v>
      </c>
      <c r="M1265" t="str">
        <f>IF(VLOOKUP($D1265,Mapping!$A:$E,5,)="","无",VLOOKUP($D1265,Mapping!$A:$E,5,))</f>
        <v>无</v>
      </c>
      <c r="N1265">
        <v>1</v>
      </c>
      <c r="O1265" t="s">
        <v>3922</v>
      </c>
    </row>
    <row r="1266" spans="1:15" x14ac:dyDescent="0.25">
      <c r="A1266" s="1" t="s">
        <v>3477</v>
      </c>
      <c r="B1266" t="s">
        <v>2016</v>
      </c>
      <c r="C1266" s="20" t="s">
        <v>1836</v>
      </c>
      <c r="D1266" t="s">
        <v>1837</v>
      </c>
      <c r="E1266" t="s">
        <v>1838</v>
      </c>
      <c r="F1266" t="str">
        <f>VLOOKUP(D1266,Mapping!A:F,6,)</f>
        <v>伊利牛奶片32g原味（袋装）1×100×32g</v>
      </c>
      <c r="G1266" t="s">
        <v>24</v>
      </c>
      <c r="H1266" t="s">
        <v>3478</v>
      </c>
      <c r="I1266" t="s">
        <v>24</v>
      </c>
      <c r="K1266" t="str">
        <f>VLOOKUP($D1266,Mapping!$A:$E,3,)</f>
        <v>成人粉</v>
      </c>
      <c r="L1266" t="str">
        <f>VLOOKUP($D1266,Mapping!$A:$E,4,)</f>
        <v>奶片</v>
      </c>
      <c r="M1266" t="str">
        <f>IF(VLOOKUP($D1266,Mapping!$A:$E,5,)="","无",VLOOKUP($D1266,Mapping!$A:$E,5,))</f>
        <v>无</v>
      </c>
      <c r="N1266">
        <v>1</v>
      </c>
      <c r="O1266" t="s">
        <v>3922</v>
      </c>
    </row>
    <row r="1267" spans="1:15" x14ac:dyDescent="0.25">
      <c r="A1267" s="1" t="s">
        <v>3479</v>
      </c>
      <c r="B1267" t="s">
        <v>2016</v>
      </c>
      <c r="C1267" s="20" t="s">
        <v>1840</v>
      </c>
      <c r="D1267" t="s">
        <v>1841</v>
      </c>
      <c r="E1267" t="s">
        <v>1842</v>
      </c>
      <c r="F1267" t="str">
        <f>VLOOKUP(D1267,Mapping!A:F,6,)</f>
        <v>伊利牛奶片32g甜橙味（袋装）1×100×32g</v>
      </c>
      <c r="G1267" t="s">
        <v>24</v>
      </c>
      <c r="H1267" t="s">
        <v>3480</v>
      </c>
      <c r="I1267" t="s">
        <v>24</v>
      </c>
      <c r="K1267" t="str">
        <f>VLOOKUP($D1267,Mapping!$A:$E,3,)</f>
        <v>成人粉</v>
      </c>
      <c r="L1267" t="str">
        <f>VLOOKUP($D1267,Mapping!$A:$E,4,)</f>
        <v>奶片</v>
      </c>
      <c r="M1267" t="str">
        <f>IF(VLOOKUP($D1267,Mapping!$A:$E,5,)="","无",VLOOKUP($D1267,Mapping!$A:$E,5,))</f>
        <v>无</v>
      </c>
      <c r="N1267">
        <v>1</v>
      </c>
      <c r="O1267" t="s">
        <v>3922</v>
      </c>
    </row>
    <row r="1268" spans="1:15" x14ac:dyDescent="0.25">
      <c r="A1268" s="1" t="s">
        <v>3481</v>
      </c>
      <c r="B1268" t="s">
        <v>2016</v>
      </c>
      <c r="C1268" s="20" t="s">
        <v>3482</v>
      </c>
      <c r="D1268" t="s">
        <v>1841</v>
      </c>
      <c r="E1268" t="s">
        <v>1842</v>
      </c>
      <c r="F1268" t="str">
        <f>VLOOKUP(D1268,Mapping!A:F,6,)</f>
        <v>伊利牛奶片32g甜橙味（袋装）1×100×32g</v>
      </c>
      <c r="G1268" t="s">
        <v>24</v>
      </c>
      <c r="H1268" t="s">
        <v>3483</v>
      </c>
      <c r="I1268" t="s">
        <v>24</v>
      </c>
      <c r="K1268" t="str">
        <f>VLOOKUP($D1268,Mapping!$A:$E,3,)</f>
        <v>成人粉</v>
      </c>
      <c r="L1268" t="str">
        <f>VLOOKUP($D1268,Mapping!$A:$E,4,)</f>
        <v>奶片</v>
      </c>
      <c r="M1268" t="str">
        <f>IF(VLOOKUP($D1268,Mapping!$A:$E,5,)="","无",VLOOKUP($D1268,Mapping!$A:$E,5,))</f>
        <v>无</v>
      </c>
      <c r="N1268">
        <v>1</v>
      </c>
      <c r="O1268" t="s">
        <v>3922</v>
      </c>
    </row>
    <row r="1269" spans="1:15" x14ac:dyDescent="0.25">
      <c r="A1269" s="1" t="s">
        <v>3484</v>
      </c>
      <c r="B1269" t="s">
        <v>2016</v>
      </c>
      <c r="C1269" s="20" t="s">
        <v>1844</v>
      </c>
      <c r="D1269" t="s">
        <v>1845</v>
      </c>
      <c r="E1269" t="s">
        <v>1846</v>
      </c>
      <c r="F1269" t="str">
        <f>VLOOKUP(D1269,Mapping!A:F,6,)</f>
        <v>伊利牛奶片32g草莓味（袋装）1×100×32g</v>
      </c>
      <c r="G1269" t="s">
        <v>24</v>
      </c>
      <c r="H1269" t="s">
        <v>3485</v>
      </c>
      <c r="I1269" t="s">
        <v>24</v>
      </c>
      <c r="K1269" t="str">
        <f>VLOOKUP($D1269,Mapping!$A:$E,3,)</f>
        <v>成人粉</v>
      </c>
      <c r="L1269" t="str">
        <f>VLOOKUP($D1269,Mapping!$A:$E,4,)</f>
        <v>奶片</v>
      </c>
      <c r="M1269" t="str">
        <f>IF(VLOOKUP($D1269,Mapping!$A:$E,5,)="","无",VLOOKUP($D1269,Mapping!$A:$E,5,))</f>
        <v>无</v>
      </c>
      <c r="N1269">
        <v>1</v>
      </c>
      <c r="O1269" t="s">
        <v>3922</v>
      </c>
    </row>
    <row r="1270" spans="1:15" x14ac:dyDescent="0.25">
      <c r="A1270" s="1" t="s">
        <v>3486</v>
      </c>
      <c r="B1270" t="s">
        <v>2016</v>
      </c>
      <c r="C1270" s="20" t="s">
        <v>3487</v>
      </c>
      <c r="D1270" t="s">
        <v>1845</v>
      </c>
      <c r="E1270" t="s">
        <v>1846</v>
      </c>
      <c r="F1270" t="str">
        <f>VLOOKUP(D1270,Mapping!A:F,6,)</f>
        <v>伊利牛奶片32g草莓味（袋装）1×100×32g</v>
      </c>
      <c r="G1270" t="s">
        <v>24</v>
      </c>
      <c r="H1270" t="s">
        <v>3488</v>
      </c>
      <c r="I1270" t="s">
        <v>24</v>
      </c>
      <c r="K1270" t="str">
        <f>VLOOKUP($D1270,Mapping!$A:$E,3,)</f>
        <v>成人粉</v>
      </c>
      <c r="L1270" t="str">
        <f>VLOOKUP($D1270,Mapping!$A:$E,4,)</f>
        <v>奶片</v>
      </c>
      <c r="M1270" t="str">
        <f>IF(VLOOKUP($D1270,Mapping!$A:$E,5,)="","无",VLOOKUP($D1270,Mapping!$A:$E,5,))</f>
        <v>无</v>
      </c>
      <c r="N1270">
        <v>1</v>
      </c>
      <c r="O1270" t="s">
        <v>3922</v>
      </c>
    </row>
    <row r="1271" spans="1:15" x14ac:dyDescent="0.25">
      <c r="A1271" s="1" t="s">
        <v>3489</v>
      </c>
      <c r="B1271" t="s">
        <v>2016</v>
      </c>
      <c r="C1271" s="20" t="s">
        <v>3490</v>
      </c>
      <c r="D1271" t="s">
        <v>1849</v>
      </c>
      <c r="E1271" t="s">
        <v>1850</v>
      </c>
      <c r="F1271" t="str">
        <f>VLOOKUP(D1271,Mapping!A:F,6,)</f>
        <v>伊利牛奶片32g哈密瓜味（袋装）1×100×32g</v>
      </c>
      <c r="G1271" t="s">
        <v>24</v>
      </c>
      <c r="H1271" t="s">
        <v>3491</v>
      </c>
      <c r="I1271" t="s">
        <v>24</v>
      </c>
      <c r="K1271" t="str">
        <f>VLOOKUP($D1271,Mapping!$A:$E,3,)</f>
        <v>成人粉</v>
      </c>
      <c r="L1271" t="str">
        <f>VLOOKUP($D1271,Mapping!$A:$E,4,)</f>
        <v>奶片</v>
      </c>
      <c r="M1271" t="str">
        <f>IF(VLOOKUP($D1271,Mapping!$A:$E,5,)="","无",VLOOKUP($D1271,Mapping!$A:$E,5,))</f>
        <v>无</v>
      </c>
      <c r="N1271">
        <v>1</v>
      </c>
      <c r="O1271" t="s">
        <v>3922</v>
      </c>
    </row>
    <row r="1272" spans="1:15" x14ac:dyDescent="0.25">
      <c r="A1272" s="1" t="s">
        <v>3492</v>
      </c>
      <c r="B1272" t="s">
        <v>2016</v>
      </c>
      <c r="C1272" s="20" t="s">
        <v>1848</v>
      </c>
      <c r="D1272" t="s">
        <v>1849</v>
      </c>
      <c r="E1272" t="s">
        <v>1850</v>
      </c>
      <c r="F1272" t="str">
        <f>VLOOKUP(D1272,Mapping!A:F,6,)</f>
        <v>伊利牛奶片32g哈密瓜味（袋装）1×100×32g</v>
      </c>
      <c r="G1272" t="s">
        <v>24</v>
      </c>
      <c r="H1272" t="s">
        <v>3493</v>
      </c>
      <c r="I1272" t="s">
        <v>24</v>
      </c>
      <c r="K1272" t="str">
        <f>VLOOKUP($D1272,Mapping!$A:$E,3,)</f>
        <v>成人粉</v>
      </c>
      <c r="L1272" t="str">
        <f>VLOOKUP($D1272,Mapping!$A:$E,4,)</f>
        <v>奶片</v>
      </c>
      <c r="M1272" t="str">
        <f>IF(VLOOKUP($D1272,Mapping!$A:$E,5,)="","无",VLOOKUP($D1272,Mapping!$A:$E,5,))</f>
        <v>无</v>
      </c>
      <c r="N1272">
        <v>1</v>
      </c>
      <c r="O1272" t="s">
        <v>3922</v>
      </c>
    </row>
    <row r="1273" spans="1:15" x14ac:dyDescent="0.25">
      <c r="A1273" s="1" t="s">
        <v>3494</v>
      </c>
      <c r="B1273" t="s">
        <v>2016</v>
      </c>
      <c r="C1273" s="20" t="s">
        <v>3495</v>
      </c>
      <c r="D1273" t="s">
        <v>1853</v>
      </c>
      <c r="E1273" t="s">
        <v>1854</v>
      </c>
      <c r="F1273" t="str">
        <f>VLOOKUP(D1273,Mapping!A:F,6,)</f>
        <v>伊利牛奶片32g蓝莓味（袋装）1×100×32g</v>
      </c>
      <c r="G1273" t="s">
        <v>24</v>
      </c>
      <c r="H1273" t="s">
        <v>3496</v>
      </c>
      <c r="I1273" t="s">
        <v>24</v>
      </c>
      <c r="K1273" t="str">
        <f>VLOOKUP($D1273,Mapping!$A:$E,3,)</f>
        <v>成人粉</v>
      </c>
      <c r="L1273" t="str">
        <f>VLOOKUP($D1273,Mapping!$A:$E,4,)</f>
        <v>奶片</v>
      </c>
      <c r="M1273" t="str">
        <f>IF(VLOOKUP($D1273,Mapping!$A:$E,5,)="","无",VLOOKUP($D1273,Mapping!$A:$E,5,))</f>
        <v>无</v>
      </c>
      <c r="N1273">
        <v>1</v>
      </c>
      <c r="O1273" t="s">
        <v>3922</v>
      </c>
    </row>
    <row r="1274" spans="1:15" x14ac:dyDescent="0.25">
      <c r="A1274" s="1" t="s">
        <v>3497</v>
      </c>
      <c r="B1274" t="s">
        <v>2016</v>
      </c>
      <c r="C1274" s="20" t="s">
        <v>1852</v>
      </c>
      <c r="D1274" t="s">
        <v>1853</v>
      </c>
      <c r="E1274" t="s">
        <v>1854</v>
      </c>
      <c r="F1274" t="str">
        <f>VLOOKUP(D1274,Mapping!A:F,6,)</f>
        <v>伊利牛奶片32g蓝莓味（袋装）1×100×32g</v>
      </c>
      <c r="G1274" t="s">
        <v>24</v>
      </c>
      <c r="H1274" t="s">
        <v>3498</v>
      </c>
      <c r="I1274" t="s">
        <v>24</v>
      </c>
      <c r="K1274" t="str">
        <f>VLOOKUP($D1274,Mapping!$A:$E,3,)</f>
        <v>成人粉</v>
      </c>
      <c r="L1274" t="str">
        <f>VLOOKUP($D1274,Mapping!$A:$E,4,)</f>
        <v>奶片</v>
      </c>
      <c r="M1274" t="str">
        <f>IF(VLOOKUP($D1274,Mapping!$A:$E,5,)="","无",VLOOKUP($D1274,Mapping!$A:$E,5,))</f>
        <v>无</v>
      </c>
      <c r="N1274">
        <v>1</v>
      </c>
      <c r="O1274" t="s">
        <v>3922</v>
      </c>
    </row>
    <row r="1275" spans="1:15" x14ac:dyDescent="0.25">
      <c r="A1275" s="1" t="s">
        <v>3499</v>
      </c>
      <c r="B1275" t="s">
        <v>2016</v>
      </c>
      <c r="C1275" s="20" t="s">
        <v>1856</v>
      </c>
      <c r="D1275" t="s">
        <v>1857</v>
      </c>
      <c r="E1275" t="s">
        <v>1858</v>
      </c>
      <c r="F1275" t="str">
        <f>VLOOKUP(D1275,Mapping!A:F,6,)</f>
        <v>伊利牛奶片160g原味（盒装）1×12×160g</v>
      </c>
      <c r="G1275" t="s">
        <v>24</v>
      </c>
      <c r="H1275" t="s">
        <v>3500</v>
      </c>
      <c r="I1275" t="s">
        <v>24</v>
      </c>
      <c r="K1275" t="str">
        <f>VLOOKUP($D1275,Mapping!$A:$E,3,)</f>
        <v>成人粉</v>
      </c>
      <c r="L1275" t="str">
        <f>VLOOKUP($D1275,Mapping!$A:$E,4,)</f>
        <v>奶片</v>
      </c>
      <c r="M1275" t="str">
        <f>IF(VLOOKUP($D1275,Mapping!$A:$E,5,)="","无",VLOOKUP($D1275,Mapping!$A:$E,5,))</f>
        <v>无</v>
      </c>
      <c r="N1275">
        <v>1</v>
      </c>
      <c r="O1275" t="s">
        <v>3922</v>
      </c>
    </row>
    <row r="1276" spans="1:15" x14ac:dyDescent="0.25">
      <c r="A1276" s="1" t="s">
        <v>3501</v>
      </c>
      <c r="B1276" t="s">
        <v>2016</v>
      </c>
      <c r="C1276" s="20" t="s">
        <v>3502</v>
      </c>
      <c r="D1276" t="s">
        <v>1857</v>
      </c>
      <c r="E1276" t="s">
        <v>1858</v>
      </c>
      <c r="F1276" t="str">
        <f>VLOOKUP(D1276,Mapping!A:F,6,)</f>
        <v>伊利牛奶片160g原味（盒装）1×12×160g</v>
      </c>
      <c r="G1276" t="s">
        <v>24</v>
      </c>
      <c r="H1276" t="s">
        <v>3503</v>
      </c>
      <c r="I1276" t="s">
        <v>24</v>
      </c>
      <c r="K1276" t="str">
        <f>VLOOKUP($D1276,Mapping!$A:$E,3,)</f>
        <v>成人粉</v>
      </c>
      <c r="L1276" t="str">
        <f>VLOOKUP($D1276,Mapping!$A:$E,4,)</f>
        <v>奶片</v>
      </c>
      <c r="M1276" t="str">
        <f>IF(VLOOKUP($D1276,Mapping!$A:$E,5,)="","无",VLOOKUP($D1276,Mapping!$A:$E,5,))</f>
        <v>无</v>
      </c>
      <c r="N1276">
        <v>1</v>
      </c>
      <c r="O1276" t="s">
        <v>3922</v>
      </c>
    </row>
    <row r="1277" spans="1:15" x14ac:dyDescent="0.25">
      <c r="A1277" s="1" t="s">
        <v>3504</v>
      </c>
      <c r="B1277" t="s">
        <v>2016</v>
      </c>
      <c r="C1277" s="20" t="s">
        <v>1860</v>
      </c>
      <c r="D1277" t="s">
        <v>1861</v>
      </c>
      <c r="E1277" t="s">
        <v>1862</v>
      </c>
      <c r="F1277" t="str">
        <f>VLOOKUP(D1277,Mapping!A:F,6,)</f>
        <v>伊利牛奶片160g草莓味（盒装）1×12×160g</v>
      </c>
      <c r="G1277" t="s">
        <v>24</v>
      </c>
      <c r="H1277" t="s">
        <v>3505</v>
      </c>
      <c r="I1277" t="s">
        <v>24</v>
      </c>
      <c r="K1277" t="str">
        <f>VLOOKUP($D1277,Mapping!$A:$E,3,)</f>
        <v>成人粉</v>
      </c>
      <c r="L1277" t="str">
        <f>VLOOKUP($D1277,Mapping!$A:$E,4,)</f>
        <v>奶片</v>
      </c>
      <c r="M1277" t="str">
        <f>IF(VLOOKUP($D1277,Mapping!$A:$E,5,)="","无",VLOOKUP($D1277,Mapping!$A:$E,5,))</f>
        <v>无</v>
      </c>
      <c r="N1277">
        <v>1</v>
      </c>
      <c r="O1277" t="s">
        <v>3922</v>
      </c>
    </row>
    <row r="1278" spans="1:15" x14ac:dyDescent="0.25">
      <c r="A1278" s="1" t="s">
        <v>3506</v>
      </c>
      <c r="B1278" t="s">
        <v>2016</v>
      </c>
      <c r="C1278" s="20" t="s">
        <v>3507</v>
      </c>
      <c r="D1278" t="s">
        <v>1861</v>
      </c>
      <c r="E1278" t="s">
        <v>1862</v>
      </c>
      <c r="F1278" t="str">
        <f>VLOOKUP(D1278,Mapping!A:F,6,)</f>
        <v>伊利牛奶片160g草莓味（盒装）1×12×160g</v>
      </c>
      <c r="G1278" t="s">
        <v>24</v>
      </c>
      <c r="H1278" t="s">
        <v>3508</v>
      </c>
      <c r="I1278" t="s">
        <v>24</v>
      </c>
      <c r="K1278" t="str">
        <f>VLOOKUP($D1278,Mapping!$A:$E,3,)</f>
        <v>成人粉</v>
      </c>
      <c r="L1278" t="str">
        <f>VLOOKUP($D1278,Mapping!$A:$E,4,)</f>
        <v>奶片</v>
      </c>
      <c r="M1278" t="str">
        <f>IF(VLOOKUP($D1278,Mapping!$A:$E,5,)="","无",VLOOKUP($D1278,Mapping!$A:$E,5,))</f>
        <v>无</v>
      </c>
      <c r="N1278">
        <v>1</v>
      </c>
      <c r="O1278" t="s">
        <v>3922</v>
      </c>
    </row>
    <row r="1279" spans="1:15" x14ac:dyDescent="0.25">
      <c r="A1279" s="1" t="s">
        <v>3509</v>
      </c>
      <c r="B1279" t="s">
        <v>2016</v>
      </c>
      <c r="C1279" s="20" t="s">
        <v>1864</v>
      </c>
      <c r="D1279" t="s">
        <v>1865</v>
      </c>
      <c r="E1279" t="s">
        <v>1866</v>
      </c>
      <c r="F1279" t="str">
        <f>VLOOKUP(D1279,Mapping!A:F,6,)</f>
        <v>伊利牛奶片160g甜橙味（盒装）1×12×160g</v>
      </c>
      <c r="G1279" t="s">
        <v>24</v>
      </c>
      <c r="H1279" t="s">
        <v>3510</v>
      </c>
      <c r="I1279" t="s">
        <v>24</v>
      </c>
      <c r="K1279" t="str">
        <f>VLOOKUP($D1279,Mapping!$A:$E,3,)</f>
        <v>成人粉</v>
      </c>
      <c r="L1279" t="str">
        <f>VLOOKUP($D1279,Mapping!$A:$E,4,)</f>
        <v>奶片</v>
      </c>
      <c r="M1279" t="str">
        <f>IF(VLOOKUP($D1279,Mapping!$A:$E,5,)="","无",VLOOKUP($D1279,Mapping!$A:$E,5,))</f>
        <v>无</v>
      </c>
      <c r="N1279">
        <v>1</v>
      </c>
      <c r="O1279" t="s">
        <v>3922</v>
      </c>
    </row>
    <row r="1280" spans="1:15" x14ac:dyDescent="0.25">
      <c r="A1280" s="1" t="s">
        <v>3511</v>
      </c>
      <c r="B1280" t="s">
        <v>2016</v>
      </c>
      <c r="C1280" s="20" t="s">
        <v>3512</v>
      </c>
      <c r="D1280" t="s">
        <v>1865</v>
      </c>
      <c r="E1280" t="s">
        <v>1866</v>
      </c>
      <c r="F1280" t="str">
        <f>VLOOKUP(D1280,Mapping!A:F,6,)</f>
        <v>伊利牛奶片160g甜橙味（盒装）1×12×160g</v>
      </c>
      <c r="G1280" t="s">
        <v>24</v>
      </c>
      <c r="H1280" t="s">
        <v>3513</v>
      </c>
      <c r="I1280" t="s">
        <v>24</v>
      </c>
      <c r="K1280" t="str">
        <f>VLOOKUP($D1280,Mapping!$A:$E,3,)</f>
        <v>成人粉</v>
      </c>
      <c r="L1280" t="str">
        <f>VLOOKUP($D1280,Mapping!$A:$E,4,)</f>
        <v>奶片</v>
      </c>
      <c r="M1280" t="str">
        <f>IF(VLOOKUP($D1280,Mapping!$A:$E,5,)="","无",VLOOKUP($D1280,Mapping!$A:$E,5,))</f>
        <v>无</v>
      </c>
      <c r="N1280">
        <v>1</v>
      </c>
      <c r="O1280" t="s">
        <v>3922</v>
      </c>
    </row>
    <row r="1281" spans="1:15" x14ac:dyDescent="0.25">
      <c r="A1281" s="1" t="s">
        <v>3514</v>
      </c>
      <c r="B1281" t="s">
        <v>2016</v>
      </c>
      <c r="C1281" s="20" t="s">
        <v>3515</v>
      </c>
      <c r="D1281" t="s">
        <v>1869</v>
      </c>
      <c r="E1281" t="s">
        <v>1870</v>
      </c>
      <c r="F1281" t="str">
        <f>VLOOKUP(D1281,Mapping!A:F,6,)</f>
        <v>伊利酸奶味奶片原味（袋装）1×60×46g</v>
      </c>
      <c r="G1281" t="s">
        <v>24</v>
      </c>
      <c r="H1281" t="s">
        <v>3516</v>
      </c>
      <c r="I1281" t="s">
        <v>24</v>
      </c>
      <c r="K1281" t="str">
        <f>VLOOKUP($D1281,Mapping!$A:$E,3,)</f>
        <v>成人粉</v>
      </c>
      <c r="L1281" t="str">
        <f>VLOOKUP($D1281,Mapping!$A:$E,4,)</f>
        <v>奶片</v>
      </c>
      <c r="M1281" t="str">
        <f>IF(VLOOKUP($D1281,Mapping!$A:$E,5,)="","无",VLOOKUP($D1281,Mapping!$A:$E,5,))</f>
        <v>无</v>
      </c>
      <c r="N1281">
        <v>1</v>
      </c>
      <c r="O1281" t="s">
        <v>3922</v>
      </c>
    </row>
    <row r="1282" spans="1:15" x14ac:dyDescent="0.25">
      <c r="A1282" s="1" t="s">
        <v>3517</v>
      </c>
      <c r="B1282" t="s">
        <v>2016</v>
      </c>
      <c r="C1282" s="20" t="s">
        <v>3518</v>
      </c>
      <c r="D1282" t="s">
        <v>120</v>
      </c>
      <c r="E1282" t="s">
        <v>121</v>
      </c>
      <c r="F1282" t="str">
        <f>VLOOKUP(D1282,Mapping!A:F,6,)</f>
        <v>伊利高钙高铁奶粉（听装）1×6×900g</v>
      </c>
      <c r="G1282" t="s">
        <v>24</v>
      </c>
      <c r="H1282" t="s">
        <v>3519</v>
      </c>
      <c r="I1282" t="s">
        <v>24</v>
      </c>
      <c r="K1282" t="str">
        <f>VLOOKUP($D1282,Mapping!$A:$E,3,)</f>
        <v>成人粉</v>
      </c>
      <c r="L1282" t="str">
        <f>VLOOKUP($D1282,Mapping!$A:$E,4,)</f>
        <v>女士</v>
      </c>
      <c r="M1282" t="str">
        <f>IF(VLOOKUP($D1282,Mapping!$A:$E,5,)="","无",VLOOKUP($D1282,Mapping!$A:$E,5,))</f>
        <v>无</v>
      </c>
      <c r="N1282">
        <v>1</v>
      </c>
      <c r="O1282" t="s">
        <v>3922</v>
      </c>
    </row>
    <row r="1283" spans="1:15" x14ac:dyDescent="0.25">
      <c r="A1283" s="1" t="s">
        <v>3520</v>
      </c>
      <c r="B1283" t="s">
        <v>2016</v>
      </c>
      <c r="C1283" s="20" t="s">
        <v>3521</v>
      </c>
      <c r="D1283" t="s">
        <v>120</v>
      </c>
      <c r="E1283" t="s">
        <v>121</v>
      </c>
      <c r="F1283" t="str">
        <f>VLOOKUP(D1283,Mapping!A:F,6,)</f>
        <v>伊利高钙高铁奶粉（听装）1×6×900g</v>
      </c>
      <c r="G1283" t="s">
        <v>24</v>
      </c>
      <c r="H1283" t="s">
        <v>3522</v>
      </c>
      <c r="I1283" t="s">
        <v>24</v>
      </c>
      <c r="K1283" t="str">
        <f>VLOOKUP($D1283,Mapping!$A:$E,3,)</f>
        <v>成人粉</v>
      </c>
      <c r="L1283" t="str">
        <f>VLOOKUP($D1283,Mapping!$A:$E,4,)</f>
        <v>女士</v>
      </c>
      <c r="M1283" t="str">
        <f>IF(VLOOKUP($D1283,Mapping!$A:$E,5,)="","无",VLOOKUP($D1283,Mapping!$A:$E,5,))</f>
        <v>无</v>
      </c>
      <c r="N1283">
        <v>1</v>
      </c>
      <c r="O1283" t="s">
        <v>3922</v>
      </c>
    </row>
    <row r="1284" spans="1:15" x14ac:dyDescent="0.25">
      <c r="A1284" s="1" t="s">
        <v>3523</v>
      </c>
      <c r="B1284" t="s">
        <v>2016</v>
      </c>
      <c r="C1284" s="20" t="s">
        <v>1691</v>
      </c>
      <c r="D1284" t="s">
        <v>120</v>
      </c>
      <c r="E1284" t="s">
        <v>121</v>
      </c>
      <c r="F1284" t="str">
        <f>VLOOKUP(D1284,Mapping!A:F,6,)</f>
        <v>伊利高钙高铁奶粉（听装）1×6×900g</v>
      </c>
      <c r="G1284" t="s">
        <v>24</v>
      </c>
      <c r="H1284" t="s">
        <v>3524</v>
      </c>
      <c r="I1284" t="s">
        <v>24</v>
      </c>
      <c r="K1284" t="str">
        <f>VLOOKUP($D1284,Mapping!$A:$E,3,)</f>
        <v>成人粉</v>
      </c>
      <c r="L1284" t="str">
        <f>VLOOKUP($D1284,Mapping!$A:$E,4,)</f>
        <v>女士</v>
      </c>
      <c r="M1284" t="str">
        <f>IF(VLOOKUP($D1284,Mapping!$A:$E,5,)="","无",VLOOKUP($D1284,Mapping!$A:$E,5,))</f>
        <v>无</v>
      </c>
      <c r="N1284">
        <v>1</v>
      </c>
      <c r="O1284" t="s">
        <v>3922</v>
      </c>
    </row>
    <row r="1285" spans="1:15" x14ac:dyDescent="0.25">
      <c r="A1285" s="1" t="s">
        <v>3525</v>
      </c>
      <c r="B1285" t="s">
        <v>2016</v>
      </c>
      <c r="C1285" s="20" t="s">
        <v>3526</v>
      </c>
      <c r="D1285" t="s">
        <v>1694</v>
      </c>
      <c r="E1285" t="s">
        <v>1695</v>
      </c>
      <c r="F1285" t="str">
        <f>VLOOKUP(D1285,Mapping!A:F,6,)</f>
        <v>欣活骨能配方奶粉（听装）1×6×900g</v>
      </c>
      <c r="G1285" t="s">
        <v>24</v>
      </c>
      <c r="H1285" t="s">
        <v>3527</v>
      </c>
      <c r="I1285" t="s">
        <v>24</v>
      </c>
      <c r="K1285" t="str">
        <f>VLOOKUP($D1285,Mapping!$A:$E,3,)</f>
        <v>成人粉</v>
      </c>
      <c r="L1285" t="str">
        <f>VLOOKUP($D1285,Mapping!$A:$E,4,)</f>
        <v>欣活</v>
      </c>
      <c r="M1285" t="str">
        <f>IF(VLOOKUP($D1285,Mapping!$A:$E,5,)="","无",VLOOKUP($D1285,Mapping!$A:$E,5,))</f>
        <v>无</v>
      </c>
      <c r="N1285">
        <v>1</v>
      </c>
      <c r="O1285" t="s">
        <v>3922</v>
      </c>
    </row>
    <row r="1286" spans="1:15" x14ac:dyDescent="0.25">
      <c r="A1286" s="1" t="s">
        <v>3528</v>
      </c>
      <c r="B1286" t="s">
        <v>2016</v>
      </c>
      <c r="C1286" s="20" t="s">
        <v>1693</v>
      </c>
      <c r="D1286" t="s">
        <v>1694</v>
      </c>
      <c r="E1286" t="s">
        <v>1695</v>
      </c>
      <c r="F1286" t="str">
        <f>VLOOKUP(D1286,Mapping!A:F,6,)</f>
        <v>欣活骨能配方奶粉（听装）1×6×900g</v>
      </c>
      <c r="G1286" t="s">
        <v>24</v>
      </c>
      <c r="H1286" t="s">
        <v>3455</v>
      </c>
      <c r="I1286" t="s">
        <v>24</v>
      </c>
      <c r="K1286" t="str">
        <f>VLOOKUP($D1286,Mapping!$A:$E,3,)</f>
        <v>成人粉</v>
      </c>
      <c r="L1286" t="str">
        <f>VLOOKUP($D1286,Mapping!$A:$E,4,)</f>
        <v>欣活</v>
      </c>
      <c r="M1286" t="str">
        <f>IF(VLOOKUP($D1286,Mapping!$A:$E,5,)="","无",VLOOKUP($D1286,Mapping!$A:$E,5,))</f>
        <v>无</v>
      </c>
      <c r="N1286">
        <v>1</v>
      </c>
      <c r="O1286" t="s">
        <v>3922</v>
      </c>
    </row>
    <row r="1287" spans="1:15" x14ac:dyDescent="0.25">
      <c r="A1287" s="1" t="s">
        <v>3529</v>
      </c>
      <c r="B1287" t="s">
        <v>2016</v>
      </c>
      <c r="C1287" s="20" t="s">
        <v>93</v>
      </c>
      <c r="D1287" t="s">
        <v>93</v>
      </c>
      <c r="E1287" t="s">
        <v>94</v>
      </c>
      <c r="F1287" t="str">
        <f>VLOOKUP(D1287,Mapping!A:F,6,)</f>
        <v>伊利中老年奶粉加量装（听装）1×6×1000g</v>
      </c>
      <c r="G1287" t="s">
        <v>24</v>
      </c>
      <c r="H1287" t="s">
        <v>756</v>
      </c>
      <c r="I1287" t="s">
        <v>24</v>
      </c>
      <c r="K1287" t="str">
        <f>VLOOKUP($D1287,Mapping!$A:$E,3,)</f>
        <v>成人粉</v>
      </c>
      <c r="L1287" t="str">
        <f>VLOOKUP($D1287,Mapping!$A:$E,4,)</f>
        <v>中老年</v>
      </c>
      <c r="M1287" t="str">
        <f>IF(VLOOKUP($D1287,Mapping!$A:$E,5,)="","无",VLOOKUP($D1287,Mapping!$A:$E,5,))</f>
        <v>无</v>
      </c>
      <c r="N1287">
        <v>1</v>
      </c>
      <c r="O1287" t="s">
        <v>3922</v>
      </c>
    </row>
    <row r="1288" spans="1:15" x14ac:dyDescent="0.25">
      <c r="A1288" s="1" t="s">
        <v>3530</v>
      </c>
      <c r="B1288" t="s">
        <v>2016</v>
      </c>
      <c r="C1288" s="20" t="s">
        <v>3531</v>
      </c>
      <c r="D1288" t="s">
        <v>2599</v>
      </c>
      <c r="E1288" t="s">
        <v>2600</v>
      </c>
      <c r="F1288" t="str">
        <f>VLOOKUP(D1288,Mapping!A:F,6,)</f>
        <v>欣活骨能试饮装（听装）1×12×350g</v>
      </c>
      <c r="G1288" t="s">
        <v>24</v>
      </c>
      <c r="H1288" t="s">
        <v>756</v>
      </c>
      <c r="I1288" t="s">
        <v>24</v>
      </c>
      <c r="K1288" t="str">
        <f>VLOOKUP($D1288,Mapping!$A:$E,3,)</f>
        <v>成人粉</v>
      </c>
      <c r="L1288" t="str">
        <f>VLOOKUP($D1288,Mapping!$A:$E,4,)</f>
        <v>欣活</v>
      </c>
      <c r="M1288" t="str">
        <f>IF(VLOOKUP($D1288,Mapping!$A:$E,5,)="","无",VLOOKUP($D1288,Mapping!$A:$E,5,))</f>
        <v>无</v>
      </c>
      <c r="N1288">
        <v>1</v>
      </c>
      <c r="O1288" t="s">
        <v>3922</v>
      </c>
    </row>
    <row r="1289" spans="1:15" x14ac:dyDescent="0.25">
      <c r="A1289" s="1" t="s">
        <v>3532</v>
      </c>
      <c r="B1289" t="s">
        <v>2016</v>
      </c>
      <c r="C1289" s="20" t="s">
        <v>3533</v>
      </c>
      <c r="D1289" t="s">
        <v>88</v>
      </c>
      <c r="E1289" t="s">
        <v>89</v>
      </c>
      <c r="F1289" t="str">
        <f>VLOOKUP(D1289,Mapping!A:F,6,)</f>
        <v>伊利中老年奶粉（听装）1×6×900g</v>
      </c>
      <c r="G1289" t="s">
        <v>24</v>
      </c>
      <c r="H1289" t="s">
        <v>3534</v>
      </c>
      <c r="I1289" t="s">
        <v>24</v>
      </c>
      <c r="K1289" t="str">
        <f>VLOOKUP($D1289,Mapping!$A:$E,3,)</f>
        <v>成人粉</v>
      </c>
      <c r="L1289" t="str">
        <f>VLOOKUP($D1289,Mapping!$A:$E,4,)</f>
        <v>中老年</v>
      </c>
      <c r="M1289" t="str">
        <f>IF(VLOOKUP($D1289,Mapping!$A:$E,5,)="","无",VLOOKUP($D1289,Mapping!$A:$E,5,))</f>
        <v>无</v>
      </c>
      <c r="N1289">
        <v>1</v>
      </c>
      <c r="O1289" t="s">
        <v>3922</v>
      </c>
    </row>
    <row r="1290" spans="1:15" x14ac:dyDescent="0.25">
      <c r="A1290" s="1" t="s">
        <v>3535</v>
      </c>
      <c r="B1290" t="s">
        <v>2016</v>
      </c>
      <c r="C1290" s="20" t="s">
        <v>3536</v>
      </c>
      <c r="D1290" t="s">
        <v>1569</v>
      </c>
      <c r="E1290" t="s">
        <v>1570</v>
      </c>
      <c r="F1290" t="str">
        <f>VLOOKUP(D1290,Mapping!A:F,6,)</f>
        <v>暖哄哄女士调制乳粉（筒装）1×20×175g</v>
      </c>
      <c r="G1290" t="s">
        <v>24</v>
      </c>
      <c r="H1290" t="s">
        <v>3537</v>
      </c>
      <c r="I1290" t="s">
        <v>24</v>
      </c>
      <c r="K1290" t="str">
        <f>VLOOKUP($D1290,Mapping!$A:$E,3,)</f>
        <v>成人粉</v>
      </c>
      <c r="L1290" t="str">
        <f>VLOOKUP($D1290,Mapping!$A:$E,4,)</f>
        <v>女士</v>
      </c>
      <c r="M1290" t="str">
        <f>IF(VLOOKUP($D1290,Mapping!$A:$E,5,)="","无",VLOOKUP($D1290,Mapping!$A:$E,5,))</f>
        <v>无</v>
      </c>
      <c r="N1290">
        <v>1</v>
      </c>
      <c r="O1290" t="s">
        <v>3922</v>
      </c>
    </row>
    <row r="1291" spans="1:15" x14ac:dyDescent="0.25">
      <c r="A1291" s="1" t="s">
        <v>3538</v>
      </c>
      <c r="B1291" t="s">
        <v>2016</v>
      </c>
      <c r="C1291" s="20" t="s">
        <v>3539</v>
      </c>
      <c r="D1291" t="s">
        <v>1574</v>
      </c>
      <c r="E1291" t="s">
        <v>1575</v>
      </c>
      <c r="F1291" t="str">
        <f>VLOOKUP(D1291,Mapping!A:F,6,)</f>
        <v>暖哄哄女士调制乳粉（礼盒装）1×4×175g</v>
      </c>
      <c r="G1291" t="s">
        <v>24</v>
      </c>
      <c r="H1291" t="s">
        <v>3540</v>
      </c>
      <c r="I1291" t="s">
        <v>24</v>
      </c>
      <c r="K1291" t="str">
        <f>VLOOKUP($D1291,Mapping!$A:$E,3,)</f>
        <v>成人粉</v>
      </c>
      <c r="L1291" t="str">
        <f>VLOOKUP($D1291,Mapping!$A:$E,4,)</f>
        <v>女士</v>
      </c>
      <c r="M1291" t="str">
        <f>IF(VLOOKUP($D1291,Mapping!$A:$E,5,)="","无",VLOOKUP($D1291,Mapping!$A:$E,5,))</f>
        <v>无</v>
      </c>
      <c r="N1291">
        <v>1</v>
      </c>
      <c r="O1291" t="s">
        <v>3922</v>
      </c>
    </row>
    <row r="1292" spans="1:15" x14ac:dyDescent="0.25">
      <c r="A1292" s="1" t="s">
        <v>3541</v>
      </c>
      <c r="B1292" t="s">
        <v>2016</v>
      </c>
      <c r="C1292" s="20" t="s">
        <v>3542</v>
      </c>
      <c r="D1292" t="s">
        <v>1876</v>
      </c>
      <c r="E1292" t="s">
        <v>1877</v>
      </c>
      <c r="F1292" t="str">
        <f>VLOOKUP(D1292,Mapping!A:F,6,)</f>
        <v>优悦女士配方奶粉（盒装）1×20×175g</v>
      </c>
      <c r="G1292" t="s">
        <v>24</v>
      </c>
      <c r="H1292" t="s">
        <v>3543</v>
      </c>
      <c r="I1292" t="s">
        <v>24</v>
      </c>
      <c r="K1292" t="str">
        <f>VLOOKUP($D1292,Mapping!$A:$E,3,)</f>
        <v>成人粉</v>
      </c>
      <c r="L1292" t="str">
        <f>VLOOKUP($D1292,Mapping!$A:$E,4,)</f>
        <v>女士</v>
      </c>
      <c r="M1292" t="str">
        <f>IF(VLOOKUP($D1292,Mapping!$A:$E,5,)="","无",VLOOKUP($D1292,Mapping!$A:$E,5,))</f>
        <v>无</v>
      </c>
      <c r="N1292">
        <v>1</v>
      </c>
      <c r="O1292" t="s">
        <v>3922</v>
      </c>
    </row>
    <row r="1293" spans="1:15" x14ac:dyDescent="0.25">
      <c r="A1293" s="1" t="s">
        <v>3544</v>
      </c>
      <c r="B1293" t="s">
        <v>2016</v>
      </c>
      <c r="C1293" s="20" t="s">
        <v>3545</v>
      </c>
      <c r="D1293" t="s">
        <v>39</v>
      </c>
      <c r="E1293" t="s">
        <v>40</v>
      </c>
      <c r="F1293" t="str">
        <f>VLOOKUP(D1293,Mapping!A:F,6,)</f>
        <v>果享学生奶粉（6-14岁）（听装）1×6×900g</v>
      </c>
      <c r="G1293" t="s">
        <v>24</v>
      </c>
      <c r="H1293" t="s">
        <v>3546</v>
      </c>
      <c r="I1293" t="s">
        <v>24</v>
      </c>
      <c r="K1293" t="str">
        <f>VLOOKUP($D1293,Mapping!$A:$E,3,)</f>
        <v>成人粉</v>
      </c>
      <c r="L1293" t="str">
        <f>VLOOKUP($D1293,Mapping!$A:$E,4,)</f>
        <v>学生</v>
      </c>
      <c r="M1293" t="str">
        <f>IF(VLOOKUP($D1293,Mapping!$A:$E,5,)="","无",VLOOKUP($D1293,Mapping!$A:$E,5,))</f>
        <v>无</v>
      </c>
      <c r="N1293">
        <v>1</v>
      </c>
      <c r="O1293" t="s">
        <v>3922</v>
      </c>
    </row>
    <row r="1294" spans="1:15" x14ac:dyDescent="0.25">
      <c r="A1294" s="1" t="s">
        <v>3547</v>
      </c>
      <c r="B1294" t="s">
        <v>2016</v>
      </c>
      <c r="C1294" s="20" t="s">
        <v>3548</v>
      </c>
      <c r="D1294" t="s">
        <v>39</v>
      </c>
      <c r="E1294" t="s">
        <v>40</v>
      </c>
      <c r="F1294" t="str">
        <f>VLOOKUP(D1294,Mapping!A:F,6,)</f>
        <v>果享学生奶粉（6-14岁）（听装）1×6×900g</v>
      </c>
      <c r="G1294" t="s">
        <v>24</v>
      </c>
      <c r="H1294" t="s">
        <v>3549</v>
      </c>
      <c r="I1294" t="s">
        <v>24</v>
      </c>
      <c r="K1294" t="str">
        <f>VLOOKUP($D1294,Mapping!$A:$E,3,)</f>
        <v>成人粉</v>
      </c>
      <c r="L1294" t="str">
        <f>VLOOKUP($D1294,Mapping!$A:$E,4,)</f>
        <v>学生</v>
      </c>
      <c r="M1294" t="str">
        <f>IF(VLOOKUP($D1294,Mapping!$A:$E,5,)="","无",VLOOKUP($D1294,Mapping!$A:$E,5,))</f>
        <v>无</v>
      </c>
      <c r="N1294">
        <v>1</v>
      </c>
      <c r="O1294" t="s">
        <v>3922</v>
      </c>
    </row>
    <row r="1295" spans="1:15" x14ac:dyDescent="0.25">
      <c r="A1295" s="1" t="s">
        <v>3550</v>
      </c>
      <c r="B1295" t="s">
        <v>2016</v>
      </c>
      <c r="C1295" s="20" t="s">
        <v>1701</v>
      </c>
      <c r="D1295" t="s">
        <v>130</v>
      </c>
      <c r="E1295" t="s">
        <v>131</v>
      </c>
      <c r="F1295" t="str">
        <f>VLOOKUP(D1295,Mapping!A:F,6,)</f>
        <v>果享学生奶粉（15+）（听装）1×6×900g</v>
      </c>
      <c r="G1295" t="s">
        <v>24</v>
      </c>
      <c r="H1295" t="s">
        <v>3551</v>
      </c>
      <c r="I1295" t="s">
        <v>24</v>
      </c>
      <c r="K1295" t="str">
        <f>VLOOKUP($D1295,Mapping!$A:$E,3,)</f>
        <v>成人粉</v>
      </c>
      <c r="L1295" t="str">
        <f>VLOOKUP($D1295,Mapping!$A:$E,4,)</f>
        <v>学生</v>
      </c>
      <c r="M1295" t="str">
        <f>IF(VLOOKUP($D1295,Mapping!$A:$E,5,)="","无",VLOOKUP($D1295,Mapping!$A:$E,5,))</f>
        <v>无</v>
      </c>
      <c r="N1295">
        <v>1</v>
      </c>
      <c r="O1295" t="s">
        <v>3922</v>
      </c>
    </row>
    <row r="1296" spans="1:15" x14ac:dyDescent="0.25">
      <c r="A1296" s="1" t="s">
        <v>3552</v>
      </c>
      <c r="B1296" t="s">
        <v>2016</v>
      </c>
      <c r="C1296" s="20" t="s">
        <v>3553</v>
      </c>
      <c r="D1296" t="s">
        <v>130</v>
      </c>
      <c r="E1296" t="s">
        <v>131</v>
      </c>
      <c r="F1296" t="str">
        <f>VLOOKUP(D1296,Mapping!A:F,6,)</f>
        <v>果享学生奶粉（15+）（听装）1×6×900g</v>
      </c>
      <c r="G1296" t="s">
        <v>24</v>
      </c>
      <c r="H1296" t="s">
        <v>3551</v>
      </c>
      <c r="I1296" t="s">
        <v>24</v>
      </c>
      <c r="K1296" t="str">
        <f>VLOOKUP($D1296,Mapping!$A:$E,3,)</f>
        <v>成人粉</v>
      </c>
      <c r="L1296" t="str">
        <f>VLOOKUP($D1296,Mapping!$A:$E,4,)</f>
        <v>学生</v>
      </c>
      <c r="M1296" t="str">
        <f>IF(VLOOKUP($D1296,Mapping!$A:$E,5,)="","无",VLOOKUP($D1296,Mapping!$A:$E,5,))</f>
        <v>无</v>
      </c>
      <c r="N1296">
        <v>1</v>
      </c>
      <c r="O1296" t="s">
        <v>3922</v>
      </c>
    </row>
    <row r="1297" spans="1:15" x14ac:dyDescent="0.25">
      <c r="A1297" s="1" t="s">
        <v>3554</v>
      </c>
      <c r="B1297" t="s">
        <v>2016</v>
      </c>
      <c r="C1297" s="20" t="s">
        <v>1699</v>
      </c>
      <c r="D1297" t="s">
        <v>130</v>
      </c>
      <c r="E1297" t="s">
        <v>131</v>
      </c>
      <c r="F1297" t="str">
        <f>VLOOKUP(D1297,Mapping!A:F,6,)</f>
        <v>果享学生奶粉（15+）（听装）1×6×900g</v>
      </c>
      <c r="G1297" t="s">
        <v>24</v>
      </c>
      <c r="H1297" t="s">
        <v>3555</v>
      </c>
      <c r="I1297" t="s">
        <v>24</v>
      </c>
      <c r="K1297" t="str">
        <f>VLOOKUP($D1297,Mapping!$A:$E,3,)</f>
        <v>成人粉</v>
      </c>
      <c r="L1297" t="str">
        <f>VLOOKUP($D1297,Mapping!$A:$E,4,)</f>
        <v>学生</v>
      </c>
      <c r="M1297" t="str">
        <f>IF(VLOOKUP($D1297,Mapping!$A:$E,5,)="","无",VLOOKUP($D1297,Mapping!$A:$E,5,))</f>
        <v>无</v>
      </c>
      <c r="N1297">
        <v>1</v>
      </c>
      <c r="O1297" t="s">
        <v>3922</v>
      </c>
    </row>
    <row r="1298" spans="1:15" x14ac:dyDescent="0.25">
      <c r="A1298" s="1" t="s">
        <v>3556</v>
      </c>
      <c r="B1298" t="s">
        <v>2016</v>
      </c>
      <c r="C1298" s="20" t="s">
        <v>3557</v>
      </c>
      <c r="D1298" t="s">
        <v>83</v>
      </c>
      <c r="E1298" t="s">
        <v>84</v>
      </c>
      <c r="F1298" t="str">
        <f>VLOOKUP(D1298,Mapping!A:F,6,)</f>
        <v>伊利全家营养奶粉（充氮）（袋装）1×24×300g</v>
      </c>
      <c r="G1298" t="s">
        <v>24</v>
      </c>
      <c r="H1298" t="s">
        <v>3558</v>
      </c>
      <c r="I1298" t="s">
        <v>24</v>
      </c>
      <c r="K1298" t="str">
        <f>VLOOKUP($D1298,Mapping!$A:$E,3,)</f>
        <v>成人粉</v>
      </c>
      <c r="L1298" t="str">
        <f>VLOOKUP($D1298,Mapping!$A:$E,4,)</f>
        <v>全家</v>
      </c>
      <c r="M1298" t="str">
        <f>IF(VLOOKUP($D1298,Mapping!$A:$E,5,)="","无",VLOOKUP($D1298,Mapping!$A:$E,5,))</f>
        <v>无</v>
      </c>
      <c r="N1298">
        <v>1</v>
      </c>
      <c r="O1298" t="s">
        <v>3922</v>
      </c>
    </row>
    <row r="1299" spans="1:15" x14ac:dyDescent="0.25">
      <c r="A1299" s="1" t="s">
        <v>3559</v>
      </c>
      <c r="B1299" t="s">
        <v>2016</v>
      </c>
      <c r="C1299" s="20" t="s">
        <v>1703</v>
      </c>
      <c r="D1299" t="s">
        <v>83</v>
      </c>
      <c r="E1299" t="s">
        <v>84</v>
      </c>
      <c r="F1299" t="str">
        <f>VLOOKUP(D1299,Mapping!A:F,6,)</f>
        <v>伊利全家营养奶粉（充氮）（袋装）1×24×300g</v>
      </c>
      <c r="G1299" t="s">
        <v>24</v>
      </c>
      <c r="H1299" t="s">
        <v>3560</v>
      </c>
      <c r="I1299" t="s">
        <v>24</v>
      </c>
      <c r="K1299" t="str">
        <f>VLOOKUP($D1299,Mapping!$A:$E,3,)</f>
        <v>成人粉</v>
      </c>
      <c r="L1299" t="str">
        <f>VLOOKUP($D1299,Mapping!$A:$E,4,)</f>
        <v>全家</v>
      </c>
      <c r="M1299" t="str">
        <f>IF(VLOOKUP($D1299,Mapping!$A:$E,5,)="","无",VLOOKUP($D1299,Mapping!$A:$E,5,))</f>
        <v>无</v>
      </c>
      <c r="N1299">
        <v>1</v>
      </c>
      <c r="O1299" t="s">
        <v>3922</v>
      </c>
    </row>
    <row r="1300" spans="1:15" x14ac:dyDescent="0.25">
      <c r="A1300" s="1" t="s">
        <v>3561</v>
      </c>
      <c r="B1300" t="s">
        <v>2016</v>
      </c>
      <c r="C1300" s="20" t="s">
        <v>3562</v>
      </c>
      <c r="D1300" t="s">
        <v>14</v>
      </c>
      <c r="E1300" t="s">
        <v>15</v>
      </c>
      <c r="F1300" t="str">
        <f>VLOOKUP(D1300,Mapping!A:F,6,)</f>
        <v>伊利新西兰进口全脂奶粉（袋装）1×8×1kg</v>
      </c>
      <c r="G1300" t="s">
        <v>24</v>
      </c>
      <c r="H1300" t="s">
        <v>17</v>
      </c>
      <c r="I1300" t="s">
        <v>24</v>
      </c>
      <c r="K1300" t="str">
        <f>VLOOKUP($D1300,Mapping!$A:$E,3,)</f>
        <v>成人粉</v>
      </c>
      <c r="L1300" t="str">
        <f>VLOOKUP($D1300,Mapping!$A:$E,4,)</f>
        <v>全家</v>
      </c>
      <c r="M1300" t="str">
        <f>IF(VLOOKUP($D1300,Mapping!$A:$E,5,)="","无",VLOOKUP($D1300,Mapping!$A:$E,5,))</f>
        <v>无</v>
      </c>
      <c r="N1300">
        <v>1</v>
      </c>
      <c r="O1300" t="s">
        <v>3922</v>
      </c>
    </row>
    <row r="1301" spans="1:15" x14ac:dyDescent="0.25">
      <c r="A1301" s="1" t="s">
        <v>3563</v>
      </c>
      <c r="B1301" t="s">
        <v>2016</v>
      </c>
      <c r="C1301" s="20" t="s">
        <v>1707</v>
      </c>
      <c r="D1301" t="s">
        <v>14</v>
      </c>
      <c r="E1301" t="s">
        <v>15</v>
      </c>
      <c r="F1301" t="str">
        <f>VLOOKUP(D1301,Mapping!A:F,6,)</f>
        <v>伊利新西兰进口全脂奶粉（袋装）1×8×1kg</v>
      </c>
      <c r="G1301" t="s">
        <v>24</v>
      </c>
      <c r="H1301" t="s">
        <v>3564</v>
      </c>
      <c r="I1301" t="s">
        <v>24</v>
      </c>
      <c r="K1301" t="str">
        <f>VLOOKUP($D1301,Mapping!$A:$E,3,)</f>
        <v>成人粉</v>
      </c>
      <c r="L1301" t="str">
        <f>VLOOKUP($D1301,Mapping!$A:$E,4,)</f>
        <v>全家</v>
      </c>
      <c r="M1301" t="str">
        <f>IF(VLOOKUP($D1301,Mapping!$A:$E,5,)="","无",VLOOKUP($D1301,Mapping!$A:$E,5,))</f>
        <v>无</v>
      </c>
      <c r="N1301">
        <v>1</v>
      </c>
      <c r="O1301" t="s">
        <v>3922</v>
      </c>
    </row>
    <row r="1302" spans="1:15" x14ac:dyDescent="0.25">
      <c r="A1302" s="1" t="s">
        <v>3565</v>
      </c>
      <c r="B1302" t="s">
        <v>2016</v>
      </c>
      <c r="C1302" s="20" t="s">
        <v>3566</v>
      </c>
      <c r="D1302" t="s">
        <v>46</v>
      </c>
      <c r="E1302" t="s">
        <v>47</v>
      </c>
      <c r="F1302" t="str">
        <f>VLOOKUP(D1302,Mapping!A:F,6,)</f>
        <v>伊利新西兰进口脱脂奶粉 1X1kgX8</v>
      </c>
      <c r="G1302" t="s">
        <v>24</v>
      </c>
      <c r="H1302" t="s">
        <v>48</v>
      </c>
      <c r="I1302" t="s">
        <v>24</v>
      </c>
      <c r="K1302" t="str">
        <f>VLOOKUP($D1302,Mapping!$A:$E,3,)</f>
        <v>成人粉</v>
      </c>
      <c r="L1302" t="str">
        <f>VLOOKUP($D1302,Mapping!$A:$E,4,)</f>
        <v>全家</v>
      </c>
      <c r="M1302" t="str">
        <f>IF(VLOOKUP($D1302,Mapping!$A:$E,5,)="","无",VLOOKUP($D1302,Mapping!$A:$E,5,))</f>
        <v>无</v>
      </c>
      <c r="N1302">
        <v>1</v>
      </c>
      <c r="O1302" t="s">
        <v>3922</v>
      </c>
    </row>
    <row r="1303" spans="1:15" x14ac:dyDescent="0.25">
      <c r="A1303" s="1" t="s">
        <v>3567</v>
      </c>
      <c r="B1303" t="s">
        <v>2016</v>
      </c>
      <c r="C1303" s="20" t="s">
        <v>3568</v>
      </c>
      <c r="D1303" t="s">
        <v>34</v>
      </c>
      <c r="E1303" t="s">
        <v>35</v>
      </c>
      <c r="F1303" t="str">
        <f>VLOOKUP(D1303,Mapping!A:F,6,)</f>
        <v>伊利全脂奶粉（袋装）1×24×300g</v>
      </c>
      <c r="G1303" t="s">
        <v>24</v>
      </c>
      <c r="H1303" t="s">
        <v>3569</v>
      </c>
      <c r="I1303" t="s">
        <v>24</v>
      </c>
      <c r="K1303" t="str">
        <f>VLOOKUP($D1303,Mapping!$A:$E,3,)</f>
        <v>成人粉</v>
      </c>
      <c r="L1303" t="str">
        <f>VLOOKUP($D1303,Mapping!$A:$E,4,)</f>
        <v>全家</v>
      </c>
      <c r="M1303" t="str">
        <f>IF(VLOOKUP($D1303,Mapping!$A:$E,5,)="","无",VLOOKUP($D1303,Mapping!$A:$E,5,))</f>
        <v>无</v>
      </c>
      <c r="N1303">
        <v>1</v>
      </c>
      <c r="O1303" t="s">
        <v>3922</v>
      </c>
    </row>
    <row r="1304" spans="1:15" x14ac:dyDescent="0.25">
      <c r="A1304" s="1" t="s">
        <v>3570</v>
      </c>
      <c r="B1304" t="s">
        <v>2016</v>
      </c>
      <c r="C1304" s="20" t="s">
        <v>3571</v>
      </c>
      <c r="D1304" t="s">
        <v>29</v>
      </c>
      <c r="E1304" t="s">
        <v>30</v>
      </c>
      <c r="F1304" t="str">
        <f>VLOOKUP(D1304,Mapping!A:F,6,)</f>
        <v>伊利全脂甜奶粉（袋装）1×24×300g</v>
      </c>
      <c r="G1304" t="s">
        <v>24</v>
      </c>
      <c r="H1304" t="s">
        <v>3572</v>
      </c>
      <c r="I1304" t="s">
        <v>24</v>
      </c>
      <c r="K1304" t="str">
        <f>VLOOKUP($D1304,Mapping!$A:$E,3,)</f>
        <v>成人粉</v>
      </c>
      <c r="L1304" t="str">
        <f>VLOOKUP($D1304,Mapping!$A:$E,4,)</f>
        <v>全家</v>
      </c>
      <c r="M1304" t="str">
        <f>IF(VLOOKUP($D1304,Mapping!$A:$E,5,)="","无",VLOOKUP($D1304,Mapping!$A:$E,5,))</f>
        <v>无</v>
      </c>
      <c r="N1304">
        <v>1</v>
      </c>
      <c r="O1304" t="s">
        <v>3922</v>
      </c>
    </row>
    <row r="1305" spans="1:15" x14ac:dyDescent="0.25">
      <c r="A1305" s="1" t="s">
        <v>3573</v>
      </c>
      <c r="B1305" t="s">
        <v>2016</v>
      </c>
      <c r="C1305" s="20" t="s">
        <v>1709</v>
      </c>
      <c r="D1305" t="s">
        <v>29</v>
      </c>
      <c r="E1305" t="s">
        <v>30</v>
      </c>
      <c r="F1305" t="str">
        <f>VLOOKUP(D1305,Mapping!A:F,6,)</f>
        <v>伊利全脂甜奶粉（袋装）1×24×300g</v>
      </c>
      <c r="G1305" t="s">
        <v>24</v>
      </c>
      <c r="H1305" t="s">
        <v>3574</v>
      </c>
      <c r="I1305" t="s">
        <v>24</v>
      </c>
      <c r="K1305" t="str">
        <f>VLOOKUP($D1305,Mapping!$A:$E,3,)</f>
        <v>成人粉</v>
      </c>
      <c r="L1305" t="str">
        <f>VLOOKUP($D1305,Mapping!$A:$E,4,)</f>
        <v>全家</v>
      </c>
      <c r="M1305" t="str">
        <f>IF(VLOOKUP($D1305,Mapping!$A:$E,5,)="","无",VLOOKUP($D1305,Mapping!$A:$E,5,))</f>
        <v>无</v>
      </c>
      <c r="N1305">
        <v>1</v>
      </c>
      <c r="O1305" t="s">
        <v>3922</v>
      </c>
    </row>
    <row r="1306" spans="1:15" x14ac:dyDescent="0.25">
      <c r="A1306" s="1" t="s">
        <v>3575</v>
      </c>
      <c r="B1306" t="s">
        <v>2016</v>
      </c>
      <c r="C1306" s="20" t="s">
        <v>3576</v>
      </c>
      <c r="D1306" t="s">
        <v>194</v>
      </c>
      <c r="E1306" t="s">
        <v>1511</v>
      </c>
      <c r="F1306" t="str">
        <f>VLOOKUP(D1306,Mapping!A:F,6,)</f>
        <v>金领冠珍护婴儿配方奶粉1×6×800g</v>
      </c>
      <c r="G1306" t="s">
        <v>24</v>
      </c>
      <c r="H1306" t="s">
        <v>3577</v>
      </c>
      <c r="I1306" t="s">
        <v>24</v>
      </c>
      <c r="K1306" t="str">
        <f>VLOOKUP($D1306,Mapping!$A:$E,3,)</f>
        <v>婴儿粉</v>
      </c>
      <c r="L1306" t="str">
        <f>VLOOKUP($D1306,Mapping!$A:$E,4,)</f>
        <v>珍护</v>
      </c>
      <c r="M1306" t="str">
        <f>IF(VLOOKUP($D1306,Mapping!$A:$E,5,)="","无",VLOOKUP($D1306,Mapping!$A:$E,5,))</f>
        <v>1段</v>
      </c>
      <c r="N1306">
        <v>1</v>
      </c>
      <c r="O1306" t="s">
        <v>3922</v>
      </c>
    </row>
    <row r="1307" spans="1:15" x14ac:dyDescent="0.25">
      <c r="A1307" s="1" t="s">
        <v>3578</v>
      </c>
      <c r="B1307" t="s">
        <v>2016</v>
      </c>
      <c r="C1307" s="20" t="s">
        <v>3579</v>
      </c>
      <c r="D1307" t="s">
        <v>199</v>
      </c>
      <c r="E1307" t="s">
        <v>1514</v>
      </c>
      <c r="F1307" t="str">
        <f>VLOOKUP(D1307,Mapping!A:F,6,)</f>
        <v>金领冠珍护较大婴儿配方奶粉1×6×800g</v>
      </c>
      <c r="G1307" t="s">
        <v>24</v>
      </c>
      <c r="H1307" t="s">
        <v>3580</v>
      </c>
      <c r="I1307" t="s">
        <v>24</v>
      </c>
      <c r="K1307" t="str">
        <f>VLOOKUP($D1307,Mapping!$A:$E,3,)</f>
        <v>婴儿粉</v>
      </c>
      <c r="L1307" t="str">
        <f>VLOOKUP($D1307,Mapping!$A:$E,4,)</f>
        <v>珍护</v>
      </c>
      <c r="M1307" t="str">
        <f>IF(VLOOKUP($D1307,Mapping!$A:$E,5,)="","无",VLOOKUP($D1307,Mapping!$A:$E,5,))</f>
        <v>2段</v>
      </c>
      <c r="N1307">
        <v>1</v>
      </c>
      <c r="O1307" t="s">
        <v>3922</v>
      </c>
    </row>
    <row r="1308" spans="1:15" x14ac:dyDescent="0.25">
      <c r="A1308" s="1" t="s">
        <v>3581</v>
      </c>
      <c r="B1308" t="s">
        <v>2016</v>
      </c>
      <c r="C1308" s="20" t="s">
        <v>3582</v>
      </c>
      <c r="D1308" t="s">
        <v>204</v>
      </c>
      <c r="E1308" t="s">
        <v>1517</v>
      </c>
      <c r="F1308" t="str">
        <f>VLOOKUP(D1308,Mapping!A:F,6,)</f>
        <v>金领冠珍护幼儿配方奶粉1×6×800g</v>
      </c>
      <c r="G1308" t="s">
        <v>24</v>
      </c>
      <c r="H1308" t="s">
        <v>3583</v>
      </c>
      <c r="I1308" t="s">
        <v>24</v>
      </c>
      <c r="K1308" t="str">
        <f>VLOOKUP($D1308,Mapping!$A:$E,3,)</f>
        <v>婴儿粉</v>
      </c>
      <c r="L1308" t="str">
        <f>VLOOKUP($D1308,Mapping!$A:$E,4,)</f>
        <v>珍护</v>
      </c>
      <c r="M1308" t="str">
        <f>IF(VLOOKUP($D1308,Mapping!$A:$E,5,)="","无",VLOOKUP($D1308,Mapping!$A:$E,5,))</f>
        <v>3段</v>
      </c>
      <c r="N1308">
        <v>1</v>
      </c>
      <c r="O1308" t="s">
        <v>3922</v>
      </c>
    </row>
    <row r="1309" spans="1:15" x14ac:dyDescent="0.25">
      <c r="A1309" s="1" t="s">
        <v>3584</v>
      </c>
      <c r="B1309" t="s">
        <v>2016</v>
      </c>
      <c r="C1309" s="20" t="s">
        <v>602</v>
      </c>
      <c r="D1309" t="s">
        <v>603</v>
      </c>
      <c r="E1309" t="s">
        <v>604</v>
      </c>
      <c r="F1309" t="str">
        <f>VLOOKUP(D1309,Mapping!A:F,6,)</f>
        <v>1*4*23g蔓越莓草莓元色营养棒</v>
      </c>
      <c r="G1309" t="s">
        <v>605</v>
      </c>
      <c r="H1309" t="s">
        <v>606</v>
      </c>
      <c r="I1309" t="s">
        <v>605</v>
      </c>
      <c r="K1309" t="str">
        <f>VLOOKUP($D1309,Mapping!$A:$E,3,)</f>
        <v>成人粉</v>
      </c>
      <c r="L1309" t="str">
        <f>VLOOKUP($D1309,Mapping!$A:$E,4,)</f>
        <v>新业务</v>
      </c>
      <c r="M1309" t="str">
        <f>IF(VLOOKUP($D1309,Mapping!$A:$E,5,)="","无",VLOOKUP($D1309,Mapping!$A:$E,5,))</f>
        <v>无</v>
      </c>
      <c r="N1309">
        <v>1</v>
      </c>
      <c r="O1309" t="s">
        <v>3922</v>
      </c>
    </row>
    <row r="1310" spans="1:15" x14ac:dyDescent="0.25">
      <c r="A1310" s="1" t="s">
        <v>3585</v>
      </c>
      <c r="B1310" t="s">
        <v>2016</v>
      </c>
      <c r="C1310" s="20" t="s">
        <v>609</v>
      </c>
      <c r="D1310" t="s">
        <v>610</v>
      </c>
      <c r="E1310" t="s">
        <v>611</v>
      </c>
      <c r="F1310" t="str">
        <f>VLOOKUP(D1310,Mapping!A:F,6,)</f>
        <v>1*4*22g黄桃玉米元色营养棒</v>
      </c>
      <c r="G1310" t="s">
        <v>605</v>
      </c>
      <c r="H1310" t="s">
        <v>612</v>
      </c>
      <c r="I1310" t="s">
        <v>605</v>
      </c>
      <c r="K1310" t="str">
        <f>VLOOKUP($D1310,Mapping!$A:$E,3,)</f>
        <v>成人粉</v>
      </c>
      <c r="L1310" t="str">
        <f>VLOOKUP($D1310,Mapping!$A:$E,4,)</f>
        <v>新业务</v>
      </c>
      <c r="M1310" t="str">
        <f>IF(VLOOKUP($D1310,Mapping!$A:$E,5,)="","无",VLOOKUP($D1310,Mapping!$A:$E,5,))</f>
        <v>无</v>
      </c>
      <c r="N1310">
        <v>1</v>
      </c>
      <c r="O1310" t="s">
        <v>3922</v>
      </c>
    </row>
    <row r="1311" spans="1:15" x14ac:dyDescent="0.25">
      <c r="A1311" s="1" t="s">
        <v>3586</v>
      </c>
      <c r="B1311" t="s">
        <v>2016</v>
      </c>
      <c r="C1311" s="20" t="s">
        <v>614</v>
      </c>
      <c r="D1311" t="s">
        <v>615</v>
      </c>
      <c r="E1311" t="s">
        <v>616</v>
      </c>
      <c r="F1311" t="str">
        <f>VLOOKUP(D1311,Mapping!A:F,6,)</f>
        <v>1*4*23g紫薯葡萄元色营养棒</v>
      </c>
      <c r="G1311" t="s">
        <v>605</v>
      </c>
      <c r="H1311" t="s">
        <v>617</v>
      </c>
      <c r="I1311" t="s">
        <v>605</v>
      </c>
      <c r="K1311" t="str">
        <f>VLOOKUP($D1311,Mapping!$A:$E,3,)</f>
        <v>成人粉</v>
      </c>
      <c r="L1311" t="str">
        <f>VLOOKUP($D1311,Mapping!$A:$E,4,)</f>
        <v>新业务</v>
      </c>
      <c r="M1311" t="str">
        <f>IF(VLOOKUP($D1311,Mapping!$A:$E,5,)="","无",VLOOKUP($D1311,Mapping!$A:$E,5,))</f>
        <v>无</v>
      </c>
      <c r="N1311">
        <v>1</v>
      </c>
      <c r="O1311" t="s">
        <v>3922</v>
      </c>
    </row>
    <row r="1312" spans="1:15" x14ac:dyDescent="0.25">
      <c r="A1312" s="1" t="s">
        <v>3587</v>
      </c>
      <c r="B1312" t="s">
        <v>2016</v>
      </c>
      <c r="C1312" s="20" t="s">
        <v>619</v>
      </c>
      <c r="D1312" t="s">
        <v>620</v>
      </c>
      <c r="E1312" t="s">
        <v>621</v>
      </c>
      <c r="F1312" t="str">
        <f>VLOOKUP(D1312,Mapping!A:F,6,)</f>
        <v>1*4*20g秋葵海苔元色营养棒</v>
      </c>
      <c r="G1312" t="s">
        <v>605</v>
      </c>
      <c r="H1312" t="s">
        <v>3588</v>
      </c>
      <c r="I1312" t="s">
        <v>605</v>
      </c>
      <c r="K1312" t="str">
        <f>VLOOKUP($D1312,Mapping!$A:$E,3,)</f>
        <v>成人粉</v>
      </c>
      <c r="L1312" t="str">
        <f>VLOOKUP($D1312,Mapping!$A:$E,4,)</f>
        <v>新业务</v>
      </c>
      <c r="M1312" t="str">
        <f>IF(VLOOKUP($D1312,Mapping!$A:$E,5,)="","无",VLOOKUP($D1312,Mapping!$A:$E,5,))</f>
        <v>无</v>
      </c>
      <c r="N1312">
        <v>1</v>
      </c>
      <c r="O1312" t="s">
        <v>3922</v>
      </c>
    </row>
    <row r="1313" spans="1:15" x14ac:dyDescent="0.25">
      <c r="A1313" s="1" t="s">
        <v>3589</v>
      </c>
      <c r="B1313" t="s">
        <v>2016</v>
      </c>
      <c r="C1313" s="20" t="s">
        <v>624</v>
      </c>
      <c r="D1313" t="s">
        <v>625</v>
      </c>
      <c r="E1313" t="s">
        <v>626</v>
      </c>
      <c r="F1313" t="str">
        <f>VLOOKUP(D1313,Mapping!A:F,6,)</f>
        <v>1*4*26g黑米奇亚籽元色营养棒</v>
      </c>
      <c r="G1313" t="s">
        <v>605</v>
      </c>
      <c r="H1313" t="s">
        <v>627</v>
      </c>
      <c r="I1313" t="s">
        <v>605</v>
      </c>
      <c r="K1313" t="str">
        <f>VLOOKUP($D1313,Mapping!$A:$E,3,)</f>
        <v>成人粉</v>
      </c>
      <c r="L1313" t="str">
        <f>VLOOKUP($D1313,Mapping!$A:$E,4,)</f>
        <v>新业务</v>
      </c>
      <c r="M1313" t="str">
        <f>IF(VLOOKUP($D1313,Mapping!$A:$E,5,)="","无",VLOOKUP($D1313,Mapping!$A:$E,5,))</f>
        <v>无</v>
      </c>
      <c r="N1313">
        <v>1</v>
      </c>
      <c r="O1313" t="s">
        <v>3922</v>
      </c>
    </row>
    <row r="1314" spans="1:15" x14ac:dyDescent="0.25">
      <c r="A1314" s="1" t="s">
        <v>3590</v>
      </c>
      <c r="B1314" t="s">
        <v>2016</v>
      </c>
      <c r="C1314" s="20" t="s">
        <v>713</v>
      </c>
      <c r="D1314" t="s">
        <v>2853</v>
      </c>
      <c r="E1314" t="s">
        <v>2854</v>
      </c>
      <c r="F1314" t="str">
        <f>VLOOKUP(D1314,Mapping!A:F,6,)</f>
        <v>1*12*23g蔓越莓草莓元色营养棒</v>
      </c>
      <c r="G1314" t="s">
        <v>605</v>
      </c>
      <c r="H1314" t="s">
        <v>716</v>
      </c>
      <c r="I1314" t="s">
        <v>605</v>
      </c>
      <c r="K1314" t="str">
        <f>VLOOKUP($D1314,Mapping!$A:$E,3,)</f>
        <v>成人粉</v>
      </c>
      <c r="L1314" t="str">
        <f>VLOOKUP($D1314,Mapping!$A:$E,4,)</f>
        <v>新业务</v>
      </c>
      <c r="M1314" t="str">
        <f>IF(VLOOKUP($D1314,Mapping!$A:$E,5,)="","无",VLOOKUP($D1314,Mapping!$A:$E,5,))</f>
        <v>无</v>
      </c>
      <c r="N1314">
        <v>1</v>
      </c>
      <c r="O1314" t="s">
        <v>3922</v>
      </c>
    </row>
    <row r="1315" spans="1:15" x14ac:dyDescent="0.25">
      <c r="A1315" s="1" t="s">
        <v>3591</v>
      </c>
      <c r="B1315" t="s">
        <v>2016</v>
      </c>
      <c r="C1315" s="20" t="s">
        <v>718</v>
      </c>
      <c r="D1315" t="s">
        <v>2857</v>
      </c>
      <c r="E1315" t="s">
        <v>2858</v>
      </c>
      <c r="F1315" t="str">
        <f>VLOOKUP(D1315,Mapping!A:F,6,)</f>
        <v>1*12*22g黄桃玉米元色营养棒</v>
      </c>
      <c r="G1315" t="s">
        <v>605</v>
      </c>
      <c r="H1315" t="s">
        <v>721</v>
      </c>
      <c r="I1315" t="s">
        <v>605</v>
      </c>
      <c r="K1315" t="str">
        <f>VLOOKUP($D1315,Mapping!$A:$E,3,)</f>
        <v>成人粉</v>
      </c>
      <c r="L1315" t="str">
        <f>VLOOKUP($D1315,Mapping!$A:$E,4,)</f>
        <v>新业务</v>
      </c>
      <c r="M1315" t="str">
        <f>IF(VLOOKUP($D1315,Mapping!$A:$E,5,)="","无",VLOOKUP($D1315,Mapping!$A:$E,5,))</f>
        <v>无</v>
      </c>
      <c r="N1315">
        <v>1</v>
      </c>
      <c r="O1315" t="s">
        <v>3922</v>
      </c>
    </row>
    <row r="1316" spans="1:15" x14ac:dyDescent="0.25">
      <c r="A1316" s="1" t="s">
        <v>3592</v>
      </c>
      <c r="B1316" t="s">
        <v>2016</v>
      </c>
      <c r="C1316" s="20" t="s">
        <v>723</v>
      </c>
      <c r="D1316" t="s">
        <v>2861</v>
      </c>
      <c r="E1316" t="s">
        <v>2862</v>
      </c>
      <c r="F1316" t="str">
        <f>VLOOKUP(D1316,Mapping!A:F,6,)</f>
        <v>1*12*23g紫薯葡萄元色营养棒</v>
      </c>
      <c r="G1316" t="s">
        <v>605</v>
      </c>
      <c r="H1316" t="s">
        <v>726</v>
      </c>
      <c r="I1316" t="s">
        <v>605</v>
      </c>
      <c r="K1316" t="str">
        <f>VLOOKUP($D1316,Mapping!$A:$E,3,)</f>
        <v>成人粉</v>
      </c>
      <c r="L1316" t="str">
        <f>VLOOKUP($D1316,Mapping!$A:$E,4,)</f>
        <v>新业务</v>
      </c>
      <c r="M1316" t="str">
        <f>IF(VLOOKUP($D1316,Mapping!$A:$E,5,)="","无",VLOOKUP($D1316,Mapping!$A:$E,5,))</f>
        <v>无</v>
      </c>
      <c r="N1316">
        <v>1</v>
      </c>
      <c r="O1316" t="s">
        <v>3922</v>
      </c>
    </row>
    <row r="1317" spans="1:15" x14ac:dyDescent="0.25">
      <c r="A1317" s="1" t="s">
        <v>3593</v>
      </c>
      <c r="B1317" t="s">
        <v>2016</v>
      </c>
      <c r="C1317" s="20" t="s">
        <v>629</v>
      </c>
      <c r="D1317" t="s">
        <v>630</v>
      </c>
      <c r="E1317" t="s">
        <v>631</v>
      </c>
      <c r="F1317" t="str">
        <f>VLOOKUP(D1317,Mapping!A:F,6,)</f>
        <v>1*12*20g秋葵海苔元色营养棒</v>
      </c>
      <c r="G1317" t="s">
        <v>605</v>
      </c>
      <c r="H1317" t="s">
        <v>3594</v>
      </c>
      <c r="I1317" t="s">
        <v>605</v>
      </c>
      <c r="K1317" t="str">
        <f>VLOOKUP($D1317,Mapping!$A:$E,3,)</f>
        <v>成人粉</v>
      </c>
      <c r="L1317" t="str">
        <f>VLOOKUP($D1317,Mapping!$A:$E,4,)</f>
        <v>新业务</v>
      </c>
      <c r="M1317" t="str">
        <f>IF(VLOOKUP($D1317,Mapping!$A:$E,5,)="","无",VLOOKUP($D1317,Mapping!$A:$E,5,))</f>
        <v>无</v>
      </c>
      <c r="N1317">
        <v>1</v>
      </c>
      <c r="O1317" t="s">
        <v>3922</v>
      </c>
    </row>
    <row r="1318" spans="1:15" x14ac:dyDescent="0.25">
      <c r="A1318" s="1" t="s">
        <v>3595</v>
      </c>
      <c r="B1318" t="s">
        <v>2016</v>
      </c>
      <c r="C1318" s="20" t="s">
        <v>728</v>
      </c>
      <c r="D1318" t="s">
        <v>2867</v>
      </c>
      <c r="E1318" t="s">
        <v>2868</v>
      </c>
      <c r="F1318" t="str">
        <f>VLOOKUP(D1318,Mapping!A:F,6,)</f>
        <v>1*12*26g黑米奇亚籽元色营养棒</v>
      </c>
      <c r="G1318" t="s">
        <v>605</v>
      </c>
      <c r="H1318" t="s">
        <v>731</v>
      </c>
      <c r="I1318" t="s">
        <v>605</v>
      </c>
      <c r="K1318" t="str">
        <f>VLOOKUP($D1318,Mapping!$A:$E,3,)</f>
        <v>成人粉</v>
      </c>
      <c r="L1318" t="str">
        <f>VLOOKUP($D1318,Mapping!$A:$E,4,)</f>
        <v>新业务</v>
      </c>
      <c r="M1318" t="str">
        <f>IF(VLOOKUP($D1318,Mapping!$A:$E,5,)="","无",VLOOKUP($D1318,Mapping!$A:$E,5,))</f>
        <v>无</v>
      </c>
      <c r="N1318">
        <v>1</v>
      </c>
      <c r="O1318" t="s">
        <v>3922</v>
      </c>
    </row>
    <row r="1319" spans="1:15" x14ac:dyDescent="0.25">
      <c r="A1319" s="1" t="s">
        <v>3596</v>
      </c>
      <c r="B1319" t="s">
        <v>2016</v>
      </c>
      <c r="C1319" s="20">
        <v>6159190</v>
      </c>
      <c r="D1319" t="s">
        <v>1887</v>
      </c>
      <c r="E1319" t="s">
        <v>1888</v>
      </c>
      <c r="F1319" t="e">
        <f>VLOOKUP(D1319,Mapping!A:F,6,)</f>
        <v>#N/A</v>
      </c>
      <c r="G1319" t="s">
        <v>101</v>
      </c>
      <c r="H1319" t="s">
        <v>3597</v>
      </c>
      <c r="I1319" t="s">
        <v>101</v>
      </c>
      <c r="K1319" t="e">
        <f>VLOOKUP($D1319,Mapping!$A:$E,3,)</f>
        <v>#N/A</v>
      </c>
      <c r="L1319" t="e">
        <f>VLOOKUP($D1319,Mapping!$A:$E,4,)</f>
        <v>#N/A</v>
      </c>
      <c r="M1319" t="e">
        <f>IF(VLOOKUP($D1319,Mapping!$A:$E,5,)="","无",VLOOKUP($D1319,Mapping!$A:$E,5,))</f>
        <v>#N/A</v>
      </c>
      <c r="N1319">
        <v>1</v>
      </c>
      <c r="O1319" t="s">
        <v>3922</v>
      </c>
    </row>
    <row r="1320" spans="1:15" x14ac:dyDescent="0.25">
      <c r="A1320" s="1" t="s">
        <v>3598</v>
      </c>
      <c r="B1320" t="s">
        <v>2016</v>
      </c>
      <c r="C1320" s="20">
        <v>6207517</v>
      </c>
      <c r="D1320" t="s">
        <v>1891</v>
      </c>
      <c r="E1320" t="s">
        <v>1892</v>
      </c>
      <c r="F1320" t="e">
        <f>VLOOKUP(D1320,Mapping!A:F,6,)</f>
        <v>#N/A</v>
      </c>
      <c r="G1320" t="s">
        <v>101</v>
      </c>
      <c r="H1320" t="s">
        <v>3599</v>
      </c>
      <c r="I1320" t="s">
        <v>101</v>
      </c>
      <c r="K1320" t="e">
        <f>VLOOKUP($D1320,Mapping!$A:$E,3,)</f>
        <v>#N/A</v>
      </c>
      <c r="L1320" t="e">
        <f>VLOOKUP($D1320,Mapping!$A:$E,4,)</f>
        <v>#N/A</v>
      </c>
      <c r="M1320" t="e">
        <f>IF(VLOOKUP($D1320,Mapping!$A:$E,5,)="","无",VLOOKUP($D1320,Mapping!$A:$E,5,))</f>
        <v>#N/A</v>
      </c>
      <c r="N1320">
        <v>1</v>
      </c>
      <c r="O1320" t="s">
        <v>3922</v>
      </c>
    </row>
    <row r="1321" spans="1:15" x14ac:dyDescent="0.25">
      <c r="A1321" s="1" t="s">
        <v>3600</v>
      </c>
      <c r="B1321" t="s">
        <v>2016</v>
      </c>
      <c r="C1321" s="20">
        <v>6159188</v>
      </c>
      <c r="D1321" t="s">
        <v>1895</v>
      </c>
      <c r="E1321" t="s">
        <v>1896</v>
      </c>
      <c r="F1321" t="e">
        <f>VLOOKUP(D1321,Mapping!A:F,6,)</f>
        <v>#N/A</v>
      </c>
      <c r="G1321" t="s">
        <v>101</v>
      </c>
      <c r="H1321" t="s">
        <v>3601</v>
      </c>
      <c r="I1321" t="s">
        <v>101</v>
      </c>
      <c r="K1321" t="e">
        <f>VLOOKUP($D1321,Mapping!$A:$E,3,)</f>
        <v>#N/A</v>
      </c>
      <c r="L1321" t="e">
        <f>VLOOKUP($D1321,Mapping!$A:$E,4,)</f>
        <v>#N/A</v>
      </c>
      <c r="M1321" t="e">
        <f>IF(VLOOKUP($D1321,Mapping!$A:$E,5,)="","无",VLOOKUP($D1321,Mapping!$A:$E,5,))</f>
        <v>#N/A</v>
      </c>
      <c r="N1321">
        <v>1</v>
      </c>
      <c r="O1321" t="s">
        <v>3922</v>
      </c>
    </row>
    <row r="1322" spans="1:15" x14ac:dyDescent="0.25">
      <c r="A1322" s="1" t="s">
        <v>3602</v>
      </c>
      <c r="B1322" t="s">
        <v>2016</v>
      </c>
      <c r="C1322" s="20" t="s">
        <v>3603</v>
      </c>
      <c r="D1322" t="s">
        <v>1899</v>
      </c>
      <c r="E1322" t="s">
        <v>1900</v>
      </c>
      <c r="F1322" t="str">
        <f>VLOOKUP(D1322,Mapping!A:F,6,)</f>
        <v>S成人粉春促-欣活单听装礼盒中国结XQC201801001</v>
      </c>
      <c r="G1322" t="s">
        <v>101</v>
      </c>
      <c r="H1322" t="s">
        <v>756</v>
      </c>
      <c r="I1322" t="s">
        <v>101</v>
      </c>
      <c r="K1322" t="str">
        <f>VLOOKUP($D1322,Mapping!$A:$E,3,)</f>
        <v>成人粉</v>
      </c>
      <c r="L1322" t="str">
        <f>VLOOKUP($D1322,Mapping!$A:$E,4,)</f>
        <v>欣活</v>
      </c>
      <c r="M1322" t="str">
        <f>IF(VLOOKUP($D1322,Mapping!$A:$E,5,)="","无",VLOOKUP($D1322,Mapping!$A:$E,5,))</f>
        <v>无</v>
      </c>
      <c r="N1322">
        <v>1</v>
      </c>
      <c r="O1322" t="s">
        <v>3922</v>
      </c>
    </row>
    <row r="1323" spans="1:15" x14ac:dyDescent="0.25">
      <c r="A1323" s="1" t="s">
        <v>3604</v>
      </c>
      <c r="B1323" t="s">
        <v>2016</v>
      </c>
      <c r="C1323" s="20" t="s">
        <v>3605</v>
      </c>
      <c r="D1323" t="s">
        <v>1903</v>
      </c>
      <c r="E1323" t="s">
        <v>1904</v>
      </c>
      <c r="F1323" t="e">
        <f>VLOOKUP(D1323,Mapping!A:F,6,)</f>
        <v>#N/A</v>
      </c>
      <c r="G1323" t="s">
        <v>101</v>
      </c>
      <c r="H1323" t="s">
        <v>756</v>
      </c>
      <c r="I1323" t="s">
        <v>101</v>
      </c>
      <c r="K1323" t="e">
        <f>VLOOKUP($D1323,Mapping!$A:$E,3,)</f>
        <v>#N/A</v>
      </c>
      <c r="L1323" t="e">
        <f>VLOOKUP($D1323,Mapping!$A:$E,4,)</f>
        <v>#N/A</v>
      </c>
      <c r="M1323" t="e">
        <f>IF(VLOOKUP($D1323,Mapping!$A:$E,5,)="","无",VLOOKUP($D1323,Mapping!$A:$E,5,))</f>
        <v>#N/A</v>
      </c>
      <c r="N1323">
        <v>1</v>
      </c>
      <c r="O1323" t="s">
        <v>3922</v>
      </c>
    </row>
    <row r="1324" spans="1:15" x14ac:dyDescent="0.25">
      <c r="A1324" s="1" t="s">
        <v>3606</v>
      </c>
      <c r="B1324" t="s">
        <v>2016</v>
      </c>
      <c r="C1324" s="20" t="s">
        <v>3607</v>
      </c>
      <c r="D1324" t="s">
        <v>3607</v>
      </c>
      <c r="E1324" t="s">
        <v>3608</v>
      </c>
      <c r="F1324" t="e">
        <f>VLOOKUP(D1324,Mapping!A:F,6,)</f>
        <v>#N/A</v>
      </c>
      <c r="G1324" t="s">
        <v>101</v>
      </c>
      <c r="H1324" t="s">
        <v>756</v>
      </c>
      <c r="I1324" t="s">
        <v>101</v>
      </c>
      <c r="K1324" t="e">
        <f>VLOOKUP($D1324,Mapping!$A:$E,3,)</f>
        <v>#N/A</v>
      </c>
      <c r="L1324" t="e">
        <f>VLOOKUP($D1324,Mapping!$A:$E,4,)</f>
        <v>#N/A</v>
      </c>
      <c r="M1324" t="e">
        <f>IF(VLOOKUP($D1324,Mapping!$A:$E,5,)="","无",VLOOKUP($D1324,Mapping!$A:$E,5,))</f>
        <v>#N/A</v>
      </c>
      <c r="N1324">
        <v>1</v>
      </c>
      <c r="O1324" t="s">
        <v>3922</v>
      </c>
    </row>
    <row r="1325" spans="1:15" x14ac:dyDescent="0.25">
      <c r="A1325" s="1" t="s">
        <v>3609</v>
      </c>
      <c r="B1325" t="s">
        <v>2016</v>
      </c>
      <c r="C1325" s="20" t="s">
        <v>3610</v>
      </c>
      <c r="D1325" t="s">
        <v>3610</v>
      </c>
      <c r="E1325" t="s">
        <v>3611</v>
      </c>
      <c r="F1325" t="e">
        <f>VLOOKUP(D1325,Mapping!A:F,6,)</f>
        <v>#N/A</v>
      </c>
      <c r="G1325" t="s">
        <v>101</v>
      </c>
      <c r="H1325" t="s">
        <v>756</v>
      </c>
      <c r="I1325" t="s">
        <v>101</v>
      </c>
      <c r="K1325" t="e">
        <f>VLOOKUP($D1325,Mapping!$A:$E,3,)</f>
        <v>#N/A</v>
      </c>
      <c r="L1325" t="e">
        <f>VLOOKUP($D1325,Mapping!$A:$E,4,)</f>
        <v>#N/A</v>
      </c>
      <c r="M1325" t="e">
        <f>IF(VLOOKUP($D1325,Mapping!$A:$E,5,)="","无",VLOOKUP($D1325,Mapping!$A:$E,5,))</f>
        <v>#N/A</v>
      </c>
      <c r="N1325">
        <v>1</v>
      </c>
      <c r="O1325" t="s">
        <v>3922</v>
      </c>
    </row>
    <row r="1326" spans="1:15" x14ac:dyDescent="0.25">
      <c r="A1326" s="1" t="s">
        <v>3612</v>
      </c>
      <c r="B1326" t="s">
        <v>2016</v>
      </c>
      <c r="C1326" s="20" t="s">
        <v>3613</v>
      </c>
      <c r="D1326" t="s">
        <v>3613</v>
      </c>
      <c r="E1326" t="s">
        <v>3614</v>
      </c>
      <c r="F1326" t="e">
        <f>VLOOKUP(D1326,Mapping!A:F,6,)</f>
        <v>#N/A</v>
      </c>
      <c r="G1326" t="s">
        <v>101</v>
      </c>
      <c r="H1326" t="s">
        <v>756</v>
      </c>
      <c r="I1326" t="s">
        <v>101</v>
      </c>
      <c r="K1326" t="e">
        <f>VLOOKUP($D1326,Mapping!$A:$E,3,)</f>
        <v>#N/A</v>
      </c>
      <c r="L1326" t="e">
        <f>VLOOKUP($D1326,Mapping!$A:$E,4,)</f>
        <v>#N/A</v>
      </c>
      <c r="M1326" t="e">
        <f>IF(VLOOKUP($D1326,Mapping!$A:$E,5,)="","无",VLOOKUP($D1326,Mapping!$A:$E,5,))</f>
        <v>#N/A</v>
      </c>
      <c r="N1326">
        <v>1</v>
      </c>
      <c r="O1326" t="s">
        <v>3922</v>
      </c>
    </row>
    <row r="1327" spans="1:15" x14ac:dyDescent="0.25">
      <c r="A1327" s="1" t="s">
        <v>3615</v>
      </c>
      <c r="B1327" t="s">
        <v>2016</v>
      </c>
      <c r="C1327" s="20" t="s">
        <v>3616</v>
      </c>
      <c r="D1327" t="s">
        <v>3616</v>
      </c>
      <c r="E1327" t="s">
        <v>3617</v>
      </c>
      <c r="F1327" t="e">
        <f>VLOOKUP(D1327,Mapping!A:F,6,)</f>
        <v>#N/A</v>
      </c>
      <c r="G1327" t="s">
        <v>101</v>
      </c>
      <c r="H1327" t="s">
        <v>756</v>
      </c>
      <c r="I1327" t="s">
        <v>101</v>
      </c>
      <c r="K1327" t="e">
        <f>VLOOKUP($D1327,Mapping!$A:$E,3,)</f>
        <v>#N/A</v>
      </c>
      <c r="L1327" t="e">
        <f>VLOOKUP($D1327,Mapping!$A:$E,4,)</f>
        <v>#N/A</v>
      </c>
      <c r="M1327" t="e">
        <f>IF(VLOOKUP($D1327,Mapping!$A:$E,5,)="","无",VLOOKUP($D1327,Mapping!$A:$E,5,))</f>
        <v>#N/A</v>
      </c>
      <c r="N1327">
        <v>1</v>
      </c>
      <c r="O1327" t="s">
        <v>3922</v>
      </c>
    </row>
    <row r="1328" spans="1:15" x14ac:dyDescent="0.25">
      <c r="A1328" s="1" t="s">
        <v>3618</v>
      </c>
      <c r="B1328" t="s">
        <v>2016</v>
      </c>
      <c r="C1328" s="20" t="s">
        <v>3619</v>
      </c>
      <c r="D1328" t="s">
        <v>1528</v>
      </c>
      <c r="E1328" t="s">
        <v>1529</v>
      </c>
      <c r="F1328" t="e">
        <f>VLOOKUP(D1328,Mapping!A:F,6,)</f>
        <v>#N/A</v>
      </c>
      <c r="G1328" t="s">
        <v>101</v>
      </c>
      <c r="H1328" t="s">
        <v>756</v>
      </c>
      <c r="I1328" t="s">
        <v>101</v>
      </c>
      <c r="K1328" t="e">
        <f>VLOOKUP($D1328,Mapping!$A:$E,3,)</f>
        <v>#N/A</v>
      </c>
      <c r="L1328" t="e">
        <f>VLOOKUP($D1328,Mapping!$A:$E,4,)</f>
        <v>#N/A</v>
      </c>
      <c r="M1328" t="e">
        <f>IF(VLOOKUP($D1328,Mapping!$A:$E,5,)="","无",VLOOKUP($D1328,Mapping!$A:$E,5,))</f>
        <v>#N/A</v>
      </c>
      <c r="N1328">
        <v>1</v>
      </c>
      <c r="O1328" t="s">
        <v>3922</v>
      </c>
    </row>
    <row r="1329" spans="1:15" x14ac:dyDescent="0.25">
      <c r="A1329" s="1" t="s">
        <v>3620</v>
      </c>
      <c r="B1329" t="s">
        <v>2016</v>
      </c>
      <c r="C1329" s="20" t="s">
        <v>3621</v>
      </c>
      <c r="D1329" t="s">
        <v>3622</v>
      </c>
      <c r="E1329" t="s">
        <v>3623</v>
      </c>
      <c r="F1329" t="e">
        <f>VLOOKUP(D1329,Mapping!A:F,6,)</f>
        <v>#N/A</v>
      </c>
      <c r="G1329" t="s">
        <v>101</v>
      </c>
      <c r="H1329" t="s">
        <v>3624</v>
      </c>
      <c r="I1329" t="s">
        <v>101</v>
      </c>
      <c r="K1329" t="e">
        <f>VLOOKUP($D1329,Mapping!$A:$E,3,)</f>
        <v>#N/A</v>
      </c>
      <c r="L1329" t="e">
        <f>VLOOKUP($D1329,Mapping!$A:$E,4,)</f>
        <v>#N/A</v>
      </c>
      <c r="M1329" t="e">
        <f>IF(VLOOKUP($D1329,Mapping!$A:$E,5,)="","无",VLOOKUP($D1329,Mapping!$A:$E,5,))</f>
        <v>#N/A</v>
      </c>
      <c r="N1329">
        <v>1</v>
      </c>
      <c r="O1329" t="s">
        <v>3922</v>
      </c>
    </row>
    <row r="1330" spans="1:15" x14ac:dyDescent="0.25">
      <c r="A1330" s="1" t="s">
        <v>3625</v>
      </c>
      <c r="B1330" t="s">
        <v>2016</v>
      </c>
      <c r="C1330" s="20" t="s">
        <v>3626</v>
      </c>
      <c r="D1330" t="s">
        <v>3627</v>
      </c>
      <c r="E1330" t="s">
        <v>3628</v>
      </c>
      <c r="F1330" t="e">
        <f>VLOOKUP(D1330,Mapping!A:F,6,)</f>
        <v>#N/A</v>
      </c>
      <c r="G1330" t="s">
        <v>101</v>
      </c>
      <c r="H1330" t="s">
        <v>3629</v>
      </c>
      <c r="I1330" t="s">
        <v>101</v>
      </c>
      <c r="K1330" t="e">
        <f>VLOOKUP($D1330,Mapping!$A:$E,3,)</f>
        <v>#N/A</v>
      </c>
      <c r="L1330" t="e">
        <f>VLOOKUP($D1330,Mapping!$A:$E,4,)</f>
        <v>#N/A</v>
      </c>
      <c r="M1330" t="e">
        <f>IF(VLOOKUP($D1330,Mapping!$A:$E,5,)="","无",VLOOKUP($D1330,Mapping!$A:$E,5,))</f>
        <v>#N/A</v>
      </c>
      <c r="N1330">
        <v>1</v>
      </c>
      <c r="O1330" t="s">
        <v>3922</v>
      </c>
    </row>
    <row r="1331" spans="1:15" x14ac:dyDescent="0.25">
      <c r="A1331" s="1" t="s">
        <v>3630</v>
      </c>
      <c r="B1331" t="s">
        <v>2016</v>
      </c>
      <c r="C1331" s="20" t="s">
        <v>3631</v>
      </c>
      <c r="D1331" t="s">
        <v>3632</v>
      </c>
      <c r="E1331" t="s">
        <v>3633</v>
      </c>
      <c r="F1331" t="e">
        <f>VLOOKUP(D1331,Mapping!A:F,6,)</f>
        <v>#N/A</v>
      </c>
      <c r="G1331" t="s">
        <v>101</v>
      </c>
      <c r="H1331" t="s">
        <v>3634</v>
      </c>
      <c r="I1331" t="s">
        <v>101</v>
      </c>
      <c r="K1331" t="e">
        <f>VLOOKUP($D1331,Mapping!$A:$E,3,)</f>
        <v>#N/A</v>
      </c>
      <c r="L1331" t="e">
        <f>VLOOKUP($D1331,Mapping!$A:$E,4,)</f>
        <v>#N/A</v>
      </c>
      <c r="M1331" t="e">
        <f>IF(VLOOKUP($D1331,Mapping!$A:$E,5,)="","无",VLOOKUP($D1331,Mapping!$A:$E,5,))</f>
        <v>#N/A</v>
      </c>
      <c r="N1331">
        <v>1</v>
      </c>
      <c r="O1331" t="s">
        <v>3922</v>
      </c>
    </row>
    <row r="1332" spans="1:15" x14ac:dyDescent="0.25">
      <c r="A1332" s="1" t="s">
        <v>3635</v>
      </c>
      <c r="B1332" t="s">
        <v>2016</v>
      </c>
      <c r="C1332" s="20" t="s">
        <v>3636</v>
      </c>
      <c r="D1332" t="s">
        <v>99</v>
      </c>
      <c r="E1332" t="s">
        <v>100</v>
      </c>
      <c r="F1332" t="str">
        <f>VLOOKUP(D1332,Mapping!A:F,6,)</f>
        <v>S成人粉春促-中老年听装礼盒中国结版XQC201801001</v>
      </c>
      <c r="G1332" t="s">
        <v>101</v>
      </c>
      <c r="H1332" t="s">
        <v>756</v>
      </c>
      <c r="I1332" t="s">
        <v>101</v>
      </c>
      <c r="K1332" t="str">
        <f>VLOOKUP($D1332,Mapping!$A:$E,3,)</f>
        <v>成人粉</v>
      </c>
      <c r="L1332" t="str">
        <f>VLOOKUP($D1332,Mapping!$A:$E,4,)</f>
        <v>中老年</v>
      </c>
      <c r="M1332" t="str">
        <f>IF(VLOOKUP($D1332,Mapping!$A:$E,5,)="","无",VLOOKUP($D1332,Mapping!$A:$E,5,))</f>
        <v>无</v>
      </c>
      <c r="N1332">
        <v>1</v>
      </c>
      <c r="O1332" t="s">
        <v>3922</v>
      </c>
    </row>
    <row r="1333" spans="1:15" x14ac:dyDescent="0.25">
      <c r="A1333" s="1" t="s">
        <v>3637</v>
      </c>
      <c r="B1333" t="s">
        <v>2016</v>
      </c>
      <c r="C1333" s="20" t="s">
        <v>3638</v>
      </c>
      <c r="D1333" t="s">
        <v>105</v>
      </c>
      <c r="E1333" t="s">
        <v>106</v>
      </c>
      <c r="F1333" t="str">
        <f>VLOOKUP(D1333,Mapping!A:F,6,)</f>
        <v>S成人粉春促-全家袋装礼盒中国结版XQC201801001</v>
      </c>
      <c r="G1333" t="s">
        <v>101</v>
      </c>
      <c r="H1333" t="s">
        <v>756</v>
      </c>
      <c r="I1333" t="s">
        <v>101</v>
      </c>
      <c r="K1333" t="str">
        <f>VLOOKUP($D1333,Mapping!$A:$E,3,)</f>
        <v>成人粉</v>
      </c>
      <c r="L1333" t="str">
        <f>VLOOKUP($D1333,Mapping!$A:$E,4,)</f>
        <v>全家</v>
      </c>
      <c r="M1333" t="str">
        <f>IF(VLOOKUP($D1333,Mapping!$A:$E,5,)="","无",VLOOKUP($D1333,Mapping!$A:$E,5,))</f>
        <v>无</v>
      </c>
      <c r="N1333">
        <v>1</v>
      </c>
      <c r="O1333" t="s">
        <v>3922</v>
      </c>
    </row>
    <row r="1334" spans="1:15" x14ac:dyDescent="0.25">
      <c r="A1334" s="1" t="s">
        <v>3639</v>
      </c>
      <c r="B1334" t="s">
        <v>2016</v>
      </c>
      <c r="C1334" s="20" t="s">
        <v>1531</v>
      </c>
      <c r="D1334" t="s">
        <v>1531</v>
      </c>
      <c r="E1334" t="s">
        <v>1532</v>
      </c>
      <c r="F1334" t="e">
        <f>VLOOKUP(D1334,Mapping!A:F,6,)</f>
        <v>#N/A</v>
      </c>
      <c r="G1334" t="s">
        <v>101</v>
      </c>
      <c r="H1334" t="s">
        <v>1532</v>
      </c>
      <c r="I1334" t="s">
        <v>101</v>
      </c>
      <c r="K1334" t="e">
        <f>VLOOKUP($D1334,Mapping!$A:$E,3,)</f>
        <v>#N/A</v>
      </c>
      <c r="L1334" t="e">
        <f>VLOOKUP($D1334,Mapping!$A:$E,4,)</f>
        <v>#N/A</v>
      </c>
      <c r="M1334" t="e">
        <f>IF(VLOOKUP($D1334,Mapping!$A:$E,5,)="","无",VLOOKUP($D1334,Mapping!$A:$E,5,))</f>
        <v>#N/A</v>
      </c>
      <c r="N1334">
        <v>1</v>
      </c>
      <c r="O1334" t="s">
        <v>3922</v>
      </c>
    </row>
    <row r="1335" spans="1:15" x14ac:dyDescent="0.25">
      <c r="A1335" s="1" t="s">
        <v>3640</v>
      </c>
      <c r="B1335" t="s">
        <v>2016</v>
      </c>
      <c r="C1335" s="20" t="s">
        <v>3641</v>
      </c>
      <c r="D1335" t="s">
        <v>1543</v>
      </c>
      <c r="E1335" t="s">
        <v>1544</v>
      </c>
      <c r="F1335" t="e">
        <f>VLOOKUP(D1335,Mapping!A:F,6,)</f>
        <v>#N/A</v>
      </c>
      <c r="G1335" t="s">
        <v>101</v>
      </c>
      <c r="H1335" t="s">
        <v>3642</v>
      </c>
      <c r="I1335" t="s">
        <v>101</v>
      </c>
      <c r="K1335" t="e">
        <f>VLOOKUP($D1335,Mapping!$A:$E,3,)</f>
        <v>#N/A</v>
      </c>
      <c r="L1335" t="e">
        <f>VLOOKUP($D1335,Mapping!$A:$E,4,)</f>
        <v>#N/A</v>
      </c>
      <c r="M1335" t="e">
        <f>IF(VLOOKUP($D1335,Mapping!$A:$E,5,)="","无",VLOOKUP($D1335,Mapping!$A:$E,5,))</f>
        <v>#N/A</v>
      </c>
      <c r="N1335">
        <v>1</v>
      </c>
      <c r="O1335" t="s">
        <v>3922</v>
      </c>
    </row>
    <row r="1336" spans="1:15" x14ac:dyDescent="0.25">
      <c r="A1336" s="1" t="s">
        <v>3643</v>
      </c>
      <c r="B1336" t="s">
        <v>2016</v>
      </c>
      <c r="C1336" s="20" t="s">
        <v>3644</v>
      </c>
      <c r="D1336" t="s">
        <v>1546</v>
      </c>
      <c r="E1336" t="s">
        <v>1547</v>
      </c>
      <c r="F1336" t="e">
        <f>VLOOKUP(D1336,Mapping!A:F,6,)</f>
        <v>#N/A</v>
      </c>
      <c r="G1336" t="s">
        <v>101</v>
      </c>
      <c r="H1336" t="s">
        <v>3645</v>
      </c>
      <c r="I1336" t="s">
        <v>101</v>
      </c>
      <c r="K1336" t="e">
        <f>VLOOKUP($D1336,Mapping!$A:$E,3,)</f>
        <v>#N/A</v>
      </c>
      <c r="L1336" t="e">
        <f>VLOOKUP($D1336,Mapping!$A:$E,4,)</f>
        <v>#N/A</v>
      </c>
      <c r="M1336" t="e">
        <f>IF(VLOOKUP($D1336,Mapping!$A:$E,5,)="","无",VLOOKUP($D1336,Mapping!$A:$E,5,))</f>
        <v>#N/A</v>
      </c>
      <c r="N1336">
        <v>1</v>
      </c>
      <c r="O1336" t="s">
        <v>3922</v>
      </c>
    </row>
    <row r="1337" spans="1:15" x14ac:dyDescent="0.25">
      <c r="A1337" s="1" t="s">
        <v>3646</v>
      </c>
      <c r="B1337" t="s">
        <v>2016</v>
      </c>
      <c r="C1337" s="20" t="s">
        <v>3647</v>
      </c>
      <c r="D1337" t="s">
        <v>1549</v>
      </c>
      <c r="E1337" t="s">
        <v>1550</v>
      </c>
      <c r="F1337" t="e">
        <f>VLOOKUP(D1337,Mapping!A:F,6,)</f>
        <v>#N/A</v>
      </c>
      <c r="G1337" t="s">
        <v>101</v>
      </c>
      <c r="H1337" t="s">
        <v>3648</v>
      </c>
      <c r="I1337" t="s">
        <v>101</v>
      </c>
      <c r="K1337" t="e">
        <f>VLOOKUP($D1337,Mapping!$A:$E,3,)</f>
        <v>#N/A</v>
      </c>
      <c r="L1337" t="e">
        <f>VLOOKUP($D1337,Mapping!$A:$E,4,)</f>
        <v>#N/A</v>
      </c>
      <c r="M1337" t="e">
        <f>IF(VLOOKUP($D1337,Mapping!$A:$E,5,)="","无",VLOOKUP($D1337,Mapping!$A:$E,5,))</f>
        <v>#N/A</v>
      </c>
      <c r="N1337">
        <v>1</v>
      </c>
      <c r="O1337" t="s">
        <v>3922</v>
      </c>
    </row>
    <row r="1338" spans="1:15" x14ac:dyDescent="0.25">
      <c r="A1338" s="1" t="s">
        <v>3649</v>
      </c>
      <c r="B1338" t="s">
        <v>2016</v>
      </c>
      <c r="C1338" s="20" t="s">
        <v>3650</v>
      </c>
      <c r="D1338" t="s">
        <v>3651</v>
      </c>
      <c r="E1338" t="s">
        <v>3652</v>
      </c>
      <c r="F1338" t="e">
        <f>VLOOKUP(D1338,Mapping!A:F,6,)</f>
        <v>#N/A</v>
      </c>
      <c r="G1338" t="s">
        <v>101</v>
      </c>
      <c r="H1338" t="s">
        <v>3653</v>
      </c>
      <c r="I1338" t="s">
        <v>101</v>
      </c>
      <c r="K1338" t="e">
        <f>VLOOKUP($D1338,Mapping!$A:$E,3,)</f>
        <v>#N/A</v>
      </c>
      <c r="L1338" t="e">
        <f>VLOOKUP($D1338,Mapping!$A:$E,4,)</f>
        <v>#N/A</v>
      </c>
      <c r="M1338" t="e">
        <f>IF(VLOOKUP($D1338,Mapping!$A:$E,5,)="","无",VLOOKUP($D1338,Mapping!$A:$E,5,))</f>
        <v>#N/A</v>
      </c>
      <c r="N1338">
        <v>1</v>
      </c>
      <c r="O1338" t="s">
        <v>3922</v>
      </c>
    </row>
    <row r="1339" spans="1:15" x14ac:dyDescent="0.25">
      <c r="A1339" s="1" t="s">
        <v>3654</v>
      </c>
      <c r="B1339" t="s">
        <v>2016</v>
      </c>
      <c r="C1339" s="20" t="s">
        <v>3655</v>
      </c>
      <c r="D1339" t="s">
        <v>1909</v>
      </c>
      <c r="E1339" t="s">
        <v>1910</v>
      </c>
      <c r="F1339" t="str">
        <f>VLOOKUP(D1339,Mapping!A:F,6,)</f>
        <v>S欣活单听礼盒QCNFXX201802032</v>
      </c>
      <c r="G1339" t="s">
        <v>101</v>
      </c>
      <c r="H1339" t="s">
        <v>756</v>
      </c>
      <c r="I1339" t="s">
        <v>101</v>
      </c>
      <c r="K1339" t="str">
        <f>VLOOKUP($D1339,Mapping!$A:$E,3,)</f>
        <v>成人粉</v>
      </c>
      <c r="L1339" t="str">
        <f>VLOOKUP($D1339,Mapping!$A:$E,4,)</f>
        <v>欣活</v>
      </c>
      <c r="M1339" t="str">
        <f>IF(VLOOKUP($D1339,Mapping!$A:$E,5,)="","无",VLOOKUP($D1339,Mapping!$A:$E,5,))</f>
        <v>无</v>
      </c>
      <c r="N1339">
        <v>1</v>
      </c>
      <c r="O1339" t="s">
        <v>3922</v>
      </c>
    </row>
    <row r="1340" spans="1:15" x14ac:dyDescent="0.25">
      <c r="A1340" s="1" t="s">
        <v>3656</v>
      </c>
      <c r="B1340" t="s">
        <v>2016</v>
      </c>
      <c r="C1340" s="20" t="s">
        <v>3657</v>
      </c>
      <c r="D1340" t="s">
        <v>1912</v>
      </c>
      <c r="E1340" t="s">
        <v>1913</v>
      </c>
      <c r="F1340" t="e">
        <f>VLOOKUP(D1340,Mapping!A:F,6,)</f>
        <v>#N/A</v>
      </c>
      <c r="G1340" t="s">
        <v>101</v>
      </c>
      <c r="H1340" t="s">
        <v>756</v>
      </c>
      <c r="I1340" t="s">
        <v>101</v>
      </c>
      <c r="K1340" t="e">
        <f>VLOOKUP($D1340,Mapping!$A:$E,3,)</f>
        <v>#N/A</v>
      </c>
      <c r="L1340" t="e">
        <f>VLOOKUP($D1340,Mapping!$A:$E,4,)</f>
        <v>#N/A</v>
      </c>
      <c r="M1340" t="e">
        <f>IF(VLOOKUP($D1340,Mapping!$A:$E,5,)="","无",VLOOKUP($D1340,Mapping!$A:$E,5,))</f>
        <v>#N/A</v>
      </c>
      <c r="N1340">
        <v>1</v>
      </c>
      <c r="O1340" t="s">
        <v>3922</v>
      </c>
    </row>
    <row r="1341" spans="1:15" x14ac:dyDescent="0.25">
      <c r="A1341" s="1" t="s">
        <v>3658</v>
      </c>
      <c r="B1341" t="s">
        <v>2016</v>
      </c>
      <c r="C1341" s="20" t="s">
        <v>3659</v>
      </c>
      <c r="D1341" t="s">
        <v>1915</v>
      </c>
      <c r="E1341" t="s">
        <v>1916</v>
      </c>
      <c r="F1341" t="str">
        <f>VLOOKUP(D1341,Mapping!A:F,6,)</f>
        <v>S伊利吃货京喜宝盒QCNFXX201804014</v>
      </c>
      <c r="G1341" t="s">
        <v>101</v>
      </c>
      <c r="H1341" t="s">
        <v>3660</v>
      </c>
      <c r="I1341" t="s">
        <v>101</v>
      </c>
      <c r="K1341" t="str">
        <f>VLOOKUP($D1341,Mapping!$A:$E,3,)</f>
        <v>成人粉</v>
      </c>
      <c r="L1341" t="str">
        <f>VLOOKUP($D1341,Mapping!$A:$E,4,)</f>
        <v>全家</v>
      </c>
      <c r="M1341" t="str">
        <f>IF(VLOOKUP($D1341,Mapping!$A:$E,5,)="","无",VLOOKUP($D1341,Mapping!$A:$E,5,))</f>
        <v>无</v>
      </c>
      <c r="N1341">
        <v>1</v>
      </c>
      <c r="O1341" t="s">
        <v>3922</v>
      </c>
    </row>
    <row r="1342" spans="1:15" x14ac:dyDescent="0.25">
      <c r="A1342" s="1" t="s">
        <v>3661</v>
      </c>
      <c r="B1342" t="s">
        <v>2016</v>
      </c>
      <c r="C1342" s="20" t="s">
        <v>3662</v>
      </c>
      <c r="D1342" t="s">
        <v>1918</v>
      </c>
      <c r="E1342" t="s">
        <v>1919</v>
      </c>
      <c r="F1342" t="e">
        <f>VLOOKUP(D1342,Mapping!A:F,6,)</f>
        <v>#N/A</v>
      </c>
      <c r="G1342" t="s">
        <v>101</v>
      </c>
      <c r="H1342" t="s">
        <v>756</v>
      </c>
      <c r="I1342" t="s">
        <v>101</v>
      </c>
      <c r="K1342" t="e">
        <f>VLOOKUP($D1342,Mapping!$A:$E,3,)</f>
        <v>#N/A</v>
      </c>
      <c r="L1342" t="e">
        <f>VLOOKUP($D1342,Mapping!$A:$E,4,)</f>
        <v>#N/A</v>
      </c>
      <c r="M1342" t="e">
        <f>IF(VLOOKUP($D1342,Mapping!$A:$E,5,)="","无",VLOOKUP($D1342,Mapping!$A:$E,5,))</f>
        <v>#N/A</v>
      </c>
      <c r="N1342">
        <v>1</v>
      </c>
      <c r="O1342" t="s">
        <v>3922</v>
      </c>
    </row>
    <row r="1343" spans="1:15" x14ac:dyDescent="0.25">
      <c r="A1343" s="1" t="s">
        <v>3663</v>
      </c>
      <c r="B1343" t="s">
        <v>2016</v>
      </c>
      <c r="C1343" s="20" t="s">
        <v>3664</v>
      </c>
      <c r="D1343" t="s">
        <v>1921</v>
      </c>
      <c r="E1343" t="s">
        <v>1922</v>
      </c>
      <c r="F1343" t="e">
        <f>VLOOKUP(D1343,Mapping!A:F,6,)</f>
        <v>#N/A</v>
      </c>
      <c r="G1343" t="s">
        <v>101</v>
      </c>
      <c r="H1343" t="s">
        <v>756</v>
      </c>
      <c r="I1343" t="s">
        <v>101</v>
      </c>
      <c r="K1343" t="e">
        <f>VLOOKUP($D1343,Mapping!$A:$E,3,)</f>
        <v>#N/A</v>
      </c>
      <c r="L1343" t="e">
        <f>VLOOKUP($D1343,Mapping!$A:$E,4,)</f>
        <v>#N/A</v>
      </c>
      <c r="M1343" t="e">
        <f>IF(VLOOKUP($D1343,Mapping!$A:$E,5,)="","无",VLOOKUP($D1343,Mapping!$A:$E,5,))</f>
        <v>#N/A</v>
      </c>
      <c r="N1343">
        <v>1</v>
      </c>
      <c r="O1343" t="s">
        <v>3922</v>
      </c>
    </row>
    <row r="1344" spans="1:15" x14ac:dyDescent="0.25">
      <c r="A1344" s="1" t="s">
        <v>3665</v>
      </c>
      <c r="B1344" t="s">
        <v>2016</v>
      </c>
      <c r="C1344" s="20" t="s">
        <v>3666</v>
      </c>
      <c r="D1344" t="s">
        <v>1443</v>
      </c>
      <c r="E1344" t="s">
        <v>1444</v>
      </c>
      <c r="F1344" t="e">
        <f>VLOOKUP(D1344,Mapping!A:F,6,)</f>
        <v>#N/A</v>
      </c>
      <c r="G1344" t="s">
        <v>101</v>
      </c>
      <c r="H1344" t="s">
        <v>756</v>
      </c>
      <c r="I1344" t="s">
        <v>101</v>
      </c>
      <c r="K1344" t="e">
        <f>VLOOKUP($D1344,Mapping!$A:$E,3,)</f>
        <v>#N/A</v>
      </c>
      <c r="L1344" t="e">
        <f>VLOOKUP($D1344,Mapping!$A:$E,4,)</f>
        <v>#N/A</v>
      </c>
      <c r="M1344" t="e">
        <f>IF(VLOOKUP($D1344,Mapping!$A:$E,5,)="","无",VLOOKUP($D1344,Mapping!$A:$E,5,))</f>
        <v>#N/A</v>
      </c>
      <c r="N1344">
        <v>1</v>
      </c>
      <c r="O1344" t="s">
        <v>3922</v>
      </c>
    </row>
    <row r="1345" spans="1:15" x14ac:dyDescent="0.25">
      <c r="A1345" s="1" t="s">
        <v>3667</v>
      </c>
      <c r="B1345" t="s">
        <v>2016</v>
      </c>
      <c r="C1345" s="20" t="s">
        <v>3668</v>
      </c>
      <c r="D1345" t="s">
        <v>1447</v>
      </c>
      <c r="E1345" t="s">
        <v>1448</v>
      </c>
      <c r="F1345" t="e">
        <f>VLOOKUP(D1345,Mapping!A:F,6,)</f>
        <v>#N/A</v>
      </c>
      <c r="G1345" t="s">
        <v>101</v>
      </c>
      <c r="H1345" t="s">
        <v>756</v>
      </c>
      <c r="I1345" t="s">
        <v>101</v>
      </c>
      <c r="K1345" t="e">
        <f>VLOOKUP($D1345,Mapping!$A:$E,3,)</f>
        <v>#N/A</v>
      </c>
      <c r="L1345" t="e">
        <f>VLOOKUP($D1345,Mapping!$A:$E,4,)</f>
        <v>#N/A</v>
      </c>
      <c r="M1345" t="e">
        <f>IF(VLOOKUP($D1345,Mapping!$A:$E,5,)="","无",VLOOKUP($D1345,Mapping!$A:$E,5,))</f>
        <v>#N/A</v>
      </c>
      <c r="N1345">
        <v>1</v>
      </c>
      <c r="O1345" t="s">
        <v>3922</v>
      </c>
    </row>
    <row r="1346" spans="1:15" x14ac:dyDescent="0.25">
      <c r="A1346" s="1" t="s">
        <v>3669</v>
      </c>
      <c r="B1346" t="s">
        <v>2016</v>
      </c>
      <c r="C1346" s="20" t="s">
        <v>3670</v>
      </c>
      <c r="D1346" t="s">
        <v>1451</v>
      </c>
      <c r="E1346" t="s">
        <v>1452</v>
      </c>
      <c r="F1346" t="e">
        <f>VLOOKUP(D1346,Mapping!A:F,6,)</f>
        <v>#N/A</v>
      </c>
      <c r="G1346" t="s">
        <v>101</v>
      </c>
      <c r="H1346" t="s">
        <v>756</v>
      </c>
      <c r="I1346" t="s">
        <v>101</v>
      </c>
      <c r="K1346" t="e">
        <f>VLOOKUP($D1346,Mapping!$A:$E,3,)</f>
        <v>#N/A</v>
      </c>
      <c r="L1346" t="e">
        <f>VLOOKUP($D1346,Mapping!$A:$E,4,)</f>
        <v>#N/A</v>
      </c>
      <c r="M1346" t="e">
        <f>IF(VLOOKUP($D1346,Mapping!$A:$E,5,)="","无",VLOOKUP($D1346,Mapping!$A:$E,5,))</f>
        <v>#N/A</v>
      </c>
      <c r="N1346">
        <v>1</v>
      </c>
      <c r="O1346" t="s">
        <v>3922</v>
      </c>
    </row>
    <row r="1347" spans="1:15" x14ac:dyDescent="0.25">
      <c r="A1347" s="1" t="s">
        <v>3671</v>
      </c>
      <c r="B1347" t="s">
        <v>2016</v>
      </c>
      <c r="C1347" s="20" t="s">
        <v>1276</v>
      </c>
      <c r="D1347" t="s">
        <v>1276</v>
      </c>
      <c r="E1347" t="s">
        <v>1277</v>
      </c>
      <c r="F1347" t="e">
        <f>VLOOKUP(D1347,Mapping!A:F,6,)</f>
        <v>#N/A</v>
      </c>
      <c r="G1347" t="s">
        <v>101</v>
      </c>
      <c r="H1347" t="s">
        <v>756</v>
      </c>
      <c r="I1347" t="s">
        <v>101</v>
      </c>
      <c r="K1347" t="e">
        <f>VLOOKUP($D1347,Mapping!$A:$E,3,)</f>
        <v>#N/A</v>
      </c>
      <c r="L1347" t="e">
        <f>VLOOKUP($D1347,Mapping!$A:$E,4,)</f>
        <v>#N/A</v>
      </c>
      <c r="M1347" t="e">
        <f>IF(VLOOKUP($D1347,Mapping!$A:$E,5,)="","无",VLOOKUP($D1347,Mapping!$A:$E,5,))</f>
        <v>#N/A</v>
      </c>
      <c r="N1347">
        <v>1</v>
      </c>
      <c r="O1347" t="s">
        <v>3922</v>
      </c>
    </row>
    <row r="1348" spans="1:15" x14ac:dyDescent="0.25">
      <c r="A1348" s="1" t="s">
        <v>3672</v>
      </c>
      <c r="B1348" t="s">
        <v>2016</v>
      </c>
      <c r="C1348" s="20" t="s">
        <v>1926</v>
      </c>
      <c r="D1348" t="s">
        <v>1926</v>
      </c>
      <c r="E1348" t="s">
        <v>1927</v>
      </c>
      <c r="F1348" t="e">
        <f>VLOOKUP(D1348,Mapping!A:F,6,)</f>
        <v>#N/A</v>
      </c>
      <c r="G1348" t="s">
        <v>101</v>
      </c>
      <c r="H1348" t="s">
        <v>756</v>
      </c>
      <c r="I1348" t="s">
        <v>101</v>
      </c>
      <c r="K1348" t="e">
        <f>VLOOKUP($D1348,Mapping!$A:$E,3,)</f>
        <v>#N/A</v>
      </c>
      <c r="L1348" t="e">
        <f>VLOOKUP($D1348,Mapping!$A:$E,4,)</f>
        <v>#N/A</v>
      </c>
      <c r="M1348" t="e">
        <f>IF(VLOOKUP($D1348,Mapping!$A:$E,5,)="","无",VLOOKUP($D1348,Mapping!$A:$E,5,))</f>
        <v>#N/A</v>
      </c>
      <c r="N1348">
        <v>1</v>
      </c>
      <c r="O1348" t="s">
        <v>3922</v>
      </c>
    </row>
    <row r="1349" spans="1:15" x14ac:dyDescent="0.25">
      <c r="A1349" s="1" t="s">
        <v>3673</v>
      </c>
      <c r="B1349" t="s">
        <v>2016</v>
      </c>
      <c r="C1349" s="20" t="s">
        <v>1281</v>
      </c>
      <c r="D1349" t="s">
        <v>1281</v>
      </c>
      <c r="E1349" t="s">
        <v>1282</v>
      </c>
      <c r="F1349" t="e">
        <f>VLOOKUP(D1349,Mapping!A:F,6,)</f>
        <v>#N/A</v>
      </c>
      <c r="G1349" t="s">
        <v>101</v>
      </c>
      <c r="H1349" t="s">
        <v>756</v>
      </c>
      <c r="I1349" t="s">
        <v>101</v>
      </c>
      <c r="K1349" t="e">
        <f>VLOOKUP($D1349,Mapping!$A:$E,3,)</f>
        <v>#N/A</v>
      </c>
      <c r="L1349" t="e">
        <f>VLOOKUP($D1349,Mapping!$A:$E,4,)</f>
        <v>#N/A</v>
      </c>
      <c r="M1349" t="e">
        <f>IF(VLOOKUP($D1349,Mapping!$A:$E,5,)="","无",VLOOKUP($D1349,Mapping!$A:$E,5,))</f>
        <v>#N/A</v>
      </c>
      <c r="N1349">
        <v>1</v>
      </c>
      <c r="O1349" t="s">
        <v>3922</v>
      </c>
    </row>
    <row r="1350" spans="1:15" x14ac:dyDescent="0.25">
      <c r="A1350" s="1" t="s">
        <v>3674</v>
      </c>
      <c r="B1350" t="s">
        <v>2016</v>
      </c>
      <c r="C1350" s="20" t="s">
        <v>1286</v>
      </c>
      <c r="D1350" t="s">
        <v>1286</v>
      </c>
      <c r="E1350" t="s">
        <v>1287</v>
      </c>
      <c r="F1350" t="e">
        <f>VLOOKUP(D1350,Mapping!A:F,6,)</f>
        <v>#N/A</v>
      </c>
      <c r="G1350" t="s">
        <v>101</v>
      </c>
      <c r="H1350" t="s">
        <v>756</v>
      </c>
      <c r="I1350" t="s">
        <v>101</v>
      </c>
      <c r="K1350" t="e">
        <f>VLOOKUP($D1350,Mapping!$A:$E,3,)</f>
        <v>#N/A</v>
      </c>
      <c r="L1350" t="e">
        <f>VLOOKUP($D1350,Mapping!$A:$E,4,)</f>
        <v>#N/A</v>
      </c>
      <c r="M1350" t="e">
        <f>IF(VLOOKUP($D1350,Mapping!$A:$E,5,)="","无",VLOOKUP($D1350,Mapping!$A:$E,5,))</f>
        <v>#N/A</v>
      </c>
      <c r="N1350">
        <v>1</v>
      </c>
      <c r="O1350" t="s">
        <v>3922</v>
      </c>
    </row>
    <row r="1351" spans="1:15" x14ac:dyDescent="0.25">
      <c r="A1351" s="1" t="s">
        <v>3675</v>
      </c>
      <c r="B1351" t="s">
        <v>2016</v>
      </c>
      <c r="C1351" s="20" t="s">
        <v>1454</v>
      </c>
      <c r="D1351" t="s">
        <v>1454</v>
      </c>
      <c r="E1351" t="s">
        <v>1455</v>
      </c>
      <c r="F1351" t="e">
        <f>VLOOKUP(D1351,Mapping!A:F,6,)</f>
        <v>#N/A</v>
      </c>
      <c r="G1351" t="s">
        <v>101</v>
      </c>
      <c r="H1351" t="s">
        <v>756</v>
      </c>
      <c r="I1351" t="s">
        <v>101</v>
      </c>
      <c r="K1351" t="e">
        <f>VLOOKUP($D1351,Mapping!$A:$E,3,)</f>
        <v>#N/A</v>
      </c>
      <c r="L1351" t="e">
        <f>VLOOKUP($D1351,Mapping!$A:$E,4,)</f>
        <v>#N/A</v>
      </c>
      <c r="M1351" t="e">
        <f>IF(VLOOKUP($D1351,Mapping!$A:$E,5,)="","无",VLOOKUP($D1351,Mapping!$A:$E,5,))</f>
        <v>#N/A</v>
      </c>
      <c r="N1351">
        <v>1</v>
      </c>
      <c r="O1351" t="s">
        <v>3922</v>
      </c>
    </row>
    <row r="1352" spans="1:15" x14ac:dyDescent="0.25">
      <c r="A1352" s="1" t="s">
        <v>3676</v>
      </c>
      <c r="B1352" t="s">
        <v>2016</v>
      </c>
      <c r="C1352" s="20" t="s">
        <v>1457</v>
      </c>
      <c r="D1352" t="s">
        <v>1457</v>
      </c>
      <c r="E1352" t="s">
        <v>1458</v>
      </c>
      <c r="F1352" t="e">
        <f>VLOOKUP(D1352,Mapping!A:F,6,)</f>
        <v>#N/A</v>
      </c>
      <c r="G1352" t="s">
        <v>101</v>
      </c>
      <c r="H1352" t="s">
        <v>756</v>
      </c>
      <c r="I1352" t="s">
        <v>101</v>
      </c>
      <c r="K1352" t="e">
        <f>VLOOKUP($D1352,Mapping!$A:$E,3,)</f>
        <v>#N/A</v>
      </c>
      <c r="L1352" t="e">
        <f>VLOOKUP($D1352,Mapping!$A:$E,4,)</f>
        <v>#N/A</v>
      </c>
      <c r="M1352" t="e">
        <f>IF(VLOOKUP($D1352,Mapping!$A:$E,5,)="","无",VLOOKUP($D1352,Mapping!$A:$E,5,))</f>
        <v>#N/A</v>
      </c>
      <c r="N1352">
        <v>1</v>
      </c>
      <c r="O1352" t="s">
        <v>3922</v>
      </c>
    </row>
    <row r="1353" spans="1:15" x14ac:dyDescent="0.25">
      <c r="A1353" s="1" t="s">
        <v>3677</v>
      </c>
      <c r="B1353" t="s">
        <v>2016</v>
      </c>
      <c r="C1353" s="20" t="s">
        <v>1931</v>
      </c>
      <c r="D1353" t="s">
        <v>1931</v>
      </c>
      <c r="E1353" t="s">
        <v>1932</v>
      </c>
      <c r="F1353" t="e">
        <f>VLOOKUP(D1353,Mapping!A:F,6,)</f>
        <v>#N/A</v>
      </c>
      <c r="G1353" t="s">
        <v>101</v>
      </c>
      <c r="H1353" t="s">
        <v>756</v>
      </c>
      <c r="I1353" t="s">
        <v>101</v>
      </c>
      <c r="K1353" t="e">
        <f>VLOOKUP($D1353,Mapping!$A:$E,3,)</f>
        <v>#N/A</v>
      </c>
      <c r="L1353" t="e">
        <f>VLOOKUP($D1353,Mapping!$A:$E,4,)</f>
        <v>#N/A</v>
      </c>
      <c r="M1353" t="e">
        <f>IF(VLOOKUP($D1353,Mapping!$A:$E,5,)="","无",VLOOKUP($D1353,Mapping!$A:$E,5,))</f>
        <v>#N/A</v>
      </c>
      <c r="N1353">
        <v>1</v>
      </c>
      <c r="O1353" t="s">
        <v>3922</v>
      </c>
    </row>
    <row r="1354" spans="1:15" x14ac:dyDescent="0.25">
      <c r="A1354" s="1" t="s">
        <v>3678</v>
      </c>
      <c r="B1354" t="s">
        <v>2016</v>
      </c>
      <c r="C1354" s="20" t="s">
        <v>1934</v>
      </c>
      <c r="D1354" t="s">
        <v>1934</v>
      </c>
      <c r="E1354" t="s">
        <v>1935</v>
      </c>
      <c r="F1354" t="str">
        <f>VLOOKUP(D1354,Mapping!A:F,6,)</f>
        <v>S欣活单听礼盒QCNFXX201810003</v>
      </c>
      <c r="G1354" t="s">
        <v>101</v>
      </c>
      <c r="H1354" t="s">
        <v>756</v>
      </c>
      <c r="I1354" t="s">
        <v>101</v>
      </c>
      <c r="K1354" t="str">
        <f>VLOOKUP($D1354,Mapping!$A:$E,3,)</f>
        <v>成人粉</v>
      </c>
      <c r="L1354" t="str">
        <f>VLOOKUP($D1354,Mapping!$A:$E,4,)</f>
        <v>欣活</v>
      </c>
      <c r="M1354" t="str">
        <f>IF(VLOOKUP($D1354,Mapping!$A:$E,5,)="","无",VLOOKUP($D1354,Mapping!$A:$E,5,))</f>
        <v>无</v>
      </c>
      <c r="N1354">
        <v>1</v>
      </c>
      <c r="O1354" t="s">
        <v>3922</v>
      </c>
    </row>
    <row r="1355" spans="1:15" x14ac:dyDescent="0.25">
      <c r="A1355" s="1" t="s">
        <v>3679</v>
      </c>
      <c r="B1355" t="s">
        <v>2016</v>
      </c>
      <c r="C1355" s="20" t="s">
        <v>1290</v>
      </c>
      <c r="D1355" t="s">
        <v>1290</v>
      </c>
      <c r="E1355" t="s">
        <v>1291</v>
      </c>
      <c r="F1355" t="str">
        <f>VLOOKUP(D1355,Mapping!A:F,6,)</f>
        <v>S中老年双听礼盒QCNFXX201810003</v>
      </c>
      <c r="G1355" t="s">
        <v>101</v>
      </c>
      <c r="H1355" t="s">
        <v>756</v>
      </c>
      <c r="I1355" t="s">
        <v>101</v>
      </c>
      <c r="K1355" t="str">
        <f>VLOOKUP($D1355,Mapping!$A:$E,3,)</f>
        <v>成人粉</v>
      </c>
      <c r="L1355" t="str">
        <f>VLOOKUP($D1355,Mapping!$A:$E,4,)</f>
        <v>中老年</v>
      </c>
      <c r="M1355" t="str">
        <f>IF(VLOOKUP($D1355,Mapping!$A:$E,5,)="","无",VLOOKUP($D1355,Mapping!$A:$E,5,))</f>
        <v>无</v>
      </c>
      <c r="N1355">
        <v>1</v>
      </c>
      <c r="O1355" t="s">
        <v>3922</v>
      </c>
    </row>
    <row r="1356" spans="1:15" x14ac:dyDescent="0.25">
      <c r="A1356" s="1" t="s">
        <v>3680</v>
      </c>
      <c r="B1356" t="s">
        <v>2016</v>
      </c>
      <c r="C1356" s="20" t="s">
        <v>1295</v>
      </c>
      <c r="D1356" t="s">
        <v>1295</v>
      </c>
      <c r="E1356" t="s">
        <v>1296</v>
      </c>
      <c r="F1356" t="e">
        <f>VLOOKUP(D1356,Mapping!A:F,6,)</f>
        <v>#N/A</v>
      </c>
      <c r="G1356" t="s">
        <v>101</v>
      </c>
      <c r="H1356" t="s">
        <v>756</v>
      </c>
      <c r="I1356" t="s">
        <v>101</v>
      </c>
      <c r="K1356" t="e">
        <f>VLOOKUP($D1356,Mapping!$A:$E,3,)</f>
        <v>#N/A</v>
      </c>
      <c r="L1356" t="e">
        <f>VLOOKUP($D1356,Mapping!$A:$E,4,)</f>
        <v>#N/A</v>
      </c>
      <c r="M1356" t="e">
        <f>IF(VLOOKUP($D1356,Mapping!$A:$E,5,)="","无",VLOOKUP($D1356,Mapping!$A:$E,5,))</f>
        <v>#N/A</v>
      </c>
      <c r="N1356">
        <v>1</v>
      </c>
      <c r="O1356" t="s">
        <v>3922</v>
      </c>
    </row>
    <row r="1357" spans="1:15" x14ac:dyDescent="0.25">
      <c r="A1357" s="1" t="s">
        <v>3681</v>
      </c>
      <c r="B1357" t="s">
        <v>2016</v>
      </c>
      <c r="C1357" s="20" t="s">
        <v>1939</v>
      </c>
      <c r="D1357" t="s">
        <v>1939</v>
      </c>
      <c r="E1357" t="s">
        <v>1940</v>
      </c>
      <c r="F1357" t="e">
        <f>VLOOKUP(D1357,Mapping!A:F,6,)</f>
        <v>#N/A</v>
      </c>
      <c r="G1357" t="s">
        <v>101</v>
      </c>
      <c r="H1357" t="s">
        <v>756</v>
      </c>
      <c r="I1357" t="s">
        <v>101</v>
      </c>
      <c r="K1357" t="e">
        <f>VLOOKUP($D1357,Mapping!$A:$E,3,)</f>
        <v>#N/A</v>
      </c>
      <c r="L1357" t="e">
        <f>VLOOKUP($D1357,Mapping!$A:$E,4,)</f>
        <v>#N/A</v>
      </c>
      <c r="M1357" t="e">
        <f>IF(VLOOKUP($D1357,Mapping!$A:$E,5,)="","无",VLOOKUP($D1357,Mapping!$A:$E,5,))</f>
        <v>#N/A</v>
      </c>
      <c r="N1357">
        <v>1</v>
      </c>
      <c r="O1357" t="s">
        <v>3922</v>
      </c>
    </row>
    <row r="1358" spans="1:15" x14ac:dyDescent="0.25">
      <c r="A1358" s="1" t="s">
        <v>3682</v>
      </c>
      <c r="B1358" t="s">
        <v>2016</v>
      </c>
      <c r="C1358" s="20" t="s">
        <v>1942</v>
      </c>
      <c r="D1358" t="s">
        <v>1942</v>
      </c>
      <c r="E1358" t="s">
        <v>1943</v>
      </c>
      <c r="F1358" t="e">
        <f>VLOOKUP(D1358,Mapping!A:F,6,)</f>
        <v>#N/A</v>
      </c>
      <c r="G1358" t="s">
        <v>101</v>
      </c>
      <c r="H1358" t="s">
        <v>756</v>
      </c>
      <c r="I1358" t="s">
        <v>101</v>
      </c>
      <c r="K1358" t="e">
        <f>VLOOKUP($D1358,Mapping!$A:$E,3,)</f>
        <v>#N/A</v>
      </c>
      <c r="L1358" t="e">
        <f>VLOOKUP($D1358,Mapping!$A:$E,4,)</f>
        <v>#N/A</v>
      </c>
      <c r="M1358" t="e">
        <f>IF(VLOOKUP($D1358,Mapping!$A:$E,5,)="","无",VLOOKUP($D1358,Mapping!$A:$E,5,))</f>
        <v>#N/A</v>
      </c>
      <c r="N1358">
        <v>1</v>
      </c>
      <c r="O1358" t="s">
        <v>3922</v>
      </c>
    </row>
    <row r="1359" spans="1:15" x14ac:dyDescent="0.25">
      <c r="A1359" s="1" t="s">
        <v>3683</v>
      </c>
      <c r="B1359" t="s">
        <v>2016</v>
      </c>
      <c r="C1359" s="20" t="s">
        <v>3684</v>
      </c>
      <c r="D1359" t="s">
        <v>1469</v>
      </c>
      <c r="E1359" t="s">
        <v>1470</v>
      </c>
      <c r="F1359" t="str">
        <f>VLOOKUP(D1359,Mapping!A:F,6,)</f>
        <v>伊利原味营养米粉1×12×225g</v>
      </c>
      <c r="G1359" t="s">
        <v>24</v>
      </c>
      <c r="H1359" t="s">
        <v>3685</v>
      </c>
      <c r="I1359" t="s">
        <v>24</v>
      </c>
      <c r="K1359" t="str">
        <f>VLOOKUP($D1359,Mapping!$A:$E,3,)</f>
        <v>婴儿粉</v>
      </c>
      <c r="L1359" t="str">
        <f>VLOOKUP($D1359,Mapping!$A:$E,4,)</f>
        <v>米粉</v>
      </c>
      <c r="M1359" t="str">
        <f>IF(VLOOKUP($D1359,Mapping!$A:$E,5,)="","无",VLOOKUP($D1359,Mapping!$A:$E,5,))</f>
        <v>无</v>
      </c>
      <c r="N1359">
        <v>1</v>
      </c>
      <c r="O1359" t="s">
        <v>3922</v>
      </c>
    </row>
    <row r="1360" spans="1:15" x14ac:dyDescent="0.25">
      <c r="A1360" s="1" t="s">
        <v>3686</v>
      </c>
      <c r="B1360" t="s">
        <v>2016</v>
      </c>
      <c r="C1360" s="20" t="s">
        <v>3687</v>
      </c>
      <c r="D1360" t="s">
        <v>1473</v>
      </c>
      <c r="E1360" t="s">
        <v>1474</v>
      </c>
      <c r="F1360" t="str">
        <f>VLOOKUP(D1360,Mapping!A:F,6,)</f>
        <v>伊利胡萝卜营养米粉1×12×225g</v>
      </c>
      <c r="G1360" t="s">
        <v>24</v>
      </c>
      <c r="H1360" t="s">
        <v>3688</v>
      </c>
      <c r="I1360" t="s">
        <v>24</v>
      </c>
      <c r="K1360" t="str">
        <f>VLOOKUP($D1360,Mapping!$A:$E,3,)</f>
        <v>婴儿粉</v>
      </c>
      <c r="L1360" t="str">
        <f>VLOOKUP($D1360,Mapping!$A:$E,4,)</f>
        <v>米粉</v>
      </c>
      <c r="M1360" t="str">
        <f>IF(VLOOKUP($D1360,Mapping!$A:$E,5,)="","无",VLOOKUP($D1360,Mapping!$A:$E,5,))</f>
        <v>无</v>
      </c>
      <c r="N1360">
        <v>1</v>
      </c>
      <c r="O1360" t="s">
        <v>3922</v>
      </c>
    </row>
    <row r="1361" spans="1:15" x14ac:dyDescent="0.25">
      <c r="A1361" s="1" t="s">
        <v>3689</v>
      </c>
      <c r="B1361" t="s">
        <v>2016</v>
      </c>
      <c r="C1361" s="20" t="s">
        <v>3690</v>
      </c>
      <c r="D1361" t="s">
        <v>1477</v>
      </c>
      <c r="E1361" t="s">
        <v>1478</v>
      </c>
      <c r="F1361" t="str">
        <f>VLOOKUP(D1361,Mapping!A:F,6,)</f>
        <v>伊利多维蔬菜营养米粉1×12×225g</v>
      </c>
      <c r="G1361" t="s">
        <v>24</v>
      </c>
      <c r="H1361" t="s">
        <v>3691</v>
      </c>
      <c r="I1361" t="s">
        <v>24</v>
      </c>
      <c r="K1361" t="str">
        <f>VLOOKUP($D1361,Mapping!$A:$E,3,)</f>
        <v>婴儿粉</v>
      </c>
      <c r="L1361" t="str">
        <f>VLOOKUP($D1361,Mapping!$A:$E,4,)</f>
        <v>米粉</v>
      </c>
      <c r="M1361" t="str">
        <f>IF(VLOOKUP($D1361,Mapping!$A:$E,5,)="","无",VLOOKUP($D1361,Mapping!$A:$E,5,))</f>
        <v>无</v>
      </c>
      <c r="N1361">
        <v>1</v>
      </c>
      <c r="O1361" t="s">
        <v>3922</v>
      </c>
    </row>
    <row r="1362" spans="1:15" x14ac:dyDescent="0.25">
      <c r="A1362" s="2">
        <v>43508</v>
      </c>
      <c r="B1362" s="3" t="s">
        <v>2016</v>
      </c>
      <c r="C1362" s="20" t="s">
        <v>3692</v>
      </c>
      <c r="D1362" t="s">
        <v>170</v>
      </c>
      <c r="E1362" t="s">
        <v>171</v>
      </c>
      <c r="F1362" t="str">
        <f>VLOOKUP(D1362,Mapping!A:F,6,)</f>
        <v>金领冠幼儿配方奶粉（听装）1×6×900g</v>
      </c>
      <c r="H1362" t="s">
        <v>3693</v>
      </c>
      <c r="I1362" t="s">
        <v>24</v>
      </c>
      <c r="K1362" t="str">
        <f>VLOOKUP($D1362,Mapping!$A:$E,3,)</f>
        <v>婴儿粉</v>
      </c>
      <c r="L1362" t="str">
        <f>VLOOKUP($D1362,Mapping!$A:$E,4,)</f>
        <v>金领冠</v>
      </c>
      <c r="M1362" t="str">
        <f>IF(VLOOKUP($D1362,Mapping!$A:$E,5,)="","无",VLOOKUP($D1362,Mapping!$A:$E,5,))</f>
        <v>3段</v>
      </c>
      <c r="N1362">
        <v>1</v>
      </c>
      <c r="O1362" t="s">
        <v>3922</v>
      </c>
    </row>
    <row r="1363" spans="1:15" x14ac:dyDescent="0.25">
      <c r="A1363" s="2">
        <v>43508</v>
      </c>
      <c r="B1363" s="3" t="s">
        <v>2016</v>
      </c>
      <c r="C1363" s="20" t="s">
        <v>3694</v>
      </c>
      <c r="D1363" t="s">
        <v>2203</v>
      </c>
      <c r="E1363" t="s">
        <v>2204</v>
      </c>
      <c r="F1363" t="str">
        <f>VLOOKUP(D1363,Mapping!A:F,6,)</f>
        <v>金领冠妈妈奶粉（条形装）（盒装）400g（1×12×16×25g）</v>
      </c>
      <c r="H1363" t="s">
        <v>3695</v>
      </c>
      <c r="I1363" t="s">
        <v>24</v>
      </c>
      <c r="K1363" t="str">
        <f>VLOOKUP($D1363,Mapping!$A:$E,3,)</f>
        <v>婴儿粉</v>
      </c>
      <c r="L1363" t="str">
        <f>VLOOKUP($D1363,Mapping!$A:$E,4,)</f>
        <v>金领冠</v>
      </c>
      <c r="M1363" t="str">
        <f>IF(VLOOKUP($D1363,Mapping!$A:$E,5,)="","无",VLOOKUP($D1363,Mapping!$A:$E,5,))</f>
        <v>0段</v>
      </c>
      <c r="N1363">
        <v>1</v>
      </c>
      <c r="O1363" t="s">
        <v>3922</v>
      </c>
    </row>
    <row r="1364" spans="1:15" x14ac:dyDescent="0.25">
      <c r="A1364" s="2">
        <v>43508</v>
      </c>
      <c r="B1364" s="3" t="s">
        <v>2016</v>
      </c>
      <c r="C1364" s="20" t="s">
        <v>2202</v>
      </c>
      <c r="D1364" t="s">
        <v>2203</v>
      </c>
      <c r="E1364" t="s">
        <v>2204</v>
      </c>
      <c r="F1364" t="str">
        <f>VLOOKUP(D1364,Mapping!A:F,6,)</f>
        <v>金领冠妈妈奶粉（条形装）（盒装）400g（1×12×16×25g）</v>
      </c>
      <c r="H1364" t="s">
        <v>3696</v>
      </c>
      <c r="I1364" t="s">
        <v>24</v>
      </c>
      <c r="K1364" t="str">
        <f>VLOOKUP($D1364,Mapping!$A:$E,3,)</f>
        <v>婴儿粉</v>
      </c>
      <c r="L1364" t="str">
        <f>VLOOKUP($D1364,Mapping!$A:$E,4,)</f>
        <v>金领冠</v>
      </c>
      <c r="M1364" t="str">
        <f>IF(VLOOKUP($D1364,Mapping!$A:$E,5,)="","无",VLOOKUP($D1364,Mapping!$A:$E,5,))</f>
        <v>0段</v>
      </c>
      <c r="N1364">
        <v>1</v>
      </c>
      <c r="O1364" t="s">
        <v>3922</v>
      </c>
    </row>
    <row r="1365" spans="1:15" x14ac:dyDescent="0.25">
      <c r="A1365" s="2">
        <v>43508</v>
      </c>
      <c r="B1365" s="3" t="s">
        <v>2016</v>
      </c>
      <c r="C1365" s="20" t="s">
        <v>3697</v>
      </c>
      <c r="D1365" t="s">
        <v>219</v>
      </c>
      <c r="E1365" t="s">
        <v>2022</v>
      </c>
      <c r="F1365" t="str">
        <f>VLOOKUP(D1365,Mapping!A:F,6,)</f>
        <v>金领冠珍护幼儿配方奶粉（听装）1*6*900g</v>
      </c>
      <c r="H1365" t="s">
        <v>3698</v>
      </c>
      <c r="I1365" t="s">
        <v>24</v>
      </c>
      <c r="K1365" t="str">
        <f>VLOOKUP($D1365,Mapping!$A:$E,3,)</f>
        <v>婴儿粉</v>
      </c>
      <c r="L1365" t="str">
        <f>VLOOKUP($D1365,Mapping!$A:$E,4,)</f>
        <v>珍护</v>
      </c>
      <c r="M1365" t="str">
        <f>IF(VLOOKUP($D1365,Mapping!$A:$E,5,)="","无",VLOOKUP($D1365,Mapping!$A:$E,5,))</f>
        <v>3段</v>
      </c>
      <c r="N1365">
        <v>1</v>
      </c>
      <c r="O1365" t="s">
        <v>3922</v>
      </c>
    </row>
    <row r="1366" spans="1:15" x14ac:dyDescent="0.25">
      <c r="A1366" s="2">
        <v>43508</v>
      </c>
      <c r="B1366" s="3" t="s">
        <v>2016</v>
      </c>
      <c r="C1366" s="20" t="s">
        <v>3699</v>
      </c>
      <c r="D1366" t="s">
        <v>2147</v>
      </c>
      <c r="E1366" t="s">
        <v>2148</v>
      </c>
      <c r="F1366" t="str">
        <f>VLOOKUP(D1366,Mapping!A:F,6,)</f>
        <v>伊利原味营养米粉（盒装）1×18×225g</v>
      </c>
      <c r="G1366" t="s">
        <v>24</v>
      </c>
      <c r="H1366" t="s">
        <v>2149</v>
      </c>
      <c r="I1366" t="s">
        <v>24</v>
      </c>
      <c r="K1366" t="str">
        <f>VLOOKUP($D1366,Mapping!$A:$E,3,)</f>
        <v>婴儿粉</v>
      </c>
      <c r="L1366" t="str">
        <f>VLOOKUP($D1366,Mapping!$A:$E,4,)</f>
        <v>米粉</v>
      </c>
      <c r="M1366" t="str">
        <f>IF(VLOOKUP($D1366,Mapping!$A:$E,5,)="","无",VLOOKUP($D1366,Mapping!$A:$E,5,))</f>
        <v>无</v>
      </c>
      <c r="N1366">
        <v>1</v>
      </c>
      <c r="O1366" t="s">
        <v>3922</v>
      </c>
    </row>
    <row r="1367" spans="1:15" x14ac:dyDescent="0.25">
      <c r="A1367" s="2">
        <v>43508</v>
      </c>
      <c r="B1367" s="3" t="s">
        <v>309</v>
      </c>
      <c r="C1367" s="20" t="s">
        <v>3700</v>
      </c>
      <c r="D1367" t="s">
        <v>499</v>
      </c>
      <c r="E1367" t="s">
        <v>500</v>
      </c>
      <c r="F1367" t="str">
        <f>VLOOKUP(D1367,Mapping!A:F,6,)</f>
        <v>1*16*125mlQQ星儿童成长香草冰淇淋牛奶</v>
      </c>
      <c r="H1367" t="s">
        <v>3701</v>
      </c>
      <c r="I1367" t="s">
        <v>24</v>
      </c>
      <c r="K1367" t="str">
        <f>VLOOKUP($D1367,Mapping!$A:$E,3,)</f>
        <v>液奶</v>
      </c>
      <c r="L1367" t="str">
        <f>VLOOKUP($D1367,Mapping!$A:$E,4,)</f>
        <v>QQ星</v>
      </c>
      <c r="M1367" t="str">
        <f>IF(VLOOKUP($D1367,Mapping!$A:$E,5,)="","无",VLOOKUP($D1367,Mapping!$A:$E,5,))</f>
        <v>无</v>
      </c>
      <c r="N1367">
        <v>1</v>
      </c>
      <c r="O1367" t="s">
        <v>3922</v>
      </c>
    </row>
    <row r="1368" spans="1:15" x14ac:dyDescent="0.25">
      <c r="A1368" s="2">
        <v>43508</v>
      </c>
      <c r="B1368" s="3" t="s">
        <v>309</v>
      </c>
      <c r="C1368" s="20" t="s">
        <v>3702</v>
      </c>
      <c r="D1368" t="s">
        <v>694</v>
      </c>
      <c r="E1368" t="s">
        <v>695</v>
      </c>
      <c r="F1368" t="str">
        <f>VLOOKUP(D1368,Mapping!A:F,6,)</f>
        <v>1*10*230g安慕希高端畅饮型希腊风味酸奶芒果百香果味</v>
      </c>
      <c r="G1368" t="s">
        <v>24</v>
      </c>
      <c r="H1368" t="s">
        <v>3703</v>
      </c>
      <c r="I1368" t="s">
        <v>24</v>
      </c>
      <c r="K1368" t="str">
        <f>VLOOKUP($D1368,Mapping!$A:$E,3,)</f>
        <v>液奶</v>
      </c>
      <c r="L1368" t="str">
        <f>VLOOKUP($D1368,Mapping!$A:$E,4,)</f>
        <v>安慕希</v>
      </c>
      <c r="M1368" t="str">
        <f>IF(VLOOKUP($D1368,Mapping!$A:$E,5,)="","无",VLOOKUP($D1368,Mapping!$A:$E,5,))</f>
        <v>无</v>
      </c>
      <c r="N1368">
        <v>1</v>
      </c>
      <c r="O1368" t="s">
        <v>3922</v>
      </c>
    </row>
    <row r="1369" spans="1:15" x14ac:dyDescent="0.25">
      <c r="A1369" s="2">
        <v>43508</v>
      </c>
      <c r="B1369" s="3" t="s">
        <v>309</v>
      </c>
      <c r="C1369" s="20" t="s">
        <v>3704</v>
      </c>
      <c r="D1369" t="s">
        <v>674</v>
      </c>
      <c r="E1369" t="s">
        <v>675</v>
      </c>
      <c r="F1369" t="str">
        <f>VLOOKUP(D1369,Mapping!A:F,6,)</f>
        <v>1*10*200g利乐冠安慕希常温酸奶黄桃燕麦味</v>
      </c>
      <c r="G1369" t="s">
        <v>24</v>
      </c>
      <c r="H1369" t="s">
        <v>3705</v>
      </c>
      <c r="I1369" t="s">
        <v>24</v>
      </c>
      <c r="K1369" t="str">
        <f>VLOOKUP($D1369,Mapping!$A:$E,3,)</f>
        <v>液奶</v>
      </c>
      <c r="L1369" t="str">
        <f>VLOOKUP($D1369,Mapping!$A:$E,4,)</f>
        <v>安慕希</v>
      </c>
      <c r="M1369" t="str">
        <f>IF(VLOOKUP($D1369,Mapping!$A:$E,5,)="","无",VLOOKUP($D1369,Mapping!$A:$E,5,))</f>
        <v>无</v>
      </c>
      <c r="N1369">
        <v>1</v>
      </c>
      <c r="O1369" t="s">
        <v>3922</v>
      </c>
    </row>
    <row r="1370" spans="1:15" x14ac:dyDescent="0.25">
      <c r="A1370" s="2">
        <v>43508</v>
      </c>
      <c r="B1370" s="3" t="s">
        <v>2016</v>
      </c>
      <c r="C1370" s="20" t="s">
        <v>3659</v>
      </c>
      <c r="D1370" t="s">
        <v>83</v>
      </c>
      <c r="E1370" t="s">
        <v>84</v>
      </c>
      <c r="F1370" t="str">
        <f>VLOOKUP(D1370,Mapping!A:F,6,)</f>
        <v>伊利全家营养奶粉（充氮）（袋装）1×24×300g</v>
      </c>
      <c r="H1370" t="s">
        <v>3706</v>
      </c>
      <c r="I1370" t="s">
        <v>24</v>
      </c>
      <c r="K1370" t="str">
        <f>VLOOKUP($D1370,Mapping!$A:$E,3,)</f>
        <v>成人粉</v>
      </c>
      <c r="L1370" t="str">
        <f>VLOOKUP($D1370,Mapping!$A:$E,4,)</f>
        <v>全家</v>
      </c>
      <c r="M1370" t="str">
        <f>IF(VLOOKUP($D1370,Mapping!$A:$E,5,)="","无",VLOOKUP($D1370,Mapping!$A:$E,5,))</f>
        <v>无</v>
      </c>
      <c r="N1370">
        <v>1</v>
      </c>
      <c r="O1370" t="s">
        <v>3922</v>
      </c>
    </row>
    <row r="1371" spans="1:15" x14ac:dyDescent="0.25">
      <c r="A1371" s="2">
        <v>43508</v>
      </c>
      <c r="B1371" s="3" t="s">
        <v>2016</v>
      </c>
      <c r="C1371" s="20" t="s">
        <v>3603</v>
      </c>
      <c r="D1371" t="s">
        <v>1694</v>
      </c>
      <c r="E1371" t="s">
        <v>1695</v>
      </c>
      <c r="F1371" t="str">
        <f>VLOOKUP(D1371,Mapping!A:F,6,)</f>
        <v>欣活骨能配方奶粉（听装）1×6×900g</v>
      </c>
      <c r="H1371" t="s">
        <v>3707</v>
      </c>
      <c r="I1371" t="s">
        <v>24</v>
      </c>
      <c r="K1371" t="str">
        <f>VLOOKUP($D1371,Mapping!$A:$E,3,)</f>
        <v>成人粉</v>
      </c>
      <c r="L1371" t="str">
        <f>VLOOKUP($D1371,Mapping!$A:$E,4,)</f>
        <v>欣活</v>
      </c>
      <c r="M1371" t="str">
        <f>IF(VLOOKUP($D1371,Mapping!$A:$E,5,)="","无",VLOOKUP($D1371,Mapping!$A:$E,5,))</f>
        <v>无</v>
      </c>
      <c r="N1371">
        <v>1</v>
      </c>
      <c r="O1371" t="s">
        <v>3922</v>
      </c>
    </row>
    <row r="1372" spans="1:15" x14ac:dyDescent="0.25">
      <c r="A1372" s="2">
        <v>43508</v>
      </c>
      <c r="B1372" s="3" t="s">
        <v>2016</v>
      </c>
      <c r="C1372" s="20" t="s">
        <v>3708</v>
      </c>
      <c r="D1372" t="s">
        <v>88</v>
      </c>
      <c r="E1372" t="s">
        <v>89</v>
      </c>
      <c r="F1372" t="str">
        <f>VLOOKUP(D1372,Mapping!A:F,6,)</f>
        <v>伊利中老年奶粉（听装）1×6×900g</v>
      </c>
      <c r="H1372" t="s">
        <v>3709</v>
      </c>
      <c r="I1372" t="s">
        <v>24</v>
      </c>
      <c r="K1372" t="str">
        <f>VLOOKUP($D1372,Mapping!$A:$E,3,)</f>
        <v>成人粉</v>
      </c>
      <c r="L1372" t="str">
        <f>VLOOKUP($D1372,Mapping!$A:$E,4,)</f>
        <v>中老年</v>
      </c>
      <c r="M1372" t="str">
        <f>IF(VLOOKUP($D1372,Mapping!$A:$E,5,)="","无",VLOOKUP($D1372,Mapping!$A:$E,5,))</f>
        <v>无</v>
      </c>
      <c r="N1372">
        <v>1</v>
      </c>
      <c r="O1372" t="s">
        <v>3922</v>
      </c>
    </row>
    <row r="1373" spans="1:15" x14ac:dyDescent="0.25">
      <c r="A1373" s="2">
        <v>43508</v>
      </c>
      <c r="B1373" s="3" t="s">
        <v>2016</v>
      </c>
      <c r="C1373" s="20" t="s">
        <v>3636</v>
      </c>
      <c r="D1373" t="s">
        <v>88</v>
      </c>
      <c r="E1373" t="s">
        <v>89</v>
      </c>
      <c r="F1373" t="str">
        <f>VLOOKUP(D1373,Mapping!A:F,6,)</f>
        <v>伊利中老年奶粉（听装）1×6×900g</v>
      </c>
      <c r="H1373" t="s">
        <v>3710</v>
      </c>
      <c r="I1373" t="s">
        <v>24</v>
      </c>
      <c r="K1373" t="str">
        <f>VLOOKUP($D1373,Mapping!$A:$E,3,)</f>
        <v>成人粉</v>
      </c>
      <c r="L1373" t="str">
        <f>VLOOKUP($D1373,Mapping!$A:$E,4,)</f>
        <v>中老年</v>
      </c>
      <c r="M1373" t="str">
        <f>IF(VLOOKUP($D1373,Mapping!$A:$E,5,)="","无",VLOOKUP($D1373,Mapping!$A:$E,5,))</f>
        <v>无</v>
      </c>
      <c r="N1373">
        <v>1</v>
      </c>
      <c r="O1373" t="s">
        <v>3922</v>
      </c>
    </row>
    <row r="1374" spans="1:15" x14ac:dyDescent="0.25">
      <c r="A1374" s="2">
        <v>43508</v>
      </c>
      <c r="B1374" s="3" t="s">
        <v>309</v>
      </c>
      <c r="C1374" s="20" t="s">
        <v>3711</v>
      </c>
      <c r="D1374" t="s">
        <v>699</v>
      </c>
      <c r="E1374" t="s">
        <v>700</v>
      </c>
      <c r="F1374" t="str">
        <f>VLOOKUP(D1374,Mapping!A:F,6,)</f>
        <v>1*16*205g安慕希常温酸奶香草味（电商专供）</v>
      </c>
      <c r="H1374" t="s">
        <v>3712</v>
      </c>
      <c r="I1374" t="s">
        <v>24</v>
      </c>
      <c r="K1374" t="str">
        <f>VLOOKUP($D1374,Mapping!$A:$E,3,)</f>
        <v>液奶</v>
      </c>
      <c r="L1374" t="str">
        <f>VLOOKUP($D1374,Mapping!$A:$E,4,)</f>
        <v>安慕希</v>
      </c>
      <c r="M1374" t="str">
        <f>IF(VLOOKUP($D1374,Mapping!$A:$E,5,)="","无",VLOOKUP($D1374,Mapping!$A:$E,5,))</f>
        <v>无</v>
      </c>
      <c r="N1374">
        <v>1</v>
      </c>
      <c r="O1374" t="s">
        <v>3922</v>
      </c>
    </row>
    <row r="1375" spans="1:15" x14ac:dyDescent="0.25">
      <c r="A1375" s="2">
        <v>43508</v>
      </c>
      <c r="B1375" s="3" t="s">
        <v>2016</v>
      </c>
      <c r="C1375" s="20" t="s">
        <v>3713</v>
      </c>
      <c r="D1375" t="s">
        <v>219</v>
      </c>
      <c r="E1375" t="s">
        <v>2022</v>
      </c>
      <c r="F1375" t="str">
        <f>VLOOKUP(D1375,Mapping!A:F,6,)</f>
        <v>金领冠珍护幼儿配方奶粉（听装）1*6*900g</v>
      </c>
      <c r="H1375" t="s">
        <v>3714</v>
      </c>
      <c r="I1375" t="s">
        <v>24</v>
      </c>
      <c r="K1375" t="str">
        <f>VLOOKUP($D1375,Mapping!$A:$E,3,)</f>
        <v>婴儿粉</v>
      </c>
      <c r="L1375" t="str">
        <f>VLOOKUP($D1375,Mapping!$A:$E,4,)</f>
        <v>珍护</v>
      </c>
      <c r="M1375" t="str">
        <f>IF(VLOOKUP($D1375,Mapping!$A:$E,5,)="","无",VLOOKUP($D1375,Mapping!$A:$E,5,))</f>
        <v>3段</v>
      </c>
      <c r="N1375">
        <v>1</v>
      </c>
      <c r="O1375" t="s">
        <v>3922</v>
      </c>
    </row>
    <row r="1376" spans="1:15" x14ac:dyDescent="0.25">
      <c r="A1376" s="2">
        <v>43508</v>
      </c>
      <c r="B1376" s="3" t="s">
        <v>2016</v>
      </c>
      <c r="C1376" s="20" t="s">
        <v>3715</v>
      </c>
      <c r="D1376" t="s">
        <v>219</v>
      </c>
      <c r="E1376" t="s">
        <v>2022</v>
      </c>
      <c r="F1376" t="str">
        <f>VLOOKUP(D1376,Mapping!A:F,6,)</f>
        <v>金领冠珍护幼儿配方奶粉（听装）1*6*900g</v>
      </c>
      <c r="H1376" t="s">
        <v>3716</v>
      </c>
      <c r="I1376" t="s">
        <v>24</v>
      </c>
      <c r="K1376" t="str">
        <f>VLOOKUP($D1376,Mapping!$A:$E,3,)</f>
        <v>婴儿粉</v>
      </c>
      <c r="L1376" t="str">
        <f>VLOOKUP($D1376,Mapping!$A:$E,4,)</f>
        <v>珍护</v>
      </c>
      <c r="M1376" t="str">
        <f>IF(VLOOKUP($D1376,Mapping!$A:$E,5,)="","无",VLOOKUP($D1376,Mapping!$A:$E,5,))</f>
        <v>3段</v>
      </c>
      <c r="N1376">
        <v>1</v>
      </c>
      <c r="O1376" t="s">
        <v>3922</v>
      </c>
    </row>
    <row r="1377" spans="1:15" x14ac:dyDescent="0.25">
      <c r="A1377" s="2">
        <v>43508</v>
      </c>
      <c r="B1377" s="3" t="s">
        <v>2016</v>
      </c>
      <c r="C1377" s="20" t="s">
        <v>3717</v>
      </c>
      <c r="D1377" t="s">
        <v>189</v>
      </c>
      <c r="E1377" t="s">
        <v>190</v>
      </c>
      <c r="F1377" t="str">
        <f>VLOOKUP(D1377,Mapping!A:F,6,)</f>
        <v>金领冠幼儿配方奶粉（听装）1×6×960g</v>
      </c>
      <c r="G1377" t="s">
        <v>24</v>
      </c>
      <c r="H1377" t="s">
        <v>3718</v>
      </c>
      <c r="I1377" t="s">
        <v>24</v>
      </c>
      <c r="K1377" t="str">
        <f>VLOOKUP($D1377,Mapping!$A:$E,3,)</f>
        <v>婴儿粉</v>
      </c>
      <c r="L1377" t="str">
        <f>VLOOKUP($D1377,Mapping!$A:$E,4,)</f>
        <v>金领冠</v>
      </c>
      <c r="M1377" t="str">
        <f>IF(VLOOKUP($D1377,Mapping!$A:$E,5,)="","无",VLOOKUP($D1377,Mapping!$A:$E,5,))</f>
        <v>3段</v>
      </c>
      <c r="N1377">
        <v>1</v>
      </c>
      <c r="O1377" t="s">
        <v>3922</v>
      </c>
    </row>
    <row r="1378" spans="1:15" x14ac:dyDescent="0.25">
      <c r="A1378" s="2">
        <v>43508</v>
      </c>
      <c r="B1378" s="3" t="s">
        <v>2555</v>
      </c>
      <c r="C1378" s="20" t="s">
        <v>3719</v>
      </c>
      <c r="D1378" t="s">
        <v>88</v>
      </c>
      <c r="E1378" t="s">
        <v>89</v>
      </c>
      <c r="F1378" t="str">
        <f>VLOOKUP(D1378,Mapping!A:F,6,)</f>
        <v>伊利中老年奶粉（听装）1×6×900g</v>
      </c>
      <c r="H1378" t="s">
        <v>3720</v>
      </c>
      <c r="I1378" t="s">
        <v>24</v>
      </c>
      <c r="K1378" t="str">
        <f>VLOOKUP($D1378,Mapping!$A:$E,3,)</f>
        <v>成人粉</v>
      </c>
      <c r="L1378" t="str">
        <f>VLOOKUP($D1378,Mapping!$A:$E,4,)</f>
        <v>中老年</v>
      </c>
      <c r="M1378" t="str">
        <f>IF(VLOOKUP($D1378,Mapping!$A:$E,5,)="","无",VLOOKUP($D1378,Mapping!$A:$E,5,))</f>
        <v>无</v>
      </c>
      <c r="N1378">
        <v>1</v>
      </c>
      <c r="O1378" t="s">
        <v>3922</v>
      </c>
    </row>
    <row r="1379" spans="1:15" x14ac:dyDescent="0.25">
      <c r="A1379" s="2">
        <v>43508</v>
      </c>
      <c r="B1379" s="3" t="s">
        <v>3257</v>
      </c>
      <c r="C1379" s="20" t="s">
        <v>3721</v>
      </c>
      <c r="D1379" t="s">
        <v>1350</v>
      </c>
      <c r="E1379" t="s">
        <v>1351</v>
      </c>
      <c r="F1379" t="str">
        <f>VLOOKUP(D1379,Mapping!A:F,6,)</f>
        <v>1*10*315mlPET植选豆乳原味</v>
      </c>
      <c r="G1379" t="s">
        <v>24</v>
      </c>
      <c r="I1379" t="s">
        <v>24</v>
      </c>
      <c r="K1379" t="str">
        <f>VLOOKUP($D1379,Mapping!$A:$E,3,)</f>
        <v>液奶</v>
      </c>
      <c r="L1379" t="str">
        <f>VLOOKUP($D1379,Mapping!$A:$E,4,)</f>
        <v>植选</v>
      </c>
      <c r="M1379" t="str">
        <f>IF(VLOOKUP($D1379,Mapping!$A:$E,5,)="","无",VLOOKUP($D1379,Mapping!$A:$E,5,))</f>
        <v>无</v>
      </c>
      <c r="N1379">
        <v>1</v>
      </c>
      <c r="O1379" t="s">
        <v>3922</v>
      </c>
    </row>
    <row r="1380" spans="1:15" x14ac:dyDescent="0.25">
      <c r="A1380" s="2">
        <v>43508</v>
      </c>
      <c r="B1380" s="3" t="s">
        <v>1972</v>
      </c>
      <c r="C1380" s="20" t="s">
        <v>3722</v>
      </c>
      <c r="D1380" t="s">
        <v>1813</v>
      </c>
      <c r="E1380" t="s">
        <v>1814</v>
      </c>
      <c r="F1380" t="str">
        <f>VLOOKUP(D1380,Mapping!A:F,6,)</f>
        <v>1*24*250ml焕醒源能量饮料原味</v>
      </c>
      <c r="G1380" t="s">
        <v>24</v>
      </c>
      <c r="H1380" t="s">
        <v>1814</v>
      </c>
      <c r="I1380" t="s">
        <v>24</v>
      </c>
      <c r="K1380" t="str">
        <f>VLOOKUP($D1380,Mapping!$A:$E,3,)</f>
        <v>新业务</v>
      </c>
      <c r="L1380" t="str">
        <f>VLOOKUP($D1380,Mapping!$A:$E,4,)</f>
        <v>焕醒源</v>
      </c>
      <c r="M1380" t="str">
        <f>IF(VLOOKUP($D1380,Mapping!$A:$E,5,)="","无",VLOOKUP($D1380,Mapping!$A:$E,5,))</f>
        <v>无</v>
      </c>
      <c r="N1380">
        <v>1</v>
      </c>
      <c r="O1380" t="s">
        <v>3922</v>
      </c>
    </row>
    <row r="1381" spans="1:15" x14ac:dyDescent="0.25">
      <c r="A1381" s="2">
        <v>43508</v>
      </c>
      <c r="B1381" s="3" t="s">
        <v>3257</v>
      </c>
      <c r="C1381" s="20" t="s">
        <v>3723</v>
      </c>
      <c r="D1381" t="s">
        <v>398</v>
      </c>
      <c r="E1381" t="s">
        <v>399</v>
      </c>
      <c r="F1381" t="str">
        <f>VLOOKUP(D1381,Mapping!A:F,6,)</f>
        <v>1*12*195mlQQ星有机奶</v>
      </c>
      <c r="G1381" t="s">
        <v>24</v>
      </c>
      <c r="H1381" t="s">
        <v>756</v>
      </c>
      <c r="I1381" t="s">
        <v>24</v>
      </c>
      <c r="K1381" t="str">
        <f>VLOOKUP($D1381,Mapping!$A:$E,3,)</f>
        <v>液奶</v>
      </c>
      <c r="L1381" t="str">
        <f>VLOOKUP($D1381,Mapping!$A:$E,4,)</f>
        <v>QQ星</v>
      </c>
      <c r="M1381" t="str">
        <f>IF(VLOOKUP($D1381,Mapping!$A:$E,5,)="","无",VLOOKUP($D1381,Mapping!$A:$E,5,))</f>
        <v>无</v>
      </c>
      <c r="N1381">
        <v>1</v>
      </c>
      <c r="O1381" t="s">
        <v>3922</v>
      </c>
    </row>
    <row r="1382" spans="1:15" x14ac:dyDescent="0.25">
      <c r="A1382" s="2">
        <v>43508</v>
      </c>
      <c r="B1382" s="3" t="s">
        <v>1604</v>
      </c>
      <c r="C1382" s="20" t="s">
        <v>659</v>
      </c>
      <c r="D1382" t="s">
        <v>659</v>
      </c>
      <c r="E1382" t="s">
        <v>660</v>
      </c>
      <c r="F1382" t="str">
        <f>VLOOKUP(D1382,Mapping!A:F,6,)</f>
        <v>1*24*245g优酸乳果粒酸奶缤纷装</v>
      </c>
      <c r="K1382" t="str">
        <f>VLOOKUP($D1382,Mapping!$A:$E,3,)</f>
        <v>液奶</v>
      </c>
      <c r="L1382" t="str">
        <f>VLOOKUP($D1382,Mapping!$A:$E,4,)</f>
        <v>优酸乳</v>
      </c>
      <c r="M1382" t="str">
        <f>IF(VLOOKUP($D1382,Mapping!$A:$E,5,)="","无",VLOOKUP($D1382,Mapping!$A:$E,5,))</f>
        <v>无</v>
      </c>
      <c r="N1382">
        <v>1</v>
      </c>
      <c r="O1382" t="s">
        <v>3922</v>
      </c>
    </row>
    <row r="1383" spans="1:15" x14ac:dyDescent="0.25">
      <c r="A1383" s="2">
        <v>43508</v>
      </c>
      <c r="B1383" s="3" t="s">
        <v>1058</v>
      </c>
      <c r="C1383" s="20" t="s">
        <v>3724</v>
      </c>
      <c r="D1383" t="s">
        <v>664</v>
      </c>
      <c r="E1383" t="s">
        <v>665</v>
      </c>
      <c r="F1383" t="str">
        <f>VLOOKUP(D1383,Mapping!A:F,6,)</f>
        <v>1*12*205g安慕希常温酸奶原味</v>
      </c>
      <c r="G1383" t="s">
        <v>24</v>
      </c>
      <c r="H1383" t="s">
        <v>1249</v>
      </c>
      <c r="I1383" t="s">
        <v>24</v>
      </c>
      <c r="K1383" t="str">
        <f>VLOOKUP($D1383,Mapping!$A:$E,3,)</f>
        <v>液奶</v>
      </c>
      <c r="L1383" t="str">
        <f>VLOOKUP($D1383,Mapping!$A:$E,4,)</f>
        <v>安慕希</v>
      </c>
      <c r="M1383" t="str">
        <f>IF(VLOOKUP($D1383,Mapping!$A:$E,5,)="","无",VLOOKUP($D1383,Mapping!$A:$E,5,))</f>
        <v>无</v>
      </c>
      <c r="N1383">
        <v>1</v>
      </c>
      <c r="O1383" t="s">
        <v>3922</v>
      </c>
    </row>
    <row r="1384" spans="1:15" x14ac:dyDescent="0.25">
      <c r="A1384" s="2">
        <v>43508</v>
      </c>
      <c r="B1384" s="3" t="s">
        <v>1058</v>
      </c>
      <c r="C1384" s="20" t="s">
        <v>3725</v>
      </c>
      <c r="D1384" t="s">
        <v>364</v>
      </c>
      <c r="E1384" t="s">
        <v>365</v>
      </c>
      <c r="F1384" t="str">
        <f>VLOOKUP(D1384,Mapping!A:F,6,)</f>
        <v>1*12*250ml金典纯牛奶</v>
      </c>
      <c r="G1384" t="s">
        <v>24</v>
      </c>
      <c r="H1384" t="s">
        <v>1176</v>
      </c>
      <c r="I1384" t="s">
        <v>24</v>
      </c>
      <c r="K1384" t="str">
        <f>VLOOKUP($D1384,Mapping!$A:$E,3,)</f>
        <v>液奶</v>
      </c>
      <c r="L1384" t="str">
        <f>VLOOKUP($D1384,Mapping!$A:$E,4,)</f>
        <v>金典</v>
      </c>
      <c r="M1384" t="str">
        <f>IF(VLOOKUP($D1384,Mapping!$A:$E,5,)="","无",VLOOKUP($D1384,Mapping!$A:$E,5,))</f>
        <v>无</v>
      </c>
      <c r="N1384">
        <v>1</v>
      </c>
      <c r="O1384" t="s">
        <v>3922</v>
      </c>
    </row>
    <row r="1385" spans="1:15" x14ac:dyDescent="0.25">
      <c r="A1385" s="2">
        <v>43508</v>
      </c>
      <c r="B1385" s="3" t="s">
        <v>2555</v>
      </c>
      <c r="C1385" s="20" t="s">
        <v>3726</v>
      </c>
      <c r="D1385" t="s">
        <v>1694</v>
      </c>
      <c r="E1385" t="s">
        <v>1695</v>
      </c>
      <c r="F1385" t="str">
        <f>VLOOKUP(D1385,Mapping!A:F,6,)</f>
        <v>欣活骨能配方奶粉（听装）1×6×900g</v>
      </c>
      <c r="G1385" t="s">
        <v>24</v>
      </c>
      <c r="I1385" t="s">
        <v>24</v>
      </c>
      <c r="K1385" t="str">
        <f>VLOOKUP($D1385,Mapping!$A:$E,3,)</f>
        <v>成人粉</v>
      </c>
      <c r="L1385" t="str">
        <f>VLOOKUP($D1385,Mapping!$A:$E,4,)</f>
        <v>欣活</v>
      </c>
      <c r="M1385" t="str">
        <f>IF(VLOOKUP($D1385,Mapping!$A:$E,5,)="","无",VLOOKUP($D1385,Mapping!$A:$E,5,))</f>
        <v>无</v>
      </c>
      <c r="N1385">
        <v>1</v>
      </c>
      <c r="O1385" t="s">
        <v>3922</v>
      </c>
    </row>
    <row r="1386" spans="1:15" x14ac:dyDescent="0.25">
      <c r="A1386" s="2">
        <v>43508</v>
      </c>
      <c r="B1386" s="3" t="s">
        <v>2555</v>
      </c>
      <c r="C1386" s="20" t="s">
        <v>3727</v>
      </c>
      <c r="D1386" t="s">
        <v>51</v>
      </c>
      <c r="E1386" t="s">
        <v>52</v>
      </c>
      <c r="F1386" t="str">
        <f>VLOOKUP(D1386,Mapping!A:F,6,)</f>
        <v>欣活心活配方奶粉（听装）1×6×900g</v>
      </c>
      <c r="G1386" t="s">
        <v>24</v>
      </c>
      <c r="I1386" t="s">
        <v>24</v>
      </c>
      <c r="K1386" t="str">
        <f>VLOOKUP($D1386,Mapping!$A:$E,3,)</f>
        <v>成人粉</v>
      </c>
      <c r="L1386" t="str">
        <f>VLOOKUP($D1386,Mapping!$A:$E,4,)</f>
        <v>欣活</v>
      </c>
      <c r="M1386" t="str">
        <f>IF(VLOOKUP($D1386,Mapping!$A:$E,5,)="","无",VLOOKUP($D1386,Mapping!$A:$E,5,))</f>
        <v>无</v>
      </c>
      <c r="N1386">
        <v>1</v>
      </c>
      <c r="O1386" t="s">
        <v>3922</v>
      </c>
    </row>
    <row r="1387" spans="1:15" x14ac:dyDescent="0.25">
      <c r="A1387" s="2">
        <v>43508</v>
      </c>
      <c r="B1387" s="3" t="s">
        <v>1436</v>
      </c>
      <c r="C1387" s="20" t="s">
        <v>2147</v>
      </c>
      <c r="D1387" t="s">
        <v>2147</v>
      </c>
      <c r="E1387" t="s">
        <v>2148</v>
      </c>
      <c r="F1387" t="str">
        <f>VLOOKUP(D1387,Mapping!A:F,6,)</f>
        <v>伊利原味营养米粉（盒装）1×18×225g</v>
      </c>
      <c r="G1387" t="s">
        <v>24</v>
      </c>
      <c r="H1387" t="s">
        <v>2267</v>
      </c>
      <c r="I1387" t="s">
        <v>24</v>
      </c>
      <c r="K1387" t="str">
        <f>VLOOKUP($D1387,Mapping!$A:$E,3,)</f>
        <v>婴儿粉</v>
      </c>
      <c r="L1387" t="str">
        <f>VLOOKUP($D1387,Mapping!$A:$E,4,)</f>
        <v>米粉</v>
      </c>
      <c r="M1387" t="str">
        <f>IF(VLOOKUP($D1387,Mapping!$A:$E,5,)="","无",VLOOKUP($D1387,Mapping!$A:$E,5,))</f>
        <v>无</v>
      </c>
      <c r="N1387">
        <v>1</v>
      </c>
      <c r="O1387" t="s">
        <v>3922</v>
      </c>
    </row>
    <row r="1388" spans="1:15" x14ac:dyDescent="0.25">
      <c r="A1388" s="2">
        <v>43508</v>
      </c>
      <c r="B1388" s="3" t="s">
        <v>1436</v>
      </c>
      <c r="C1388" s="20" t="s">
        <v>2152</v>
      </c>
      <c r="D1388" t="s">
        <v>2152</v>
      </c>
      <c r="E1388" t="s">
        <v>2153</v>
      </c>
      <c r="F1388" t="str">
        <f>VLOOKUP(D1388,Mapping!A:F,6,)</f>
        <v>伊利胡萝卜营养米粉（盒装）1×18×225g</v>
      </c>
      <c r="G1388" t="s">
        <v>24</v>
      </c>
      <c r="H1388" t="s">
        <v>2270</v>
      </c>
      <c r="I1388" t="s">
        <v>24</v>
      </c>
      <c r="K1388" t="str">
        <f>VLOOKUP($D1388,Mapping!$A:$E,3,)</f>
        <v>婴儿粉</v>
      </c>
      <c r="L1388" t="str">
        <f>VLOOKUP($D1388,Mapping!$A:$E,4,)</f>
        <v>米粉</v>
      </c>
      <c r="M1388" t="str">
        <f>IF(VLOOKUP($D1388,Mapping!$A:$E,5,)="","无",VLOOKUP($D1388,Mapping!$A:$E,5,))</f>
        <v>无</v>
      </c>
      <c r="N1388">
        <v>1</v>
      </c>
      <c r="O1388" t="s">
        <v>3922</v>
      </c>
    </row>
    <row r="1389" spans="1:15" x14ac:dyDescent="0.25">
      <c r="A1389" s="2">
        <v>43508</v>
      </c>
      <c r="B1389" s="3" t="s">
        <v>1436</v>
      </c>
      <c r="C1389" s="20" t="s">
        <v>2157</v>
      </c>
      <c r="D1389" t="s">
        <v>2157</v>
      </c>
      <c r="E1389" t="s">
        <v>2158</v>
      </c>
      <c r="F1389" t="str">
        <f>VLOOKUP(D1389,Mapping!A:F,6,)</f>
        <v>伊利多维蔬菜营养米粉（盒装）1×18×225g</v>
      </c>
      <c r="G1389" t="s">
        <v>24</v>
      </c>
      <c r="H1389" t="s">
        <v>2273</v>
      </c>
      <c r="I1389" t="s">
        <v>24</v>
      </c>
      <c r="K1389" t="str">
        <f>VLOOKUP($D1389,Mapping!$A:$E,3,)</f>
        <v>婴儿粉</v>
      </c>
      <c r="L1389" t="str">
        <f>VLOOKUP($D1389,Mapping!$A:$E,4,)</f>
        <v>米粉</v>
      </c>
      <c r="M1389" t="str">
        <f>IF(VLOOKUP($D1389,Mapping!$A:$E,5,)="","无",VLOOKUP($D1389,Mapping!$A:$E,5,))</f>
        <v>无</v>
      </c>
      <c r="N1389">
        <v>1</v>
      </c>
      <c r="O1389" t="s">
        <v>3922</v>
      </c>
    </row>
    <row r="1390" spans="1:15" x14ac:dyDescent="0.25">
      <c r="A1390" s="2">
        <v>43508</v>
      </c>
      <c r="B1390" s="3" t="s">
        <v>1436</v>
      </c>
      <c r="C1390" s="20" t="s">
        <v>2162</v>
      </c>
      <c r="D1390" t="s">
        <v>2162</v>
      </c>
      <c r="E1390" t="s">
        <v>2163</v>
      </c>
      <c r="F1390" t="str">
        <f>VLOOKUP(D1390,Mapping!A:F,6,)</f>
        <v>伊利黑米红枣营养米粉（盒装）1×18×225g</v>
      </c>
      <c r="G1390" t="s">
        <v>24</v>
      </c>
      <c r="H1390" t="s">
        <v>2276</v>
      </c>
      <c r="I1390" t="s">
        <v>24</v>
      </c>
      <c r="K1390" t="str">
        <f>VLOOKUP($D1390,Mapping!$A:$E,3,)</f>
        <v>婴儿粉</v>
      </c>
      <c r="L1390" t="str">
        <f>VLOOKUP($D1390,Mapping!$A:$E,4,)</f>
        <v>米粉</v>
      </c>
      <c r="M1390" t="str">
        <f>IF(VLOOKUP($D1390,Mapping!$A:$E,5,)="","无",VLOOKUP($D1390,Mapping!$A:$E,5,))</f>
        <v>无</v>
      </c>
      <c r="N1390">
        <v>1</v>
      </c>
      <c r="O1390" t="s">
        <v>3922</v>
      </c>
    </row>
    <row r="1391" spans="1:15" x14ac:dyDescent="0.25">
      <c r="A1391" s="2">
        <v>43508</v>
      </c>
      <c r="B1391" s="3" t="s">
        <v>1436</v>
      </c>
      <c r="C1391" s="20" t="s">
        <v>156</v>
      </c>
      <c r="D1391" t="s">
        <v>156</v>
      </c>
      <c r="E1391" t="s">
        <v>2171</v>
      </c>
      <c r="F1391" t="str">
        <f>VLOOKUP(D1391,Mapping!A:F,6,)</f>
        <v>金领冠儿童配方奶粉1×12×400g</v>
      </c>
      <c r="G1391" t="s">
        <v>24</v>
      </c>
      <c r="H1391" t="s">
        <v>157</v>
      </c>
      <c r="I1391" t="s">
        <v>24</v>
      </c>
      <c r="K1391" t="str">
        <f>VLOOKUP($D1391,Mapping!$A:$E,3,)</f>
        <v>婴儿粉</v>
      </c>
      <c r="L1391" t="str">
        <f>VLOOKUP($D1391,Mapping!$A:$E,4,)</f>
        <v>金领冠</v>
      </c>
      <c r="M1391" t="str">
        <f>IF(VLOOKUP($D1391,Mapping!$A:$E,5,)="","无",VLOOKUP($D1391,Mapping!$A:$E,5,))</f>
        <v>4段</v>
      </c>
      <c r="N1391">
        <v>1</v>
      </c>
      <c r="O1391" t="s">
        <v>3922</v>
      </c>
    </row>
    <row r="1392" spans="1:15" x14ac:dyDescent="0.25">
      <c r="A1392" s="2">
        <v>43508</v>
      </c>
      <c r="B1392" s="3" t="s">
        <v>1436</v>
      </c>
      <c r="C1392" s="20" t="s">
        <v>296</v>
      </c>
      <c r="D1392" t="s">
        <v>296</v>
      </c>
      <c r="E1392" t="s">
        <v>2183</v>
      </c>
      <c r="F1392" t="str">
        <f>VLOOKUP(D1392,Mapping!A:F,6,)</f>
        <v>金领冠幼儿配方奶粉1*4*1200g</v>
      </c>
      <c r="G1392" t="s">
        <v>24</v>
      </c>
      <c r="H1392" t="s">
        <v>297</v>
      </c>
      <c r="I1392" t="s">
        <v>24</v>
      </c>
      <c r="K1392" t="str">
        <f>VLOOKUP($D1392,Mapping!$A:$E,3,)</f>
        <v>婴儿粉</v>
      </c>
      <c r="L1392" t="str">
        <f>VLOOKUP($D1392,Mapping!$A:$E,4,)</f>
        <v>金领冠</v>
      </c>
      <c r="M1392" t="str">
        <f>IF(VLOOKUP($D1392,Mapping!$A:$E,5,)="","无",VLOOKUP($D1392,Mapping!$A:$E,5,))</f>
        <v>3段</v>
      </c>
      <c r="N1392">
        <v>1</v>
      </c>
      <c r="O1392" t="s">
        <v>3922</v>
      </c>
    </row>
    <row r="1393" spans="1:15" x14ac:dyDescent="0.25">
      <c r="A1393" s="2">
        <v>43508</v>
      </c>
      <c r="B1393" s="3" t="s">
        <v>1436</v>
      </c>
      <c r="C1393" s="20" t="s">
        <v>209</v>
      </c>
      <c r="D1393" t="s">
        <v>209</v>
      </c>
      <c r="E1393" t="s">
        <v>2225</v>
      </c>
      <c r="F1393" t="str">
        <f>VLOOKUP(D1393,Mapping!A:F,6,)</f>
        <v>金领冠珍护婴儿配方奶粉（听装）1*6*900g</v>
      </c>
      <c r="G1393" t="s">
        <v>24</v>
      </c>
      <c r="H1393" t="s">
        <v>211</v>
      </c>
      <c r="I1393" t="s">
        <v>24</v>
      </c>
      <c r="K1393" t="str">
        <f>VLOOKUP($D1393,Mapping!$A:$E,3,)</f>
        <v>婴儿粉</v>
      </c>
      <c r="L1393" t="str">
        <f>VLOOKUP($D1393,Mapping!$A:$E,4,)</f>
        <v>珍护</v>
      </c>
      <c r="M1393" t="str">
        <f>IF(VLOOKUP($D1393,Mapping!$A:$E,5,)="","无",VLOOKUP($D1393,Mapping!$A:$E,5,))</f>
        <v>1段</v>
      </c>
      <c r="N1393">
        <v>1</v>
      </c>
      <c r="O1393" t="s">
        <v>3922</v>
      </c>
    </row>
    <row r="1394" spans="1:15" x14ac:dyDescent="0.25">
      <c r="A1394" s="2">
        <v>43508</v>
      </c>
      <c r="B1394" s="3" t="s">
        <v>1436</v>
      </c>
      <c r="C1394" s="20" t="s">
        <v>214</v>
      </c>
      <c r="D1394" t="s">
        <v>214</v>
      </c>
      <c r="E1394" t="s">
        <v>2018</v>
      </c>
      <c r="F1394" t="str">
        <f>VLOOKUP(D1394,Mapping!A:F,6,)</f>
        <v>金领冠珍护较大婴儿配方奶粉（听装）1*6*900g</v>
      </c>
      <c r="G1394" t="s">
        <v>24</v>
      </c>
      <c r="H1394" t="s">
        <v>216</v>
      </c>
      <c r="I1394" t="s">
        <v>24</v>
      </c>
      <c r="K1394" t="str">
        <f>VLOOKUP($D1394,Mapping!$A:$E,3,)</f>
        <v>婴儿粉</v>
      </c>
      <c r="L1394" t="str">
        <f>VLOOKUP($D1394,Mapping!$A:$E,4,)</f>
        <v>珍护</v>
      </c>
      <c r="M1394" t="str">
        <f>IF(VLOOKUP($D1394,Mapping!$A:$E,5,)="","无",VLOOKUP($D1394,Mapping!$A:$E,5,))</f>
        <v>2段</v>
      </c>
      <c r="N1394">
        <v>1</v>
      </c>
      <c r="O1394" t="s">
        <v>3922</v>
      </c>
    </row>
    <row r="1395" spans="1:15" x14ac:dyDescent="0.25">
      <c r="A1395" s="2">
        <v>43508</v>
      </c>
      <c r="B1395" s="3" t="s">
        <v>1436</v>
      </c>
      <c r="C1395" s="20" t="s">
        <v>3728</v>
      </c>
      <c r="D1395" t="s">
        <v>3728</v>
      </c>
      <c r="E1395" t="s">
        <v>3729</v>
      </c>
      <c r="F1395" t="str">
        <f>VLOOKUP(D1395,Mapping!A:F,6,)</f>
        <v>金领冠珍护幼儿配方奶粉（听装）1x15x180g</v>
      </c>
      <c r="G1395" t="s">
        <v>24</v>
      </c>
      <c r="H1395" t="s">
        <v>3729</v>
      </c>
      <c r="I1395" t="s">
        <v>24</v>
      </c>
      <c r="K1395" t="str">
        <f>VLOOKUP($D1395,Mapping!$A:$E,3,)</f>
        <v>婴儿粉</v>
      </c>
      <c r="L1395" t="str">
        <f>VLOOKUP($D1395,Mapping!$A:$E,4,)</f>
        <v>珍护</v>
      </c>
      <c r="M1395" t="str">
        <f>IF(VLOOKUP($D1395,Mapping!$A:$E,5,)="","无",VLOOKUP($D1395,Mapping!$A:$E,5,))</f>
        <v>3段</v>
      </c>
      <c r="N1395">
        <v>1</v>
      </c>
      <c r="O1395" t="s">
        <v>3922</v>
      </c>
    </row>
    <row r="1396" spans="1:15" x14ac:dyDescent="0.25">
      <c r="A1396" s="2">
        <v>43508</v>
      </c>
      <c r="B1396" s="3" t="s">
        <v>1436</v>
      </c>
      <c r="C1396" s="20" t="s">
        <v>2051</v>
      </c>
      <c r="D1396" t="s">
        <v>2051</v>
      </c>
      <c r="E1396" t="s">
        <v>2052</v>
      </c>
      <c r="F1396" t="str">
        <f>VLOOKUP(D1396,Mapping!A:F,6,)</f>
        <v>金领冠睿护较大婴儿配方奶粉（听装）1×6×900g</v>
      </c>
      <c r="G1396" t="s">
        <v>24</v>
      </c>
      <c r="K1396" t="str">
        <f>VLOOKUP($D1396,Mapping!$A:$E,3,)</f>
        <v>婴儿粉</v>
      </c>
      <c r="L1396" t="str">
        <f>VLOOKUP($D1396,Mapping!$A:$E,4,)</f>
        <v>睿护</v>
      </c>
      <c r="M1396" t="str">
        <f>IF(VLOOKUP($D1396,Mapping!$A:$E,5,)="","无",VLOOKUP($D1396,Mapping!$A:$E,5,))</f>
        <v>2段</v>
      </c>
      <c r="N1396">
        <v>1</v>
      </c>
      <c r="O1396" t="s">
        <v>3922</v>
      </c>
    </row>
    <row r="1397" spans="1:15" x14ac:dyDescent="0.25">
      <c r="A1397" s="2">
        <v>43508</v>
      </c>
      <c r="B1397" s="3" t="s">
        <v>1436</v>
      </c>
      <c r="C1397" s="20" t="s">
        <v>141</v>
      </c>
      <c r="D1397" t="s">
        <v>141</v>
      </c>
      <c r="E1397" t="s">
        <v>142</v>
      </c>
      <c r="F1397" t="str">
        <f>VLOOKUP(D1397,Mapping!A:F,6,)</f>
        <v>金领冠婴儿配方奶粉（盒装）1×12×400g</v>
      </c>
      <c r="G1397" t="s">
        <v>24</v>
      </c>
      <c r="H1397" t="s">
        <v>142</v>
      </c>
      <c r="I1397" t="s">
        <v>24</v>
      </c>
      <c r="K1397" t="str">
        <f>VLOOKUP($D1397,Mapping!$A:$E,3,)</f>
        <v>婴儿粉</v>
      </c>
      <c r="L1397" t="str">
        <f>VLOOKUP($D1397,Mapping!$A:$E,4,)</f>
        <v>金领冠</v>
      </c>
      <c r="M1397" t="str">
        <f>IF(VLOOKUP($D1397,Mapping!$A:$E,5,)="","无",VLOOKUP($D1397,Mapping!$A:$E,5,))</f>
        <v>1段</v>
      </c>
      <c r="N1397">
        <v>1</v>
      </c>
      <c r="O1397" t="s">
        <v>3922</v>
      </c>
    </row>
    <row r="1398" spans="1:15" x14ac:dyDescent="0.25">
      <c r="A1398" s="2">
        <v>43508</v>
      </c>
      <c r="B1398" s="3" t="s">
        <v>1436</v>
      </c>
      <c r="C1398" s="20" t="s">
        <v>146</v>
      </c>
      <c r="D1398" t="s">
        <v>146</v>
      </c>
      <c r="E1398" t="s">
        <v>147</v>
      </c>
      <c r="F1398" t="str">
        <f>VLOOKUP(D1398,Mapping!A:F,6,)</f>
        <v>金领冠较大婴儿配方奶粉（盒装）1×12×400g</v>
      </c>
      <c r="G1398" t="s">
        <v>24</v>
      </c>
      <c r="H1398" t="s">
        <v>147</v>
      </c>
      <c r="I1398" t="s">
        <v>24</v>
      </c>
      <c r="K1398" t="str">
        <f>VLOOKUP($D1398,Mapping!$A:$E,3,)</f>
        <v>婴儿粉</v>
      </c>
      <c r="L1398" t="str">
        <f>VLOOKUP($D1398,Mapping!$A:$E,4,)</f>
        <v>金领冠</v>
      </c>
      <c r="M1398" t="str">
        <f>IF(VLOOKUP($D1398,Mapping!$A:$E,5,)="","无",VLOOKUP($D1398,Mapping!$A:$E,5,))</f>
        <v>2段</v>
      </c>
      <c r="N1398">
        <v>1</v>
      </c>
      <c r="O1398" t="s">
        <v>3922</v>
      </c>
    </row>
    <row r="1399" spans="1:15" x14ac:dyDescent="0.25">
      <c r="A1399" s="2">
        <v>43508</v>
      </c>
      <c r="B1399" s="3" t="s">
        <v>1436</v>
      </c>
      <c r="C1399" s="20" t="s">
        <v>160</v>
      </c>
      <c r="D1399" t="s">
        <v>160</v>
      </c>
      <c r="E1399" t="s">
        <v>161</v>
      </c>
      <c r="F1399" t="str">
        <f>VLOOKUP(D1399,Mapping!A:F,6,)</f>
        <v>金领冠婴儿配方奶粉（听装）1×6×900g</v>
      </c>
      <c r="G1399" t="s">
        <v>24</v>
      </c>
      <c r="K1399" t="str">
        <f>VLOOKUP($D1399,Mapping!$A:$E,3,)</f>
        <v>婴儿粉</v>
      </c>
      <c r="L1399" t="str">
        <f>VLOOKUP($D1399,Mapping!$A:$E,4,)</f>
        <v>金领冠</v>
      </c>
      <c r="M1399" t="str">
        <f>IF(VLOOKUP($D1399,Mapping!$A:$E,5,)="","无",VLOOKUP($D1399,Mapping!$A:$E,5,))</f>
        <v>1段</v>
      </c>
      <c r="N1399">
        <v>1</v>
      </c>
      <c r="O1399" t="s">
        <v>3922</v>
      </c>
    </row>
    <row r="1400" spans="1:15" x14ac:dyDescent="0.25">
      <c r="A1400" s="2">
        <v>43508</v>
      </c>
      <c r="B1400" s="3" t="s">
        <v>1436</v>
      </c>
      <c r="C1400" s="20" t="s">
        <v>219</v>
      </c>
      <c r="D1400" t="s">
        <v>219</v>
      </c>
      <c r="E1400" t="s">
        <v>2022</v>
      </c>
      <c r="F1400" t="str">
        <f>VLOOKUP(D1400,Mapping!A:F,6,)</f>
        <v>金领冠珍护幼儿配方奶粉（听装）1*6*900g</v>
      </c>
      <c r="G1400" t="s">
        <v>24</v>
      </c>
      <c r="H1400" t="s">
        <v>221</v>
      </c>
      <c r="I1400" t="s">
        <v>24</v>
      </c>
      <c r="K1400" t="str">
        <f>VLOOKUP($D1400,Mapping!$A:$E,3,)</f>
        <v>婴儿粉</v>
      </c>
      <c r="L1400" t="str">
        <f>VLOOKUP($D1400,Mapping!$A:$E,4,)</f>
        <v>珍护</v>
      </c>
      <c r="M1400" t="str">
        <f>IF(VLOOKUP($D1400,Mapping!$A:$E,5,)="","无",VLOOKUP($D1400,Mapping!$A:$E,5,))</f>
        <v>3段</v>
      </c>
      <c r="N1400">
        <v>1</v>
      </c>
      <c r="O1400" t="s">
        <v>3922</v>
      </c>
    </row>
    <row r="1401" spans="1:15" x14ac:dyDescent="0.25">
      <c r="A1401" s="2">
        <v>43508</v>
      </c>
      <c r="B1401" s="3" t="s">
        <v>1436</v>
      </c>
      <c r="C1401" s="20" t="s">
        <v>1469</v>
      </c>
      <c r="D1401" t="s">
        <v>1469</v>
      </c>
      <c r="E1401" t="s">
        <v>1470</v>
      </c>
      <c r="F1401" t="str">
        <f>VLOOKUP(D1401,Mapping!A:F,6,)</f>
        <v>伊利原味营养米粉1×12×225g</v>
      </c>
      <c r="G1401" t="s">
        <v>24</v>
      </c>
      <c r="H1401" t="s">
        <v>1470</v>
      </c>
      <c r="I1401" t="s">
        <v>24</v>
      </c>
      <c r="K1401" t="str">
        <f>VLOOKUP($D1401,Mapping!$A:$E,3,)</f>
        <v>婴儿粉</v>
      </c>
      <c r="L1401" t="str">
        <f>VLOOKUP($D1401,Mapping!$A:$E,4,)</f>
        <v>米粉</v>
      </c>
      <c r="M1401" t="str">
        <f>IF(VLOOKUP($D1401,Mapping!$A:$E,5,)="","无",VLOOKUP($D1401,Mapping!$A:$E,5,))</f>
        <v>无</v>
      </c>
      <c r="N1401">
        <v>1</v>
      </c>
      <c r="O1401" t="s">
        <v>3922</v>
      </c>
    </row>
    <row r="1402" spans="1:15" x14ac:dyDescent="0.25">
      <c r="A1402" s="2">
        <v>43508</v>
      </c>
      <c r="B1402" s="3" t="s">
        <v>1436</v>
      </c>
      <c r="C1402" s="20" t="s">
        <v>1477</v>
      </c>
      <c r="D1402" t="s">
        <v>1477</v>
      </c>
      <c r="E1402" t="s">
        <v>1478</v>
      </c>
      <c r="F1402" t="str">
        <f>VLOOKUP(D1402,Mapping!A:F,6,)</f>
        <v>伊利多维蔬菜营养米粉1×12×225g</v>
      </c>
      <c r="G1402" t="s">
        <v>24</v>
      </c>
      <c r="H1402" t="s">
        <v>1478</v>
      </c>
      <c r="I1402" t="s">
        <v>24</v>
      </c>
      <c r="K1402" t="str">
        <f>VLOOKUP($D1402,Mapping!$A:$E,3,)</f>
        <v>婴儿粉</v>
      </c>
      <c r="L1402" t="str">
        <f>VLOOKUP($D1402,Mapping!$A:$E,4,)</f>
        <v>米粉</v>
      </c>
      <c r="M1402" t="str">
        <f>IF(VLOOKUP($D1402,Mapping!$A:$E,5,)="","无",VLOOKUP($D1402,Mapping!$A:$E,5,))</f>
        <v>无</v>
      </c>
      <c r="N1402">
        <v>1</v>
      </c>
      <c r="O1402" t="s">
        <v>3922</v>
      </c>
    </row>
    <row r="1403" spans="1:15" x14ac:dyDescent="0.25">
      <c r="A1403" s="2">
        <v>43508</v>
      </c>
      <c r="B1403" s="3" t="s">
        <v>1436</v>
      </c>
      <c r="C1403" s="20" t="s">
        <v>2056</v>
      </c>
      <c r="D1403" t="s">
        <v>2056</v>
      </c>
      <c r="E1403" t="s">
        <v>2057</v>
      </c>
      <c r="F1403" t="str">
        <f>VLOOKUP(D1403,Mapping!A:F,6,)</f>
        <v>金领冠睿护幼儿配方奶粉（听装）1×6×900g</v>
      </c>
      <c r="G1403" t="s">
        <v>24</v>
      </c>
      <c r="H1403" t="s">
        <v>756</v>
      </c>
      <c r="I1403" t="s">
        <v>24</v>
      </c>
      <c r="K1403" t="str">
        <f>VLOOKUP($D1403,Mapping!$A:$E,3,)</f>
        <v>婴儿粉</v>
      </c>
      <c r="L1403" t="str">
        <f>VLOOKUP($D1403,Mapping!$A:$E,4,)</f>
        <v>睿护</v>
      </c>
      <c r="M1403" t="str">
        <f>IF(VLOOKUP($D1403,Mapping!$A:$E,5,)="","无",VLOOKUP($D1403,Mapping!$A:$E,5,))</f>
        <v>3段</v>
      </c>
      <c r="N1403">
        <v>1</v>
      </c>
      <c r="O1403" t="s">
        <v>3922</v>
      </c>
    </row>
    <row r="1404" spans="1:15" x14ac:dyDescent="0.25">
      <c r="A1404" s="2">
        <v>43508</v>
      </c>
      <c r="B1404" s="3" t="s">
        <v>1436</v>
      </c>
      <c r="C1404" s="20" t="s">
        <v>2026</v>
      </c>
      <c r="D1404" t="s">
        <v>2026</v>
      </c>
      <c r="E1404" t="s">
        <v>2027</v>
      </c>
      <c r="F1404" t="str">
        <f>VLOOKUP(D1404,Mapping!A:F,6,)</f>
        <v>金领冠珍护儿童配方奶粉（听装）1×6×900g</v>
      </c>
      <c r="G1404" t="s">
        <v>24</v>
      </c>
      <c r="H1404" t="s">
        <v>2027</v>
      </c>
      <c r="I1404" t="s">
        <v>24</v>
      </c>
      <c r="K1404" t="str">
        <f>VLOOKUP($D1404,Mapping!$A:$E,3,)</f>
        <v>婴儿粉</v>
      </c>
      <c r="L1404" t="str">
        <f>VLOOKUP($D1404,Mapping!$A:$E,4,)</f>
        <v>珍护</v>
      </c>
      <c r="M1404" t="str">
        <f>IF(VLOOKUP($D1404,Mapping!$A:$E,5,)="","无",VLOOKUP($D1404,Mapping!$A:$E,5,))</f>
        <v>4段</v>
      </c>
      <c r="N1404">
        <v>1</v>
      </c>
      <c r="O1404" t="s">
        <v>3922</v>
      </c>
    </row>
    <row r="1405" spans="1:15" x14ac:dyDescent="0.25">
      <c r="A1405" s="2">
        <v>43508</v>
      </c>
      <c r="B1405" s="3" t="s">
        <v>1436</v>
      </c>
      <c r="C1405" s="20" t="s">
        <v>2213</v>
      </c>
      <c r="D1405" t="s">
        <v>2213</v>
      </c>
      <c r="E1405" t="s">
        <v>2214</v>
      </c>
      <c r="F1405" t="str">
        <f>VLOOKUP(D1405,Mapping!A:F,6,)</f>
        <v>金领冠珍护婴儿配方奶粉（听装）1×12×405g</v>
      </c>
      <c r="G1405" t="s">
        <v>24</v>
      </c>
      <c r="H1405" t="s">
        <v>2214</v>
      </c>
      <c r="I1405" t="s">
        <v>24</v>
      </c>
      <c r="K1405" t="str">
        <f>VLOOKUP($D1405,Mapping!$A:$E,3,)</f>
        <v>婴儿粉</v>
      </c>
      <c r="L1405" t="str">
        <f>VLOOKUP($D1405,Mapping!$A:$E,4,)</f>
        <v>珍护</v>
      </c>
      <c r="M1405" t="str">
        <f>IF(VLOOKUP($D1405,Mapping!$A:$E,5,)="","无",VLOOKUP($D1405,Mapping!$A:$E,5,))</f>
        <v>1段</v>
      </c>
      <c r="N1405">
        <v>1</v>
      </c>
      <c r="O1405" t="s">
        <v>3922</v>
      </c>
    </row>
    <row r="1406" spans="1:15" x14ac:dyDescent="0.25">
      <c r="A1406" s="2">
        <v>43508</v>
      </c>
      <c r="B1406" s="3" t="s">
        <v>1436</v>
      </c>
      <c r="C1406" s="20" t="s">
        <v>165</v>
      </c>
      <c r="D1406" t="s">
        <v>165</v>
      </c>
      <c r="E1406" t="s">
        <v>166</v>
      </c>
      <c r="F1406" t="str">
        <f>VLOOKUP(D1406,Mapping!A:F,6,)</f>
        <v>金领冠较大婴儿配方奶粉（听装）1×6×900g</v>
      </c>
      <c r="G1406" t="s">
        <v>24</v>
      </c>
      <c r="I1406" t="s">
        <v>24</v>
      </c>
      <c r="K1406" t="str">
        <f>VLOOKUP($D1406,Mapping!$A:$E,3,)</f>
        <v>婴儿粉</v>
      </c>
      <c r="L1406" t="str">
        <f>VLOOKUP($D1406,Mapping!$A:$E,4,)</f>
        <v>金领冠</v>
      </c>
      <c r="M1406" t="str">
        <f>IF(VLOOKUP($D1406,Mapping!$A:$E,5,)="","无",VLOOKUP($D1406,Mapping!$A:$E,5,))</f>
        <v>2段</v>
      </c>
      <c r="N1406">
        <v>1</v>
      </c>
      <c r="O1406" t="s">
        <v>3922</v>
      </c>
    </row>
    <row r="1407" spans="1:15" x14ac:dyDescent="0.25">
      <c r="A1407" s="2">
        <v>43508</v>
      </c>
      <c r="B1407" s="3" t="s">
        <v>1436</v>
      </c>
      <c r="C1407" s="20" t="s">
        <v>2046</v>
      </c>
      <c r="D1407" t="s">
        <v>2046</v>
      </c>
      <c r="E1407" t="s">
        <v>2047</v>
      </c>
      <c r="F1407" t="str">
        <f>VLOOKUP(D1407,Mapping!A:F,6,)</f>
        <v>金领冠睿护婴儿配方奶粉（听装）1×6×900g</v>
      </c>
      <c r="G1407" t="s">
        <v>24</v>
      </c>
      <c r="I1407" t="s">
        <v>24</v>
      </c>
      <c r="K1407" t="str">
        <f>VLOOKUP($D1407,Mapping!$A:$E,3,)</f>
        <v>婴儿粉</v>
      </c>
      <c r="L1407" t="str">
        <f>VLOOKUP($D1407,Mapping!$A:$E,4,)</f>
        <v>睿护</v>
      </c>
      <c r="M1407" t="str">
        <f>IF(VLOOKUP($D1407,Mapping!$A:$E,5,)="","无",VLOOKUP($D1407,Mapping!$A:$E,5,))</f>
        <v>1段</v>
      </c>
      <c r="N1407">
        <v>1</v>
      </c>
      <c r="O1407" t="s">
        <v>3922</v>
      </c>
    </row>
    <row r="1408" spans="1:15" x14ac:dyDescent="0.25">
      <c r="A1408" s="2">
        <v>43508</v>
      </c>
      <c r="B1408" s="3" t="s">
        <v>1436</v>
      </c>
      <c r="C1408" s="20" t="s">
        <v>170</v>
      </c>
      <c r="D1408" t="s">
        <v>170</v>
      </c>
      <c r="E1408" t="s">
        <v>171</v>
      </c>
      <c r="F1408" t="str">
        <f>VLOOKUP(D1408,Mapping!A:F,6,)</f>
        <v>金领冠幼儿配方奶粉（听装）1×6×900g</v>
      </c>
      <c r="G1408" t="s">
        <v>24</v>
      </c>
      <c r="I1408" t="s">
        <v>24</v>
      </c>
      <c r="K1408" t="str">
        <f>VLOOKUP($D1408,Mapping!$A:$E,3,)</f>
        <v>婴儿粉</v>
      </c>
      <c r="L1408" t="str">
        <f>VLOOKUP($D1408,Mapping!$A:$E,4,)</f>
        <v>金领冠</v>
      </c>
      <c r="M1408" t="str">
        <f>IF(VLOOKUP($D1408,Mapping!$A:$E,5,)="","无",VLOOKUP($D1408,Mapping!$A:$E,5,))</f>
        <v>3段</v>
      </c>
      <c r="N1408">
        <v>1</v>
      </c>
      <c r="O1408" t="s">
        <v>3922</v>
      </c>
    </row>
    <row r="1409" spans="1:15" x14ac:dyDescent="0.25">
      <c r="A1409" s="2">
        <v>43508</v>
      </c>
      <c r="B1409" s="3" t="s">
        <v>1436</v>
      </c>
      <c r="C1409" s="20" t="s">
        <v>175</v>
      </c>
      <c r="D1409" t="s">
        <v>175</v>
      </c>
      <c r="E1409" t="s">
        <v>2167</v>
      </c>
      <c r="F1409" t="str">
        <f>VLOOKUP(D1409,Mapping!A:F,6,)</f>
        <v>金领冠儿童配方奶粉1×6×900g</v>
      </c>
      <c r="G1409" t="s">
        <v>24</v>
      </c>
      <c r="I1409" t="s">
        <v>24</v>
      </c>
      <c r="K1409" t="str">
        <f>VLOOKUP($D1409,Mapping!$A:$E,3,)</f>
        <v>婴儿粉</v>
      </c>
      <c r="L1409" t="str">
        <f>VLOOKUP($D1409,Mapping!$A:$E,4,)</f>
        <v>金领冠</v>
      </c>
      <c r="M1409" t="str">
        <f>IF(VLOOKUP($D1409,Mapping!$A:$E,5,)="","无",VLOOKUP($D1409,Mapping!$A:$E,5,))</f>
        <v>4段</v>
      </c>
      <c r="N1409">
        <v>1</v>
      </c>
      <c r="O1409" t="s">
        <v>3922</v>
      </c>
    </row>
    <row r="1410" spans="1:15" x14ac:dyDescent="0.25">
      <c r="A1410" s="2">
        <v>43508</v>
      </c>
      <c r="B1410" s="3" t="s">
        <v>1436</v>
      </c>
      <c r="C1410" s="20" t="s">
        <v>2203</v>
      </c>
      <c r="D1410" t="s">
        <v>2203</v>
      </c>
      <c r="E1410" t="s">
        <v>2204</v>
      </c>
      <c r="F1410" t="str">
        <f>VLOOKUP(D1410,Mapping!A:F,6,)</f>
        <v>金领冠妈妈奶粉（条形装）（盒装）400g（1×12×16×25g）</v>
      </c>
      <c r="G1410" t="s">
        <v>24</v>
      </c>
      <c r="H1410" t="s">
        <v>2450</v>
      </c>
      <c r="I1410" t="s">
        <v>24</v>
      </c>
      <c r="K1410" t="str">
        <f>VLOOKUP($D1410,Mapping!$A:$E,3,)</f>
        <v>婴儿粉</v>
      </c>
      <c r="L1410" t="str">
        <f>VLOOKUP($D1410,Mapping!$A:$E,4,)</f>
        <v>金领冠</v>
      </c>
      <c r="M1410" t="str">
        <f>IF(VLOOKUP($D1410,Mapping!$A:$E,5,)="","无",VLOOKUP($D1410,Mapping!$A:$E,5,))</f>
        <v>0段</v>
      </c>
      <c r="N1410">
        <v>1</v>
      </c>
      <c r="O1410" t="s">
        <v>3922</v>
      </c>
    </row>
    <row r="1411" spans="1:15" x14ac:dyDescent="0.25">
      <c r="A1411" s="2">
        <v>43508</v>
      </c>
      <c r="B1411" s="3" t="s">
        <v>1436</v>
      </c>
      <c r="C1411" s="20" t="s">
        <v>280</v>
      </c>
      <c r="D1411" t="s">
        <v>280</v>
      </c>
      <c r="E1411" t="s">
        <v>2362</v>
      </c>
      <c r="F1411" t="str">
        <f>VLOOKUP(D1411,Mapping!A:F,6,)</f>
        <v>金领冠妈妈奶粉(听装)1×6×900g</v>
      </c>
      <c r="G1411" t="s">
        <v>24</v>
      </c>
      <c r="I1411" t="s">
        <v>24</v>
      </c>
      <c r="K1411" t="str">
        <f>VLOOKUP($D1411,Mapping!$A:$E,3,)</f>
        <v>婴儿粉</v>
      </c>
      <c r="L1411" t="str">
        <f>VLOOKUP($D1411,Mapping!$A:$E,4,)</f>
        <v>金领冠</v>
      </c>
      <c r="M1411" t="str">
        <f>IF(VLOOKUP($D1411,Mapping!$A:$E,5,)="","无",VLOOKUP($D1411,Mapping!$A:$E,5,))</f>
        <v>0段</v>
      </c>
      <c r="N1411">
        <v>1</v>
      </c>
      <c r="O1411" t="s">
        <v>3922</v>
      </c>
    </row>
    <row r="1412" spans="1:15" x14ac:dyDescent="0.25">
      <c r="A1412" s="2">
        <v>43508</v>
      </c>
      <c r="B1412" s="3" t="s">
        <v>1436</v>
      </c>
      <c r="C1412" s="20" t="s">
        <v>2221</v>
      </c>
      <c r="D1412" t="s">
        <v>2221</v>
      </c>
      <c r="E1412" t="s">
        <v>2222</v>
      </c>
      <c r="F1412" t="str">
        <f>VLOOKUP(D1412,Mapping!A:F,6,)</f>
        <v>金领冠珍护幼儿配方奶粉（听装）1×12×405g</v>
      </c>
      <c r="G1412" t="s">
        <v>24</v>
      </c>
      <c r="I1412" t="s">
        <v>24</v>
      </c>
      <c r="K1412" t="str">
        <f>VLOOKUP($D1412,Mapping!$A:$E,3,)</f>
        <v>婴儿粉</v>
      </c>
      <c r="L1412" t="str">
        <f>VLOOKUP($D1412,Mapping!$A:$E,4,)</f>
        <v>珍护</v>
      </c>
      <c r="M1412" t="str">
        <f>IF(VLOOKUP($D1412,Mapping!$A:$E,5,)="","无",VLOOKUP($D1412,Mapping!$A:$E,5,))</f>
        <v>3段</v>
      </c>
      <c r="N1412">
        <v>1</v>
      </c>
      <c r="O1412" t="s">
        <v>3922</v>
      </c>
    </row>
    <row r="1413" spans="1:15" x14ac:dyDescent="0.25">
      <c r="A1413" s="2">
        <v>43508</v>
      </c>
      <c r="B1413" s="3" t="s">
        <v>1436</v>
      </c>
      <c r="C1413" s="20" t="s">
        <v>1473</v>
      </c>
      <c r="D1413" t="s">
        <v>1473</v>
      </c>
      <c r="E1413" t="s">
        <v>1474</v>
      </c>
      <c r="F1413" t="str">
        <f>VLOOKUP(D1413,Mapping!A:F,6,)</f>
        <v>伊利胡萝卜营养米粉1×12×225g</v>
      </c>
      <c r="G1413" t="s">
        <v>24</v>
      </c>
      <c r="I1413" t="s">
        <v>24</v>
      </c>
      <c r="K1413" t="str">
        <f>VLOOKUP($D1413,Mapping!$A:$E,3,)</f>
        <v>婴儿粉</v>
      </c>
      <c r="L1413" t="str">
        <f>VLOOKUP($D1413,Mapping!$A:$E,4,)</f>
        <v>米粉</v>
      </c>
      <c r="M1413" t="str">
        <f>IF(VLOOKUP($D1413,Mapping!$A:$E,5,)="","无",VLOOKUP($D1413,Mapping!$A:$E,5,))</f>
        <v>无</v>
      </c>
      <c r="N1413">
        <v>1</v>
      </c>
      <c r="O1413" t="s">
        <v>3922</v>
      </c>
    </row>
    <row r="1414" spans="1:15" x14ac:dyDescent="0.25">
      <c r="A1414" s="2">
        <v>43508</v>
      </c>
      <c r="B1414" s="3" t="s">
        <v>1436</v>
      </c>
      <c r="C1414" s="20" t="s">
        <v>151</v>
      </c>
      <c r="D1414" t="s">
        <v>151</v>
      </c>
      <c r="E1414" t="s">
        <v>152</v>
      </c>
      <c r="F1414" t="str">
        <f>VLOOKUP(D1414,Mapping!A:F,6,)</f>
        <v>金领冠幼儿配方奶粉（盒装）1×12×400g</v>
      </c>
      <c r="G1414" t="s">
        <v>24</v>
      </c>
      <c r="I1414" t="s">
        <v>24</v>
      </c>
      <c r="K1414" t="str">
        <f>VLOOKUP($D1414,Mapping!$A:$E,3,)</f>
        <v>婴儿粉</v>
      </c>
      <c r="L1414" t="str">
        <f>VLOOKUP($D1414,Mapping!$A:$E,4,)</f>
        <v>金领冠</v>
      </c>
      <c r="M1414" t="str">
        <f>IF(VLOOKUP($D1414,Mapping!$A:$E,5,)="","无",VLOOKUP($D1414,Mapping!$A:$E,5,))</f>
        <v>3段</v>
      </c>
      <c r="N1414">
        <v>1</v>
      </c>
      <c r="O1414" t="s">
        <v>3922</v>
      </c>
    </row>
    <row r="1415" spans="1:15" x14ac:dyDescent="0.25">
      <c r="A1415" s="2">
        <v>43508</v>
      </c>
      <c r="B1415" s="3" t="s">
        <v>1988</v>
      </c>
      <c r="C1415" s="20" t="s">
        <v>3730</v>
      </c>
      <c r="D1415" t="s">
        <v>1694</v>
      </c>
      <c r="E1415" t="s">
        <v>1695</v>
      </c>
      <c r="F1415" t="str">
        <f>VLOOKUP(D1415,Mapping!A:F,6,)</f>
        <v>欣活骨能配方奶粉（听装）1×6×900g</v>
      </c>
      <c r="G1415" t="s">
        <v>24</v>
      </c>
      <c r="H1415" t="s">
        <v>3731</v>
      </c>
      <c r="I1415" t="s">
        <v>24</v>
      </c>
      <c r="K1415" t="str">
        <f>VLOOKUP($D1415,Mapping!$A:$E,3,)</f>
        <v>成人粉</v>
      </c>
      <c r="L1415" t="str">
        <f>VLOOKUP($D1415,Mapping!$A:$E,4,)</f>
        <v>欣活</v>
      </c>
      <c r="M1415" t="str">
        <f>IF(VLOOKUP($D1415,Mapping!$A:$E,5,)="","无",VLOOKUP($D1415,Mapping!$A:$E,5,))</f>
        <v>无</v>
      </c>
      <c r="N1415">
        <v>1</v>
      </c>
      <c r="O1415" t="s">
        <v>3922</v>
      </c>
    </row>
    <row r="1416" spans="1:15" x14ac:dyDescent="0.25">
      <c r="A1416" s="2">
        <v>43508</v>
      </c>
      <c r="B1416" s="3" t="s">
        <v>1830</v>
      </c>
      <c r="C1416" s="20" t="s">
        <v>3732</v>
      </c>
      <c r="D1416" t="s">
        <v>51</v>
      </c>
      <c r="E1416" t="s">
        <v>2365</v>
      </c>
      <c r="F1416" t="str">
        <f>VLOOKUP(D1416,Mapping!A:F,6,)</f>
        <v>欣活心活配方奶粉（听装）1×6×900g</v>
      </c>
      <c r="G1416" t="s">
        <v>24</v>
      </c>
      <c r="I1416" t="s">
        <v>24</v>
      </c>
      <c r="K1416" t="str">
        <f>VLOOKUP($D1416,Mapping!$A:$E,3,)</f>
        <v>成人粉</v>
      </c>
      <c r="L1416" t="str">
        <f>VLOOKUP($D1416,Mapping!$A:$E,4,)</f>
        <v>欣活</v>
      </c>
      <c r="M1416" t="str">
        <f>IF(VLOOKUP($D1416,Mapping!$A:$E,5,)="","无",VLOOKUP($D1416,Mapping!$A:$E,5,))</f>
        <v>无</v>
      </c>
      <c r="N1416">
        <v>1</v>
      </c>
      <c r="O1416" t="s">
        <v>3922</v>
      </c>
    </row>
    <row r="1417" spans="1:15" x14ac:dyDescent="0.25">
      <c r="A1417" s="2">
        <v>43508</v>
      </c>
      <c r="B1417" s="3" t="s">
        <v>1830</v>
      </c>
      <c r="C1417" s="20" t="s">
        <v>3733</v>
      </c>
      <c r="D1417" t="s">
        <v>93</v>
      </c>
      <c r="E1417" t="s">
        <v>94</v>
      </c>
      <c r="F1417" t="str">
        <f>VLOOKUP(D1417,Mapping!A:F,6,)</f>
        <v>伊利中老年奶粉加量装（听装）1×6×1000g</v>
      </c>
      <c r="G1417" t="s">
        <v>24</v>
      </c>
      <c r="I1417" t="s">
        <v>24</v>
      </c>
      <c r="K1417" t="str">
        <f>VLOOKUP($D1417,Mapping!$A:$E,3,)</f>
        <v>成人粉</v>
      </c>
      <c r="L1417" t="str">
        <f>VLOOKUP($D1417,Mapping!$A:$E,4,)</f>
        <v>中老年</v>
      </c>
      <c r="M1417" t="str">
        <f>IF(VLOOKUP($D1417,Mapping!$A:$E,5,)="","无",VLOOKUP($D1417,Mapping!$A:$E,5,))</f>
        <v>无</v>
      </c>
      <c r="N1417">
        <v>1</v>
      </c>
      <c r="O1417" t="s">
        <v>3922</v>
      </c>
    </row>
    <row r="1418" spans="1:15" x14ac:dyDescent="0.25">
      <c r="A1418" s="2">
        <v>43508</v>
      </c>
      <c r="B1418" s="3" t="s">
        <v>1830</v>
      </c>
      <c r="C1418" s="20" t="s">
        <v>3734</v>
      </c>
      <c r="D1418" t="s">
        <v>135</v>
      </c>
      <c r="E1418" t="s">
        <v>136</v>
      </c>
      <c r="F1418" t="str">
        <f>VLOOKUP(D1418,Mapping!A:F,6,)</f>
        <v>伊利学生营养奶粉（袋装）1×24×400g</v>
      </c>
      <c r="G1418" t="s">
        <v>24</v>
      </c>
      <c r="I1418" t="s">
        <v>24</v>
      </c>
      <c r="K1418" t="str">
        <f>VLOOKUP($D1418,Mapping!$A:$E,3,)</f>
        <v>成人粉</v>
      </c>
      <c r="L1418" t="str">
        <f>VLOOKUP($D1418,Mapping!$A:$E,4,)</f>
        <v>学生</v>
      </c>
      <c r="M1418" t="str">
        <f>IF(VLOOKUP($D1418,Mapping!$A:$E,5,)="","无",VLOOKUP($D1418,Mapping!$A:$E,5,))</f>
        <v>无</v>
      </c>
      <c r="N1418">
        <v>1</v>
      </c>
      <c r="O1418" t="s">
        <v>3922</v>
      </c>
    </row>
    <row r="1419" spans="1:15" x14ac:dyDescent="0.25">
      <c r="A1419" s="2">
        <v>43508</v>
      </c>
      <c r="B1419" s="3" t="s">
        <v>1604</v>
      </c>
      <c r="C1419" s="20" t="s">
        <v>699</v>
      </c>
      <c r="D1419" t="s">
        <v>699</v>
      </c>
      <c r="E1419" t="s">
        <v>700</v>
      </c>
      <c r="F1419" t="str">
        <f>VLOOKUP(D1419,Mapping!A:F,6,)</f>
        <v>1*16*205g安慕希常温酸奶香草味（电商专供）</v>
      </c>
      <c r="G1419" t="s">
        <v>24</v>
      </c>
      <c r="I1419" t="s">
        <v>24</v>
      </c>
      <c r="K1419" t="str">
        <f>VLOOKUP($D1419,Mapping!$A:$E,3,)</f>
        <v>液奶</v>
      </c>
      <c r="L1419" t="str">
        <f>VLOOKUP($D1419,Mapping!$A:$E,4,)</f>
        <v>安慕希</v>
      </c>
      <c r="M1419" t="str">
        <f>IF(VLOOKUP($D1419,Mapping!$A:$E,5,)="","无",VLOOKUP($D1419,Mapping!$A:$E,5,))</f>
        <v>无</v>
      </c>
      <c r="N1419">
        <v>1</v>
      </c>
      <c r="O1419" t="s">
        <v>3922</v>
      </c>
    </row>
    <row r="1420" spans="1:15" x14ac:dyDescent="0.25">
      <c r="A1420" s="2">
        <v>43508</v>
      </c>
      <c r="B1420" s="3" t="s">
        <v>1830</v>
      </c>
      <c r="C1420" s="20" t="s">
        <v>1704</v>
      </c>
      <c r="D1420" t="s">
        <v>1704</v>
      </c>
      <c r="E1420" t="s">
        <v>1705</v>
      </c>
      <c r="F1420" t="str">
        <f>VLOOKUP(D1420,Mapping!A:F,6,)</f>
        <v>伊利全家营养奶粉1×24×300g</v>
      </c>
      <c r="G1420" t="s">
        <v>24</v>
      </c>
      <c r="I1420" t="s">
        <v>24</v>
      </c>
      <c r="K1420" t="str">
        <f>VLOOKUP($D1420,Mapping!$A:$E,3,)</f>
        <v>成人粉</v>
      </c>
      <c r="L1420" t="str">
        <f>VLOOKUP($D1420,Mapping!$A:$E,4,)</f>
        <v>全家</v>
      </c>
      <c r="M1420" t="str">
        <f>IF(VLOOKUP($D1420,Mapping!$A:$E,5,)="","无",VLOOKUP($D1420,Mapping!$A:$E,5,))</f>
        <v>无</v>
      </c>
      <c r="N1420">
        <v>1</v>
      </c>
      <c r="O1420" t="s">
        <v>3922</v>
      </c>
    </row>
    <row r="1421" spans="1:15" x14ac:dyDescent="0.25">
      <c r="A1421" s="2">
        <v>43508</v>
      </c>
      <c r="B1421" s="3" t="s">
        <v>1830</v>
      </c>
      <c r="C1421" s="20" t="s">
        <v>3735</v>
      </c>
      <c r="D1421" t="s">
        <v>57</v>
      </c>
      <c r="E1421" t="s">
        <v>58</v>
      </c>
      <c r="F1421" t="str">
        <f>VLOOKUP(D1421,Mapping!A:F,6,)</f>
        <v>伊利全脂甜营养奶粉（袋装）1×24×400g</v>
      </c>
      <c r="G1421" t="s">
        <v>24</v>
      </c>
      <c r="I1421" t="s">
        <v>24</v>
      </c>
      <c r="K1421" t="str">
        <f>VLOOKUP($D1421,Mapping!$A:$E,3,)</f>
        <v>成人粉</v>
      </c>
      <c r="L1421" t="str">
        <f>VLOOKUP($D1421,Mapping!$A:$E,4,)</f>
        <v>全家</v>
      </c>
      <c r="M1421" t="str">
        <f>IF(VLOOKUP($D1421,Mapping!$A:$E,5,)="","无",VLOOKUP($D1421,Mapping!$A:$E,5,))</f>
        <v>无</v>
      </c>
      <c r="N1421">
        <v>1</v>
      </c>
      <c r="O1421" t="s">
        <v>3922</v>
      </c>
    </row>
    <row r="1422" spans="1:15" x14ac:dyDescent="0.25">
      <c r="A1422" s="2">
        <v>43508</v>
      </c>
      <c r="B1422" s="3" t="s">
        <v>1830</v>
      </c>
      <c r="C1422" s="20" t="s">
        <v>3736</v>
      </c>
      <c r="D1422" t="s">
        <v>62</v>
      </c>
      <c r="E1422" t="s">
        <v>63</v>
      </c>
      <c r="F1422" t="str">
        <f>VLOOKUP(D1422,Mapping!A:F,6,)</f>
        <v>伊利全脂营养奶粉（袋装）1×24×400g</v>
      </c>
      <c r="G1422" t="s">
        <v>24</v>
      </c>
      <c r="I1422" t="s">
        <v>24</v>
      </c>
      <c r="K1422" t="str">
        <f>VLOOKUP($D1422,Mapping!$A:$E,3,)</f>
        <v>成人粉</v>
      </c>
      <c r="L1422" t="str">
        <f>VLOOKUP($D1422,Mapping!$A:$E,4,)</f>
        <v>全家</v>
      </c>
      <c r="M1422" t="str">
        <f>IF(VLOOKUP($D1422,Mapping!$A:$E,5,)="","无",VLOOKUP($D1422,Mapping!$A:$E,5,))</f>
        <v>无</v>
      </c>
      <c r="N1422">
        <v>1</v>
      </c>
      <c r="O1422" t="s">
        <v>3922</v>
      </c>
    </row>
    <row r="1423" spans="1:15" x14ac:dyDescent="0.25">
      <c r="A1423" s="2">
        <v>43509</v>
      </c>
      <c r="B1423" s="3" t="s">
        <v>1972</v>
      </c>
      <c r="C1423" s="20" t="s">
        <v>3737</v>
      </c>
      <c r="D1423" t="s">
        <v>1606</v>
      </c>
      <c r="E1423" t="s">
        <v>1607</v>
      </c>
      <c r="F1423" t="str">
        <f>VLOOKUP(D1423,Mapping!A:F,6,)</f>
        <v>1*16*250ml纯牛奶</v>
      </c>
      <c r="G1423" t="s">
        <v>24</v>
      </c>
      <c r="I1423" t="s">
        <v>24</v>
      </c>
      <c r="K1423" t="str">
        <f>VLOOKUP($D1423,Mapping!$A:$E,3,)</f>
        <v>液奶</v>
      </c>
      <c r="L1423" t="str">
        <f>VLOOKUP($D1423,Mapping!$A:$E,4,)</f>
        <v>母品牌</v>
      </c>
      <c r="M1423" t="str">
        <f>IF(VLOOKUP($D1423,Mapping!$A:$E,5,)="","无",VLOOKUP($D1423,Mapping!$A:$E,5,))</f>
        <v>无</v>
      </c>
      <c r="N1423">
        <v>1</v>
      </c>
      <c r="O1423" t="s">
        <v>3922</v>
      </c>
    </row>
    <row r="1424" spans="1:15" x14ac:dyDescent="0.25">
      <c r="A1424" s="2">
        <v>43509</v>
      </c>
      <c r="B1424" s="3" t="s">
        <v>1972</v>
      </c>
      <c r="C1424" s="20" t="s">
        <v>3738</v>
      </c>
      <c r="D1424" t="s">
        <v>348</v>
      </c>
      <c r="E1424" t="s">
        <v>2942</v>
      </c>
      <c r="F1424" t="str">
        <f>VLOOKUP(D1424,Mapping!A:F,6,)</f>
        <v>1*16*205g安慕希常温酸奶原味（电商专供）</v>
      </c>
      <c r="G1424" t="s">
        <v>24</v>
      </c>
      <c r="I1424" t="s">
        <v>24</v>
      </c>
      <c r="K1424" t="str">
        <f>VLOOKUP($D1424,Mapping!$A:$E,3,)</f>
        <v>液奶</v>
      </c>
      <c r="L1424" t="str">
        <f>VLOOKUP($D1424,Mapping!$A:$E,4,)</f>
        <v>安慕希</v>
      </c>
      <c r="M1424" t="str">
        <f>IF(VLOOKUP($D1424,Mapping!$A:$E,5,)="","无",VLOOKUP($D1424,Mapping!$A:$E,5,))</f>
        <v>无</v>
      </c>
      <c r="N1424">
        <v>1</v>
      </c>
      <c r="O1424" t="s">
        <v>3922</v>
      </c>
    </row>
    <row r="1425" spans="1:15" x14ac:dyDescent="0.25">
      <c r="A1425" s="2">
        <v>43509</v>
      </c>
      <c r="B1425" s="3" t="s">
        <v>1972</v>
      </c>
      <c r="C1425" s="20" t="s">
        <v>3739</v>
      </c>
      <c r="D1425" t="s">
        <v>370</v>
      </c>
      <c r="E1425" t="s">
        <v>371</v>
      </c>
      <c r="F1425" t="str">
        <f>VLOOKUP(D1425,Mapping!A:F,6,)</f>
        <v>1*12*250ml金典低脂纯牛奶</v>
      </c>
      <c r="G1425" t="s">
        <v>24</v>
      </c>
      <c r="I1425" t="s">
        <v>24</v>
      </c>
      <c r="K1425" t="str">
        <f>VLOOKUP($D1425,Mapping!$A:$E,3,)</f>
        <v>液奶</v>
      </c>
      <c r="L1425" t="str">
        <f>VLOOKUP($D1425,Mapping!$A:$E,4,)</f>
        <v>金典</v>
      </c>
      <c r="M1425" t="str">
        <f>IF(VLOOKUP($D1425,Mapping!$A:$E,5,)="","无",VLOOKUP($D1425,Mapping!$A:$E,5,))</f>
        <v>无</v>
      </c>
      <c r="N1425">
        <v>1</v>
      </c>
      <c r="O1425" t="s">
        <v>3922</v>
      </c>
    </row>
    <row r="1426" spans="1:15" x14ac:dyDescent="0.25">
      <c r="A1426" s="2">
        <v>43509</v>
      </c>
      <c r="B1426" s="3" t="s">
        <v>1972</v>
      </c>
      <c r="C1426" s="20" t="s">
        <v>3740</v>
      </c>
      <c r="D1426" t="s">
        <v>375</v>
      </c>
      <c r="E1426" t="s">
        <v>1986</v>
      </c>
      <c r="F1426" t="str">
        <f>VLOOKUP(D1426,Mapping!A:F,6,)</f>
        <v>1*16*250ml金典纯牛奶</v>
      </c>
      <c r="G1426" t="s">
        <v>24</v>
      </c>
      <c r="I1426" t="s">
        <v>24</v>
      </c>
      <c r="K1426" t="str">
        <f>VLOOKUP($D1426,Mapping!$A:$E,3,)</f>
        <v>液奶</v>
      </c>
      <c r="L1426" t="str">
        <f>VLOOKUP($D1426,Mapping!$A:$E,4,)</f>
        <v>金典</v>
      </c>
      <c r="M1426" t="str">
        <f>IF(VLOOKUP($D1426,Mapping!$A:$E,5,)="","无",VLOOKUP($D1426,Mapping!$A:$E,5,))</f>
        <v>无</v>
      </c>
      <c r="N1426">
        <v>1</v>
      </c>
      <c r="O1426" t="s">
        <v>3922</v>
      </c>
    </row>
    <row r="1427" spans="1:15" x14ac:dyDescent="0.25">
      <c r="A1427" s="2">
        <v>43509</v>
      </c>
      <c r="B1427" s="3" t="s">
        <v>1972</v>
      </c>
      <c r="C1427" s="20" t="s">
        <v>3741</v>
      </c>
      <c r="D1427" t="s">
        <v>830</v>
      </c>
      <c r="E1427" t="s">
        <v>831</v>
      </c>
      <c r="F1427" t="str">
        <f>VLOOKUP(D1427,Mapping!A:F,6,)</f>
        <v>1*12*250ml舒化低脂无乳糖牛奶</v>
      </c>
      <c r="G1427" t="s">
        <v>24</v>
      </c>
      <c r="I1427" t="s">
        <v>24</v>
      </c>
      <c r="K1427" t="str">
        <f>VLOOKUP($D1427,Mapping!$A:$E,3,)</f>
        <v>液奶</v>
      </c>
      <c r="L1427" t="str">
        <f>VLOOKUP($D1427,Mapping!$A:$E,4,)</f>
        <v>舒化</v>
      </c>
      <c r="M1427" t="str">
        <f>IF(VLOOKUP($D1427,Mapping!$A:$E,5,)="","无",VLOOKUP($D1427,Mapping!$A:$E,5,))</f>
        <v>无</v>
      </c>
      <c r="N1427">
        <v>1</v>
      </c>
      <c r="O1427" t="s">
        <v>3922</v>
      </c>
    </row>
    <row r="1428" spans="1:15" x14ac:dyDescent="0.25">
      <c r="A1428" s="2">
        <v>43509</v>
      </c>
      <c r="B1428" s="3" t="s">
        <v>1972</v>
      </c>
      <c r="C1428" s="20" t="s">
        <v>3742</v>
      </c>
      <c r="D1428" t="s">
        <v>866</v>
      </c>
      <c r="E1428" t="s">
        <v>867</v>
      </c>
      <c r="F1428" t="str">
        <f>VLOOKUP(D1428,Mapping!A:F,6,)</f>
        <v>1*12*240ml味可滋草莓牛奶</v>
      </c>
      <c r="G1428" t="s">
        <v>24</v>
      </c>
      <c r="I1428" t="s">
        <v>24</v>
      </c>
      <c r="K1428" t="str">
        <f>VLOOKUP($D1428,Mapping!$A:$E,3,)</f>
        <v>液奶</v>
      </c>
      <c r="L1428" t="str">
        <f>VLOOKUP($D1428,Mapping!$A:$E,4,)</f>
        <v>味可滋</v>
      </c>
      <c r="M1428" t="str">
        <f>IF(VLOOKUP($D1428,Mapping!$A:$E,5,)="","无",VLOOKUP($D1428,Mapping!$A:$E,5,))</f>
        <v>无</v>
      </c>
      <c r="N1428">
        <v>1</v>
      </c>
      <c r="O1428" t="s">
        <v>3922</v>
      </c>
    </row>
    <row r="1429" spans="1:15" x14ac:dyDescent="0.25">
      <c r="A1429" s="2">
        <v>43509</v>
      </c>
      <c r="B1429" s="3" t="s">
        <v>1972</v>
      </c>
      <c r="C1429" s="20" t="s">
        <v>3743</v>
      </c>
      <c r="D1429" t="s">
        <v>1643</v>
      </c>
      <c r="E1429" t="s">
        <v>3204</v>
      </c>
      <c r="F1429" t="str">
        <f>VLOOKUP(D1429,Mapping!A:F,6,)</f>
        <v>1*12*200ml谷粒多颗粒燕麦牛奶</v>
      </c>
      <c r="G1429" t="s">
        <v>24</v>
      </c>
      <c r="I1429" t="s">
        <v>24</v>
      </c>
      <c r="K1429" t="str">
        <f>VLOOKUP($D1429,Mapping!$A:$E,3,)</f>
        <v>液奶</v>
      </c>
      <c r="L1429" t="str">
        <f>VLOOKUP($D1429,Mapping!$A:$E,4,)</f>
        <v>谷粒多</v>
      </c>
      <c r="M1429" t="str">
        <f>IF(VLOOKUP($D1429,Mapping!$A:$E,5,)="","无",VLOOKUP($D1429,Mapping!$A:$E,5,))</f>
        <v>无</v>
      </c>
      <c r="N1429">
        <v>1</v>
      </c>
      <c r="O1429" t="s">
        <v>3922</v>
      </c>
    </row>
    <row r="1430" spans="1:15" x14ac:dyDescent="0.25">
      <c r="A1430" s="2">
        <v>43509</v>
      </c>
      <c r="B1430" s="3" t="s">
        <v>1972</v>
      </c>
      <c r="C1430" s="20" t="s">
        <v>3744</v>
      </c>
      <c r="D1430" t="s">
        <v>930</v>
      </c>
      <c r="E1430" t="s">
        <v>3249</v>
      </c>
      <c r="F1430" t="str">
        <f>VLOOKUP(D1430,Mapping!A:F,6,)</f>
        <v>1*20*125mlQQ星儿童成长牛奶-全聪</v>
      </c>
      <c r="G1430" t="s">
        <v>24</v>
      </c>
      <c r="I1430" t="s">
        <v>24</v>
      </c>
      <c r="K1430" t="str">
        <f>VLOOKUP($D1430,Mapping!$A:$E,3,)</f>
        <v>液奶</v>
      </c>
      <c r="L1430" t="str">
        <f>VLOOKUP($D1430,Mapping!$A:$E,4,)</f>
        <v>QQ星</v>
      </c>
      <c r="M1430" t="str">
        <f>IF(VLOOKUP($D1430,Mapping!$A:$E,5,)="","无",VLOOKUP($D1430,Mapping!$A:$E,5,))</f>
        <v>无</v>
      </c>
      <c r="N1430">
        <v>1</v>
      </c>
      <c r="O1430" t="s">
        <v>3922</v>
      </c>
    </row>
    <row r="1431" spans="1:15" x14ac:dyDescent="0.25">
      <c r="A1431" s="2">
        <v>43509</v>
      </c>
      <c r="B1431" s="3" t="s">
        <v>1972</v>
      </c>
      <c r="C1431" s="20" t="s">
        <v>3745</v>
      </c>
      <c r="D1431" t="s">
        <v>1104</v>
      </c>
      <c r="E1431" t="s">
        <v>3746</v>
      </c>
      <c r="F1431" t="str">
        <f>VLOOKUP(D1431,Mapping!A:F,6,)</f>
        <v>1*12*200ml谷粒多颗粒核桃燕麦牛奶</v>
      </c>
      <c r="G1431" t="s">
        <v>24</v>
      </c>
      <c r="I1431" t="s">
        <v>24</v>
      </c>
      <c r="K1431" t="str">
        <f>VLOOKUP($D1431,Mapping!$A:$E,3,)</f>
        <v>液奶</v>
      </c>
      <c r="L1431" t="str">
        <f>VLOOKUP($D1431,Mapping!$A:$E,4,)</f>
        <v>谷粒多</v>
      </c>
      <c r="M1431" t="str">
        <f>IF(VLOOKUP($D1431,Mapping!$A:$E,5,)="","无",VLOOKUP($D1431,Mapping!$A:$E,5,))</f>
        <v>无</v>
      </c>
      <c r="N1431">
        <v>1</v>
      </c>
      <c r="O1431" t="s">
        <v>3922</v>
      </c>
    </row>
    <row r="1432" spans="1:15" x14ac:dyDescent="0.25">
      <c r="A1432" s="2">
        <v>43509</v>
      </c>
      <c r="B1432" s="3" t="s">
        <v>1972</v>
      </c>
      <c r="C1432" s="20" t="s">
        <v>3747</v>
      </c>
      <c r="D1432" t="s">
        <v>513</v>
      </c>
      <c r="E1432" t="s">
        <v>514</v>
      </c>
      <c r="F1432" t="str">
        <f>VLOOKUP(D1432,Mapping!A:F,6,)</f>
        <v>1*12*200ml谷粒多颗粒椰子燕麦牛奶</v>
      </c>
      <c r="G1432" t="s">
        <v>24</v>
      </c>
      <c r="I1432" t="s">
        <v>24</v>
      </c>
      <c r="K1432" t="str">
        <f>VLOOKUP($D1432,Mapping!$A:$E,3,)</f>
        <v>液奶</v>
      </c>
      <c r="L1432" t="str">
        <f>VLOOKUP($D1432,Mapping!$A:$E,4,)</f>
        <v>谷粒多</v>
      </c>
      <c r="M1432" t="str">
        <f>IF(VLOOKUP($D1432,Mapping!$A:$E,5,)="","无",VLOOKUP($D1432,Mapping!$A:$E,5,))</f>
        <v>无</v>
      </c>
      <c r="N1432">
        <v>1</v>
      </c>
      <c r="O1432" t="s">
        <v>3922</v>
      </c>
    </row>
    <row r="1433" spans="1:15" x14ac:dyDescent="0.25">
      <c r="A1433" s="2">
        <v>43509</v>
      </c>
      <c r="B1433" s="3" t="s">
        <v>1972</v>
      </c>
      <c r="C1433" s="20" t="s">
        <v>3748</v>
      </c>
      <c r="D1433" t="s">
        <v>635</v>
      </c>
      <c r="E1433" t="s">
        <v>636</v>
      </c>
      <c r="F1433" t="str">
        <f>VLOOKUP(D1433,Mapping!A:F,6,)</f>
        <v>1*12*330ml畅意100%乳酸菌饮品原味</v>
      </c>
      <c r="G1433" t="s">
        <v>24</v>
      </c>
      <c r="I1433" t="s">
        <v>24</v>
      </c>
      <c r="K1433" t="str">
        <f>VLOOKUP($D1433,Mapping!$A:$E,3,)</f>
        <v>新业务</v>
      </c>
      <c r="L1433" t="str">
        <f>VLOOKUP($D1433,Mapping!$A:$E,4,)</f>
        <v>畅意</v>
      </c>
      <c r="M1433" t="str">
        <f>IF(VLOOKUP($D1433,Mapping!$A:$E,5,)="","无",VLOOKUP($D1433,Mapping!$A:$E,5,))</f>
        <v>无</v>
      </c>
      <c r="N1433">
        <v>1</v>
      </c>
      <c r="O1433" t="s">
        <v>3922</v>
      </c>
    </row>
    <row r="1434" spans="1:15" x14ac:dyDescent="0.25">
      <c r="A1434" s="2">
        <v>43509</v>
      </c>
      <c r="B1434" s="3" t="s">
        <v>1972</v>
      </c>
      <c r="C1434" s="20" t="s">
        <v>3749</v>
      </c>
      <c r="D1434" t="s">
        <v>641</v>
      </c>
      <c r="E1434" t="s">
        <v>642</v>
      </c>
      <c r="F1434" t="str">
        <f>VLOOKUP(D1434,Mapping!A:F,6,)</f>
        <v>1*12*330ml畅意100%乳酸菌饮品草莓味</v>
      </c>
      <c r="G1434" t="s">
        <v>24</v>
      </c>
      <c r="I1434" t="s">
        <v>24</v>
      </c>
      <c r="K1434" t="str">
        <f>VLOOKUP($D1434,Mapping!$A:$E,3,)</f>
        <v>新业务</v>
      </c>
      <c r="L1434" t="str">
        <f>VLOOKUP($D1434,Mapping!$A:$E,4,)</f>
        <v>畅意</v>
      </c>
      <c r="M1434" t="str">
        <f>IF(VLOOKUP($D1434,Mapping!$A:$E,5,)="","无",VLOOKUP($D1434,Mapping!$A:$E,5,))</f>
        <v>无</v>
      </c>
      <c r="N1434">
        <v>1</v>
      </c>
      <c r="O1434" t="s">
        <v>3922</v>
      </c>
    </row>
    <row r="1435" spans="1:15" x14ac:dyDescent="0.25">
      <c r="A1435" s="2">
        <v>43509</v>
      </c>
      <c r="B1435" s="3" t="s">
        <v>1972</v>
      </c>
      <c r="C1435" s="20" t="s">
        <v>3750</v>
      </c>
      <c r="D1435" t="s">
        <v>646</v>
      </c>
      <c r="E1435" t="s">
        <v>647</v>
      </c>
      <c r="F1435" t="str">
        <f>VLOOKUP(D1435,Mapping!A:F,6,)</f>
        <v>(1*5)*6*100ml畅意100%乳酸菌饮品原味</v>
      </c>
      <c r="G1435" t="s">
        <v>24</v>
      </c>
      <c r="I1435" t="s">
        <v>24</v>
      </c>
      <c r="K1435" t="str">
        <f>VLOOKUP($D1435,Mapping!$A:$E,3,)</f>
        <v>新业务</v>
      </c>
      <c r="L1435" t="str">
        <f>VLOOKUP($D1435,Mapping!$A:$E,4,)</f>
        <v>畅意</v>
      </c>
      <c r="M1435" t="str">
        <f>IF(VLOOKUP($D1435,Mapping!$A:$E,5,)="","无",VLOOKUP($D1435,Mapping!$A:$E,5,))</f>
        <v>无</v>
      </c>
      <c r="N1435">
        <v>1</v>
      </c>
      <c r="O1435" t="s">
        <v>3922</v>
      </c>
    </row>
    <row r="1436" spans="1:15" x14ac:dyDescent="0.25">
      <c r="A1436" s="2">
        <v>43509</v>
      </c>
      <c r="B1436" s="3" t="s">
        <v>1972</v>
      </c>
      <c r="C1436" s="20" t="s">
        <v>3751</v>
      </c>
      <c r="D1436" t="s">
        <v>664</v>
      </c>
      <c r="E1436" t="s">
        <v>3137</v>
      </c>
      <c r="F1436" t="str">
        <f>VLOOKUP(D1436,Mapping!A:F,6,)</f>
        <v>1*12*205g安慕希常温酸奶原味</v>
      </c>
      <c r="G1436" t="s">
        <v>24</v>
      </c>
      <c r="I1436" t="s">
        <v>24</v>
      </c>
      <c r="K1436" t="str">
        <f>VLOOKUP($D1436,Mapping!$A:$E,3,)</f>
        <v>液奶</v>
      </c>
      <c r="L1436" t="str">
        <f>VLOOKUP($D1436,Mapping!$A:$E,4,)</f>
        <v>安慕希</v>
      </c>
      <c r="M1436" t="str">
        <f>IF(VLOOKUP($D1436,Mapping!$A:$E,5,)="","无",VLOOKUP($D1436,Mapping!$A:$E,5,))</f>
        <v>无</v>
      </c>
      <c r="N1436">
        <v>1</v>
      </c>
      <c r="O1436" t="s">
        <v>3922</v>
      </c>
    </row>
    <row r="1437" spans="1:15" x14ac:dyDescent="0.25">
      <c r="A1437" s="2">
        <v>43509</v>
      </c>
      <c r="B1437" s="3" t="s">
        <v>1972</v>
      </c>
      <c r="C1437" s="20" t="s">
        <v>3752</v>
      </c>
      <c r="D1437" t="s">
        <v>674</v>
      </c>
      <c r="E1437" t="s">
        <v>675</v>
      </c>
      <c r="F1437" t="str">
        <f>VLOOKUP(D1437,Mapping!A:F,6,)</f>
        <v>1*10*200g利乐冠安慕希常温酸奶黄桃燕麦味</v>
      </c>
      <c r="G1437" t="s">
        <v>24</v>
      </c>
      <c r="I1437" t="s">
        <v>24</v>
      </c>
      <c r="K1437" t="str">
        <f>VLOOKUP($D1437,Mapping!$A:$E,3,)</f>
        <v>液奶</v>
      </c>
      <c r="L1437" t="str">
        <f>VLOOKUP($D1437,Mapping!$A:$E,4,)</f>
        <v>安慕希</v>
      </c>
      <c r="M1437" t="str">
        <f>IF(VLOOKUP($D1437,Mapping!$A:$E,5,)="","无",VLOOKUP($D1437,Mapping!$A:$E,5,))</f>
        <v>无</v>
      </c>
      <c r="N1437">
        <v>1</v>
      </c>
      <c r="O1437" t="s">
        <v>3922</v>
      </c>
    </row>
    <row r="1438" spans="1:15" x14ac:dyDescent="0.25">
      <c r="A1438" s="2">
        <v>43509</v>
      </c>
      <c r="B1438" s="3" t="s">
        <v>1972</v>
      </c>
      <c r="C1438" s="20" t="s">
        <v>1350</v>
      </c>
      <c r="D1438" t="s">
        <v>1350</v>
      </c>
      <c r="E1438" t="s">
        <v>1351</v>
      </c>
      <c r="F1438" t="str">
        <f>VLOOKUP(D1438,Mapping!A:F,6,)</f>
        <v>1*10*315mlPET植选豆乳原味</v>
      </c>
      <c r="G1438" t="s">
        <v>24</v>
      </c>
      <c r="I1438" t="s">
        <v>24</v>
      </c>
      <c r="K1438" t="str">
        <f>VLOOKUP($D1438,Mapping!$A:$E,3,)</f>
        <v>液奶</v>
      </c>
      <c r="L1438" t="str">
        <f>VLOOKUP($D1438,Mapping!$A:$E,4,)</f>
        <v>植选</v>
      </c>
      <c r="M1438" t="str">
        <f>IF(VLOOKUP($D1438,Mapping!$A:$E,5,)="","无",VLOOKUP($D1438,Mapping!$A:$E,5,))</f>
        <v>无</v>
      </c>
      <c r="N1438">
        <v>1</v>
      </c>
      <c r="O1438" t="s">
        <v>3922</v>
      </c>
    </row>
    <row r="1439" spans="1:15" x14ac:dyDescent="0.25">
      <c r="A1439" s="2">
        <v>43509</v>
      </c>
      <c r="B1439" s="3" t="s">
        <v>2555</v>
      </c>
      <c r="C1439" s="20" t="s">
        <v>3753</v>
      </c>
      <c r="D1439" t="s">
        <v>22</v>
      </c>
      <c r="E1439" t="s">
        <v>23</v>
      </c>
      <c r="F1439" t="str">
        <f>VLOOKUP(D1439,Mapping!A:F,6,)</f>
        <v>伊利中老年多维高钙奶粉（袋装）1×24×400g</v>
      </c>
      <c r="G1439" t="s">
        <v>24</v>
      </c>
      <c r="I1439" t="s">
        <v>24</v>
      </c>
      <c r="K1439" t="str">
        <f>VLOOKUP($D1439,Mapping!$A:$E,3,)</f>
        <v>成人粉</v>
      </c>
      <c r="L1439" t="str">
        <f>VLOOKUP($D1439,Mapping!$A:$E,4,)</f>
        <v>中老年</v>
      </c>
      <c r="M1439" t="str">
        <f>IF(VLOOKUP($D1439,Mapping!$A:$E,5,)="","无",VLOOKUP($D1439,Mapping!$A:$E,5,))</f>
        <v>无</v>
      </c>
      <c r="N1439">
        <v>1</v>
      </c>
      <c r="O1439" t="s">
        <v>3922</v>
      </c>
    </row>
    <row r="1440" spans="1:15" x14ac:dyDescent="0.25">
      <c r="A1440" s="2">
        <v>43509</v>
      </c>
      <c r="B1440" s="3" t="s">
        <v>2555</v>
      </c>
      <c r="C1440" s="20" t="s">
        <v>3754</v>
      </c>
      <c r="D1440" t="s">
        <v>22</v>
      </c>
      <c r="E1440" t="s">
        <v>23</v>
      </c>
      <c r="F1440" t="str">
        <f>VLOOKUP(D1440,Mapping!A:F,6,)</f>
        <v>伊利中老年多维高钙奶粉（袋装）1×24×400g</v>
      </c>
      <c r="G1440" t="s">
        <v>24</v>
      </c>
      <c r="I1440" t="s">
        <v>24</v>
      </c>
      <c r="K1440" t="str">
        <f>VLOOKUP($D1440,Mapping!$A:$E,3,)</f>
        <v>成人粉</v>
      </c>
      <c r="L1440" t="str">
        <f>VLOOKUP($D1440,Mapping!$A:$E,4,)</f>
        <v>中老年</v>
      </c>
      <c r="M1440" t="str">
        <f>IF(VLOOKUP($D1440,Mapping!$A:$E,5,)="","无",VLOOKUP($D1440,Mapping!$A:$E,5,))</f>
        <v>无</v>
      </c>
      <c r="N1440">
        <v>1</v>
      </c>
      <c r="O1440" t="s">
        <v>3922</v>
      </c>
    </row>
    <row r="1441" spans="1:15" x14ac:dyDescent="0.25">
      <c r="A1441" s="2">
        <v>43509</v>
      </c>
      <c r="B1441" s="3" t="s">
        <v>2555</v>
      </c>
      <c r="C1441" s="20" t="s">
        <v>3755</v>
      </c>
      <c r="D1441" t="s">
        <v>115</v>
      </c>
      <c r="E1441" t="s">
        <v>116</v>
      </c>
      <c r="F1441" t="str">
        <f>VLOOKUP(D1441,Mapping!A:F,6,)</f>
        <v>伊利学生高锌高钙奶粉（袋装）1×24×400g</v>
      </c>
      <c r="G1441" t="s">
        <v>24</v>
      </c>
      <c r="I1441" t="s">
        <v>24</v>
      </c>
      <c r="K1441" t="str">
        <f>VLOOKUP($D1441,Mapping!$A:$E,3,)</f>
        <v>成人粉</v>
      </c>
      <c r="L1441" t="str">
        <f>VLOOKUP($D1441,Mapping!$A:$E,4,)</f>
        <v>学生</v>
      </c>
      <c r="M1441" t="str">
        <f>IF(VLOOKUP($D1441,Mapping!$A:$E,5,)="","无",VLOOKUP($D1441,Mapping!$A:$E,5,))</f>
        <v>无</v>
      </c>
      <c r="N1441">
        <v>1</v>
      </c>
      <c r="O1441" t="s">
        <v>3922</v>
      </c>
    </row>
    <row r="1442" spans="1:15" x14ac:dyDescent="0.25">
      <c r="A1442" s="2">
        <v>43509</v>
      </c>
      <c r="B1442" s="3" t="s">
        <v>2555</v>
      </c>
      <c r="C1442" s="20" t="s">
        <v>3756</v>
      </c>
      <c r="D1442" t="s">
        <v>115</v>
      </c>
      <c r="E1442" t="s">
        <v>116</v>
      </c>
      <c r="F1442" t="str">
        <f>VLOOKUP(D1442,Mapping!A:F,6,)</f>
        <v>伊利学生高锌高钙奶粉（袋装）1×24×400g</v>
      </c>
      <c r="G1442" t="s">
        <v>24</v>
      </c>
      <c r="I1442" t="s">
        <v>24</v>
      </c>
      <c r="K1442" t="str">
        <f>VLOOKUP($D1442,Mapping!$A:$E,3,)</f>
        <v>成人粉</v>
      </c>
      <c r="L1442" t="str">
        <f>VLOOKUP($D1442,Mapping!$A:$E,4,)</f>
        <v>学生</v>
      </c>
      <c r="M1442" t="str">
        <f>IF(VLOOKUP($D1442,Mapping!$A:$E,5,)="","无",VLOOKUP($D1442,Mapping!$A:$E,5,))</f>
        <v>无</v>
      </c>
      <c r="N1442">
        <v>1</v>
      </c>
      <c r="O1442" t="s">
        <v>3922</v>
      </c>
    </row>
    <row r="1443" spans="1:15" x14ac:dyDescent="0.25">
      <c r="A1443" s="2">
        <v>43509</v>
      </c>
      <c r="B1443" s="3" t="s">
        <v>2555</v>
      </c>
      <c r="C1443" s="20" t="s">
        <v>3757</v>
      </c>
      <c r="D1443" t="s">
        <v>67</v>
      </c>
      <c r="E1443" t="s">
        <v>68</v>
      </c>
      <c r="F1443" t="str">
        <f>VLOOKUP(D1443,Mapping!A:F,6,)</f>
        <v>伊利女士高铁高钙奶粉（袋装）1×24×400g</v>
      </c>
      <c r="G1443" t="s">
        <v>24</v>
      </c>
      <c r="I1443" t="s">
        <v>24</v>
      </c>
      <c r="K1443" t="str">
        <f>VLOOKUP($D1443,Mapping!$A:$E,3,)</f>
        <v>成人粉</v>
      </c>
      <c r="L1443" t="str">
        <f>VLOOKUP($D1443,Mapping!$A:$E,4,)</f>
        <v>女士</v>
      </c>
      <c r="M1443" t="str">
        <f>IF(VLOOKUP($D1443,Mapping!$A:$E,5,)="","无",VLOOKUP($D1443,Mapping!$A:$E,5,))</f>
        <v>无</v>
      </c>
      <c r="N1443">
        <v>1</v>
      </c>
      <c r="O1443" t="s">
        <v>3922</v>
      </c>
    </row>
    <row r="1444" spans="1:15" x14ac:dyDescent="0.25">
      <c r="A1444" s="2">
        <v>43509</v>
      </c>
      <c r="B1444" s="3" t="s">
        <v>2555</v>
      </c>
      <c r="C1444" s="20" t="s">
        <v>3758</v>
      </c>
      <c r="D1444" t="s">
        <v>67</v>
      </c>
      <c r="E1444" t="s">
        <v>68</v>
      </c>
      <c r="F1444" t="str">
        <f>VLOOKUP(D1444,Mapping!A:F,6,)</f>
        <v>伊利女士高铁高钙奶粉（袋装）1×24×400g</v>
      </c>
      <c r="G1444" t="s">
        <v>24</v>
      </c>
      <c r="I1444" t="s">
        <v>24</v>
      </c>
      <c r="K1444" t="str">
        <f>VLOOKUP($D1444,Mapping!$A:$E,3,)</f>
        <v>成人粉</v>
      </c>
      <c r="L1444" t="str">
        <f>VLOOKUP($D1444,Mapping!$A:$E,4,)</f>
        <v>女士</v>
      </c>
      <c r="M1444" t="str">
        <f>IF(VLOOKUP($D1444,Mapping!$A:$E,5,)="","无",VLOOKUP($D1444,Mapping!$A:$E,5,))</f>
        <v>无</v>
      </c>
      <c r="N1444">
        <v>1</v>
      </c>
      <c r="O1444" t="s">
        <v>3922</v>
      </c>
    </row>
    <row r="1445" spans="1:15" x14ac:dyDescent="0.25">
      <c r="A1445" s="2">
        <v>43509</v>
      </c>
      <c r="B1445" s="3" t="s">
        <v>2555</v>
      </c>
      <c r="C1445" s="20" t="s">
        <v>3759</v>
      </c>
      <c r="D1445" t="s">
        <v>125</v>
      </c>
      <c r="E1445" t="s">
        <v>126</v>
      </c>
      <c r="F1445" t="str">
        <f>VLOOKUP(D1445,Mapping!A:F,6,)</f>
        <v>伊利儿童成长高钙奶粉（袋装）1×24×400g</v>
      </c>
      <c r="G1445" t="s">
        <v>24</v>
      </c>
      <c r="I1445" t="s">
        <v>24</v>
      </c>
      <c r="K1445" t="str">
        <f>VLOOKUP($D1445,Mapping!$A:$E,3,)</f>
        <v>成人粉</v>
      </c>
      <c r="L1445" t="str">
        <f>VLOOKUP($D1445,Mapping!$A:$E,4,)</f>
        <v>学生</v>
      </c>
      <c r="M1445" t="str">
        <f>IF(VLOOKUP($D1445,Mapping!$A:$E,5,)="","无",VLOOKUP($D1445,Mapping!$A:$E,5,))</f>
        <v>无</v>
      </c>
      <c r="N1445">
        <v>1</v>
      </c>
      <c r="O1445" t="s">
        <v>3922</v>
      </c>
    </row>
    <row r="1446" spans="1:15" x14ac:dyDescent="0.25">
      <c r="A1446" s="2">
        <v>43509</v>
      </c>
      <c r="B1446" s="3" t="s">
        <v>2555</v>
      </c>
      <c r="C1446" s="20" t="s">
        <v>3760</v>
      </c>
      <c r="D1446" t="s">
        <v>73</v>
      </c>
      <c r="E1446" t="s">
        <v>74</v>
      </c>
      <c r="F1446" t="str">
        <f>VLOOKUP(D1446,Mapping!A:F,6,)</f>
        <v>伊利高蛋白高钙脱脂奶粉（袋装）1×24×400g</v>
      </c>
      <c r="G1446" t="s">
        <v>24</v>
      </c>
      <c r="I1446" t="s">
        <v>24</v>
      </c>
      <c r="K1446" t="str">
        <f>VLOOKUP($D1446,Mapping!$A:$E,3,)</f>
        <v>成人粉</v>
      </c>
      <c r="L1446" t="str">
        <f>VLOOKUP($D1446,Mapping!$A:$E,4,)</f>
        <v>女士</v>
      </c>
      <c r="M1446" t="str">
        <f>IF(VLOOKUP($D1446,Mapping!$A:$E,5,)="","无",VLOOKUP($D1446,Mapping!$A:$E,5,))</f>
        <v>无</v>
      </c>
      <c r="N1446">
        <v>1</v>
      </c>
      <c r="O1446" t="s">
        <v>3922</v>
      </c>
    </row>
    <row r="1447" spans="1:15" x14ac:dyDescent="0.25">
      <c r="A1447" s="2">
        <v>43509</v>
      </c>
      <c r="B1447" s="3" t="s">
        <v>2555</v>
      </c>
      <c r="C1447" s="20" t="s">
        <v>3761</v>
      </c>
      <c r="D1447" t="s">
        <v>135</v>
      </c>
      <c r="E1447" t="s">
        <v>136</v>
      </c>
      <c r="F1447" t="str">
        <f>VLOOKUP(D1447,Mapping!A:F,6,)</f>
        <v>伊利学生营养奶粉（袋装）1×24×400g</v>
      </c>
      <c r="G1447" t="s">
        <v>24</v>
      </c>
      <c r="I1447" t="s">
        <v>24</v>
      </c>
      <c r="K1447" t="str">
        <f>VLOOKUP($D1447,Mapping!$A:$E,3,)</f>
        <v>成人粉</v>
      </c>
      <c r="L1447" t="str">
        <f>VLOOKUP($D1447,Mapping!$A:$E,4,)</f>
        <v>学生</v>
      </c>
      <c r="M1447" t="str">
        <f>IF(VLOOKUP($D1447,Mapping!$A:$E,5,)="","无",VLOOKUP($D1447,Mapping!$A:$E,5,))</f>
        <v>无</v>
      </c>
      <c r="N1447">
        <v>1</v>
      </c>
      <c r="O1447" t="s">
        <v>3922</v>
      </c>
    </row>
    <row r="1448" spans="1:15" x14ac:dyDescent="0.25">
      <c r="A1448" s="2">
        <v>43509</v>
      </c>
      <c r="B1448" s="3" t="s">
        <v>2555</v>
      </c>
      <c r="C1448" s="20" t="s">
        <v>3762</v>
      </c>
      <c r="D1448" t="s">
        <v>78</v>
      </c>
      <c r="E1448" t="s">
        <v>79</v>
      </c>
      <c r="F1448" t="str">
        <f>VLOOKUP(D1448,Mapping!A:F,6,)</f>
        <v>伊利女士营养奶粉（袋装）1×24×400g</v>
      </c>
      <c r="G1448" t="s">
        <v>24</v>
      </c>
      <c r="I1448" t="s">
        <v>24</v>
      </c>
      <c r="K1448" t="str">
        <f>VLOOKUP($D1448,Mapping!$A:$E,3,)</f>
        <v>成人粉</v>
      </c>
      <c r="L1448" t="str">
        <f>VLOOKUP($D1448,Mapping!$A:$E,4,)</f>
        <v>女士</v>
      </c>
      <c r="M1448" t="str">
        <f>IF(VLOOKUP($D1448,Mapping!$A:$E,5,)="","无",VLOOKUP($D1448,Mapping!$A:$E,5,))</f>
        <v>无</v>
      </c>
      <c r="N1448">
        <v>1</v>
      </c>
      <c r="O1448" t="s">
        <v>3922</v>
      </c>
    </row>
    <row r="1449" spans="1:15" x14ac:dyDescent="0.25">
      <c r="A1449" s="2">
        <v>43509</v>
      </c>
      <c r="B1449" s="3" t="s">
        <v>2555</v>
      </c>
      <c r="C1449" s="20" t="s">
        <v>3763</v>
      </c>
      <c r="D1449" t="s">
        <v>110</v>
      </c>
      <c r="E1449" t="s">
        <v>111</v>
      </c>
      <c r="F1449" t="str">
        <f>VLOOKUP(D1449,Mapping!A:F,6,)</f>
        <v>伊利中老年营养奶粉（袋装）1×24×400g</v>
      </c>
      <c r="G1449" t="s">
        <v>24</v>
      </c>
      <c r="I1449" t="s">
        <v>24</v>
      </c>
      <c r="K1449" t="str">
        <f>VLOOKUP($D1449,Mapping!$A:$E,3,)</f>
        <v>成人粉</v>
      </c>
      <c r="L1449" t="str">
        <f>VLOOKUP($D1449,Mapping!$A:$E,4,)</f>
        <v>中老年</v>
      </c>
      <c r="M1449" t="str">
        <f>IF(VLOOKUP($D1449,Mapping!$A:$E,5,)="","无",VLOOKUP($D1449,Mapping!$A:$E,5,))</f>
        <v>无</v>
      </c>
      <c r="N1449">
        <v>1</v>
      </c>
      <c r="O1449" t="s">
        <v>3922</v>
      </c>
    </row>
    <row r="1450" spans="1:15" x14ac:dyDescent="0.25">
      <c r="A1450" s="2">
        <v>43509</v>
      </c>
      <c r="B1450" s="3" t="s">
        <v>2555</v>
      </c>
      <c r="C1450" s="20" t="s">
        <v>3764</v>
      </c>
      <c r="D1450" t="s">
        <v>62</v>
      </c>
      <c r="E1450" t="s">
        <v>63</v>
      </c>
      <c r="F1450" t="str">
        <f>VLOOKUP(D1450,Mapping!A:F,6,)</f>
        <v>伊利全脂营养奶粉（袋装）1×24×400g</v>
      </c>
      <c r="G1450" t="s">
        <v>24</v>
      </c>
      <c r="I1450" t="s">
        <v>24</v>
      </c>
      <c r="K1450" t="str">
        <f>VLOOKUP($D1450,Mapping!$A:$E,3,)</f>
        <v>成人粉</v>
      </c>
      <c r="L1450" t="str">
        <f>VLOOKUP($D1450,Mapping!$A:$E,4,)</f>
        <v>全家</v>
      </c>
      <c r="M1450" t="str">
        <f>IF(VLOOKUP($D1450,Mapping!$A:$E,5,)="","无",VLOOKUP($D1450,Mapping!$A:$E,5,))</f>
        <v>无</v>
      </c>
      <c r="N1450">
        <v>1</v>
      </c>
      <c r="O1450" t="s">
        <v>3922</v>
      </c>
    </row>
    <row r="1451" spans="1:15" x14ac:dyDescent="0.25">
      <c r="A1451" s="2">
        <v>43509</v>
      </c>
      <c r="B1451" s="3" t="s">
        <v>2555</v>
      </c>
      <c r="C1451" s="20" t="s">
        <v>3765</v>
      </c>
      <c r="D1451" t="s">
        <v>57</v>
      </c>
      <c r="E1451" t="s">
        <v>58</v>
      </c>
      <c r="F1451" t="str">
        <f>VLOOKUP(D1451,Mapping!A:F,6,)</f>
        <v>伊利全脂甜营养奶粉（袋装）1×24×400g</v>
      </c>
      <c r="G1451" t="s">
        <v>24</v>
      </c>
      <c r="I1451" t="s">
        <v>24</v>
      </c>
      <c r="K1451" t="str">
        <f>VLOOKUP($D1451,Mapping!$A:$E,3,)</f>
        <v>成人粉</v>
      </c>
      <c r="L1451" t="str">
        <f>VLOOKUP($D1451,Mapping!$A:$E,4,)</f>
        <v>全家</v>
      </c>
      <c r="M1451" t="str">
        <f>IF(VLOOKUP($D1451,Mapping!$A:$E,5,)="","无",VLOOKUP($D1451,Mapping!$A:$E,5,))</f>
        <v>无</v>
      </c>
      <c r="N1451">
        <v>1</v>
      </c>
      <c r="O1451" t="s">
        <v>3922</v>
      </c>
    </row>
    <row r="1452" spans="1:15" x14ac:dyDescent="0.25">
      <c r="A1452" s="2">
        <v>43509</v>
      </c>
      <c r="B1452" s="3" t="s">
        <v>2555</v>
      </c>
      <c r="C1452" s="20" t="s">
        <v>3766</v>
      </c>
      <c r="D1452" t="s">
        <v>1841</v>
      </c>
      <c r="E1452" t="s">
        <v>1842</v>
      </c>
      <c r="F1452" t="str">
        <f>VLOOKUP(D1452,Mapping!A:F,6,)</f>
        <v>伊利牛奶片32g甜橙味（袋装）1×100×32g</v>
      </c>
      <c r="G1452" t="s">
        <v>24</v>
      </c>
      <c r="I1452" t="s">
        <v>24</v>
      </c>
      <c r="K1452" t="str">
        <f>VLOOKUP($D1452,Mapping!$A:$E,3,)</f>
        <v>成人粉</v>
      </c>
      <c r="L1452" t="str">
        <f>VLOOKUP($D1452,Mapping!$A:$E,4,)</f>
        <v>奶片</v>
      </c>
      <c r="M1452" t="str">
        <f>IF(VLOOKUP($D1452,Mapping!$A:$E,5,)="","无",VLOOKUP($D1452,Mapping!$A:$E,5,))</f>
        <v>无</v>
      </c>
      <c r="N1452">
        <v>1</v>
      </c>
      <c r="O1452" t="s">
        <v>3922</v>
      </c>
    </row>
    <row r="1453" spans="1:15" x14ac:dyDescent="0.25">
      <c r="A1453" s="2">
        <v>43509</v>
      </c>
      <c r="B1453" s="3" t="s">
        <v>2555</v>
      </c>
      <c r="C1453" s="20" t="s">
        <v>3767</v>
      </c>
      <c r="D1453" t="s">
        <v>1845</v>
      </c>
      <c r="E1453" t="s">
        <v>1846</v>
      </c>
      <c r="F1453" t="str">
        <f>VLOOKUP(D1453,Mapping!A:F,6,)</f>
        <v>伊利牛奶片32g草莓味（袋装）1×100×32g</v>
      </c>
      <c r="G1453" t="s">
        <v>24</v>
      </c>
      <c r="I1453" t="s">
        <v>24</v>
      </c>
      <c r="K1453" t="str">
        <f>VLOOKUP($D1453,Mapping!$A:$E,3,)</f>
        <v>成人粉</v>
      </c>
      <c r="L1453" t="str">
        <f>VLOOKUP($D1453,Mapping!$A:$E,4,)</f>
        <v>奶片</v>
      </c>
      <c r="M1453" t="str">
        <f>IF(VLOOKUP($D1453,Mapping!$A:$E,5,)="","无",VLOOKUP($D1453,Mapping!$A:$E,5,))</f>
        <v>无</v>
      </c>
      <c r="N1453">
        <v>1</v>
      </c>
      <c r="O1453" t="s">
        <v>3922</v>
      </c>
    </row>
    <row r="1454" spans="1:15" x14ac:dyDescent="0.25">
      <c r="A1454" s="2">
        <v>43509</v>
      </c>
      <c r="B1454" s="3" t="s">
        <v>2555</v>
      </c>
      <c r="C1454" s="20" t="s">
        <v>3768</v>
      </c>
      <c r="D1454" t="s">
        <v>1849</v>
      </c>
      <c r="E1454" t="s">
        <v>1850</v>
      </c>
      <c r="F1454" t="str">
        <f>VLOOKUP(D1454,Mapping!A:F,6,)</f>
        <v>伊利牛奶片32g哈密瓜味（袋装）1×100×32g</v>
      </c>
      <c r="G1454" t="s">
        <v>24</v>
      </c>
      <c r="I1454" t="s">
        <v>24</v>
      </c>
      <c r="K1454" t="str">
        <f>VLOOKUP($D1454,Mapping!$A:$E,3,)</f>
        <v>成人粉</v>
      </c>
      <c r="L1454" t="str">
        <f>VLOOKUP($D1454,Mapping!$A:$E,4,)</f>
        <v>奶片</v>
      </c>
      <c r="M1454" t="str">
        <f>IF(VLOOKUP($D1454,Mapping!$A:$E,5,)="","无",VLOOKUP($D1454,Mapping!$A:$E,5,))</f>
        <v>无</v>
      </c>
      <c r="N1454">
        <v>1</v>
      </c>
      <c r="O1454" t="s">
        <v>3922</v>
      </c>
    </row>
    <row r="1455" spans="1:15" x14ac:dyDescent="0.25">
      <c r="A1455" s="2">
        <v>43509</v>
      </c>
      <c r="B1455" s="3" t="s">
        <v>2555</v>
      </c>
      <c r="C1455" s="20" t="s">
        <v>3769</v>
      </c>
      <c r="D1455" t="s">
        <v>1857</v>
      </c>
      <c r="E1455" t="s">
        <v>1858</v>
      </c>
      <c r="F1455" t="str">
        <f>VLOOKUP(D1455,Mapping!A:F,6,)</f>
        <v>伊利牛奶片160g原味（盒装）1×12×160g</v>
      </c>
      <c r="G1455" t="s">
        <v>24</v>
      </c>
      <c r="I1455" t="s">
        <v>24</v>
      </c>
      <c r="K1455" t="str">
        <f>VLOOKUP($D1455,Mapping!$A:$E,3,)</f>
        <v>成人粉</v>
      </c>
      <c r="L1455" t="str">
        <f>VLOOKUP($D1455,Mapping!$A:$E,4,)</f>
        <v>奶片</v>
      </c>
      <c r="M1455" t="str">
        <f>IF(VLOOKUP($D1455,Mapping!$A:$E,5,)="","无",VLOOKUP($D1455,Mapping!$A:$E,5,))</f>
        <v>无</v>
      </c>
      <c r="N1455">
        <v>1</v>
      </c>
      <c r="O1455" t="s">
        <v>3922</v>
      </c>
    </row>
    <row r="1456" spans="1:15" x14ac:dyDescent="0.25">
      <c r="A1456" s="2">
        <v>43509</v>
      </c>
      <c r="B1456" s="3" t="s">
        <v>2555</v>
      </c>
      <c r="C1456" s="20" t="s">
        <v>3770</v>
      </c>
      <c r="D1456" t="s">
        <v>1861</v>
      </c>
      <c r="E1456" t="s">
        <v>1862</v>
      </c>
      <c r="F1456" t="str">
        <f>VLOOKUP(D1456,Mapping!A:F,6,)</f>
        <v>伊利牛奶片160g草莓味（盒装）1×12×160g</v>
      </c>
      <c r="G1456" t="s">
        <v>24</v>
      </c>
      <c r="I1456" t="s">
        <v>24</v>
      </c>
      <c r="K1456" t="str">
        <f>VLOOKUP($D1456,Mapping!$A:$E,3,)</f>
        <v>成人粉</v>
      </c>
      <c r="L1456" t="str">
        <f>VLOOKUP($D1456,Mapping!$A:$E,4,)</f>
        <v>奶片</v>
      </c>
      <c r="M1456" t="str">
        <f>IF(VLOOKUP($D1456,Mapping!$A:$E,5,)="","无",VLOOKUP($D1456,Mapping!$A:$E,5,))</f>
        <v>无</v>
      </c>
      <c r="N1456">
        <v>1</v>
      </c>
      <c r="O1456" t="s">
        <v>3922</v>
      </c>
    </row>
    <row r="1457" spans="1:15" x14ac:dyDescent="0.25">
      <c r="A1457" s="2">
        <v>43509</v>
      </c>
      <c r="B1457" s="3" t="s">
        <v>2555</v>
      </c>
      <c r="C1457" s="20" t="s">
        <v>3771</v>
      </c>
      <c r="D1457" t="s">
        <v>1865</v>
      </c>
      <c r="E1457" t="s">
        <v>1866</v>
      </c>
      <c r="F1457" t="str">
        <f>VLOOKUP(D1457,Mapping!A:F,6,)</f>
        <v>伊利牛奶片160g甜橙味（盒装）1×12×160g</v>
      </c>
      <c r="G1457" t="s">
        <v>24</v>
      </c>
      <c r="I1457" t="s">
        <v>24</v>
      </c>
      <c r="K1457" t="str">
        <f>VLOOKUP($D1457,Mapping!$A:$E,3,)</f>
        <v>成人粉</v>
      </c>
      <c r="L1457" t="str">
        <f>VLOOKUP($D1457,Mapping!$A:$E,4,)</f>
        <v>奶片</v>
      </c>
      <c r="M1457" t="str">
        <f>IF(VLOOKUP($D1457,Mapping!$A:$E,5,)="","无",VLOOKUP($D1457,Mapping!$A:$E,5,))</f>
        <v>无</v>
      </c>
      <c r="N1457">
        <v>1</v>
      </c>
      <c r="O1457" t="s">
        <v>3922</v>
      </c>
    </row>
    <row r="1458" spans="1:15" x14ac:dyDescent="0.25">
      <c r="A1458" s="2">
        <v>43509</v>
      </c>
      <c r="B1458" s="3" t="s">
        <v>2555</v>
      </c>
      <c r="C1458" s="20" t="s">
        <v>3772</v>
      </c>
      <c r="D1458" t="s">
        <v>1694</v>
      </c>
      <c r="E1458" t="s">
        <v>1695</v>
      </c>
      <c r="F1458" t="str">
        <f>VLOOKUP(D1458,Mapping!A:F,6,)</f>
        <v>欣活骨能配方奶粉（听装）1×6×900g</v>
      </c>
      <c r="G1458" t="s">
        <v>24</v>
      </c>
      <c r="I1458" t="s">
        <v>24</v>
      </c>
      <c r="K1458" t="str">
        <f>VLOOKUP($D1458,Mapping!$A:$E,3,)</f>
        <v>成人粉</v>
      </c>
      <c r="L1458" t="str">
        <f>VLOOKUP($D1458,Mapping!$A:$E,4,)</f>
        <v>欣活</v>
      </c>
      <c r="M1458" t="str">
        <f>IF(VLOOKUP($D1458,Mapping!$A:$E,5,)="","无",VLOOKUP($D1458,Mapping!$A:$E,5,))</f>
        <v>无</v>
      </c>
      <c r="N1458">
        <v>1</v>
      </c>
      <c r="O1458" t="s">
        <v>3922</v>
      </c>
    </row>
    <row r="1459" spans="1:15" x14ac:dyDescent="0.25">
      <c r="A1459" s="2">
        <v>43509</v>
      </c>
      <c r="B1459" s="3" t="s">
        <v>2555</v>
      </c>
      <c r="C1459" s="20" t="s">
        <v>3773</v>
      </c>
      <c r="D1459" t="s">
        <v>88</v>
      </c>
      <c r="E1459" t="s">
        <v>89</v>
      </c>
      <c r="F1459" t="str">
        <f>VLOOKUP(D1459,Mapping!A:F,6,)</f>
        <v>伊利中老年奶粉（听装）1×6×900g</v>
      </c>
      <c r="G1459" t="s">
        <v>24</v>
      </c>
      <c r="I1459" t="s">
        <v>24</v>
      </c>
      <c r="K1459" t="str">
        <f>VLOOKUP($D1459,Mapping!$A:$E,3,)</f>
        <v>成人粉</v>
      </c>
      <c r="L1459" t="str">
        <f>VLOOKUP($D1459,Mapping!$A:$E,4,)</f>
        <v>中老年</v>
      </c>
      <c r="M1459" t="str">
        <f>IF(VLOOKUP($D1459,Mapping!$A:$E,5,)="","无",VLOOKUP($D1459,Mapping!$A:$E,5,))</f>
        <v>无</v>
      </c>
      <c r="N1459">
        <v>1</v>
      </c>
      <c r="O1459" t="s">
        <v>3922</v>
      </c>
    </row>
    <row r="1460" spans="1:15" x14ac:dyDescent="0.25">
      <c r="A1460" s="2">
        <v>43509</v>
      </c>
      <c r="B1460" s="3" t="s">
        <v>2555</v>
      </c>
      <c r="C1460" s="20" t="s">
        <v>3774</v>
      </c>
      <c r="D1460" t="s">
        <v>39</v>
      </c>
      <c r="E1460" t="s">
        <v>40</v>
      </c>
      <c r="F1460" t="str">
        <f>VLOOKUP(D1460,Mapping!A:F,6,)</f>
        <v>果享学生奶粉（6-14岁）（听装）1×6×900g</v>
      </c>
      <c r="G1460" t="s">
        <v>24</v>
      </c>
      <c r="I1460" t="s">
        <v>24</v>
      </c>
      <c r="K1460" t="str">
        <f>VLOOKUP($D1460,Mapping!$A:$E,3,)</f>
        <v>成人粉</v>
      </c>
      <c r="L1460" t="str">
        <f>VLOOKUP($D1460,Mapping!$A:$E,4,)</f>
        <v>学生</v>
      </c>
      <c r="M1460" t="str">
        <f>IF(VLOOKUP($D1460,Mapping!$A:$E,5,)="","无",VLOOKUP($D1460,Mapping!$A:$E,5,))</f>
        <v>无</v>
      </c>
      <c r="N1460">
        <v>1</v>
      </c>
      <c r="O1460" t="s">
        <v>3922</v>
      </c>
    </row>
    <row r="1461" spans="1:15" x14ac:dyDescent="0.25">
      <c r="A1461" s="2">
        <v>43509</v>
      </c>
      <c r="B1461" s="3" t="s">
        <v>2555</v>
      </c>
      <c r="C1461" s="20" t="s">
        <v>3775</v>
      </c>
      <c r="D1461" t="s">
        <v>130</v>
      </c>
      <c r="E1461" t="s">
        <v>131</v>
      </c>
      <c r="F1461" t="str">
        <f>VLOOKUP(D1461,Mapping!A:F,6,)</f>
        <v>果享学生奶粉（15+）（听装）1×6×900g</v>
      </c>
      <c r="G1461" t="s">
        <v>24</v>
      </c>
      <c r="I1461" t="s">
        <v>24</v>
      </c>
      <c r="K1461" t="str">
        <f>VLOOKUP($D1461,Mapping!$A:$E,3,)</f>
        <v>成人粉</v>
      </c>
      <c r="L1461" t="str">
        <f>VLOOKUP($D1461,Mapping!$A:$E,4,)</f>
        <v>学生</v>
      </c>
      <c r="M1461" t="str">
        <f>IF(VLOOKUP($D1461,Mapping!$A:$E,5,)="","无",VLOOKUP($D1461,Mapping!$A:$E,5,))</f>
        <v>无</v>
      </c>
      <c r="N1461">
        <v>1</v>
      </c>
      <c r="O1461" t="s">
        <v>3922</v>
      </c>
    </row>
    <row r="1462" spans="1:15" x14ac:dyDescent="0.25">
      <c r="A1462" s="2">
        <v>43509</v>
      </c>
      <c r="B1462" s="3" t="s">
        <v>2555</v>
      </c>
      <c r="C1462" s="20" t="s">
        <v>3776</v>
      </c>
      <c r="D1462" t="s">
        <v>14</v>
      </c>
      <c r="E1462" t="s">
        <v>15</v>
      </c>
      <c r="F1462" t="str">
        <f>VLOOKUP(D1462,Mapping!A:F,6,)</f>
        <v>伊利新西兰进口全脂奶粉（袋装）1×8×1kg</v>
      </c>
      <c r="G1462" t="s">
        <v>24</v>
      </c>
      <c r="I1462" t="s">
        <v>24</v>
      </c>
      <c r="K1462" t="str">
        <f>VLOOKUP($D1462,Mapping!$A:$E,3,)</f>
        <v>成人粉</v>
      </c>
      <c r="L1462" t="str">
        <f>VLOOKUP($D1462,Mapping!$A:$E,4,)</f>
        <v>全家</v>
      </c>
      <c r="M1462" t="str">
        <f>IF(VLOOKUP($D1462,Mapping!$A:$E,5,)="","无",VLOOKUP($D1462,Mapping!$A:$E,5,))</f>
        <v>无</v>
      </c>
      <c r="N1462">
        <v>1</v>
      </c>
      <c r="O1462" t="s">
        <v>3922</v>
      </c>
    </row>
    <row r="1463" spans="1:15" x14ac:dyDescent="0.25">
      <c r="A1463" s="2">
        <v>43509</v>
      </c>
      <c r="B1463" s="3" t="s">
        <v>1972</v>
      </c>
      <c r="C1463" s="20" t="s">
        <v>3777</v>
      </c>
      <c r="D1463" t="s">
        <v>523</v>
      </c>
      <c r="E1463" t="s">
        <v>524</v>
      </c>
      <c r="F1463" t="str">
        <f>VLOOKUP(D1463,Mapping!A:F,6,)</f>
        <v>1*16*250ml谷粒多红谷牛奶饮品</v>
      </c>
      <c r="G1463" t="s">
        <v>24</v>
      </c>
      <c r="I1463" t="s">
        <v>24</v>
      </c>
      <c r="K1463" t="str">
        <f>VLOOKUP($D1463,Mapping!$A:$E,3,)</f>
        <v>液奶</v>
      </c>
      <c r="L1463" t="str">
        <f>VLOOKUP($D1463,Mapping!$A:$E,4,)</f>
        <v>谷粒多</v>
      </c>
      <c r="M1463" t="str">
        <f>IF(VLOOKUP($D1463,Mapping!$A:$E,5,)="","无",VLOOKUP($D1463,Mapping!$A:$E,5,))</f>
        <v>无</v>
      </c>
      <c r="N1463">
        <v>1</v>
      </c>
      <c r="O1463" t="s">
        <v>3922</v>
      </c>
    </row>
    <row r="1464" spans="1:15" x14ac:dyDescent="0.25">
      <c r="A1464" s="2">
        <v>43509</v>
      </c>
      <c r="B1464" s="3" t="s">
        <v>2555</v>
      </c>
      <c r="C1464" s="20" t="s">
        <v>3778</v>
      </c>
      <c r="D1464" t="s">
        <v>78</v>
      </c>
      <c r="E1464" t="s">
        <v>79</v>
      </c>
      <c r="F1464" t="str">
        <f>VLOOKUP(D1464,Mapping!A:F,6,)</f>
        <v>伊利女士营养奶粉（袋装）1×24×400g</v>
      </c>
      <c r="G1464" t="s">
        <v>24</v>
      </c>
      <c r="I1464" t="s">
        <v>24</v>
      </c>
      <c r="K1464" t="str">
        <f>VLOOKUP($D1464,Mapping!$A:$E,3,)</f>
        <v>成人粉</v>
      </c>
      <c r="L1464" t="str">
        <f>VLOOKUP($D1464,Mapping!$A:$E,4,)</f>
        <v>女士</v>
      </c>
      <c r="M1464" t="str">
        <f>IF(VLOOKUP($D1464,Mapping!$A:$E,5,)="","无",VLOOKUP($D1464,Mapping!$A:$E,5,))</f>
        <v>无</v>
      </c>
      <c r="N1464">
        <v>1</v>
      </c>
      <c r="O1464" t="s">
        <v>3922</v>
      </c>
    </row>
    <row r="1465" spans="1:15" x14ac:dyDescent="0.25">
      <c r="A1465" s="2">
        <v>43509</v>
      </c>
      <c r="B1465" s="3" t="s">
        <v>2555</v>
      </c>
      <c r="C1465" s="20" t="s">
        <v>3779</v>
      </c>
      <c r="D1465" t="s">
        <v>78</v>
      </c>
      <c r="E1465" t="s">
        <v>79</v>
      </c>
      <c r="F1465" t="str">
        <f>VLOOKUP(D1465,Mapping!A:F,6,)</f>
        <v>伊利女士营养奶粉（袋装）1×24×400g</v>
      </c>
      <c r="G1465" t="s">
        <v>24</v>
      </c>
      <c r="I1465" t="s">
        <v>24</v>
      </c>
      <c r="K1465" t="str">
        <f>VLOOKUP($D1465,Mapping!$A:$E,3,)</f>
        <v>成人粉</v>
      </c>
      <c r="L1465" t="str">
        <f>VLOOKUP($D1465,Mapping!$A:$E,4,)</f>
        <v>女士</v>
      </c>
      <c r="M1465" t="str">
        <f>IF(VLOOKUP($D1465,Mapping!$A:$E,5,)="","无",VLOOKUP($D1465,Mapping!$A:$E,5,))</f>
        <v>无</v>
      </c>
      <c r="N1465">
        <v>1</v>
      </c>
      <c r="O1465" t="s">
        <v>3922</v>
      </c>
    </row>
    <row r="1466" spans="1:15" x14ac:dyDescent="0.25">
      <c r="A1466" s="2">
        <v>43509</v>
      </c>
      <c r="B1466" s="3" t="s">
        <v>2555</v>
      </c>
      <c r="C1466" s="20" t="s">
        <v>3780</v>
      </c>
      <c r="D1466" t="s">
        <v>62</v>
      </c>
      <c r="E1466" t="s">
        <v>63</v>
      </c>
      <c r="F1466" t="str">
        <f>VLOOKUP(D1466,Mapping!A:F,6,)</f>
        <v>伊利全脂营养奶粉（袋装）1×24×400g</v>
      </c>
      <c r="G1466" t="s">
        <v>24</v>
      </c>
      <c r="I1466" t="s">
        <v>24</v>
      </c>
      <c r="K1466" t="str">
        <f>VLOOKUP($D1466,Mapping!$A:$E,3,)</f>
        <v>成人粉</v>
      </c>
      <c r="L1466" t="str">
        <f>VLOOKUP($D1466,Mapping!$A:$E,4,)</f>
        <v>全家</v>
      </c>
      <c r="M1466" t="str">
        <f>IF(VLOOKUP($D1466,Mapping!$A:$E,5,)="","无",VLOOKUP($D1466,Mapping!$A:$E,5,))</f>
        <v>无</v>
      </c>
      <c r="N1466">
        <v>1</v>
      </c>
      <c r="O1466" t="s">
        <v>3922</v>
      </c>
    </row>
    <row r="1467" spans="1:15" x14ac:dyDescent="0.25">
      <c r="A1467" s="2">
        <v>43509</v>
      </c>
      <c r="B1467" s="3" t="s">
        <v>2555</v>
      </c>
      <c r="C1467" s="20" t="s">
        <v>3781</v>
      </c>
      <c r="D1467" t="s">
        <v>57</v>
      </c>
      <c r="E1467" t="s">
        <v>58</v>
      </c>
      <c r="F1467" t="str">
        <f>VLOOKUP(D1467,Mapping!A:F,6,)</f>
        <v>伊利全脂甜营养奶粉（袋装）1×24×400g</v>
      </c>
      <c r="G1467" t="s">
        <v>24</v>
      </c>
      <c r="I1467" t="s">
        <v>24</v>
      </c>
      <c r="K1467" t="str">
        <f>VLOOKUP($D1467,Mapping!$A:$E,3,)</f>
        <v>成人粉</v>
      </c>
      <c r="L1467" t="str">
        <f>VLOOKUP($D1467,Mapping!$A:$E,4,)</f>
        <v>全家</v>
      </c>
      <c r="M1467" t="str">
        <f>IF(VLOOKUP($D1467,Mapping!$A:$E,5,)="","无",VLOOKUP($D1467,Mapping!$A:$E,5,))</f>
        <v>无</v>
      </c>
      <c r="N1467">
        <v>1</v>
      </c>
      <c r="O1467" t="s">
        <v>3922</v>
      </c>
    </row>
    <row r="1468" spans="1:15" x14ac:dyDescent="0.25">
      <c r="A1468" s="2">
        <v>43509</v>
      </c>
      <c r="B1468" s="3" t="s">
        <v>2555</v>
      </c>
      <c r="C1468" s="20" t="s">
        <v>3782</v>
      </c>
      <c r="D1468" t="s">
        <v>1853</v>
      </c>
      <c r="E1468" t="s">
        <v>1854</v>
      </c>
      <c r="F1468" t="str">
        <f>VLOOKUP(D1468,Mapping!A:F,6,)</f>
        <v>伊利牛奶片32g蓝莓味（袋装）1×100×32g</v>
      </c>
      <c r="G1468" t="s">
        <v>24</v>
      </c>
      <c r="I1468" t="s">
        <v>24</v>
      </c>
      <c r="K1468" t="str">
        <f>VLOOKUP($D1468,Mapping!$A:$E,3,)</f>
        <v>成人粉</v>
      </c>
      <c r="L1468" t="str">
        <f>VLOOKUP($D1468,Mapping!$A:$E,4,)</f>
        <v>奶片</v>
      </c>
      <c r="M1468" t="str">
        <f>IF(VLOOKUP($D1468,Mapping!$A:$E,5,)="","无",VLOOKUP($D1468,Mapping!$A:$E,5,))</f>
        <v>无</v>
      </c>
      <c r="N1468">
        <v>1</v>
      </c>
      <c r="O1468" t="s">
        <v>3922</v>
      </c>
    </row>
    <row r="1469" spans="1:15" x14ac:dyDescent="0.25">
      <c r="A1469" s="2">
        <v>43509</v>
      </c>
      <c r="B1469" s="3" t="s">
        <v>2555</v>
      </c>
      <c r="C1469" s="20" t="s">
        <v>3783</v>
      </c>
      <c r="D1469" t="s">
        <v>120</v>
      </c>
      <c r="E1469" t="s">
        <v>121</v>
      </c>
      <c r="F1469" t="str">
        <f>VLOOKUP(D1469,Mapping!A:F,6,)</f>
        <v>伊利高钙高铁奶粉（听装）1×6×900g</v>
      </c>
      <c r="G1469" t="s">
        <v>24</v>
      </c>
      <c r="I1469" t="s">
        <v>24</v>
      </c>
      <c r="K1469" t="str">
        <f>VLOOKUP($D1469,Mapping!$A:$E,3,)</f>
        <v>成人粉</v>
      </c>
      <c r="L1469" t="str">
        <f>VLOOKUP($D1469,Mapping!$A:$E,4,)</f>
        <v>女士</v>
      </c>
      <c r="M1469" t="str">
        <f>IF(VLOOKUP($D1469,Mapping!$A:$E,5,)="","无",VLOOKUP($D1469,Mapping!$A:$E,5,))</f>
        <v>无</v>
      </c>
      <c r="N1469">
        <v>1</v>
      </c>
      <c r="O1469" t="s">
        <v>3922</v>
      </c>
    </row>
    <row r="1470" spans="1:15" x14ac:dyDescent="0.25">
      <c r="A1470" s="2">
        <v>43509</v>
      </c>
      <c r="B1470" s="3" t="s">
        <v>2555</v>
      </c>
      <c r="C1470" s="20" t="s">
        <v>3784</v>
      </c>
      <c r="D1470" t="s">
        <v>135</v>
      </c>
      <c r="E1470" t="s">
        <v>136</v>
      </c>
      <c r="F1470" t="str">
        <f>VLOOKUP(D1470,Mapping!A:F,6,)</f>
        <v>伊利学生营养奶粉（袋装）1×24×400g</v>
      </c>
      <c r="G1470" t="s">
        <v>24</v>
      </c>
      <c r="I1470" t="s">
        <v>24</v>
      </c>
      <c r="K1470" t="str">
        <f>VLOOKUP($D1470,Mapping!$A:$E,3,)</f>
        <v>成人粉</v>
      </c>
      <c r="L1470" t="str">
        <f>VLOOKUP($D1470,Mapping!$A:$E,4,)</f>
        <v>学生</v>
      </c>
      <c r="M1470" t="str">
        <f>IF(VLOOKUP($D1470,Mapping!$A:$E,5,)="","无",VLOOKUP($D1470,Mapping!$A:$E,5,))</f>
        <v>无</v>
      </c>
      <c r="N1470">
        <v>1</v>
      </c>
      <c r="O1470" t="s">
        <v>3922</v>
      </c>
    </row>
    <row r="1471" spans="1:15" x14ac:dyDescent="0.25">
      <c r="A1471" s="2">
        <v>43509</v>
      </c>
      <c r="B1471" s="3" t="s">
        <v>2555</v>
      </c>
      <c r="C1471" s="20" t="s">
        <v>3785</v>
      </c>
      <c r="D1471" t="s">
        <v>1837</v>
      </c>
      <c r="E1471" t="s">
        <v>1838</v>
      </c>
      <c r="F1471" t="str">
        <f>VLOOKUP(D1471,Mapping!A:F,6,)</f>
        <v>伊利牛奶片32g原味（袋装）1×100×32g</v>
      </c>
      <c r="G1471" t="s">
        <v>24</v>
      </c>
      <c r="I1471" t="s">
        <v>24</v>
      </c>
      <c r="K1471" t="str">
        <f>VLOOKUP($D1471,Mapping!$A:$E,3,)</f>
        <v>成人粉</v>
      </c>
      <c r="L1471" t="str">
        <f>VLOOKUP($D1471,Mapping!$A:$E,4,)</f>
        <v>奶片</v>
      </c>
      <c r="M1471" t="str">
        <f>IF(VLOOKUP($D1471,Mapping!$A:$E,5,)="","无",VLOOKUP($D1471,Mapping!$A:$E,5,))</f>
        <v>无</v>
      </c>
      <c r="N1471">
        <v>1</v>
      </c>
      <c r="O1471" t="s">
        <v>3922</v>
      </c>
    </row>
    <row r="1472" spans="1:15" x14ac:dyDescent="0.25">
      <c r="A1472" s="2">
        <v>43509</v>
      </c>
      <c r="B1472" s="3" t="s">
        <v>1972</v>
      </c>
      <c r="C1472" s="20" t="s">
        <v>3786</v>
      </c>
      <c r="D1472" t="s">
        <v>518</v>
      </c>
      <c r="E1472" t="s">
        <v>519</v>
      </c>
      <c r="F1472" t="str">
        <f>VLOOKUP(D1472,Mapping!A:F,6,)</f>
        <v>1*16*250ml谷粒多黑谷牛奶饮品</v>
      </c>
      <c r="G1472" t="s">
        <v>24</v>
      </c>
      <c r="I1472" t="s">
        <v>24</v>
      </c>
      <c r="K1472" t="str">
        <f>VLOOKUP($D1472,Mapping!$A:$E,3,)</f>
        <v>液奶</v>
      </c>
      <c r="L1472" t="str">
        <f>VLOOKUP($D1472,Mapping!$A:$E,4,)</f>
        <v>谷粒多</v>
      </c>
      <c r="M1472" t="str">
        <f>IF(VLOOKUP($D1472,Mapping!$A:$E,5,)="","无",VLOOKUP($D1472,Mapping!$A:$E,5,))</f>
        <v>无</v>
      </c>
      <c r="N1472">
        <v>1</v>
      </c>
      <c r="O1472" t="s">
        <v>3922</v>
      </c>
    </row>
    <row r="1473" spans="1:15" x14ac:dyDescent="0.25">
      <c r="A1473" s="2">
        <v>43509</v>
      </c>
      <c r="B1473" s="3" t="s">
        <v>2555</v>
      </c>
      <c r="C1473" s="20" t="s">
        <v>3787</v>
      </c>
      <c r="D1473" t="s">
        <v>125</v>
      </c>
      <c r="E1473" t="s">
        <v>126</v>
      </c>
      <c r="F1473" t="str">
        <f>VLOOKUP(D1473,Mapping!A:F,6,)</f>
        <v>伊利儿童成长高钙奶粉（袋装）1×24×400g</v>
      </c>
      <c r="G1473" t="s">
        <v>24</v>
      </c>
      <c r="I1473" t="s">
        <v>24</v>
      </c>
      <c r="K1473" t="str">
        <f>VLOOKUP($D1473,Mapping!$A:$E,3,)</f>
        <v>成人粉</v>
      </c>
      <c r="L1473" t="str">
        <f>VLOOKUP($D1473,Mapping!$A:$E,4,)</f>
        <v>学生</v>
      </c>
      <c r="M1473" t="str">
        <f>IF(VLOOKUP($D1473,Mapping!$A:$E,5,)="","无",VLOOKUP($D1473,Mapping!$A:$E,5,))</f>
        <v>无</v>
      </c>
      <c r="N1473">
        <v>1</v>
      </c>
      <c r="O1473" t="s">
        <v>3922</v>
      </c>
    </row>
    <row r="1474" spans="1:15" x14ac:dyDescent="0.25">
      <c r="A1474" s="2">
        <v>43509</v>
      </c>
      <c r="B1474" s="3" t="s">
        <v>2555</v>
      </c>
      <c r="C1474" s="20" t="s">
        <v>3788</v>
      </c>
      <c r="D1474" t="s">
        <v>561</v>
      </c>
      <c r="E1474" t="s">
        <v>562</v>
      </c>
      <c r="F1474" t="str">
        <f>VLOOKUP(D1474,Mapping!A:F,6,)</f>
        <v>1*12*245g康美包优酸乳果粒酸奶饮品草莓味</v>
      </c>
      <c r="G1474" t="s">
        <v>24</v>
      </c>
      <c r="I1474" t="s">
        <v>24</v>
      </c>
      <c r="K1474" t="str">
        <f>VLOOKUP($D1474,Mapping!$A:$E,3,)</f>
        <v>液奶</v>
      </c>
      <c r="L1474" t="str">
        <f>VLOOKUP($D1474,Mapping!$A:$E,4,)</f>
        <v>优酸乳</v>
      </c>
      <c r="M1474" t="str">
        <f>IF(VLOOKUP($D1474,Mapping!$A:$E,5,)="","无",VLOOKUP($D1474,Mapping!$A:$E,5,))</f>
        <v>无</v>
      </c>
      <c r="N1474">
        <v>1</v>
      </c>
      <c r="O1474" t="s">
        <v>3922</v>
      </c>
    </row>
    <row r="1475" spans="1:15" x14ac:dyDescent="0.25">
      <c r="A1475" s="2">
        <v>43509</v>
      </c>
      <c r="B1475" s="3" t="s">
        <v>2555</v>
      </c>
      <c r="C1475" s="20" t="s">
        <v>3789</v>
      </c>
      <c r="D1475" t="s">
        <v>1869</v>
      </c>
      <c r="E1475" t="s">
        <v>1870</v>
      </c>
      <c r="F1475" t="str">
        <f>VLOOKUP(D1475,Mapping!A:F,6,)</f>
        <v>伊利酸奶味奶片原味（袋装）1×60×46g</v>
      </c>
      <c r="G1475" t="s">
        <v>24</v>
      </c>
      <c r="I1475" t="s">
        <v>24</v>
      </c>
      <c r="K1475" t="str">
        <f>VLOOKUP($D1475,Mapping!$A:$E,3,)</f>
        <v>成人粉</v>
      </c>
      <c r="L1475" t="str">
        <f>VLOOKUP($D1475,Mapping!$A:$E,4,)</f>
        <v>奶片</v>
      </c>
      <c r="M1475" t="str">
        <f>IF(VLOOKUP($D1475,Mapping!$A:$E,5,)="","无",VLOOKUP($D1475,Mapping!$A:$E,5,))</f>
        <v>无</v>
      </c>
      <c r="N1475">
        <v>1</v>
      </c>
      <c r="O1475" t="s">
        <v>3922</v>
      </c>
    </row>
    <row r="1476" spans="1:15" x14ac:dyDescent="0.25">
      <c r="A1476" s="2">
        <v>43509</v>
      </c>
      <c r="B1476" s="3" t="s">
        <v>2555</v>
      </c>
      <c r="C1476" s="20" t="s">
        <v>3790</v>
      </c>
      <c r="D1476" t="s">
        <v>1876</v>
      </c>
      <c r="E1476" t="s">
        <v>1877</v>
      </c>
      <c r="F1476" t="str">
        <f>VLOOKUP(D1476,Mapping!A:F,6,)</f>
        <v>优悦女士配方奶粉（盒装）1×20×175g</v>
      </c>
      <c r="G1476" t="s">
        <v>24</v>
      </c>
      <c r="I1476" t="s">
        <v>24</v>
      </c>
      <c r="K1476" t="str">
        <f>VLOOKUP($D1476,Mapping!$A:$E,3,)</f>
        <v>成人粉</v>
      </c>
      <c r="L1476" t="str">
        <f>VLOOKUP($D1476,Mapping!$A:$E,4,)</f>
        <v>女士</v>
      </c>
      <c r="M1476" t="str">
        <f>IF(VLOOKUP($D1476,Mapping!$A:$E,5,)="","无",VLOOKUP($D1476,Mapping!$A:$E,5,))</f>
        <v>无</v>
      </c>
      <c r="N1476">
        <v>1</v>
      </c>
      <c r="O1476" t="s">
        <v>3922</v>
      </c>
    </row>
    <row r="1477" spans="1:15" x14ac:dyDescent="0.25">
      <c r="A1477" s="2">
        <v>43509</v>
      </c>
      <c r="B1477" s="3" t="s">
        <v>1972</v>
      </c>
      <c r="C1477" s="20" t="s">
        <v>3791</v>
      </c>
      <c r="D1477" t="s">
        <v>326</v>
      </c>
      <c r="E1477" t="s">
        <v>327</v>
      </c>
      <c r="F1477" t="str">
        <f>VLOOKUP(D1477,Mapping!A:F,6,)</f>
        <v>1*12*205g安慕希常温酸奶香草味</v>
      </c>
      <c r="G1477" t="s">
        <v>24</v>
      </c>
      <c r="I1477" t="s">
        <v>24</v>
      </c>
      <c r="K1477" t="str">
        <f>VLOOKUP($D1477,Mapping!$A:$E,3,)</f>
        <v>液奶</v>
      </c>
      <c r="L1477" t="str">
        <f>VLOOKUP($D1477,Mapping!$A:$E,4,)</f>
        <v>安慕希</v>
      </c>
      <c r="M1477" t="str">
        <f>IF(VLOOKUP($D1477,Mapping!$A:$E,5,)="","无",VLOOKUP($D1477,Mapping!$A:$E,5,))</f>
        <v>无</v>
      </c>
      <c r="N1477">
        <v>1</v>
      </c>
      <c r="O1477" t="s">
        <v>3922</v>
      </c>
    </row>
    <row r="1478" spans="1:15" x14ac:dyDescent="0.25">
      <c r="A1478" s="2">
        <v>43509</v>
      </c>
      <c r="B1478" s="3" t="s">
        <v>2555</v>
      </c>
      <c r="C1478" s="20" t="s">
        <v>3792</v>
      </c>
      <c r="D1478" t="s">
        <v>93</v>
      </c>
      <c r="E1478" t="s">
        <v>94</v>
      </c>
      <c r="F1478" t="str">
        <f>VLOOKUP(D1478,Mapping!A:F,6,)</f>
        <v>伊利中老年奶粉加量装（听装）1×6×1000g</v>
      </c>
      <c r="G1478" t="s">
        <v>24</v>
      </c>
      <c r="I1478" t="s">
        <v>24</v>
      </c>
      <c r="K1478" t="str">
        <f>VLOOKUP($D1478,Mapping!$A:$E,3,)</f>
        <v>成人粉</v>
      </c>
      <c r="L1478" t="str">
        <f>VLOOKUP($D1478,Mapping!$A:$E,4,)</f>
        <v>中老年</v>
      </c>
      <c r="M1478" t="str">
        <f>IF(VLOOKUP($D1478,Mapping!$A:$E,5,)="","无",VLOOKUP($D1478,Mapping!$A:$E,5,))</f>
        <v>无</v>
      </c>
      <c r="N1478">
        <v>1</v>
      </c>
      <c r="O1478" t="s">
        <v>3922</v>
      </c>
    </row>
    <row r="1479" spans="1:15" x14ac:dyDescent="0.25">
      <c r="A1479" s="2">
        <v>43509</v>
      </c>
      <c r="B1479" s="3" t="s">
        <v>2555</v>
      </c>
      <c r="C1479" s="20" t="s">
        <v>3727</v>
      </c>
      <c r="D1479" t="s">
        <v>51</v>
      </c>
      <c r="E1479" t="s">
        <v>52</v>
      </c>
      <c r="F1479" t="str">
        <f>VLOOKUP(D1479,Mapping!A:F,6,)</f>
        <v>欣活心活配方奶粉（听装）1×6×900g</v>
      </c>
      <c r="G1479" t="s">
        <v>24</v>
      </c>
      <c r="I1479" t="s">
        <v>24</v>
      </c>
      <c r="K1479" t="str">
        <f>VLOOKUP($D1479,Mapping!$A:$E,3,)</f>
        <v>成人粉</v>
      </c>
      <c r="L1479" t="str">
        <f>VLOOKUP($D1479,Mapping!$A:$E,4,)</f>
        <v>欣活</v>
      </c>
      <c r="M1479" t="str">
        <f>IF(VLOOKUP($D1479,Mapping!$A:$E,5,)="","无",VLOOKUP($D1479,Mapping!$A:$E,5,))</f>
        <v>无</v>
      </c>
      <c r="N1479">
        <v>1</v>
      </c>
      <c r="O1479" t="s">
        <v>3922</v>
      </c>
    </row>
    <row r="1480" spans="1:15" x14ac:dyDescent="0.25">
      <c r="A1480" s="2">
        <v>43509</v>
      </c>
      <c r="B1480" s="3" t="s">
        <v>2555</v>
      </c>
      <c r="C1480" s="20" t="s">
        <v>3726</v>
      </c>
      <c r="D1480" t="s">
        <v>1694</v>
      </c>
      <c r="E1480" t="s">
        <v>1695</v>
      </c>
      <c r="F1480" t="str">
        <f>VLOOKUP(D1480,Mapping!A:F,6,)</f>
        <v>欣活骨能配方奶粉（听装）1×6×900g</v>
      </c>
      <c r="G1480" t="s">
        <v>24</v>
      </c>
      <c r="I1480" t="s">
        <v>24</v>
      </c>
      <c r="K1480" t="str">
        <f>VLOOKUP($D1480,Mapping!$A:$E,3,)</f>
        <v>成人粉</v>
      </c>
      <c r="L1480" t="str">
        <f>VLOOKUP($D1480,Mapping!$A:$E,4,)</f>
        <v>欣活</v>
      </c>
      <c r="M1480" t="str">
        <f>IF(VLOOKUP($D1480,Mapping!$A:$E,5,)="","无",VLOOKUP($D1480,Mapping!$A:$E,5,))</f>
        <v>无</v>
      </c>
      <c r="N1480">
        <v>1</v>
      </c>
      <c r="O1480" t="s">
        <v>3922</v>
      </c>
    </row>
    <row r="1481" spans="1:15" x14ac:dyDescent="0.25">
      <c r="A1481" s="2">
        <v>43509</v>
      </c>
      <c r="B1481" s="3" t="s">
        <v>2555</v>
      </c>
      <c r="C1481" s="20" t="s">
        <v>3793</v>
      </c>
      <c r="D1481" t="s">
        <v>88</v>
      </c>
      <c r="E1481" t="s">
        <v>89</v>
      </c>
      <c r="F1481" t="str">
        <f>VLOOKUP(D1481,Mapping!A:F,6,)</f>
        <v>伊利中老年奶粉（听装）1×6×900g</v>
      </c>
      <c r="G1481" t="s">
        <v>24</v>
      </c>
      <c r="I1481" t="s">
        <v>24</v>
      </c>
      <c r="K1481" t="str">
        <f>VLOOKUP($D1481,Mapping!$A:$E,3,)</f>
        <v>成人粉</v>
      </c>
      <c r="L1481" t="str">
        <f>VLOOKUP($D1481,Mapping!$A:$E,4,)</f>
        <v>中老年</v>
      </c>
      <c r="M1481" t="str">
        <f>IF(VLOOKUP($D1481,Mapping!$A:$E,5,)="","无",VLOOKUP($D1481,Mapping!$A:$E,5,))</f>
        <v>无</v>
      </c>
      <c r="N1481">
        <v>1</v>
      </c>
      <c r="O1481" t="s">
        <v>3922</v>
      </c>
    </row>
    <row r="1482" spans="1:15" x14ac:dyDescent="0.25">
      <c r="A1482" s="2">
        <v>43509</v>
      </c>
      <c r="B1482" s="3" t="s">
        <v>1972</v>
      </c>
      <c r="C1482" s="20" t="s">
        <v>3794</v>
      </c>
      <c r="D1482" t="s">
        <v>2948</v>
      </c>
      <c r="E1482" t="s">
        <v>2949</v>
      </c>
      <c r="F1482" t="str">
        <f>VLOOKUP(D1482,Mapping!A:F,6,)</f>
        <v>1*12*250ml金典有机奶</v>
      </c>
      <c r="G1482" t="s">
        <v>24</v>
      </c>
      <c r="I1482" t="s">
        <v>24</v>
      </c>
      <c r="K1482" t="str">
        <f>VLOOKUP($D1482,Mapping!$A:$E,3,)</f>
        <v>液奶</v>
      </c>
      <c r="L1482" t="str">
        <f>VLOOKUP($D1482,Mapping!$A:$E,4,)</f>
        <v>金典</v>
      </c>
      <c r="M1482" t="str">
        <f>IF(VLOOKUP($D1482,Mapping!$A:$E,5,)="","无",VLOOKUP($D1482,Mapping!$A:$E,5,))</f>
        <v>无</v>
      </c>
      <c r="N1482">
        <v>1</v>
      </c>
      <c r="O1482" t="s">
        <v>3922</v>
      </c>
    </row>
    <row r="1483" spans="1:15" x14ac:dyDescent="0.25">
      <c r="A1483" s="2">
        <v>43509</v>
      </c>
      <c r="B1483" s="3" t="s">
        <v>1972</v>
      </c>
      <c r="C1483" s="20" t="s">
        <v>3795</v>
      </c>
      <c r="D1483" t="s">
        <v>437</v>
      </c>
      <c r="E1483" t="s">
        <v>438</v>
      </c>
      <c r="F1483" t="str">
        <f>VLOOKUP(D1483,Mapping!A:F,6,)</f>
        <v>1*12*250ml舒化高钙无乳糖牛奶</v>
      </c>
      <c r="G1483" t="s">
        <v>24</v>
      </c>
      <c r="I1483" t="s">
        <v>24</v>
      </c>
      <c r="K1483" t="str">
        <f>VLOOKUP($D1483,Mapping!$A:$E,3,)</f>
        <v>液奶</v>
      </c>
      <c r="L1483" t="str">
        <f>VLOOKUP($D1483,Mapping!$A:$E,4,)</f>
        <v>舒化</v>
      </c>
      <c r="M1483" t="str">
        <f>IF(VLOOKUP($D1483,Mapping!$A:$E,5,)="","无",VLOOKUP($D1483,Mapping!$A:$E,5,))</f>
        <v>无</v>
      </c>
      <c r="N1483">
        <v>1</v>
      </c>
      <c r="O1483" t="s">
        <v>3922</v>
      </c>
    </row>
    <row r="1484" spans="1:15" x14ac:dyDescent="0.25">
      <c r="A1484" s="2">
        <v>43509</v>
      </c>
      <c r="B1484" s="3" t="s">
        <v>1972</v>
      </c>
      <c r="C1484" s="20" t="s">
        <v>3796</v>
      </c>
      <c r="D1484" t="s">
        <v>1212</v>
      </c>
      <c r="E1484" t="s">
        <v>1213</v>
      </c>
      <c r="F1484" t="str">
        <f>VLOOKUP(D1484,Mapping!A:F,6,)</f>
        <v>1*12*250ml谷粒多红谷牛奶饮品</v>
      </c>
      <c r="G1484" t="s">
        <v>24</v>
      </c>
      <c r="I1484" t="s">
        <v>24</v>
      </c>
      <c r="K1484" t="str">
        <f>VLOOKUP($D1484,Mapping!$A:$E,3,)</f>
        <v>液奶</v>
      </c>
      <c r="L1484" t="str">
        <f>VLOOKUP($D1484,Mapping!$A:$E,4,)</f>
        <v>谷粒多</v>
      </c>
      <c r="M1484" t="str">
        <f>IF(VLOOKUP($D1484,Mapping!$A:$E,5,)="","无",VLOOKUP($D1484,Mapping!$A:$E,5,))</f>
        <v>无</v>
      </c>
      <c r="N1484">
        <v>1</v>
      </c>
      <c r="O1484" t="s">
        <v>3922</v>
      </c>
    </row>
    <row r="1485" spans="1:15" x14ac:dyDescent="0.25">
      <c r="A1485" s="2">
        <v>43509</v>
      </c>
      <c r="B1485" s="3" t="s">
        <v>1972</v>
      </c>
      <c r="C1485" s="20" t="s">
        <v>3797</v>
      </c>
      <c r="D1485" t="s">
        <v>1060</v>
      </c>
      <c r="E1485" t="s">
        <v>1061</v>
      </c>
      <c r="F1485" t="str">
        <f>VLOOKUP(D1485,Mapping!A:F,6,)</f>
        <v>1*12*250ml谷粒多黑谷牛奶饮品</v>
      </c>
      <c r="G1485" t="s">
        <v>24</v>
      </c>
      <c r="I1485" t="s">
        <v>24</v>
      </c>
      <c r="K1485" t="str">
        <f>VLOOKUP($D1485,Mapping!$A:$E,3,)</f>
        <v>液奶</v>
      </c>
      <c r="L1485" t="str">
        <f>VLOOKUP($D1485,Mapping!$A:$E,4,)</f>
        <v>谷粒多</v>
      </c>
      <c r="M1485" t="str">
        <f>IF(VLOOKUP($D1485,Mapping!$A:$E,5,)="","无",VLOOKUP($D1485,Mapping!$A:$E,5,))</f>
        <v>无</v>
      </c>
      <c r="N1485">
        <v>1</v>
      </c>
      <c r="O1485" t="s">
        <v>3922</v>
      </c>
    </row>
    <row r="1486" spans="1:15" x14ac:dyDescent="0.25">
      <c r="A1486" s="2">
        <v>43509</v>
      </c>
      <c r="B1486" s="3" t="s">
        <v>1972</v>
      </c>
      <c r="C1486" s="20" t="s">
        <v>3798</v>
      </c>
      <c r="D1486" t="s">
        <v>907</v>
      </c>
      <c r="E1486" t="s">
        <v>908</v>
      </c>
      <c r="F1486" t="str">
        <f>VLOOKUP(D1486,Mapping!A:F,6,)</f>
        <v>1*12*240ml味可滋香蕉牛奶</v>
      </c>
      <c r="G1486" t="s">
        <v>24</v>
      </c>
      <c r="I1486" t="s">
        <v>24</v>
      </c>
      <c r="K1486" t="str">
        <f>VLOOKUP($D1486,Mapping!$A:$E,3,)</f>
        <v>液奶</v>
      </c>
      <c r="L1486" t="str">
        <f>VLOOKUP($D1486,Mapping!$A:$E,4,)</f>
        <v>味可滋</v>
      </c>
      <c r="M1486" t="str">
        <f>IF(VLOOKUP($D1486,Mapping!$A:$E,5,)="","无",VLOOKUP($D1486,Mapping!$A:$E,5,))</f>
        <v>无</v>
      </c>
      <c r="N1486">
        <v>1</v>
      </c>
      <c r="O1486" t="s">
        <v>3922</v>
      </c>
    </row>
    <row r="1487" spans="1:15" x14ac:dyDescent="0.25">
      <c r="A1487" s="2">
        <v>43509</v>
      </c>
      <c r="B1487" s="3" t="s">
        <v>1972</v>
      </c>
      <c r="C1487" s="20" t="s">
        <v>3799</v>
      </c>
      <c r="D1487" t="s">
        <v>921</v>
      </c>
      <c r="E1487" t="s">
        <v>922</v>
      </c>
      <c r="F1487" t="str">
        <f>VLOOKUP(D1487,Mapping!A:F,6,)</f>
        <v>1*12*240ml味可滋巧克力牛奶</v>
      </c>
      <c r="G1487" t="s">
        <v>24</v>
      </c>
      <c r="I1487" t="s">
        <v>24</v>
      </c>
      <c r="K1487" t="str">
        <f>VLOOKUP($D1487,Mapping!$A:$E,3,)</f>
        <v>液奶</v>
      </c>
      <c r="L1487" t="str">
        <f>VLOOKUP($D1487,Mapping!$A:$E,4,)</f>
        <v>味可滋</v>
      </c>
      <c r="M1487" t="str">
        <f>IF(VLOOKUP($D1487,Mapping!$A:$E,5,)="","无",VLOOKUP($D1487,Mapping!$A:$E,5,))</f>
        <v>无</v>
      </c>
      <c r="N1487">
        <v>1</v>
      </c>
      <c r="O1487" t="s">
        <v>3922</v>
      </c>
    </row>
    <row r="1488" spans="1:15" x14ac:dyDescent="0.25">
      <c r="A1488" s="2">
        <v>43509</v>
      </c>
      <c r="B1488" s="3" t="s">
        <v>1972</v>
      </c>
      <c r="C1488" s="20" t="s">
        <v>3800</v>
      </c>
      <c r="D1488" t="s">
        <v>925</v>
      </c>
      <c r="E1488" t="s">
        <v>926</v>
      </c>
      <c r="F1488" t="str">
        <f>VLOOKUP(D1488,Mapping!A:F,6,)</f>
        <v>1*12*240ml味可滋咖啡牛奶</v>
      </c>
      <c r="G1488" t="s">
        <v>24</v>
      </c>
      <c r="I1488" t="s">
        <v>24</v>
      </c>
      <c r="K1488" t="str">
        <f>VLOOKUP($D1488,Mapping!$A:$E,3,)</f>
        <v>液奶</v>
      </c>
      <c r="L1488" t="str">
        <f>VLOOKUP($D1488,Mapping!$A:$E,4,)</f>
        <v>味可滋</v>
      </c>
      <c r="M1488" t="str">
        <f>IF(VLOOKUP($D1488,Mapping!$A:$E,5,)="","无",VLOOKUP($D1488,Mapping!$A:$E,5,))</f>
        <v>无</v>
      </c>
      <c r="N1488">
        <v>1</v>
      </c>
      <c r="O1488" t="s">
        <v>3922</v>
      </c>
    </row>
    <row r="1489" spans="1:15" x14ac:dyDescent="0.25">
      <c r="A1489" s="2">
        <v>43509</v>
      </c>
      <c r="B1489" s="3" t="s">
        <v>2555</v>
      </c>
      <c r="C1489" s="20" t="s">
        <v>3801</v>
      </c>
      <c r="D1489" t="s">
        <v>51</v>
      </c>
      <c r="E1489" t="s">
        <v>52</v>
      </c>
      <c r="F1489" t="str">
        <f>VLOOKUP(D1489,Mapping!A:F,6,)</f>
        <v>欣活心活配方奶粉（听装）1×6×900g</v>
      </c>
      <c r="G1489" t="s">
        <v>24</v>
      </c>
      <c r="H1489" t="s">
        <v>3802</v>
      </c>
      <c r="I1489" t="s">
        <v>24</v>
      </c>
      <c r="K1489" t="str">
        <f>VLOOKUP($D1489,Mapping!$A:$E,3,)</f>
        <v>成人粉</v>
      </c>
      <c r="L1489" t="str">
        <f>VLOOKUP($D1489,Mapping!$A:$E,4,)</f>
        <v>欣活</v>
      </c>
      <c r="M1489" t="str">
        <f>IF(VLOOKUP($D1489,Mapping!$A:$E,5,)="","无",VLOOKUP($D1489,Mapping!$A:$E,5,))</f>
        <v>无</v>
      </c>
      <c r="N1489">
        <v>1</v>
      </c>
      <c r="O1489" t="s">
        <v>3922</v>
      </c>
    </row>
    <row r="1490" spans="1:15" x14ac:dyDescent="0.25">
      <c r="A1490" s="2">
        <v>43509</v>
      </c>
      <c r="B1490" s="3" t="s">
        <v>1436</v>
      </c>
      <c r="C1490" s="20" t="s">
        <v>3803</v>
      </c>
      <c r="D1490" t="s">
        <v>3803</v>
      </c>
      <c r="E1490" t="s">
        <v>3804</v>
      </c>
      <c r="F1490" t="str">
        <f>VLOOKUP(D1490,Mapping!A:F,6,)</f>
        <v>珍护试饮</v>
      </c>
      <c r="G1490" t="s">
        <v>24</v>
      </c>
      <c r="I1490" t="s">
        <v>24</v>
      </c>
      <c r="K1490" t="str">
        <f>VLOOKUP($D1490,Mapping!$A:$E,3,)</f>
        <v>婴儿粉</v>
      </c>
      <c r="L1490" t="str">
        <f>VLOOKUP($D1490,Mapping!$A:$E,4,)</f>
        <v>珍护</v>
      </c>
      <c r="M1490" t="str">
        <f>IF(VLOOKUP($D1490,Mapping!$A:$E,5,)="","无",VLOOKUP($D1490,Mapping!$A:$E,5,))</f>
        <v>无</v>
      </c>
      <c r="N1490">
        <v>1</v>
      </c>
      <c r="O1490" t="s">
        <v>3922</v>
      </c>
    </row>
    <row r="1491" spans="1:15" x14ac:dyDescent="0.25">
      <c r="A1491" s="2">
        <v>43509</v>
      </c>
      <c r="B1491" s="3" t="s">
        <v>1436</v>
      </c>
      <c r="C1491" s="20" t="s">
        <v>3805</v>
      </c>
      <c r="D1491" t="s">
        <v>2147</v>
      </c>
      <c r="E1491" t="s">
        <v>2148</v>
      </c>
      <c r="F1491" t="str">
        <f>VLOOKUP(D1491,Mapping!A:F,6,)</f>
        <v>伊利原味营养米粉（盒装）1×18×225g</v>
      </c>
      <c r="G1491" t="s">
        <v>24</v>
      </c>
      <c r="I1491" t="s">
        <v>24</v>
      </c>
      <c r="K1491" t="str">
        <f>VLOOKUP($D1491,Mapping!$A:$E,3,)</f>
        <v>婴儿粉</v>
      </c>
      <c r="L1491" t="str">
        <f>VLOOKUP($D1491,Mapping!$A:$E,4,)</f>
        <v>米粉</v>
      </c>
      <c r="M1491" t="str">
        <f>IF(VLOOKUP($D1491,Mapping!$A:$E,5,)="","无",VLOOKUP($D1491,Mapping!$A:$E,5,))</f>
        <v>无</v>
      </c>
      <c r="N1491">
        <v>1</v>
      </c>
      <c r="O1491" t="s">
        <v>3922</v>
      </c>
    </row>
    <row r="1492" spans="1:15" x14ac:dyDescent="0.25">
      <c r="A1492" s="2">
        <v>43509</v>
      </c>
      <c r="B1492" s="3" t="s">
        <v>1972</v>
      </c>
      <c r="C1492" s="20" t="s">
        <v>3806</v>
      </c>
      <c r="D1492" t="s">
        <v>1813</v>
      </c>
      <c r="E1492" t="s">
        <v>1814</v>
      </c>
      <c r="F1492" t="str">
        <f>VLOOKUP(D1492,Mapping!A:F,6,)</f>
        <v>1*24*250ml焕醒源能量饮料原味</v>
      </c>
      <c r="G1492" t="s">
        <v>24</v>
      </c>
      <c r="H1492" t="s">
        <v>1814</v>
      </c>
      <c r="I1492" t="s">
        <v>24</v>
      </c>
      <c r="K1492" t="str">
        <f>VLOOKUP($D1492,Mapping!$A:$E,3,)</f>
        <v>新业务</v>
      </c>
      <c r="L1492" t="str">
        <f>VLOOKUP($D1492,Mapping!$A:$E,4,)</f>
        <v>焕醒源</v>
      </c>
      <c r="M1492" t="str">
        <f>IF(VLOOKUP($D1492,Mapping!$A:$E,5,)="","无",VLOOKUP($D1492,Mapping!$A:$E,5,))</f>
        <v>无</v>
      </c>
      <c r="N1492">
        <v>1</v>
      </c>
      <c r="O1492" t="s">
        <v>3922</v>
      </c>
    </row>
    <row r="1493" spans="1:15" x14ac:dyDescent="0.25">
      <c r="A1493" s="2">
        <v>43509</v>
      </c>
      <c r="B1493" s="3" t="s">
        <v>1972</v>
      </c>
      <c r="C1493" s="20" t="s">
        <v>3807</v>
      </c>
      <c r="D1493" t="s">
        <v>429</v>
      </c>
      <c r="E1493" t="s">
        <v>430</v>
      </c>
      <c r="F1493" t="str">
        <f>VLOOKUP(D1493,Mapping!A:F,6,)</f>
        <v>1*16*250ml脱脂奶“Byebye君”（电商专供）</v>
      </c>
      <c r="G1493" t="s">
        <v>24</v>
      </c>
      <c r="H1493" t="s">
        <v>3808</v>
      </c>
      <c r="I1493" t="s">
        <v>24</v>
      </c>
      <c r="K1493" t="str">
        <f>VLOOKUP($D1493,Mapping!$A:$E,3,)</f>
        <v>液奶</v>
      </c>
      <c r="L1493" t="str">
        <f>VLOOKUP($D1493,Mapping!$A:$E,4,)</f>
        <v>Byebye君</v>
      </c>
      <c r="M1493" t="str">
        <f>IF(VLOOKUP($D1493,Mapping!$A:$E,5,)="","无",VLOOKUP($D1493,Mapping!$A:$E,5,))</f>
        <v>无</v>
      </c>
      <c r="N1493">
        <v>1</v>
      </c>
      <c r="O1493" t="s">
        <v>3922</v>
      </c>
    </row>
    <row r="1494" spans="1:15" x14ac:dyDescent="0.25">
      <c r="A1494" s="2">
        <v>43509</v>
      </c>
      <c r="B1494" s="3" t="s">
        <v>1972</v>
      </c>
      <c r="C1494" s="21">
        <v>2018122502</v>
      </c>
      <c r="D1494" s="4" t="s">
        <v>3809</v>
      </c>
      <c r="E1494" t="s">
        <v>3810</v>
      </c>
      <c r="F1494" t="e">
        <f>VLOOKUP(D1494,Mapping!A:F,6,)</f>
        <v>#N/A</v>
      </c>
      <c r="G1494" t="s">
        <v>24</v>
      </c>
      <c r="I1494" t="s">
        <v>24</v>
      </c>
      <c r="K1494" t="s">
        <v>3913</v>
      </c>
      <c r="L1494" t="e">
        <f>VLOOKUP($D1494,Mapping!$A:$E,4,)</f>
        <v>#N/A</v>
      </c>
      <c r="M1494" t="e">
        <f>IF(VLOOKUP($D1494,Mapping!$A:$E,5,)="","无",VLOOKUP($D1494,Mapping!$A:$E,5,))</f>
        <v>#N/A</v>
      </c>
      <c r="N1494">
        <v>1</v>
      </c>
      <c r="O1494" t="s">
        <v>3923</v>
      </c>
    </row>
    <row r="1495" spans="1:15" x14ac:dyDescent="0.25">
      <c r="A1495" s="2">
        <v>43509</v>
      </c>
      <c r="B1495" s="3" t="s">
        <v>1972</v>
      </c>
      <c r="C1495" s="20">
        <v>20401300010002</v>
      </c>
      <c r="D1495" t="s">
        <v>471</v>
      </c>
      <c r="E1495" t="s">
        <v>472</v>
      </c>
      <c r="F1495" t="str">
        <f>VLOOKUP(D1495,Mapping!A:F,6,)</f>
        <v>1*12*250ml舒化中老年心活配方牛奶</v>
      </c>
      <c r="G1495" t="s">
        <v>24</v>
      </c>
      <c r="I1495" t="s">
        <v>24</v>
      </c>
      <c r="K1495" t="str">
        <f>VLOOKUP($D1495,Mapping!$A:$E,3,)</f>
        <v>液奶</v>
      </c>
      <c r="L1495" t="str">
        <f>VLOOKUP($D1495,Mapping!$A:$E,4,)</f>
        <v>舒化</v>
      </c>
      <c r="M1495" t="str">
        <f>IF(VLOOKUP($D1495,Mapping!$A:$E,5,)="","无",VLOOKUP($D1495,Mapping!$A:$E,5,))</f>
        <v>无</v>
      </c>
      <c r="N1495">
        <v>1</v>
      </c>
      <c r="O1495" t="s">
        <v>3922</v>
      </c>
    </row>
    <row r="1496" spans="1:15" x14ac:dyDescent="0.25">
      <c r="A1496" s="2">
        <v>43509</v>
      </c>
      <c r="B1496" s="3" t="s">
        <v>1972</v>
      </c>
      <c r="C1496" s="21" t="s">
        <v>3811</v>
      </c>
      <c r="D1496" s="4" t="s">
        <v>3811</v>
      </c>
      <c r="E1496" t="s">
        <v>3812</v>
      </c>
      <c r="F1496" t="e">
        <f>VLOOKUP(D1496,Mapping!A:F,6,)</f>
        <v>#N/A</v>
      </c>
      <c r="G1496" t="s">
        <v>24</v>
      </c>
      <c r="H1496" t="s">
        <v>3813</v>
      </c>
      <c r="I1496" t="s">
        <v>24</v>
      </c>
      <c r="K1496" t="s">
        <v>3913</v>
      </c>
      <c r="L1496" t="e">
        <f>VLOOKUP($D1496,Mapping!$A:$E,4,)</f>
        <v>#N/A</v>
      </c>
      <c r="M1496" t="e">
        <f>IF(VLOOKUP($D1496,Mapping!$A:$E,5,)="","无",VLOOKUP($D1496,Mapping!$A:$E,5,))</f>
        <v>#N/A</v>
      </c>
      <c r="N1496">
        <v>1</v>
      </c>
      <c r="O1496" t="s">
        <v>3923</v>
      </c>
    </row>
    <row r="1497" spans="1:15" x14ac:dyDescent="0.25">
      <c r="A1497" s="2">
        <v>43509</v>
      </c>
      <c r="B1497" s="3" t="s">
        <v>1972</v>
      </c>
      <c r="C1497" s="20" t="s">
        <v>3814</v>
      </c>
      <c r="D1497" t="s">
        <v>429</v>
      </c>
      <c r="E1497" t="s">
        <v>430</v>
      </c>
      <c r="F1497" t="str">
        <f>VLOOKUP(D1497,Mapping!A:F,6,)</f>
        <v>1*16*250ml脱脂奶“Byebye君”（电商专供）</v>
      </c>
      <c r="G1497" t="s">
        <v>24</v>
      </c>
      <c r="H1497" t="s">
        <v>3815</v>
      </c>
      <c r="I1497" t="s">
        <v>24</v>
      </c>
      <c r="K1497" t="str">
        <f>VLOOKUP($D1497,Mapping!$A:$E,3,)</f>
        <v>液奶</v>
      </c>
      <c r="L1497" t="str">
        <f>VLOOKUP($D1497,Mapping!$A:$E,4,)</f>
        <v>Byebye君</v>
      </c>
      <c r="M1497" t="str">
        <f>IF(VLOOKUP($D1497,Mapping!$A:$E,5,)="","无",VLOOKUP($D1497,Mapping!$A:$E,5,))</f>
        <v>无</v>
      </c>
      <c r="N1497">
        <v>1</v>
      </c>
      <c r="O1497" t="s">
        <v>3922</v>
      </c>
    </row>
    <row r="1498" spans="1:15" x14ac:dyDescent="0.25">
      <c r="A1498" s="2">
        <v>43509</v>
      </c>
      <c r="B1498" s="3" t="s">
        <v>2555</v>
      </c>
      <c r="C1498" s="20" t="s">
        <v>3816</v>
      </c>
      <c r="D1498" t="s">
        <v>51</v>
      </c>
      <c r="E1498" t="s">
        <v>52</v>
      </c>
      <c r="F1498" t="str">
        <f>VLOOKUP(D1498,Mapping!A:F,6,)</f>
        <v>欣活心活配方奶粉（听装）1×6×900g</v>
      </c>
      <c r="G1498" t="s">
        <v>24</v>
      </c>
      <c r="H1498" t="s">
        <v>3817</v>
      </c>
      <c r="I1498" t="s">
        <v>24</v>
      </c>
      <c r="K1498" t="str">
        <f>VLOOKUP($D1498,Mapping!$A:$E,3,)</f>
        <v>成人粉</v>
      </c>
      <c r="L1498" t="str">
        <f>VLOOKUP($D1498,Mapping!$A:$E,4,)</f>
        <v>欣活</v>
      </c>
      <c r="M1498" t="str">
        <f>IF(VLOOKUP($D1498,Mapping!$A:$E,5,)="","无",VLOOKUP($D1498,Mapping!$A:$E,5,))</f>
        <v>无</v>
      </c>
      <c r="N1498">
        <v>1</v>
      </c>
      <c r="O1498" t="s">
        <v>3922</v>
      </c>
    </row>
    <row r="1499" spans="1:15" x14ac:dyDescent="0.25">
      <c r="A1499" s="2">
        <v>43509</v>
      </c>
      <c r="B1499" s="3" t="s">
        <v>1988</v>
      </c>
      <c r="C1499" s="20" t="s">
        <v>3818</v>
      </c>
      <c r="D1499" t="s">
        <v>51</v>
      </c>
      <c r="E1499" t="s">
        <v>52</v>
      </c>
      <c r="F1499" t="str">
        <f>VLOOKUP(D1499,Mapping!A:F,6,)</f>
        <v>欣活心活配方奶粉（听装）1×6×900g</v>
      </c>
      <c r="G1499" t="s">
        <v>101</v>
      </c>
      <c r="H1499" t="s">
        <v>3819</v>
      </c>
      <c r="I1499" t="s">
        <v>101</v>
      </c>
      <c r="K1499" t="str">
        <f>VLOOKUP($D1499,Mapping!$A:$E,3,)</f>
        <v>成人粉</v>
      </c>
      <c r="L1499" t="str">
        <f>VLOOKUP($D1499,Mapping!$A:$E,4,)</f>
        <v>欣活</v>
      </c>
      <c r="M1499" t="str">
        <f>IF(VLOOKUP($D1499,Mapping!$A:$E,5,)="","无",VLOOKUP($D1499,Mapping!$A:$E,5,))</f>
        <v>无</v>
      </c>
      <c r="N1499">
        <v>1</v>
      </c>
      <c r="O1499" t="s">
        <v>3922</v>
      </c>
    </row>
    <row r="1500" spans="1:15" x14ac:dyDescent="0.25">
      <c r="A1500" s="2">
        <v>43509</v>
      </c>
      <c r="B1500" s="3" t="s">
        <v>1436</v>
      </c>
      <c r="C1500" s="20" t="s">
        <v>2217</v>
      </c>
      <c r="D1500" t="s">
        <v>2217</v>
      </c>
      <c r="E1500" t="s">
        <v>2218</v>
      </c>
      <c r="F1500" t="str">
        <f>VLOOKUP(D1500,Mapping!A:F,6,)</f>
        <v>金领冠珍护较大婴儿配方奶粉（听装）1×12×405g</v>
      </c>
      <c r="G1500" t="s">
        <v>24</v>
      </c>
      <c r="H1500" t="s">
        <v>2218</v>
      </c>
      <c r="I1500" t="s">
        <v>24</v>
      </c>
      <c r="K1500" t="str">
        <f>VLOOKUP($D1500,Mapping!$A:$E,3,)</f>
        <v>婴儿粉</v>
      </c>
      <c r="L1500" t="str">
        <f>VLOOKUP($D1500,Mapping!$A:$E,4,)</f>
        <v>珍护</v>
      </c>
      <c r="M1500" t="str">
        <f>IF(VLOOKUP($D1500,Mapping!$A:$E,5,)="","无",VLOOKUP($D1500,Mapping!$A:$E,5,))</f>
        <v>2段</v>
      </c>
      <c r="N1500">
        <v>1</v>
      </c>
      <c r="O1500" t="s">
        <v>3922</v>
      </c>
    </row>
    <row r="1501" spans="1:15" x14ac:dyDescent="0.25">
      <c r="A1501" s="2">
        <v>43509</v>
      </c>
      <c r="B1501" s="3" t="s">
        <v>1436</v>
      </c>
      <c r="C1501" s="20" t="s">
        <v>2106</v>
      </c>
      <c r="D1501" t="s">
        <v>2106</v>
      </c>
      <c r="E1501" t="s">
        <v>2107</v>
      </c>
      <c r="F1501" t="str">
        <f>VLOOKUP(D1501,Mapping!A:F,6,)</f>
        <v>金领冠菁护幼儿配方奶粉（听装）1×6×900g</v>
      </c>
      <c r="G1501" t="s">
        <v>24</v>
      </c>
      <c r="H1501" t="s">
        <v>2107</v>
      </c>
      <c r="I1501" t="s">
        <v>24</v>
      </c>
      <c r="K1501" t="str">
        <f>VLOOKUP($D1501,Mapping!$A:$E,3,)</f>
        <v>婴儿粉</v>
      </c>
      <c r="L1501" t="str">
        <f>VLOOKUP($D1501,Mapping!$A:$E,4,)</f>
        <v>菁护</v>
      </c>
      <c r="M1501" t="str">
        <f>IF(VLOOKUP($D1501,Mapping!$A:$E,5,)="","无",VLOOKUP($D1501,Mapping!$A:$E,5,))</f>
        <v>3段</v>
      </c>
      <c r="N1501">
        <v>1</v>
      </c>
      <c r="O1501" t="s">
        <v>3922</v>
      </c>
    </row>
    <row r="1502" spans="1:15" x14ac:dyDescent="0.25">
      <c r="A1502" s="2">
        <v>43509</v>
      </c>
      <c r="B1502" s="3" t="s">
        <v>1436</v>
      </c>
      <c r="C1502" s="20">
        <v>245915000310</v>
      </c>
      <c r="D1502" t="s">
        <v>2101</v>
      </c>
      <c r="E1502" t="s">
        <v>2102</v>
      </c>
      <c r="F1502" t="str">
        <f>VLOOKUP(D1502,Mapping!A:F,6,)</f>
        <v>金领冠菁护较大婴儿配方奶粉（听装）1×6×900g</v>
      </c>
      <c r="G1502" t="s">
        <v>24</v>
      </c>
      <c r="H1502" t="s">
        <v>2102</v>
      </c>
      <c r="I1502" t="s">
        <v>24</v>
      </c>
      <c r="K1502" t="str">
        <f>VLOOKUP($D1502,Mapping!$A:$E,3,)</f>
        <v>婴儿粉</v>
      </c>
      <c r="L1502" t="str">
        <f>VLOOKUP($D1502,Mapping!$A:$E,4,)</f>
        <v>菁护</v>
      </c>
      <c r="M1502" t="str">
        <f>IF(VLOOKUP($D1502,Mapping!$A:$E,5,)="","无",VLOOKUP($D1502,Mapping!$A:$E,5,))</f>
        <v>2段</v>
      </c>
      <c r="N1502">
        <v>1</v>
      </c>
      <c r="O1502" t="s">
        <v>3922</v>
      </c>
    </row>
    <row r="1503" spans="1:15" x14ac:dyDescent="0.25">
      <c r="A1503" s="2">
        <v>43509</v>
      </c>
      <c r="B1503" s="3" t="s">
        <v>1436</v>
      </c>
      <c r="C1503" s="20">
        <v>245915000210</v>
      </c>
      <c r="D1503" t="s">
        <v>2096</v>
      </c>
      <c r="E1503" t="s">
        <v>2097</v>
      </c>
      <c r="F1503" t="str">
        <f>VLOOKUP(D1503,Mapping!A:F,6,)</f>
        <v>金领冠菁护婴儿配方奶粉（听装） 1×6×900g</v>
      </c>
      <c r="G1503" t="s">
        <v>24</v>
      </c>
      <c r="H1503" t="s">
        <v>2097</v>
      </c>
      <c r="I1503" t="s">
        <v>24</v>
      </c>
      <c r="K1503" t="str">
        <f>VLOOKUP($D1503,Mapping!$A:$E,3,)</f>
        <v>婴儿粉</v>
      </c>
      <c r="L1503" t="str">
        <f>VLOOKUP($D1503,Mapping!$A:$E,4,)</f>
        <v>菁护</v>
      </c>
      <c r="M1503" t="str">
        <f>IF(VLOOKUP($D1503,Mapping!$A:$E,5,)="","无",VLOOKUP($D1503,Mapping!$A:$E,5,))</f>
        <v>1段</v>
      </c>
      <c r="N1503">
        <v>1</v>
      </c>
      <c r="O1503" t="s">
        <v>3922</v>
      </c>
    </row>
    <row r="1504" spans="1:15" x14ac:dyDescent="0.25">
      <c r="A1504" s="2">
        <v>43510</v>
      </c>
      <c r="B1504" s="3" t="s">
        <v>309</v>
      </c>
      <c r="C1504" s="20">
        <v>100003179252</v>
      </c>
      <c r="D1504" t="s">
        <v>3820</v>
      </c>
      <c r="E1504" t="s">
        <v>3821</v>
      </c>
      <c r="F1504" t="str">
        <f>VLOOKUP(D1504,Mapping!A:F,6,)</f>
        <v>1*10*230g安慕希高端畅饮型希腊风味酸奶果肉型橙+凤梨味</v>
      </c>
      <c r="H1504" t="s">
        <v>3822</v>
      </c>
      <c r="I1504" t="s">
        <v>24</v>
      </c>
      <c r="K1504" t="str">
        <f>VLOOKUP($D1504,Mapping!$A:$E,3,)</f>
        <v>液奶</v>
      </c>
      <c r="L1504" t="str">
        <f>VLOOKUP($D1504,Mapping!$A:$E,4,)</f>
        <v>安慕希</v>
      </c>
      <c r="M1504" t="str">
        <f>IF(VLOOKUP($D1504,Mapping!$A:$E,5,)="","无",VLOOKUP($D1504,Mapping!$A:$E,5,))</f>
        <v>无</v>
      </c>
      <c r="N1504">
        <v>1</v>
      </c>
      <c r="O1504" t="s">
        <v>3922</v>
      </c>
    </row>
    <row r="1505" spans="1:15" x14ac:dyDescent="0.25">
      <c r="A1505" s="2">
        <v>43510</v>
      </c>
      <c r="B1505" s="3" t="s">
        <v>2016</v>
      </c>
      <c r="C1505" s="20">
        <v>100001837274</v>
      </c>
      <c r="D1505" t="s">
        <v>214</v>
      </c>
      <c r="E1505" t="s">
        <v>215</v>
      </c>
      <c r="F1505" t="str">
        <f>VLOOKUP(D1505,Mapping!A:F,6,)</f>
        <v>金领冠珍护较大婴儿配方奶粉（听装）1*6*900g</v>
      </c>
      <c r="H1505" t="s">
        <v>3823</v>
      </c>
      <c r="I1505" t="s">
        <v>24</v>
      </c>
      <c r="K1505" t="str">
        <f>VLOOKUP($D1505,Mapping!$A:$E,3,)</f>
        <v>婴儿粉</v>
      </c>
      <c r="L1505" t="str">
        <f>VLOOKUP($D1505,Mapping!$A:$E,4,)</f>
        <v>珍护</v>
      </c>
      <c r="M1505" t="str">
        <f>IF(VLOOKUP($D1505,Mapping!$A:$E,5,)="","无",VLOOKUP($D1505,Mapping!$A:$E,5,))</f>
        <v>2段</v>
      </c>
      <c r="N1505">
        <v>1</v>
      </c>
      <c r="O1505" t="s">
        <v>3922</v>
      </c>
    </row>
    <row r="1506" spans="1:15" x14ac:dyDescent="0.25">
      <c r="A1506" s="2">
        <v>43510</v>
      </c>
      <c r="B1506" s="3" t="s">
        <v>2016</v>
      </c>
      <c r="C1506" s="20">
        <v>100002285554</v>
      </c>
      <c r="D1506" t="s">
        <v>189</v>
      </c>
      <c r="E1506" t="s">
        <v>190</v>
      </c>
      <c r="F1506" t="str">
        <f>VLOOKUP(D1506,Mapping!A:F,6,)</f>
        <v>金领冠幼儿配方奶粉（听装）1×6×960g</v>
      </c>
      <c r="H1506" t="s">
        <v>3824</v>
      </c>
      <c r="I1506" t="s">
        <v>24</v>
      </c>
      <c r="K1506" t="str">
        <f>VLOOKUP($D1506,Mapping!$A:$E,3,)</f>
        <v>婴儿粉</v>
      </c>
      <c r="L1506" t="str">
        <f>VLOOKUP($D1506,Mapping!$A:$E,4,)</f>
        <v>金领冠</v>
      </c>
      <c r="M1506" t="str">
        <f>IF(VLOOKUP($D1506,Mapping!$A:$E,5,)="","无",VLOOKUP($D1506,Mapping!$A:$E,5,))</f>
        <v>3段</v>
      </c>
      <c r="N1506">
        <v>1</v>
      </c>
      <c r="O1506" t="s">
        <v>3922</v>
      </c>
    </row>
    <row r="1507" spans="1:15" x14ac:dyDescent="0.25">
      <c r="A1507" s="2">
        <v>43514</v>
      </c>
      <c r="B1507" s="3" t="s">
        <v>1604</v>
      </c>
      <c r="C1507" s="20" t="s">
        <v>3825</v>
      </c>
      <c r="D1507" t="s">
        <v>1350</v>
      </c>
      <c r="E1507" t="s">
        <v>1351</v>
      </c>
      <c r="F1507" t="str">
        <f>VLOOKUP(D1507,Mapping!A:F,6,)</f>
        <v>1*10*315mlPET植选豆乳原味</v>
      </c>
      <c r="H1507" t="s">
        <v>3826</v>
      </c>
      <c r="I1507" t="s">
        <v>24</v>
      </c>
      <c r="K1507" t="str">
        <f>VLOOKUP($D1507,Mapping!$A:$E,3,)</f>
        <v>液奶</v>
      </c>
      <c r="L1507" t="str">
        <f>VLOOKUP($D1507,Mapping!$A:$E,4,)</f>
        <v>植选</v>
      </c>
      <c r="M1507" t="str">
        <f>IF(VLOOKUP($D1507,Mapping!$A:$E,5,)="","无",VLOOKUP($D1507,Mapping!$A:$E,5,))</f>
        <v>无</v>
      </c>
      <c r="N1507">
        <v>1</v>
      </c>
      <c r="O1507" t="s">
        <v>3922</v>
      </c>
    </row>
    <row r="1508" spans="1:15" x14ac:dyDescent="0.25">
      <c r="A1508" s="2">
        <v>43516</v>
      </c>
      <c r="B1508" s="3" t="s">
        <v>1436</v>
      </c>
      <c r="C1508" s="20" t="s">
        <v>4034</v>
      </c>
      <c r="D1508" t="s">
        <v>2203</v>
      </c>
      <c r="E1508" t="s">
        <v>2204</v>
      </c>
      <c r="F1508" t="str">
        <f>VLOOKUP(D1508,Mapping!A:F,6,)</f>
        <v>金领冠妈妈奶粉（条形装）（盒装）400g（1×12×16×25g）</v>
      </c>
      <c r="H1508" t="s">
        <v>3916</v>
      </c>
      <c r="I1508" t="s">
        <v>24</v>
      </c>
      <c r="K1508" t="str">
        <f>VLOOKUP($D1508,Mapping!$A:$E,3,)</f>
        <v>婴儿粉</v>
      </c>
      <c r="L1508" t="str">
        <f>VLOOKUP($D1508,Mapping!$A:$E,4,)</f>
        <v>金领冠</v>
      </c>
      <c r="M1508" t="str">
        <f>IF(VLOOKUP($D1508,Mapping!$A:$E,5,)="","无",VLOOKUP($D1508,Mapping!$A:$E,5,))</f>
        <v>0段</v>
      </c>
      <c r="N1508">
        <v>1</v>
      </c>
      <c r="O1508" t="s">
        <v>3922</v>
      </c>
    </row>
    <row r="1509" spans="1:15" x14ac:dyDescent="0.25">
      <c r="A1509" s="2">
        <v>43516</v>
      </c>
      <c r="B1509" s="3" t="s">
        <v>947</v>
      </c>
      <c r="C1509" s="20">
        <v>826120730</v>
      </c>
      <c r="D1509" t="s">
        <v>679</v>
      </c>
      <c r="E1509" t="s">
        <v>680</v>
      </c>
      <c r="F1509" t="str">
        <f>VLOOKUP(D1509,Mapping!A:F,6,)</f>
        <v>1*10*230g安慕希高端畅饮型希腊风味酸奶原味</v>
      </c>
      <c r="H1509" t="s">
        <v>3917</v>
      </c>
      <c r="I1509" t="s">
        <v>24</v>
      </c>
      <c r="K1509" t="str">
        <f>VLOOKUP($D1509,Mapping!$A:$E,3,)</f>
        <v>液奶</v>
      </c>
      <c r="L1509" t="str">
        <f>VLOOKUP($D1509,Mapping!$A:$E,4,)</f>
        <v>安慕希</v>
      </c>
      <c r="M1509" t="str">
        <f>IF(VLOOKUP($D1509,Mapping!$A:$E,5,)="","无",VLOOKUP($D1509,Mapping!$A:$E,5,))</f>
        <v>无</v>
      </c>
      <c r="N1509">
        <v>1</v>
      </c>
      <c r="O1509" t="s">
        <v>3922</v>
      </c>
    </row>
    <row r="1510" spans="1:15" x14ac:dyDescent="0.25">
      <c r="A1510" s="2">
        <v>43517</v>
      </c>
      <c r="B1510" s="3" t="s">
        <v>309</v>
      </c>
      <c r="C1510" s="20">
        <v>10805370913</v>
      </c>
      <c r="D1510" t="s">
        <v>1350</v>
      </c>
      <c r="E1510" t="s">
        <v>1351</v>
      </c>
      <c r="F1510" t="str">
        <f>VLOOKUP(D1510,Mapping!A:F,6,)</f>
        <v>1*10*315mlPET植选豆乳原味</v>
      </c>
      <c r="H1510" t="s">
        <v>1356</v>
      </c>
      <c r="I1510" t="s">
        <v>24</v>
      </c>
      <c r="K1510" t="str">
        <f>VLOOKUP($D1510,Mapping!$A:$E,3,)</f>
        <v>液奶</v>
      </c>
      <c r="L1510" t="str">
        <f>VLOOKUP($D1510,Mapping!$A:$E,4,)</f>
        <v>植选</v>
      </c>
      <c r="M1510" t="str">
        <f>IF(VLOOKUP($D1510,Mapping!$A:$E,5,)="","无",VLOOKUP($D1510,Mapping!$A:$E,5,))</f>
        <v>无</v>
      </c>
      <c r="N1510">
        <v>1</v>
      </c>
      <c r="O1510" t="s">
        <v>3922</v>
      </c>
    </row>
    <row r="1511" spans="1:15" x14ac:dyDescent="0.25">
      <c r="A1511" s="2">
        <v>43521</v>
      </c>
      <c r="B1511" s="3" t="s">
        <v>1604</v>
      </c>
      <c r="C1511" s="20">
        <v>12653046038</v>
      </c>
      <c r="D1511" t="s">
        <v>3820</v>
      </c>
      <c r="E1511" t="s">
        <v>3821</v>
      </c>
      <c r="F1511" t="str">
        <f>VLOOKUP(D1511,Mapping!A:F,6,)</f>
        <v>1*10*230g安慕希高端畅饮型希腊风味酸奶果肉型橙+凤梨味</v>
      </c>
      <c r="I1511" t="s">
        <v>24</v>
      </c>
      <c r="K1511" t="str">
        <f>VLOOKUP($D1511,Mapping!$A:$E,3,)</f>
        <v>液奶</v>
      </c>
      <c r="L1511" t="str">
        <f>VLOOKUP($D1511,Mapping!$A:$E,4,)</f>
        <v>安慕希</v>
      </c>
      <c r="M1511" t="str">
        <f>IF(VLOOKUP($D1511,Mapping!$A:$E,5,)="","无",VLOOKUP($D1511,Mapping!$A:$E,5,))</f>
        <v>无</v>
      </c>
      <c r="N1511">
        <v>1</v>
      </c>
      <c r="O1511" t="s">
        <v>3922</v>
      </c>
    </row>
    <row r="1512" spans="1:15" x14ac:dyDescent="0.25">
      <c r="A1512" s="1">
        <v>43523</v>
      </c>
      <c r="B1512" t="s">
        <v>1436</v>
      </c>
      <c r="C1512" s="20" t="s">
        <v>4033</v>
      </c>
      <c r="D1512" t="s">
        <v>2221</v>
      </c>
      <c r="E1512" t="s">
        <v>2222</v>
      </c>
      <c r="F1512" t="str">
        <f>VLOOKUP(D1512,Mapping!A:F,6,)</f>
        <v>金领冠珍护幼儿配方奶粉（听装）1×12×405g</v>
      </c>
      <c r="I1512" t="s">
        <v>24</v>
      </c>
      <c r="K1512" t="str">
        <f>VLOOKUP($D1512,Mapping!$A:$E,3,)</f>
        <v>婴儿粉</v>
      </c>
      <c r="L1512" t="str">
        <f>VLOOKUP($D1512,Mapping!$A:$E,4,)</f>
        <v>珍护</v>
      </c>
      <c r="M1512" t="str">
        <f>IF(VLOOKUP($D1512,Mapping!$A:$E,5,)="","无",VLOOKUP($D1512,Mapping!$A:$E,5,))</f>
        <v>3段</v>
      </c>
      <c r="N1512">
        <v>1</v>
      </c>
      <c r="O1512" t="s">
        <v>3922</v>
      </c>
    </row>
    <row r="1513" spans="1:15" x14ac:dyDescent="0.25">
      <c r="A1513" s="1">
        <v>43524</v>
      </c>
      <c r="B1513" t="s">
        <v>3257</v>
      </c>
      <c r="C1513" s="20">
        <v>586372394382</v>
      </c>
      <c r="D1513" t="s">
        <v>3820</v>
      </c>
      <c r="E1513" t="s">
        <v>3821</v>
      </c>
      <c r="F1513" t="str">
        <f>VLOOKUP(D1513,Mapping!A:F,6,)</f>
        <v>1*10*230g安慕希高端畅饮型希腊风味酸奶果肉型橙+凤梨味</v>
      </c>
      <c r="I1513" t="s">
        <v>24</v>
      </c>
      <c r="K1513" t="str">
        <f>VLOOKUP($D1513,Mapping!$A:$E,3,)</f>
        <v>液奶</v>
      </c>
      <c r="L1513" t="str">
        <f>VLOOKUP($D1513,Mapping!$A:$E,4,)</f>
        <v>安慕希</v>
      </c>
      <c r="M1513" t="str">
        <f>IF(VLOOKUP($D1513,Mapping!$A:$E,5,)="","无",VLOOKUP($D1513,Mapping!$A:$E,5,))</f>
        <v>无</v>
      </c>
      <c r="N1513">
        <v>1</v>
      </c>
      <c r="O1513" t="s">
        <v>3922</v>
      </c>
    </row>
    <row r="1514" spans="1:15" x14ac:dyDescent="0.25">
      <c r="A1514" s="1">
        <v>43524</v>
      </c>
      <c r="B1514" t="s">
        <v>3257</v>
      </c>
      <c r="C1514" s="20" t="s">
        <v>4008</v>
      </c>
      <c r="D1514" t="s">
        <v>3834</v>
      </c>
      <c r="E1514" t="s">
        <v>3835</v>
      </c>
      <c r="F1514" t="str">
        <f>VLOOKUP(D1514,Mapping!A:F,6,)</f>
        <v>1*12*240ml味可滋芝士莓果牛奶饮品</v>
      </c>
      <c r="I1514" t="s">
        <v>24</v>
      </c>
      <c r="K1514" t="str">
        <f>VLOOKUP($D1514,Mapping!$A:$E,3,)</f>
        <v>液奶</v>
      </c>
      <c r="L1514" t="str">
        <f>VLOOKUP($D1514,Mapping!$A:$E,4,)</f>
        <v>味可滋</v>
      </c>
      <c r="M1514" t="str">
        <f>IF(VLOOKUP($D1514,Mapping!$A:$E,5,)="","无",VLOOKUP($D1514,Mapping!$A:$E,5,))</f>
        <v>无</v>
      </c>
      <c r="N1514">
        <v>1</v>
      </c>
      <c r="O1514" t="s">
        <v>3922</v>
      </c>
    </row>
    <row r="1515" spans="1:15" x14ac:dyDescent="0.25">
      <c r="A1515" s="1">
        <v>43526</v>
      </c>
      <c r="B1515" t="s">
        <v>309</v>
      </c>
      <c r="C1515" s="20" t="s">
        <v>4009</v>
      </c>
      <c r="D1515" t="s">
        <v>1350</v>
      </c>
      <c r="E1515" t="s">
        <v>1351</v>
      </c>
      <c r="F1515" t="str">
        <f>VLOOKUP(D1515,Mapping!A:F,6,)</f>
        <v>1*10*315mlPET植选豆乳原味</v>
      </c>
      <c r="H1515" t="s">
        <v>1356</v>
      </c>
      <c r="I1515" t="s">
        <v>24</v>
      </c>
      <c r="K1515" t="str">
        <f>VLOOKUP($D1515,Mapping!$A:$E,3,)</f>
        <v>液奶</v>
      </c>
      <c r="L1515" t="str">
        <f>VLOOKUP($D1515,Mapping!$A:$E,4,)</f>
        <v>植选</v>
      </c>
      <c r="M1515" t="str">
        <f>IF(VLOOKUP($D1515,Mapping!$A:$E,5,)="","无",VLOOKUP($D1515,Mapping!$A:$E,5,))</f>
        <v>无</v>
      </c>
      <c r="N1515">
        <v>1</v>
      </c>
      <c r="O1515" t="s">
        <v>3922</v>
      </c>
    </row>
    <row r="1516" spans="1:15" x14ac:dyDescent="0.25">
      <c r="A1516" s="1">
        <v>43527</v>
      </c>
      <c r="B1516" t="s">
        <v>3257</v>
      </c>
      <c r="C1516" s="20" t="s">
        <v>4010</v>
      </c>
      <c r="D1516" t="s">
        <v>3831</v>
      </c>
      <c r="E1516" t="s">
        <v>3832</v>
      </c>
      <c r="F1516" t="str">
        <f>VLOOKUP(D1516,Mapping!A:F,6,)</f>
        <v>1*12*210g笑脸包优酸乳果果昔酸奶饮品芒桃蜜语口味</v>
      </c>
      <c r="I1516" t="s">
        <v>24</v>
      </c>
      <c r="K1516" t="str">
        <f>VLOOKUP($D1516,Mapping!$A:$E,3,)</f>
        <v>液奶</v>
      </c>
      <c r="L1516" t="str">
        <f>VLOOKUP($D1516,Mapping!$A:$E,4,)</f>
        <v>果果昔</v>
      </c>
      <c r="M1516" t="str">
        <f>IF(VLOOKUP($D1516,Mapping!$A:$E,5,)="","无",VLOOKUP($D1516,Mapping!$A:$E,5,))</f>
        <v>无</v>
      </c>
      <c r="N1516">
        <v>1</v>
      </c>
      <c r="O1516" t="s">
        <v>3922</v>
      </c>
    </row>
  </sheetData>
  <autoFilter ref="A2:AI1516"/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1" defaultRowHeight="15.75" x14ac:dyDescent="0.25"/>
  <cols>
    <col min="1" max="1" width="20.75" customWidth="1"/>
    <col min="2" max="2" width="56.375" customWidth="1"/>
    <col min="5" max="6" width="18.75" customWidth="1"/>
    <col min="12" max="12" width="13.75" customWidth="1"/>
    <col min="13" max="13" width="10.875" customWidth="1"/>
  </cols>
  <sheetData>
    <row r="1" spans="1:15" x14ac:dyDescent="0.25">
      <c r="A1" s="5" t="s">
        <v>2</v>
      </c>
      <c r="B1" s="5" t="s">
        <v>4</v>
      </c>
      <c r="C1" s="5" t="s">
        <v>3918</v>
      </c>
      <c r="D1" s="5" t="s">
        <v>3919</v>
      </c>
      <c r="E1" s="6" t="s">
        <v>3</v>
      </c>
      <c r="F1" s="6" t="s">
        <v>4</v>
      </c>
      <c r="G1" s="6" t="s">
        <v>3925</v>
      </c>
      <c r="H1" s="6" t="s">
        <v>3918</v>
      </c>
      <c r="I1" s="6" t="s">
        <v>3919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3920</v>
      </c>
      <c r="O1" s="6" t="s">
        <v>3921</v>
      </c>
    </row>
    <row r="2" spans="1:15" x14ac:dyDescent="0.25">
      <c r="A2" s="5" t="s">
        <v>3809</v>
      </c>
      <c r="B2" s="5" t="s">
        <v>3810</v>
      </c>
      <c r="C2" s="5">
        <v>1</v>
      </c>
      <c r="D2" s="5">
        <f>49+72</f>
        <v>121</v>
      </c>
      <c r="E2" s="6" t="s">
        <v>930</v>
      </c>
      <c r="F2" s="6" t="s">
        <v>931</v>
      </c>
      <c r="G2" s="6" t="str">
        <f>F2</f>
        <v>1*20*125mlQQ星儿童成长牛奶-全聪</v>
      </c>
      <c r="H2" s="6">
        <f>C2</f>
        <v>1</v>
      </c>
      <c r="I2" s="6">
        <f>49/121*D2</f>
        <v>49</v>
      </c>
      <c r="J2" s="6" t="s">
        <v>3924</v>
      </c>
      <c r="K2" s="6" t="str">
        <f>VLOOKUP(E2,Mapping!A:F,3,)</f>
        <v>液奶</v>
      </c>
      <c r="L2" s="6" t="str">
        <f>VLOOKUP(E2,Mapping!A:F,4,)</f>
        <v>QQ星</v>
      </c>
      <c r="M2" s="6">
        <f>VLOOKUP(E2,Mapping!A:F,5,)</f>
        <v>0</v>
      </c>
      <c r="N2" s="6">
        <v>1</v>
      </c>
      <c r="O2" s="6" t="s">
        <v>3923</v>
      </c>
    </row>
    <row r="3" spans="1:15" x14ac:dyDescent="0.25">
      <c r="A3" s="5"/>
      <c r="B3" s="5"/>
      <c r="C3" s="5"/>
      <c r="D3" s="5"/>
      <c r="E3" s="6" t="s">
        <v>1610</v>
      </c>
      <c r="F3" s="6" t="s">
        <v>1611</v>
      </c>
      <c r="G3" s="6" t="str">
        <f t="shared" ref="G3:G5" si="0">F3</f>
        <v>1*24*250ml纯牛奶</v>
      </c>
      <c r="H3" s="6">
        <f>C2</f>
        <v>1</v>
      </c>
      <c r="I3" s="6">
        <f>72/121*D2</f>
        <v>72</v>
      </c>
      <c r="J3" s="6" t="s">
        <v>3924</v>
      </c>
      <c r="K3" s="6" t="str">
        <f>VLOOKUP(E3,Mapping!A:F,3,)</f>
        <v>液奶</v>
      </c>
      <c r="L3" s="6" t="str">
        <f>VLOOKUP(E3,Mapping!A:F,4,)</f>
        <v>母品牌</v>
      </c>
      <c r="M3" s="6">
        <f>VLOOKUP(E3,Mapping!A:F,5,)</f>
        <v>0</v>
      </c>
      <c r="N3" s="6">
        <v>1</v>
      </c>
      <c r="O3" s="6" t="s">
        <v>3923</v>
      </c>
    </row>
    <row r="4" spans="1:15" x14ac:dyDescent="0.25">
      <c r="A4" s="5" t="s">
        <v>3811</v>
      </c>
      <c r="B4" s="5" t="s">
        <v>3812</v>
      </c>
      <c r="C4" s="5">
        <v>1</v>
      </c>
      <c r="D4" s="5">
        <f>76+66</f>
        <v>142</v>
      </c>
      <c r="E4" s="6" t="s">
        <v>2948</v>
      </c>
      <c r="F4" s="6" t="s">
        <v>2949</v>
      </c>
      <c r="G4" s="6" t="str">
        <f t="shared" si="0"/>
        <v>1*12*250ml金典有机奶</v>
      </c>
      <c r="H4" s="6">
        <f>C4</f>
        <v>1</v>
      </c>
      <c r="I4" s="6">
        <f>76/142*D4</f>
        <v>76</v>
      </c>
      <c r="J4" s="6" t="s">
        <v>3924</v>
      </c>
      <c r="K4" s="6" t="str">
        <f>VLOOKUP(E4,Mapping!A:F,3,)</f>
        <v>液奶</v>
      </c>
      <c r="L4" s="6" t="str">
        <f>VLOOKUP(E4,Mapping!A:F,4,)</f>
        <v>金典</v>
      </c>
      <c r="M4" s="6">
        <f>VLOOKUP(E4,Mapping!A:F,5,)</f>
        <v>0</v>
      </c>
      <c r="N4" s="6">
        <v>1</v>
      </c>
      <c r="O4" s="6" t="s">
        <v>3923</v>
      </c>
    </row>
    <row r="5" spans="1:15" x14ac:dyDescent="0.25">
      <c r="A5" s="5"/>
      <c r="B5" s="5"/>
      <c r="C5" s="5"/>
      <c r="D5" s="5"/>
      <c r="E5" s="6" t="s">
        <v>664</v>
      </c>
      <c r="F5" s="6" t="s">
        <v>665</v>
      </c>
      <c r="G5" s="6" t="str">
        <f t="shared" si="0"/>
        <v>1*12*205g安慕希常温酸奶原味</v>
      </c>
      <c r="H5" s="6">
        <f>C4</f>
        <v>1</v>
      </c>
      <c r="I5" s="6">
        <f>66/142*D4</f>
        <v>66</v>
      </c>
      <c r="J5" s="6" t="s">
        <v>3924</v>
      </c>
      <c r="K5" s="6" t="str">
        <f>VLOOKUP(E5,Mapping!A:F,3,)</f>
        <v>液奶</v>
      </c>
      <c r="L5" s="6" t="str">
        <f>VLOOKUP(E5,Mapping!A:F,4,)</f>
        <v>安慕希</v>
      </c>
      <c r="M5" s="6">
        <f>VLOOKUP(E5,Mapping!A:F,5,)</f>
        <v>0</v>
      </c>
      <c r="N5" s="6">
        <v>1</v>
      </c>
      <c r="O5" s="6" t="s">
        <v>3923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12" sqref="G12"/>
    </sheetView>
  </sheetViews>
  <sheetFormatPr defaultColWidth="11" defaultRowHeight="15.75" x14ac:dyDescent="0.25"/>
  <cols>
    <col min="3" max="3" width="11.5" bestFit="1" customWidth="1"/>
    <col min="4" max="6" width="11" bestFit="1" customWidth="1"/>
    <col min="7" max="14" width="11.5" bestFit="1" customWidth="1"/>
  </cols>
  <sheetData>
    <row r="1" spans="1:14" x14ac:dyDescent="0.25">
      <c r="A1" t="s">
        <v>4011</v>
      </c>
      <c r="B1" t="s">
        <v>4012</v>
      </c>
      <c r="C1" t="s">
        <v>4013</v>
      </c>
      <c r="D1" t="s">
        <v>4014</v>
      </c>
      <c r="E1" t="s">
        <v>4015</v>
      </c>
      <c r="F1" t="s">
        <v>4016</v>
      </c>
      <c r="G1" t="s">
        <v>4017</v>
      </c>
      <c r="H1" t="s">
        <v>4018</v>
      </c>
      <c r="I1" t="s">
        <v>4019</v>
      </c>
      <c r="J1" t="s">
        <v>4020</v>
      </c>
      <c r="K1" t="s">
        <v>4021</v>
      </c>
      <c r="L1" t="s">
        <v>4022</v>
      </c>
      <c r="M1" t="s">
        <v>4023</v>
      </c>
      <c r="N1" t="s">
        <v>4024</v>
      </c>
    </row>
    <row r="2" spans="1:14" x14ac:dyDescent="0.25">
      <c r="A2" t="s">
        <v>3950</v>
      </c>
      <c r="B2" t="s">
        <v>314</v>
      </c>
      <c r="C2" s="17">
        <v>10581</v>
      </c>
      <c r="D2" s="17">
        <v>6544.0474771624904</v>
      </c>
      <c r="E2" s="17">
        <v>8344.7818449780807</v>
      </c>
      <c r="F2" s="17">
        <v>9524.0987242669307</v>
      </c>
      <c r="G2" s="17">
        <v>12496.489646755999</v>
      </c>
      <c r="H2" s="17">
        <v>17548.197448533901</v>
      </c>
      <c r="I2" s="17">
        <v>11365.464965689236</v>
      </c>
      <c r="J2" s="17">
        <v>11997.587675122395</v>
      </c>
      <c r="K2" s="17">
        <v>14472.525772730933</v>
      </c>
      <c r="L2" s="17">
        <v>11365.464965689236</v>
      </c>
      <c r="M2" s="17">
        <v>15627.514327822699</v>
      </c>
      <c r="N2" s="17">
        <v>12201.293630247699</v>
      </c>
    </row>
    <row r="3" spans="1:14" x14ac:dyDescent="0.25">
      <c r="A3" t="s">
        <v>3950</v>
      </c>
      <c r="B3" t="s">
        <v>3875</v>
      </c>
      <c r="C3" s="17">
        <v>4622</v>
      </c>
      <c r="D3" s="17">
        <v>1824.3503727893101</v>
      </c>
      <c r="E3" s="17">
        <v>3722.48624118729</v>
      </c>
      <c r="F3" s="17">
        <v>4961.7195705143204</v>
      </c>
      <c r="G3" s="17">
        <v>4242.5163461145403</v>
      </c>
      <c r="H3" s="17">
        <v>7105.9974912910702</v>
      </c>
      <c r="I3" s="17">
        <v>4298.39596425132</v>
      </c>
      <c r="J3" s="17">
        <v>5751.41085481548</v>
      </c>
      <c r="K3" s="17">
        <v>4365.3333900874304</v>
      </c>
      <c r="L3" s="17">
        <v>4857.0326509690603</v>
      </c>
      <c r="M3" s="17">
        <v>9806.7875609741004</v>
      </c>
      <c r="N3" s="17">
        <v>5767.8238716266897</v>
      </c>
    </row>
    <row r="4" spans="1:14" x14ac:dyDescent="0.25">
      <c r="A4" t="s">
        <v>3950</v>
      </c>
      <c r="B4" t="s">
        <v>18</v>
      </c>
      <c r="C4" s="17">
        <v>1466</v>
      </c>
      <c r="D4" s="17">
        <v>578</v>
      </c>
      <c r="E4" s="17">
        <v>878</v>
      </c>
      <c r="F4" s="17">
        <v>850</v>
      </c>
      <c r="G4" s="17">
        <v>1124</v>
      </c>
      <c r="H4" s="17">
        <v>1800</v>
      </c>
      <c r="I4" s="17">
        <v>1022</v>
      </c>
      <c r="J4" s="17">
        <v>1002</v>
      </c>
      <c r="K4" s="17">
        <v>1767.2720678654107</v>
      </c>
      <c r="L4" s="17">
        <v>1284.0274266259671</v>
      </c>
      <c r="M4" s="17">
        <v>2090</v>
      </c>
      <c r="N4" s="17">
        <v>1330.4113206276652</v>
      </c>
    </row>
    <row r="5" spans="1:14" x14ac:dyDescent="0.25">
      <c r="A5" t="s">
        <v>3950</v>
      </c>
      <c r="B5" t="s">
        <v>607</v>
      </c>
      <c r="C5" s="17">
        <v>239</v>
      </c>
      <c r="D5" s="17">
        <v>132.80000000000001</v>
      </c>
      <c r="E5" s="17">
        <v>201.66765552901126</v>
      </c>
      <c r="F5" s="17">
        <v>172.85799045343822</v>
      </c>
      <c r="G5" s="17">
        <v>273.69181821794382</v>
      </c>
      <c r="H5" s="17">
        <v>345.71598090687644</v>
      </c>
      <c r="I5" s="17">
        <v>230.47732060458429</v>
      </c>
      <c r="J5" s="17">
        <v>243.29597332167791</v>
      </c>
      <c r="K5" s="17">
        <v>293.48460204219509</v>
      </c>
      <c r="L5" s="17">
        <v>230.47732060458429</v>
      </c>
      <c r="M5" s="17">
        <v>316.9063158313034</v>
      </c>
      <c r="N5" s="17">
        <v>200.62973879808104</v>
      </c>
    </row>
    <row r="6" spans="1:14" x14ac:dyDescent="0.25">
      <c r="A6" t="s">
        <v>3952</v>
      </c>
      <c r="B6" t="s">
        <v>314</v>
      </c>
      <c r="C6" s="17">
        <v>793.7659070375804</v>
      </c>
      <c r="D6" s="17">
        <v>304.28322614069589</v>
      </c>
      <c r="E6" s="17">
        <v>245.754529542466</v>
      </c>
      <c r="F6" s="17">
        <v>357.69612638504759</v>
      </c>
      <c r="G6" s="17">
        <v>293.96895378105108</v>
      </c>
      <c r="H6" s="17">
        <v>349.29209987251721</v>
      </c>
      <c r="I6" s="17">
        <v>259.54590369974579</v>
      </c>
      <c r="J6" s="17">
        <v>313.06266767748525</v>
      </c>
      <c r="K6" s="17">
        <v>378.60123467209223</v>
      </c>
      <c r="L6" s="17">
        <v>352.34401364967846</v>
      </c>
      <c r="M6" s="17">
        <v>343.25538833265233</v>
      </c>
      <c r="N6" s="17">
        <v>294.88977440827807</v>
      </c>
    </row>
    <row r="7" spans="1:14" x14ac:dyDescent="0.25">
      <c r="A7" t="s">
        <v>3952</v>
      </c>
      <c r="B7" t="s">
        <v>18</v>
      </c>
      <c r="C7" s="17">
        <v>61.9</v>
      </c>
      <c r="D7" s="17">
        <v>31.733226140695994</v>
      </c>
      <c r="E7" s="17">
        <v>29.691222720887424</v>
      </c>
      <c r="F7" s="17">
        <v>141.63281956346904</v>
      </c>
      <c r="G7" s="17">
        <v>48.358528077889048</v>
      </c>
      <c r="H7" s="17">
        <v>29.121366366609703</v>
      </c>
      <c r="I7" s="17">
        <v>22.476442048291347</v>
      </c>
      <c r="J7" s="17">
        <v>28.671648442245012</v>
      </c>
      <c r="K7" s="17">
        <v>198.5484789874433</v>
      </c>
      <c r="L7" s="17">
        <v>59.612619217264381</v>
      </c>
      <c r="M7" s="17">
        <v>32.028637110732916</v>
      </c>
      <c r="N7" s="17">
        <v>47.767156286891186</v>
      </c>
    </row>
    <row r="8" spans="1:14" x14ac:dyDescent="0.25">
      <c r="A8" t="s">
        <v>3952</v>
      </c>
      <c r="B8" t="s">
        <v>607</v>
      </c>
      <c r="C8" s="17">
        <v>45.65</v>
      </c>
      <c r="D8" s="17">
        <v>17.000616199457475</v>
      </c>
      <c r="E8" s="17">
        <v>13.351578025565576</v>
      </c>
      <c r="F8" s="17">
        <v>13.351578025565576</v>
      </c>
      <c r="G8" s="17">
        <v>15.177434849574549</v>
      </c>
      <c r="H8" s="17">
        <v>19.784870428909667</v>
      </c>
      <c r="I8" s="17">
        <v>14.649648111384462</v>
      </c>
      <c r="J8" s="17">
        <v>17.573871931086316</v>
      </c>
      <c r="K8" s="17">
        <v>11.12631502130465</v>
      </c>
      <c r="L8" s="17">
        <v>18.089263331161092</v>
      </c>
      <c r="M8" s="17">
        <v>19.232179279817171</v>
      </c>
      <c r="N8" s="17">
        <v>14.436621499466261</v>
      </c>
    </row>
    <row r="9" spans="1:14" x14ac:dyDescent="0.25">
      <c r="A9" t="s">
        <v>3954</v>
      </c>
      <c r="B9" t="s">
        <v>3875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t="s">
        <v>3955</v>
      </c>
      <c r="B10" t="s">
        <v>314</v>
      </c>
      <c r="C10" s="17">
        <v>9696.6675044580425</v>
      </c>
      <c r="D10" s="17">
        <v>5000</v>
      </c>
      <c r="E10" s="17">
        <v>8000</v>
      </c>
      <c r="F10" s="17">
        <v>7600</v>
      </c>
      <c r="G10" s="17">
        <v>9500</v>
      </c>
      <c r="H10" s="17">
        <v>11000</v>
      </c>
      <c r="I10" s="17">
        <v>7500</v>
      </c>
      <c r="J10" s="17">
        <v>9500</v>
      </c>
      <c r="K10" s="17">
        <v>10000</v>
      </c>
      <c r="L10" s="17">
        <v>9500</v>
      </c>
      <c r="M10" s="17">
        <v>12000</v>
      </c>
      <c r="N10" s="17">
        <v>8000</v>
      </c>
    </row>
    <row r="11" spans="1:14" x14ac:dyDescent="0.25">
      <c r="A11" t="s">
        <v>3955</v>
      </c>
      <c r="B11" t="s">
        <v>3875</v>
      </c>
      <c r="C11" s="17">
        <v>585.60392942515239</v>
      </c>
      <c r="D11" s="17">
        <v>423.70815383266211</v>
      </c>
      <c r="E11" s="17">
        <v>798.67112182616836</v>
      </c>
      <c r="F11" s="17">
        <v>1065.9976613603621</v>
      </c>
      <c r="G11" s="17">
        <v>1522.5702165053963</v>
      </c>
      <c r="H11" s="17">
        <v>1985.0980658479743</v>
      </c>
      <c r="I11" s="17">
        <v>618.90946364104627</v>
      </c>
      <c r="J11" s="17">
        <v>923.73229997459077</v>
      </c>
      <c r="K11" s="17">
        <v>929.02589481685175</v>
      </c>
      <c r="L11" s="17">
        <v>1250.5014982583434</v>
      </c>
      <c r="M11" s="17">
        <v>1895.3275199812933</v>
      </c>
      <c r="N11" s="17">
        <v>970.49238774789853</v>
      </c>
    </row>
    <row r="12" spans="1:14" x14ac:dyDescent="0.25">
      <c r="A12" t="s">
        <v>3955</v>
      </c>
      <c r="B12" t="s">
        <v>18</v>
      </c>
      <c r="C12" s="17">
        <v>919.59766934119489</v>
      </c>
      <c r="D12" s="17">
        <v>328.47382432799952</v>
      </c>
      <c r="E12" s="17">
        <v>633.09850633080566</v>
      </c>
      <c r="F12" s="17">
        <v>571.62706577449512</v>
      </c>
      <c r="G12" s="17">
        <v>563.27509375955833</v>
      </c>
      <c r="H12" s="17">
        <v>909.84784046594655</v>
      </c>
      <c r="I12" s="17">
        <v>425.61855206385093</v>
      </c>
      <c r="J12" s="17">
        <v>699.70211419225905</v>
      </c>
      <c r="K12" s="17">
        <v>674.05933374389008</v>
      </c>
      <c r="L12" s="17">
        <v>619.00320492033472</v>
      </c>
      <c r="M12" s="17">
        <v>1206.6017378269044</v>
      </c>
      <c r="N12" s="17">
        <v>628.09505725276051</v>
      </c>
    </row>
    <row r="13" spans="1:14" x14ac:dyDescent="0.25">
      <c r="A13" t="s">
        <v>3955</v>
      </c>
      <c r="B13" t="s">
        <v>607</v>
      </c>
      <c r="C13" s="17">
        <v>154.7754637112069</v>
      </c>
      <c r="D13" s="17">
        <v>61.229853775862061</v>
      </c>
      <c r="E13" s="17">
        <v>120.7588782801724</v>
      </c>
      <c r="F13" s="17">
        <v>119.0580490086207</v>
      </c>
      <c r="G13" s="17">
        <v>163.27961006896552</v>
      </c>
      <c r="H13" s="17">
        <v>178.58707351293103</v>
      </c>
      <c r="I13" s="17">
        <v>112.2547319224138</v>
      </c>
      <c r="J13" s="17">
        <v>159.87795152586207</v>
      </c>
      <c r="K13" s="17">
        <v>146.27131735344827</v>
      </c>
      <c r="L13" s="17">
        <v>147.97214662499999</v>
      </c>
      <c r="M13" s="17">
        <v>200.69785404310343</v>
      </c>
      <c r="N13" s="17">
        <v>136.06634172413794</v>
      </c>
    </row>
    <row r="14" spans="1:14" x14ac:dyDescent="0.25">
      <c r="A14" t="s">
        <v>3956</v>
      </c>
      <c r="B14" t="s">
        <v>314</v>
      </c>
      <c r="C14" s="17">
        <v>951.92264831831972</v>
      </c>
      <c r="D14" s="17">
        <v>348.73881722207676</v>
      </c>
      <c r="E14" s="17">
        <v>551.73403559518329</v>
      </c>
      <c r="F14" s="17">
        <v>626.27684306281515</v>
      </c>
      <c r="G14" s="17">
        <v>623.36537924682557</v>
      </c>
      <c r="H14" s="17">
        <v>986.32913380528532</v>
      </c>
      <c r="I14" s="17">
        <v>528.63771093366267</v>
      </c>
      <c r="J14" s="17">
        <v>653.49840975324685</v>
      </c>
      <c r="K14" s="17">
        <v>656.91970273676043</v>
      </c>
      <c r="L14" s="17">
        <v>663.82425372763078</v>
      </c>
      <c r="M14" s="17">
        <v>1160.1443899387407</v>
      </c>
      <c r="N14" s="17">
        <v>741.19014338763634</v>
      </c>
    </row>
    <row r="15" spans="1:14" x14ac:dyDescent="0.25">
      <c r="A15" t="s">
        <v>3956</v>
      </c>
      <c r="B15" t="s">
        <v>18</v>
      </c>
      <c r="C15" s="17">
        <v>771.38061991830955</v>
      </c>
      <c r="D15" s="17">
        <v>126.64479197122668</v>
      </c>
      <c r="E15" s="17">
        <v>313.66866008763998</v>
      </c>
      <c r="F15" s="17">
        <v>257.99403738216898</v>
      </c>
      <c r="G15" s="17">
        <v>323.29490356495586</v>
      </c>
      <c r="H15" s="17">
        <v>476.22965638717028</v>
      </c>
      <c r="I15" s="17">
        <v>126.64479197122668</v>
      </c>
      <c r="J15" s="17">
        <v>422.18059414584729</v>
      </c>
      <c r="K15" s="17">
        <v>364.15740742279814</v>
      </c>
      <c r="L15" s="17">
        <v>553.34296129544691</v>
      </c>
      <c r="M15" s="17">
        <v>647.43552061497894</v>
      </c>
      <c r="N15" s="17">
        <v>379.45485700970289</v>
      </c>
    </row>
    <row r="16" spans="1:14" x14ac:dyDescent="0.25">
      <c r="A16" t="s">
        <v>3956</v>
      </c>
      <c r="B16" t="s">
        <v>607</v>
      </c>
      <c r="C16" s="17">
        <v>99.371111015512497</v>
      </c>
      <c r="D16" s="17">
        <v>74.551753547809</v>
      </c>
      <c r="E16" s="17">
        <v>93.160181970016893</v>
      </c>
      <c r="F16" s="17">
        <v>91.970973015940089</v>
      </c>
      <c r="G16" s="17">
        <v>108.38516288923856</v>
      </c>
      <c r="H16" s="17">
        <v>102.8777714127766</v>
      </c>
      <c r="I16" s="17">
        <v>107.28452646951932</v>
      </c>
      <c r="J16" s="17">
        <v>99.595410183450028</v>
      </c>
      <c r="K16" s="17">
        <v>104.82773832500426</v>
      </c>
      <c r="L16" s="17">
        <v>164.62610157138766</v>
      </c>
      <c r="M16" s="17">
        <v>172.57055020797034</v>
      </c>
      <c r="N16" s="17">
        <v>111.51931576212043</v>
      </c>
    </row>
    <row r="17" spans="1:14" x14ac:dyDescent="0.25">
      <c r="A17" t="s">
        <v>3959</v>
      </c>
      <c r="B17" t="s">
        <v>3875</v>
      </c>
      <c r="C17" s="17">
        <v>868.45495193657007</v>
      </c>
      <c r="D17" s="17">
        <v>503.73880530471433</v>
      </c>
      <c r="E17" s="17">
        <v>977.25521136191264</v>
      </c>
      <c r="F17" s="17">
        <v>1139.6962334372267</v>
      </c>
      <c r="G17" s="17">
        <v>1410.3694967885626</v>
      </c>
      <c r="H17" s="17">
        <v>1535.3012186474384</v>
      </c>
      <c r="I17" s="17">
        <v>1038.7800000000002</v>
      </c>
      <c r="J17" s="17">
        <v>1303.900000000001</v>
      </c>
      <c r="K17" s="17">
        <v>1400.0579660000012</v>
      </c>
      <c r="L17" s="17">
        <v>977.57812500000091</v>
      </c>
      <c r="M17" s="17">
        <v>1785.2100000000003</v>
      </c>
      <c r="N17" s="17">
        <v>1062.1875000000009</v>
      </c>
    </row>
    <row r="18" spans="1:14" x14ac:dyDescent="0.25">
      <c r="A18" t="s">
        <v>3962</v>
      </c>
      <c r="B18" t="s">
        <v>314</v>
      </c>
      <c r="C18" s="17">
        <v>700.90607987206647</v>
      </c>
      <c r="D18" s="17">
        <v>280.36243194882661</v>
      </c>
      <c r="E18" s="17">
        <v>560.72486389765322</v>
      </c>
      <c r="F18" s="17">
        <v>700.90607987206602</v>
      </c>
      <c r="G18" s="17">
        <v>1401.8121597441329</v>
      </c>
      <c r="H18" s="17">
        <v>1261.6309437697198</v>
      </c>
      <c r="I18" s="17">
        <v>2663.4431035138527</v>
      </c>
      <c r="J18" s="17">
        <v>1541.9933757185463</v>
      </c>
      <c r="K18" s="17">
        <v>841.08729584647972</v>
      </c>
      <c r="L18" s="17">
        <v>2803.6243194882659</v>
      </c>
      <c r="M18" s="17">
        <v>841.08729584647972</v>
      </c>
      <c r="N18" s="17">
        <v>420.54364792323986</v>
      </c>
    </row>
    <row r="19" spans="1:14" x14ac:dyDescent="0.25">
      <c r="A19" t="s">
        <v>3962</v>
      </c>
      <c r="B19" t="s">
        <v>18</v>
      </c>
      <c r="C19" s="17">
        <v>29.786181349144925</v>
      </c>
      <c r="D19" s="17">
        <v>11.91447253965797</v>
      </c>
      <c r="E19" s="17">
        <v>23.82894507931594</v>
      </c>
      <c r="F19" s="17">
        <v>29.786181349144925</v>
      </c>
      <c r="G19" s="17">
        <v>59.572362698289851</v>
      </c>
      <c r="H19" s="17">
        <v>53.615126428460869</v>
      </c>
      <c r="I19" s="17">
        <v>113.18748912675072</v>
      </c>
      <c r="J19" s="17">
        <v>65.529598968118833</v>
      </c>
      <c r="K19" s="17">
        <v>35.743417618973908</v>
      </c>
      <c r="L19" s="17">
        <v>119.1447253965797</v>
      </c>
      <c r="M19" s="17">
        <v>35.743417618973908</v>
      </c>
      <c r="N19" s="17">
        <v>17.871708809486954</v>
      </c>
    </row>
    <row r="20" spans="1:14" x14ac:dyDescent="0.25">
      <c r="A20" t="s">
        <v>3962</v>
      </c>
      <c r="B20" t="s">
        <v>607</v>
      </c>
      <c r="C20" s="17">
        <v>14.893090674572463</v>
      </c>
      <c r="D20" s="17">
        <v>5.9572362698289849</v>
      </c>
      <c r="E20" s="17">
        <v>11.91447253965797</v>
      </c>
      <c r="F20" s="17">
        <v>14.893090674572463</v>
      </c>
      <c r="G20" s="17">
        <v>29.786181349144925</v>
      </c>
      <c r="H20" s="17">
        <v>26.807563214230434</v>
      </c>
      <c r="I20" s="17">
        <v>56.59374456337536</v>
      </c>
      <c r="J20" s="17">
        <v>32.764799484059417</v>
      </c>
      <c r="K20" s="17">
        <v>17.871708809486954</v>
      </c>
      <c r="L20" s="17">
        <v>59.572362698289851</v>
      </c>
      <c r="M20" s="17">
        <v>17.871708809486954</v>
      </c>
      <c r="N20" s="17">
        <v>8.9358544047434769</v>
      </c>
    </row>
    <row r="21" spans="1:14" x14ac:dyDescent="0.25">
      <c r="A21" t="s">
        <v>3963</v>
      </c>
      <c r="B21" t="s">
        <v>314</v>
      </c>
      <c r="C21" s="17">
        <v>146.07462438090479</v>
      </c>
      <c r="D21" s="17">
        <v>91.296640238065507</v>
      </c>
      <c r="E21" s="17">
        <v>91.296640238065507</v>
      </c>
      <c r="F21" s="17">
        <v>146.07462438090479</v>
      </c>
      <c r="G21" s="17">
        <v>182.59328047613101</v>
      </c>
      <c r="H21" s="17">
        <v>182.59328047613101</v>
      </c>
      <c r="I21" s="17">
        <v>164.3339524285179</v>
      </c>
      <c r="J21" s="17">
        <v>127.81529633329173</v>
      </c>
      <c r="K21" s="17">
        <v>91.296640238065507</v>
      </c>
      <c r="L21" s="17">
        <v>383.44588899987508</v>
      </c>
      <c r="M21" s="17">
        <v>146.07462438090479</v>
      </c>
      <c r="N21" s="17">
        <v>73.037312190452397</v>
      </c>
    </row>
    <row r="22" spans="1:14" x14ac:dyDescent="0.25">
      <c r="A22" t="s">
        <v>3963</v>
      </c>
      <c r="B22" t="s">
        <v>607</v>
      </c>
      <c r="C22" s="17">
        <v>2.7912348607816204</v>
      </c>
      <c r="D22" s="17">
        <v>1.7445217879885129</v>
      </c>
      <c r="E22" s="17">
        <v>1.7445217879885129</v>
      </c>
      <c r="F22" s="17">
        <v>2.7912348607816204</v>
      </c>
      <c r="G22" s="17">
        <v>3.4890435759770257</v>
      </c>
      <c r="H22" s="17">
        <v>3.4890435759770257</v>
      </c>
      <c r="I22" s="17">
        <v>3.1401392183793226</v>
      </c>
      <c r="J22" s="17">
        <v>2.4423305031839182</v>
      </c>
      <c r="K22" s="17">
        <v>1.7445217879885129</v>
      </c>
      <c r="L22" s="17">
        <v>7.3269915095517533</v>
      </c>
      <c r="M22" s="17">
        <v>2.7912348607816204</v>
      </c>
      <c r="N22" s="17">
        <v>1.3956174303908102</v>
      </c>
    </row>
    <row r="23" spans="1:14" x14ac:dyDescent="0.25">
      <c r="A23" t="s">
        <v>3964</v>
      </c>
      <c r="B23" t="s">
        <v>314</v>
      </c>
      <c r="C23" s="17">
        <v>265.16731177425396</v>
      </c>
      <c r="D23" s="17">
        <v>159.10038706455236</v>
      </c>
      <c r="E23" s="17">
        <v>371.23423648395561</v>
      </c>
      <c r="F23" s="17">
        <v>318.20077412910473</v>
      </c>
      <c r="G23" s="17">
        <v>371.23423648395561</v>
      </c>
      <c r="H23" s="17">
        <v>583.36808590335875</v>
      </c>
      <c r="I23" s="17">
        <v>424.26769883880633</v>
      </c>
      <c r="J23" s="17">
        <v>477.30116119365709</v>
      </c>
      <c r="K23" s="17">
        <v>371.23423648395561</v>
      </c>
      <c r="L23" s="17">
        <v>848.53539767761265</v>
      </c>
      <c r="M23" s="17">
        <v>742.46847296791123</v>
      </c>
      <c r="N23" s="17">
        <v>371.23423648395561</v>
      </c>
    </row>
    <row r="24" spans="1:14" x14ac:dyDescent="0.25">
      <c r="A24" t="s">
        <v>3964</v>
      </c>
      <c r="B24" t="s">
        <v>18</v>
      </c>
      <c r="C24" s="17">
        <v>13.956174303908107</v>
      </c>
      <c r="D24" s="17">
        <v>8.3737045823448621</v>
      </c>
      <c r="E24" s="17">
        <v>19.538644025471349</v>
      </c>
      <c r="F24" s="17">
        <v>16.747409164689724</v>
      </c>
      <c r="G24" s="17">
        <v>19.538644025471349</v>
      </c>
      <c r="H24" s="17">
        <v>30.703583468597827</v>
      </c>
      <c r="I24" s="17">
        <v>22.329878886252967</v>
      </c>
      <c r="J24" s="17">
        <v>25.121113747034585</v>
      </c>
      <c r="K24" s="17">
        <v>19.538644025471349</v>
      </c>
      <c r="L24" s="17">
        <v>44.659757772505934</v>
      </c>
      <c r="M24" s="17">
        <v>39.077288050942698</v>
      </c>
      <c r="N24" s="17">
        <v>19.538644025471349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8" sqref="E38"/>
    </sheetView>
  </sheetViews>
  <sheetFormatPr defaultColWidth="11" defaultRowHeight="15.75" x14ac:dyDescent="0.25"/>
  <sheetData>
    <row r="1" spans="1:14" x14ac:dyDescent="0.25">
      <c r="A1" t="s">
        <v>4011</v>
      </c>
      <c r="B1" t="s">
        <v>4012</v>
      </c>
      <c r="C1" t="s">
        <v>4013</v>
      </c>
      <c r="D1" t="s">
        <v>4014</v>
      </c>
      <c r="E1" t="s">
        <v>4015</v>
      </c>
      <c r="F1" t="s">
        <v>4016</v>
      </c>
      <c r="G1" t="s">
        <v>4017</v>
      </c>
      <c r="H1" t="s">
        <v>4018</v>
      </c>
      <c r="I1" t="s">
        <v>4019</v>
      </c>
      <c r="J1" t="s">
        <v>4020</v>
      </c>
      <c r="K1" t="s">
        <v>4021</v>
      </c>
      <c r="L1" t="s">
        <v>4022</v>
      </c>
      <c r="M1" t="s">
        <v>4023</v>
      </c>
      <c r="N1" t="s">
        <v>4024</v>
      </c>
    </row>
    <row r="2" spans="1:14" x14ac:dyDescent="0.25">
      <c r="A2" t="s">
        <v>3950</v>
      </c>
      <c r="B2" t="s">
        <v>314</v>
      </c>
      <c r="C2" s="17">
        <v>10444.242742068969</v>
      </c>
      <c r="D2" s="17">
        <v>7492.9806554455663</v>
      </c>
      <c r="E2" s="17">
        <v>10174.677699617079</v>
      </c>
      <c r="F2" s="17">
        <v>14248.30714320339</v>
      </c>
      <c r="G2" s="17">
        <v>19448.433170014534</v>
      </c>
      <c r="H2" s="17">
        <v>12480.661507971679</v>
      </c>
      <c r="I2" s="17">
        <v>10539.828500738882</v>
      </c>
      <c r="J2" s="17">
        <v>17225.066471025602</v>
      </c>
      <c r="K2" s="17">
        <v>12025.769735504844</v>
      </c>
      <c r="L2" s="17">
        <v>15095.567688100349</v>
      </c>
      <c r="M2" s="17">
        <v>10114.526203445594</v>
      </c>
      <c r="N2" s="17">
        <v>11941.356497458763</v>
      </c>
    </row>
    <row r="3" spans="1:14" x14ac:dyDescent="0.25">
      <c r="A3" t="s">
        <v>3950</v>
      </c>
      <c r="B3" t="s">
        <v>3875</v>
      </c>
      <c r="C3" s="17">
        <v>2316.4465820874798</v>
      </c>
      <c r="D3" s="17">
        <v>1667.5462577168726</v>
      </c>
      <c r="E3" s="17">
        <v>3841.4781712757112</v>
      </c>
      <c r="F3" s="17">
        <v>8508.0532125142672</v>
      </c>
      <c r="G3" s="17">
        <v>8338.0946733972523</v>
      </c>
      <c r="H3" s="17">
        <v>3861.6077952930214</v>
      </c>
      <c r="I3" s="17">
        <v>8822.5938968556093</v>
      </c>
      <c r="J3" s="17">
        <v>4193.2384910804712</v>
      </c>
      <c r="K3" s="17">
        <v>4462.1522931625605</v>
      </c>
      <c r="L3" s="17">
        <v>8885.669210698672</v>
      </c>
      <c r="M3" s="17">
        <v>3112.2259540485879</v>
      </c>
      <c r="N3" s="17">
        <v>3712.8934618694889</v>
      </c>
    </row>
    <row r="4" spans="1:14" x14ac:dyDescent="0.25">
      <c r="A4" t="s">
        <v>3950</v>
      </c>
      <c r="B4" t="s">
        <v>18</v>
      </c>
      <c r="C4" s="17">
        <v>1151.0785601489981</v>
      </c>
      <c r="D4" s="17">
        <v>639.69267151480494</v>
      </c>
      <c r="E4" s="17">
        <v>594.15556912128</v>
      </c>
      <c r="F4" s="17">
        <v>2808.7591424815359</v>
      </c>
      <c r="G4" s="17">
        <v>948.44199115574895</v>
      </c>
      <c r="H4" s="17">
        <v>615.56402553807231</v>
      </c>
      <c r="I4" s="17">
        <v>456.21541813739839</v>
      </c>
      <c r="J4" s="17">
        <v>563.92366335844747</v>
      </c>
      <c r="K4" s="17">
        <v>3945.1744186612709</v>
      </c>
      <c r="L4" s="17">
        <v>1191.7567118781844</v>
      </c>
      <c r="M4" s="17">
        <v>674.0536994140989</v>
      </c>
      <c r="N4" s="17">
        <v>954.55892859015319</v>
      </c>
    </row>
    <row r="5" spans="1:14" x14ac:dyDescent="0.25">
      <c r="A5" t="s">
        <v>3950</v>
      </c>
      <c r="B5" t="s">
        <v>607</v>
      </c>
      <c r="C5" s="17">
        <v>214.40307155600809</v>
      </c>
      <c r="D5" s="17">
        <v>141.27270148635938</v>
      </c>
      <c r="E5" s="17">
        <v>189.86534582660531</v>
      </c>
      <c r="F5" s="17">
        <v>291.84328211388458</v>
      </c>
      <c r="G5" s="17">
        <v>368.31759376436992</v>
      </c>
      <c r="H5" s="17">
        <v>240.17327281305973</v>
      </c>
      <c r="I5" s="17">
        <v>203.5599367769513</v>
      </c>
      <c r="J5" s="17">
        <v>277.14993017326475</v>
      </c>
      <c r="K5" s="17">
        <v>267.47975582883788</v>
      </c>
      <c r="L5" s="17">
        <v>449.8748390041664</v>
      </c>
      <c r="M5" s="17">
        <v>261.2757904689575</v>
      </c>
      <c r="N5" s="17">
        <v>236.68005441621594</v>
      </c>
    </row>
    <row r="6" spans="1:14" x14ac:dyDescent="0.25">
      <c r="A6" t="s">
        <v>3952</v>
      </c>
      <c r="B6" t="s">
        <v>314</v>
      </c>
      <c r="C6" s="17">
        <v>788.75791324566831</v>
      </c>
      <c r="D6" s="17">
        <v>281.28715883383865</v>
      </c>
      <c r="E6" s="17">
        <v>225.02972706707095</v>
      </c>
      <c r="F6" s="17">
        <v>225.02972706707095</v>
      </c>
      <c r="G6" s="17">
        <v>262.53468157824955</v>
      </c>
      <c r="H6" s="17">
        <v>356.29706785619567</v>
      </c>
      <c r="I6" s="17">
        <v>243.78220432266033</v>
      </c>
      <c r="J6" s="17">
        <v>300.03963608942803</v>
      </c>
      <c r="K6" s="17">
        <v>187.52477255589253</v>
      </c>
      <c r="L6" s="17">
        <v>308.83894046176255</v>
      </c>
      <c r="M6" s="17">
        <v>346.34389497294109</v>
      </c>
      <c r="N6" s="17">
        <v>225.02972706707095</v>
      </c>
    </row>
    <row r="7" spans="1:14" x14ac:dyDescent="0.25">
      <c r="A7" t="s">
        <v>3952</v>
      </c>
      <c r="B7" t="s">
        <v>18</v>
      </c>
      <c r="C7" s="17">
        <v>66.288971584121086</v>
      </c>
      <c r="D7" s="17">
        <v>36.838988052324133</v>
      </c>
      <c r="E7" s="17">
        <v>34.216571311109853</v>
      </c>
      <c r="F7" s="17">
        <v>161.75243065816298</v>
      </c>
      <c r="G7" s="17">
        <v>54.619420756800906</v>
      </c>
      <c r="H7" s="17">
        <v>35.449453764318712</v>
      </c>
      <c r="I7" s="17">
        <v>26.272794869216678</v>
      </c>
      <c r="J7" s="17">
        <v>32.475559001935359</v>
      </c>
      <c r="K7" s="17">
        <v>227.19696464434764</v>
      </c>
      <c r="L7" s="17">
        <v>68.631568290745165</v>
      </c>
      <c r="M7" s="17">
        <v>38.81779061270079</v>
      </c>
      <c r="N7" s="17">
        <v>54.971686454216545</v>
      </c>
    </row>
    <row r="8" spans="1:14" x14ac:dyDescent="0.25">
      <c r="A8" t="s">
        <v>3952</v>
      </c>
      <c r="B8" t="s">
        <v>607</v>
      </c>
      <c r="C8" s="17">
        <v>52.472717241379314</v>
      </c>
      <c r="D8" s="17">
        <v>18.712841166161226</v>
      </c>
      <c r="E8" s="17">
        <v>14.970272932928978</v>
      </c>
      <c r="F8" s="17">
        <v>14.970272932928982</v>
      </c>
      <c r="G8" s="17">
        <v>17.465318421750474</v>
      </c>
      <c r="H8" s="17">
        <v>23.702932143804222</v>
      </c>
      <c r="I8" s="17">
        <v>16.217795677339726</v>
      </c>
      <c r="J8" s="17">
        <v>19.960363910571974</v>
      </c>
      <c r="K8" s="17">
        <v>12.475227444107482</v>
      </c>
      <c r="L8" s="17">
        <v>20.545744294713408</v>
      </c>
      <c r="M8" s="17">
        <v>23.040789783534901</v>
      </c>
      <c r="N8" s="17">
        <v>14.970272932928978</v>
      </c>
    </row>
    <row r="9" spans="1:14" x14ac:dyDescent="0.25">
      <c r="A9" t="s">
        <v>3954</v>
      </c>
      <c r="B9" t="s">
        <v>3875</v>
      </c>
      <c r="C9" s="17">
        <v>193.84724338274188</v>
      </c>
      <c r="D9" s="17">
        <v>116.46412883156427</v>
      </c>
      <c r="E9" s="17">
        <v>268.29505123033169</v>
      </c>
      <c r="F9" s="17">
        <v>594.2162029164557</v>
      </c>
      <c r="G9" s="17">
        <v>582.34602354113224</v>
      </c>
      <c r="H9" s="17">
        <v>269.70093674267207</v>
      </c>
      <c r="I9" s="17">
        <v>616.18423325706749</v>
      </c>
      <c r="J9" s="17">
        <v>292.86256113537297</v>
      </c>
      <c r="K9" s="17">
        <v>311.64393619189121</v>
      </c>
      <c r="L9" s="17">
        <v>620.58951523561234</v>
      </c>
      <c r="M9" s="17">
        <v>217.36289640415706</v>
      </c>
      <c r="N9" s="17">
        <v>227.25162113099941</v>
      </c>
    </row>
    <row r="10" spans="1:14" x14ac:dyDescent="0.25">
      <c r="A10" t="s">
        <v>3955</v>
      </c>
      <c r="B10" t="s">
        <v>314</v>
      </c>
      <c r="C10" s="17">
        <v>8445.4496300940409</v>
      </c>
      <c r="D10" s="17">
        <v>5850.7852818971551</v>
      </c>
      <c r="E10" s="17">
        <v>9829.1266851832006</v>
      </c>
      <c r="F10" s="17">
        <v>10114.038521904846</v>
      </c>
      <c r="G10" s="17">
        <v>14540.253378339303</v>
      </c>
      <c r="H10" s="17">
        <v>12245.637799852988</v>
      </c>
      <c r="I10" s="17">
        <v>9045.3975403655222</v>
      </c>
      <c r="J10" s="17">
        <v>13249.844556529131</v>
      </c>
      <c r="K10" s="17">
        <v>8824.820564649277</v>
      </c>
      <c r="L10" s="17">
        <v>17137.282289400049</v>
      </c>
      <c r="M10" s="17">
        <v>9976.4899078925791</v>
      </c>
      <c r="N10" s="17">
        <v>13670.796603980418</v>
      </c>
    </row>
    <row r="11" spans="1:14" x14ac:dyDescent="0.25">
      <c r="A11" t="s">
        <v>3955</v>
      </c>
      <c r="B11" t="s">
        <v>3875</v>
      </c>
      <c r="C11" s="17">
        <v>856.02946796969377</v>
      </c>
      <c r="D11" s="17">
        <v>570.68631197979653</v>
      </c>
      <c r="E11" s="17">
        <v>1112.8383083606</v>
      </c>
      <c r="F11" s="17">
        <v>1221.2990239999999</v>
      </c>
      <c r="G11" s="17">
        <v>1602.9549690000017</v>
      </c>
      <c r="H11" s="17">
        <v>1450.2925910000001</v>
      </c>
      <c r="I11" s="17">
        <v>915.97426800000073</v>
      </c>
      <c r="J11" s="17">
        <v>1328.1626885999979</v>
      </c>
      <c r="K11" s="17">
        <v>1297.630212999999</v>
      </c>
      <c r="L11" s="17">
        <v>1891.8933360303074</v>
      </c>
      <c r="M11" s="17">
        <v>1719.2493580202035</v>
      </c>
      <c r="N11" s="17">
        <v>1299.2272640393992</v>
      </c>
    </row>
    <row r="12" spans="1:14" x14ac:dyDescent="0.25">
      <c r="A12" t="s">
        <v>3955</v>
      </c>
      <c r="B12" t="s">
        <v>18</v>
      </c>
      <c r="C12" s="17">
        <v>1284.178757483043</v>
      </c>
      <c r="D12" s="17">
        <v>351.72238939871227</v>
      </c>
      <c r="E12" s="17">
        <v>666.82670007175466</v>
      </c>
      <c r="F12" s="17">
        <v>568.35660298642892</v>
      </c>
      <c r="G12" s="17">
        <v>1100.0951272471859</v>
      </c>
      <c r="H12" s="17">
        <v>656.97969036322252</v>
      </c>
      <c r="I12" s="17">
        <v>371.41640881577831</v>
      </c>
      <c r="J12" s="17">
        <v>814.53184569974314</v>
      </c>
      <c r="K12" s="17">
        <v>775.14380686561231</v>
      </c>
      <c r="L12" s="17">
        <v>1159.1771854983788</v>
      </c>
      <c r="M12" s="17">
        <v>1060.7070884130585</v>
      </c>
      <c r="N12" s="17">
        <v>765.2967971570805</v>
      </c>
    </row>
    <row r="13" spans="1:14" x14ac:dyDescent="0.25">
      <c r="A13" t="s">
        <v>3955</v>
      </c>
      <c r="B13" t="s">
        <v>607</v>
      </c>
      <c r="C13" s="17">
        <v>164.89008620689657</v>
      </c>
      <c r="D13" s="17">
        <v>92.540948275862078</v>
      </c>
      <c r="E13" s="17">
        <v>155.63405172413795</v>
      </c>
      <c r="F13" s="17">
        <v>159.83922413793104</v>
      </c>
      <c r="G13" s="17">
        <v>231.34655172413792</v>
      </c>
      <c r="H13" s="17">
        <v>191.38577586206895</v>
      </c>
      <c r="I13" s="17">
        <v>143.0146551724138</v>
      </c>
      <c r="J13" s="17">
        <v>210.31293103448277</v>
      </c>
      <c r="K13" s="17">
        <v>138.80560344827586</v>
      </c>
      <c r="L13" s="17">
        <v>273.4099137931035</v>
      </c>
      <c r="M13" s="17">
        <v>153.52758620689656</v>
      </c>
      <c r="N13" s="17">
        <v>185.07801724137934</v>
      </c>
    </row>
    <row r="14" spans="1:14" x14ac:dyDescent="0.25">
      <c r="A14" t="s">
        <v>3956</v>
      </c>
      <c r="B14" t="s">
        <v>314</v>
      </c>
      <c r="C14" s="17">
        <v>1212.6403163290722</v>
      </c>
      <c r="D14" s="17">
        <v>398.56</v>
      </c>
      <c r="E14" s="17">
        <v>637.84</v>
      </c>
      <c r="F14" s="17">
        <v>711.68</v>
      </c>
      <c r="G14" s="17">
        <v>737.71</v>
      </c>
      <c r="H14" s="17">
        <v>1256.47</v>
      </c>
      <c r="I14" s="17">
        <v>625.61</v>
      </c>
      <c r="J14" s="17">
        <v>764.33</v>
      </c>
      <c r="K14" s="17">
        <v>742.28</v>
      </c>
      <c r="L14" s="17">
        <v>733.51</v>
      </c>
      <c r="M14" s="17">
        <v>1462.98</v>
      </c>
      <c r="N14" s="17">
        <v>856.87</v>
      </c>
    </row>
    <row r="15" spans="1:14" x14ac:dyDescent="0.25">
      <c r="A15" t="s">
        <v>3956</v>
      </c>
      <c r="B15" t="s">
        <v>18</v>
      </c>
      <c r="C15" s="17">
        <v>896.95420920733682</v>
      </c>
      <c r="D15" s="17">
        <v>139.17010106728205</v>
      </c>
      <c r="E15" s="17">
        <v>355.67984625015379</v>
      </c>
      <c r="F15" s="17">
        <v>283.50993118919672</v>
      </c>
      <c r="G15" s="17">
        <v>355.26912479665481</v>
      </c>
      <c r="H15" s="17">
        <v>565.38332138043063</v>
      </c>
      <c r="I15" s="17">
        <v>139.17010106728205</v>
      </c>
      <c r="J15" s="17">
        <v>463.93471884159044</v>
      </c>
      <c r="K15" s="17">
        <v>435.06675281720709</v>
      </c>
      <c r="L15" s="17">
        <v>608.06918823675483</v>
      </c>
      <c r="M15" s="17">
        <v>752.83200071509191</v>
      </c>
      <c r="N15" s="17">
        <v>427.97237034033276</v>
      </c>
    </row>
    <row r="16" spans="1:14" x14ac:dyDescent="0.25">
      <c r="A16" t="s">
        <v>3956</v>
      </c>
      <c r="B16" t="s">
        <v>607</v>
      </c>
      <c r="C16" s="17">
        <v>115.54780350640965</v>
      </c>
      <c r="D16" s="17">
        <v>86.688085520707872</v>
      </c>
      <c r="E16" s="17">
        <v>108.32579298839143</v>
      </c>
      <c r="F16" s="17">
        <v>106.94299187899986</v>
      </c>
      <c r="G16" s="17">
        <v>126.02925917353295</v>
      </c>
      <c r="H16" s="17">
        <v>119.62531559625158</v>
      </c>
      <c r="I16" s="17">
        <v>124.74944938316169</v>
      </c>
      <c r="J16" s="17">
        <v>115.80861649238346</v>
      </c>
      <c r="K16" s="17">
        <v>121.8927189825628</v>
      </c>
      <c r="L16" s="17">
        <v>191.42569950161251</v>
      </c>
      <c r="M16" s="17">
        <v>200.66343047438318</v>
      </c>
      <c r="N16" s="17">
        <v>129.67362297920951</v>
      </c>
    </row>
    <row r="17" spans="1:14" x14ac:dyDescent="0.25">
      <c r="A17" t="s">
        <v>3959</v>
      </c>
      <c r="B17" t="s">
        <v>3875</v>
      </c>
      <c r="C17" s="17">
        <v>1033.8749427816315</v>
      </c>
      <c r="D17" s="17">
        <v>547.54217967903742</v>
      </c>
      <c r="E17" s="17">
        <v>1217.7386178626896</v>
      </c>
      <c r="F17" s="17">
        <v>1340.8190981614439</v>
      </c>
      <c r="G17" s="17">
        <v>1621.1143641247852</v>
      </c>
      <c r="H17" s="17">
        <v>2006.6265233092986</v>
      </c>
      <c r="I17" s="17">
        <v>1194.0000000000011</v>
      </c>
      <c r="J17" s="17">
        <v>1534.0000000000018</v>
      </c>
      <c r="K17" s="17">
        <v>1689.7218000000018</v>
      </c>
      <c r="L17" s="17">
        <v>1007.8125000000015</v>
      </c>
      <c r="M17" s="17">
        <v>2663.0000000000018</v>
      </c>
      <c r="N17" s="17">
        <v>1343.7500000000016</v>
      </c>
    </row>
    <row r="18" spans="1:14" x14ac:dyDescent="0.25">
      <c r="A18" t="s">
        <v>3962</v>
      </c>
      <c r="B18" t="s">
        <v>314</v>
      </c>
      <c r="C18" s="17">
        <v>669.92218537390659</v>
      </c>
      <c r="D18" s="17">
        <v>248.79578129301294</v>
      </c>
      <c r="E18" s="17">
        <v>551.62913625381498</v>
      </c>
      <c r="F18" s="17">
        <v>666.27511378050394</v>
      </c>
      <c r="G18" s="17">
        <v>1344.8616123229442</v>
      </c>
      <c r="H18" s="17">
        <v>1134.943628403707</v>
      </c>
      <c r="I18" s="17">
        <v>2273.0760800912244</v>
      </c>
      <c r="J18" s="17">
        <v>1391.3107120435352</v>
      </c>
      <c r="K18" s="17">
        <v>744.09736705902253</v>
      </c>
      <c r="L18" s="17">
        <v>2697.460306619299</v>
      </c>
      <c r="M18" s="17">
        <v>711.5675173245811</v>
      </c>
      <c r="N18" s="17">
        <v>406.06055943444755</v>
      </c>
    </row>
    <row r="19" spans="1:14" x14ac:dyDescent="0.25">
      <c r="A19" t="s">
        <v>3962</v>
      </c>
      <c r="B19" t="s">
        <v>18</v>
      </c>
      <c r="C19" s="17">
        <v>28.937582338397497</v>
      </c>
      <c r="D19" s="17">
        <v>10.731051898126601</v>
      </c>
      <c r="E19" s="17">
        <v>23.792850742460235</v>
      </c>
      <c r="F19" s="17">
        <v>28.737757478243804</v>
      </c>
      <c r="G19" s="17">
        <v>58.006529221004236</v>
      </c>
      <c r="H19" s="17">
        <v>48.95235326962645</v>
      </c>
      <c r="I19" s="17">
        <v>98.042246765918719</v>
      </c>
      <c r="J19" s="17">
        <v>60.009970345015425</v>
      </c>
      <c r="K19" s="17">
        <v>32.094384485425252</v>
      </c>
      <c r="L19" s="17">
        <v>116.34677402096736</v>
      </c>
      <c r="M19" s="17">
        <v>30.691308018757066</v>
      </c>
      <c r="N19" s="17">
        <v>17.517191416057383</v>
      </c>
    </row>
    <row r="20" spans="1:14" x14ac:dyDescent="0.25">
      <c r="A20" t="s">
        <v>3962</v>
      </c>
      <c r="B20" t="s">
        <v>607</v>
      </c>
      <c r="C20" s="17">
        <v>12.738956447110047</v>
      </c>
      <c r="D20" s="17">
        <v>4.7309951682633988</v>
      </c>
      <c r="E20" s="17">
        <v>10.489545942969738</v>
      </c>
      <c r="F20" s="17">
        <v>12.669605278866655</v>
      </c>
      <c r="G20" s="17">
        <v>25.57331863432789</v>
      </c>
      <c r="H20" s="17">
        <v>21.58160718933404</v>
      </c>
      <c r="I20" s="17">
        <v>43.223851691205113</v>
      </c>
      <c r="J20" s="17">
        <v>26.45657503524529</v>
      </c>
      <c r="K20" s="17">
        <v>14.149440275789015</v>
      </c>
      <c r="L20" s="17">
        <v>51.293762341446119</v>
      </c>
      <c r="M20" s="17">
        <v>13.5308664353559</v>
      </c>
      <c r="N20" s="17">
        <v>7.7214755600868159</v>
      </c>
    </row>
    <row r="21" spans="1:14" x14ac:dyDescent="0.25">
      <c r="A21" t="s">
        <v>3963</v>
      </c>
      <c r="B21" t="s">
        <v>314</v>
      </c>
      <c r="C21" s="17">
        <v>215.95103754530368</v>
      </c>
      <c r="D21" s="17">
        <v>108.71013813904925</v>
      </c>
      <c r="E21" s="17">
        <v>104.82240403989239</v>
      </c>
      <c r="F21" s="17">
        <v>211.10541855119877</v>
      </c>
      <c r="G21" s="17">
        <v>248.68108874553627</v>
      </c>
      <c r="H21" s="17">
        <v>225.36009539331795</v>
      </c>
      <c r="I21" s="17">
        <v>130.82166750805456</v>
      </c>
      <c r="J21" s="17">
        <v>167.75685663123454</v>
      </c>
      <c r="K21" s="17">
        <v>118.07013157537241</v>
      </c>
      <c r="L21" s="17">
        <v>512.4662912862143</v>
      </c>
      <c r="M21" s="17">
        <v>172.96530799601672</v>
      </c>
      <c r="N21" s="17">
        <v>90.613036357641093</v>
      </c>
    </row>
    <row r="22" spans="1:14" x14ac:dyDescent="0.25">
      <c r="A22" t="s">
        <v>3963</v>
      </c>
      <c r="B22" t="s">
        <v>607</v>
      </c>
      <c r="C22" s="17">
        <v>3.369408</v>
      </c>
      <c r="D22" s="17">
        <v>3.369408</v>
      </c>
      <c r="E22" s="17">
        <v>3.369408</v>
      </c>
      <c r="F22" s="17">
        <v>3.369408</v>
      </c>
      <c r="G22" s="17">
        <v>3.369408</v>
      </c>
      <c r="H22" s="17">
        <v>3.3694267679999981</v>
      </c>
      <c r="I22" s="17">
        <v>3.369408</v>
      </c>
      <c r="J22" s="17">
        <v>3.369408</v>
      </c>
      <c r="K22" s="17">
        <v>3.369408</v>
      </c>
      <c r="L22" s="17">
        <v>3.369408</v>
      </c>
      <c r="M22" s="17">
        <v>3.369408</v>
      </c>
      <c r="N22" s="17">
        <v>3.369408</v>
      </c>
    </row>
    <row r="23" spans="1:14" x14ac:dyDescent="0.25">
      <c r="A23" t="s">
        <v>3964</v>
      </c>
      <c r="B23" t="s">
        <v>314</v>
      </c>
      <c r="C23" s="17">
        <v>223.34633450944409</v>
      </c>
      <c r="D23" s="17">
        <v>134.22805012064953</v>
      </c>
      <c r="E23" s="17">
        <v>313.72897486125504</v>
      </c>
      <c r="F23" s="17">
        <v>268.50659630268791</v>
      </c>
      <c r="G23" s="17">
        <v>335.59033512310134</v>
      </c>
      <c r="H23" s="17">
        <v>581.72477453958618</v>
      </c>
      <c r="I23" s="17">
        <v>281.91548544795006</v>
      </c>
      <c r="J23" s="17">
        <v>402.71398621528328</v>
      </c>
      <c r="K23" s="17">
        <v>277.43436928026483</v>
      </c>
      <c r="L23" s="17">
        <v>671.22452514533256</v>
      </c>
      <c r="M23" s="17">
        <v>671.22452514533256</v>
      </c>
      <c r="N23" s="17">
        <v>313.24204330911289</v>
      </c>
    </row>
    <row r="24" spans="1:14" x14ac:dyDescent="0.25">
      <c r="A24" t="s">
        <v>3964</v>
      </c>
      <c r="B24" t="s">
        <v>18</v>
      </c>
      <c r="C24" s="17">
        <v>11.216124382897252</v>
      </c>
      <c r="D24" s="17">
        <v>7.0098179230174793</v>
      </c>
      <c r="E24" s="17">
        <v>15.716650126577965</v>
      </c>
      <c r="F24" s="17">
        <v>15.140358837128101</v>
      </c>
      <c r="G24" s="17">
        <v>16.742522379275076</v>
      </c>
      <c r="H24" s="17">
        <v>29.302034888173658</v>
      </c>
      <c r="I24" s="17">
        <v>17.086028962489497</v>
      </c>
      <c r="J24" s="17">
        <v>20.829455816802863</v>
      </c>
      <c r="K24" s="17">
        <v>22.084280524545402</v>
      </c>
      <c r="L24" s="17">
        <v>47.893955625889113</v>
      </c>
      <c r="M24" s="17">
        <v>50.665813685846928</v>
      </c>
      <c r="N24" s="17">
        <v>16.494754221282143</v>
      </c>
    </row>
    <row r="25" spans="1:14" x14ac:dyDescent="0.25">
      <c r="A25" t="s">
        <v>3964</v>
      </c>
      <c r="B25" t="s">
        <v>607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t="s">
        <v>3966</v>
      </c>
      <c r="B26" t="s">
        <v>314</v>
      </c>
      <c r="C26" s="17">
        <v>126.70368614673482</v>
      </c>
      <c r="D26" s="17">
        <v>83.224971356391862</v>
      </c>
      <c r="E26" s="17">
        <v>117.07723117094315</v>
      </c>
      <c r="F26" s="17">
        <v>136.53078352815245</v>
      </c>
      <c r="G26" s="17">
        <v>119.17124643589041</v>
      </c>
      <c r="H26" s="17">
        <v>158.741452760225</v>
      </c>
      <c r="I26" s="17">
        <v>114.30169053820214</v>
      </c>
      <c r="J26" s="17">
        <v>107.56432531745422</v>
      </c>
      <c r="K26" s="17">
        <v>138.75347794517998</v>
      </c>
      <c r="L26" s="17">
        <v>132.02216103469246</v>
      </c>
      <c r="M26" s="17">
        <v>167.43857636945668</v>
      </c>
      <c r="N26" s="17">
        <v>81.649718144497143</v>
      </c>
    </row>
    <row r="27" spans="1:14" x14ac:dyDescent="0.25">
      <c r="A27" t="s">
        <v>3966</v>
      </c>
      <c r="B27" t="s">
        <v>607</v>
      </c>
      <c r="C27" s="17">
        <v>1.098982286941991</v>
      </c>
      <c r="D27" s="17">
        <v>0.65965165910718548</v>
      </c>
      <c r="E27" s="17">
        <v>1.5383129147767962</v>
      </c>
      <c r="F27" s="17">
        <v>1.3179918835044164</v>
      </c>
      <c r="G27" s="17">
        <v>1.6484734304129862</v>
      </c>
      <c r="H27" s="17">
        <v>2.8563047982812133</v>
      </c>
      <c r="I27" s="17">
        <v>1.3848750537121033</v>
      </c>
      <c r="J27" s="17">
        <v>1.9776435426116019</v>
      </c>
      <c r="K27" s="17">
        <v>1.3625806636428743</v>
      </c>
      <c r="L27" s="17">
        <v>3.2956354261160179</v>
      </c>
      <c r="M27" s="17">
        <v>3.2956354261160179</v>
      </c>
      <c r="N27" s="17">
        <v>1.5383129147767962</v>
      </c>
    </row>
    <row r="28" spans="1:14" x14ac:dyDescent="0.25">
      <c r="A28" t="s">
        <v>3967</v>
      </c>
      <c r="B28" t="s">
        <v>314</v>
      </c>
      <c r="C28" s="17">
        <v>38.699350150189709</v>
      </c>
      <c r="D28" s="17">
        <v>30.083685791478008</v>
      </c>
      <c r="E28" s="17">
        <v>70.133869412973098</v>
      </c>
      <c r="F28" s="17">
        <v>60.07842797182191</v>
      </c>
      <c r="G28" s="17">
        <v>75.150369062109789</v>
      </c>
      <c r="H28" s="17">
        <v>130.18936207401345</v>
      </c>
      <c r="I28" s="17">
        <v>63.090801569462066</v>
      </c>
      <c r="J28" s="17">
        <v>90.178088431114816</v>
      </c>
      <c r="K28" s="17">
        <v>62.113831997932472</v>
      </c>
      <c r="L28" s="17">
        <v>150.25415971072113</v>
      </c>
      <c r="M28" s="17">
        <v>150.25415971072113</v>
      </c>
      <c r="N28" s="17">
        <v>70.133869412973098</v>
      </c>
    </row>
    <row r="29" spans="1:14" x14ac:dyDescent="0.25">
      <c r="A29" t="s">
        <v>3967</v>
      </c>
      <c r="B29" t="s">
        <v>3875</v>
      </c>
      <c r="C29" s="17">
        <v>22.756853533567341</v>
      </c>
      <c r="D29" s="17">
        <v>21.893495584514969</v>
      </c>
      <c r="E29" s="17">
        <v>42.192273583034883</v>
      </c>
      <c r="F29" s="17">
        <v>35.552163447337868</v>
      </c>
      <c r="G29" s="17">
        <v>44.25606072232447</v>
      </c>
      <c r="H29" s="17">
        <v>73.216691273203068</v>
      </c>
      <c r="I29" s="17">
        <v>37.446607902790802</v>
      </c>
      <c r="J29" s="17">
        <v>51.422393071276183</v>
      </c>
      <c r="K29" s="17">
        <v>36.839754313079261</v>
      </c>
      <c r="L29" s="17">
        <v>77.618211368391712</v>
      </c>
      <c r="M29" s="17">
        <v>82.274562688424226</v>
      </c>
      <c r="N29" s="17">
        <v>42.192273583034883</v>
      </c>
    </row>
    <row r="30" spans="1:14" x14ac:dyDescent="0.25">
      <c r="A30" t="s">
        <v>3967</v>
      </c>
      <c r="B30" t="s">
        <v>18</v>
      </c>
      <c r="C30" s="17">
        <v>11.288484164573459</v>
      </c>
      <c r="D30" s="17">
        <v>7.6939954653778724</v>
      </c>
      <c r="E30" s="17">
        <v>14.962791487093055</v>
      </c>
      <c r="F30" s="17">
        <v>13.256233609556514</v>
      </c>
      <c r="G30" s="17">
        <v>16.1853272567933</v>
      </c>
      <c r="H30" s="17">
        <v>27.945820733114168</v>
      </c>
      <c r="I30" s="17">
        <v>14.768940287562524</v>
      </c>
      <c r="J30" s="17">
        <v>19.789315830835413</v>
      </c>
      <c r="K30" s="17">
        <v>13.988498584418867</v>
      </c>
      <c r="L30" s="17">
        <v>31.420699718885956</v>
      </c>
      <c r="M30" s="17">
        <v>31.420699718885956</v>
      </c>
      <c r="N30" s="17">
        <v>15.839421211170277</v>
      </c>
    </row>
    <row r="31" spans="1:14" x14ac:dyDescent="0.25">
      <c r="A31" t="s">
        <v>3967</v>
      </c>
      <c r="B31" t="s">
        <v>607</v>
      </c>
      <c r="C31" s="17">
        <v>0.73265485796132723</v>
      </c>
      <c r="D31" s="17">
        <v>0.43976777273812367</v>
      </c>
      <c r="E31" s="17">
        <v>1.0255419431845307</v>
      </c>
      <c r="F31" s="17">
        <v>0.87866125566961095</v>
      </c>
      <c r="G31" s="17">
        <v>1.0989822869419907</v>
      </c>
      <c r="H31" s="17">
        <v>1.9042031988541421</v>
      </c>
      <c r="I31" s="17">
        <v>0.92325003580806875</v>
      </c>
      <c r="J31" s="17">
        <v>1.3184290284077347</v>
      </c>
      <c r="K31" s="17">
        <v>0.90838710909524945</v>
      </c>
      <c r="L31" s="17">
        <v>2.197090284077345</v>
      </c>
      <c r="M31" s="17">
        <v>2.197090284077345</v>
      </c>
      <c r="N31" s="17">
        <v>1.0255419431845307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pane ySplit="1" topLeftCell="A2" activePane="bottomLeft" state="frozen"/>
      <selection pane="bottomLeft" activeCell="F15" sqref="F15"/>
    </sheetView>
  </sheetViews>
  <sheetFormatPr defaultColWidth="11" defaultRowHeight="15.75" x14ac:dyDescent="0.25"/>
  <cols>
    <col min="1" max="1" width="14" customWidth="1"/>
    <col min="2" max="2" width="44.25" customWidth="1"/>
    <col min="3" max="3" width="17.125" customWidth="1"/>
    <col min="5" max="5" width="7.375" customWidth="1"/>
    <col min="6" max="6" width="26.5" customWidth="1"/>
  </cols>
  <sheetData>
    <row r="1" spans="1:6" x14ac:dyDescent="0.25">
      <c r="A1" t="s">
        <v>3827</v>
      </c>
      <c r="B1" t="s">
        <v>3828</v>
      </c>
      <c r="C1" t="s">
        <v>8</v>
      </c>
      <c r="D1" t="s">
        <v>9</v>
      </c>
      <c r="E1" t="s">
        <v>10</v>
      </c>
      <c r="F1" t="s">
        <v>3829</v>
      </c>
    </row>
    <row r="2" spans="1:6" x14ac:dyDescent="0.25">
      <c r="A2" t="s">
        <v>882</v>
      </c>
      <c r="B2" t="s">
        <v>883</v>
      </c>
      <c r="C2" t="s">
        <v>314</v>
      </c>
      <c r="D2" t="s">
        <v>510</v>
      </c>
      <c r="F2" t="s">
        <v>1213</v>
      </c>
    </row>
    <row r="3" spans="1:6" x14ac:dyDescent="0.25">
      <c r="A3" t="s">
        <v>1212</v>
      </c>
      <c r="B3" t="s">
        <v>1213</v>
      </c>
      <c r="C3" t="s">
        <v>314</v>
      </c>
      <c r="D3" t="s">
        <v>510</v>
      </c>
      <c r="F3" t="s">
        <v>1213</v>
      </c>
    </row>
    <row r="4" spans="1:6" x14ac:dyDescent="0.25">
      <c r="A4" t="s">
        <v>3194</v>
      </c>
      <c r="B4" t="s">
        <v>3195</v>
      </c>
      <c r="C4" t="s">
        <v>314</v>
      </c>
      <c r="D4" t="s">
        <v>510</v>
      </c>
      <c r="F4" t="s">
        <v>1213</v>
      </c>
    </row>
    <row r="5" spans="1:6" x14ac:dyDescent="0.25">
      <c r="A5" t="s">
        <v>507</v>
      </c>
      <c r="B5" t="s">
        <v>508</v>
      </c>
      <c r="C5" t="s">
        <v>314</v>
      </c>
      <c r="D5" t="s">
        <v>510</v>
      </c>
      <c r="F5" t="s">
        <v>1105</v>
      </c>
    </row>
    <row r="6" spans="1:6" x14ac:dyDescent="0.25">
      <c r="A6" t="s">
        <v>1104</v>
      </c>
      <c r="B6" t="s">
        <v>1105</v>
      </c>
      <c r="C6" t="s">
        <v>314</v>
      </c>
      <c r="D6" t="s">
        <v>510</v>
      </c>
      <c r="F6" t="s">
        <v>1105</v>
      </c>
    </row>
    <row r="7" spans="1:6" x14ac:dyDescent="0.25">
      <c r="A7" t="s">
        <v>892</v>
      </c>
      <c r="B7" t="s">
        <v>893</v>
      </c>
      <c r="C7" t="s">
        <v>314</v>
      </c>
      <c r="D7" t="s">
        <v>510</v>
      </c>
      <c r="F7" t="s">
        <v>1644</v>
      </c>
    </row>
    <row r="8" spans="1:6" x14ac:dyDescent="0.25">
      <c r="A8" t="s">
        <v>1643</v>
      </c>
      <c r="B8" t="s">
        <v>1644</v>
      </c>
      <c r="C8" t="s">
        <v>314</v>
      </c>
      <c r="D8" t="s">
        <v>510</v>
      </c>
      <c r="F8" t="s">
        <v>1644</v>
      </c>
    </row>
    <row r="9" spans="1:6" x14ac:dyDescent="0.25">
      <c r="A9" t="s">
        <v>513</v>
      </c>
      <c r="B9" t="s">
        <v>514</v>
      </c>
      <c r="C9" t="s">
        <v>314</v>
      </c>
      <c r="D9" t="s">
        <v>510</v>
      </c>
      <c r="F9" t="s">
        <v>514</v>
      </c>
    </row>
    <row r="10" spans="1:6" x14ac:dyDescent="0.25">
      <c r="A10" t="s">
        <v>887</v>
      </c>
      <c r="B10" t="s">
        <v>888</v>
      </c>
      <c r="C10" t="s">
        <v>314</v>
      </c>
      <c r="D10" t="s">
        <v>510</v>
      </c>
      <c r="F10" t="s">
        <v>1061</v>
      </c>
    </row>
    <row r="11" spans="1:6" x14ac:dyDescent="0.25">
      <c r="A11" t="s">
        <v>1060</v>
      </c>
      <c r="B11" t="s">
        <v>1061</v>
      </c>
      <c r="C11" t="s">
        <v>314</v>
      </c>
      <c r="D11" t="s">
        <v>510</v>
      </c>
      <c r="F11" t="s">
        <v>1061</v>
      </c>
    </row>
    <row r="12" spans="1:6" x14ac:dyDescent="0.25">
      <c r="A12" t="s">
        <v>3201</v>
      </c>
      <c r="B12" t="s">
        <v>3202</v>
      </c>
      <c r="C12" t="s">
        <v>314</v>
      </c>
      <c r="D12" t="s">
        <v>510</v>
      </c>
      <c r="F12" t="s">
        <v>1061</v>
      </c>
    </row>
    <row r="13" spans="1:6" x14ac:dyDescent="0.25">
      <c r="A13" t="s">
        <v>3036</v>
      </c>
      <c r="B13" t="s">
        <v>3037</v>
      </c>
      <c r="C13" t="s">
        <v>314</v>
      </c>
      <c r="D13" t="s">
        <v>510</v>
      </c>
      <c r="F13" t="s">
        <v>3037</v>
      </c>
    </row>
    <row r="14" spans="1:6" x14ac:dyDescent="0.25">
      <c r="A14" t="s">
        <v>523</v>
      </c>
      <c r="B14" t="s">
        <v>524</v>
      </c>
      <c r="C14" t="s">
        <v>314</v>
      </c>
      <c r="D14" t="s">
        <v>510</v>
      </c>
      <c r="F14" t="s">
        <v>3037</v>
      </c>
    </row>
    <row r="15" spans="1:6" x14ac:dyDescent="0.25">
      <c r="A15" t="s">
        <v>3187</v>
      </c>
      <c r="B15" t="s">
        <v>3188</v>
      </c>
      <c r="C15" t="s">
        <v>314</v>
      </c>
      <c r="D15" t="s">
        <v>510</v>
      </c>
      <c r="F15" t="s">
        <v>3188</v>
      </c>
    </row>
    <row r="16" spans="1:6" x14ac:dyDescent="0.25">
      <c r="A16" t="s">
        <v>518</v>
      </c>
      <c r="B16" t="s">
        <v>519</v>
      </c>
      <c r="C16" t="s">
        <v>314</v>
      </c>
      <c r="D16" t="s">
        <v>510</v>
      </c>
      <c r="F16" t="s">
        <v>3188</v>
      </c>
    </row>
    <row r="17" spans="1:7" x14ac:dyDescent="0.25">
      <c r="A17" t="s">
        <v>659</v>
      </c>
      <c r="B17" t="s">
        <v>660</v>
      </c>
      <c r="C17" t="s">
        <v>314</v>
      </c>
      <c r="D17" t="s">
        <v>531</v>
      </c>
      <c r="F17" t="s">
        <v>660</v>
      </c>
    </row>
    <row r="18" spans="1:7" x14ac:dyDescent="0.25">
      <c r="A18" t="s">
        <v>561</v>
      </c>
      <c r="B18" t="s">
        <v>562</v>
      </c>
      <c r="C18" t="s">
        <v>314</v>
      </c>
      <c r="D18" t="s">
        <v>531</v>
      </c>
      <c r="F18" t="s">
        <v>562</v>
      </c>
    </row>
    <row r="19" spans="1:7" x14ac:dyDescent="0.25">
      <c r="A19" t="s">
        <v>550</v>
      </c>
      <c r="B19" t="s">
        <v>551</v>
      </c>
      <c r="C19" t="s">
        <v>314</v>
      </c>
      <c r="D19" t="s">
        <v>531</v>
      </c>
      <c r="F19" t="s">
        <v>551</v>
      </c>
    </row>
    <row r="20" spans="1:7" x14ac:dyDescent="0.25">
      <c r="A20" t="s">
        <v>569</v>
      </c>
      <c r="B20" t="s">
        <v>570</v>
      </c>
      <c r="C20" t="s">
        <v>314</v>
      </c>
      <c r="D20" t="s">
        <v>531</v>
      </c>
      <c r="F20" t="s">
        <v>570</v>
      </c>
    </row>
    <row r="21" spans="1:7" x14ac:dyDescent="0.25">
      <c r="A21" t="s">
        <v>3081</v>
      </c>
      <c r="B21" t="s">
        <v>3082</v>
      </c>
      <c r="C21" t="s">
        <v>314</v>
      </c>
      <c r="D21" t="s">
        <v>531</v>
      </c>
      <c r="F21" t="s">
        <v>3082</v>
      </c>
    </row>
    <row r="22" spans="1:7" x14ac:dyDescent="0.25">
      <c r="A22" t="s">
        <v>528</v>
      </c>
      <c r="B22" t="s">
        <v>529</v>
      </c>
      <c r="C22" t="s">
        <v>314</v>
      </c>
      <c r="D22" t="s">
        <v>531</v>
      </c>
      <c r="F22" t="s">
        <v>529</v>
      </c>
    </row>
    <row r="23" spans="1:7" x14ac:dyDescent="0.25">
      <c r="A23" t="s">
        <v>542</v>
      </c>
      <c r="B23" t="s">
        <v>543</v>
      </c>
      <c r="C23" t="s">
        <v>314</v>
      </c>
      <c r="D23" t="s">
        <v>531</v>
      </c>
      <c r="F23" t="s">
        <v>543</v>
      </c>
      <c r="G23" t="s">
        <v>3830</v>
      </c>
    </row>
    <row r="24" spans="1:7" x14ac:dyDescent="0.25">
      <c r="A24" t="s">
        <v>534</v>
      </c>
      <c r="B24" t="s">
        <v>535</v>
      </c>
      <c r="C24" t="s">
        <v>314</v>
      </c>
      <c r="D24" t="s">
        <v>531</v>
      </c>
      <c r="F24" t="s">
        <v>535</v>
      </c>
    </row>
    <row r="25" spans="1:7" x14ac:dyDescent="0.25">
      <c r="A25" t="s">
        <v>3075</v>
      </c>
      <c r="B25" t="s">
        <v>3076</v>
      </c>
      <c r="C25" t="s">
        <v>314</v>
      </c>
      <c r="D25" t="s">
        <v>531</v>
      </c>
      <c r="F25" t="s">
        <v>3076</v>
      </c>
    </row>
    <row r="26" spans="1:7" x14ac:dyDescent="0.25">
      <c r="A26" t="s">
        <v>3087</v>
      </c>
      <c r="B26" t="s">
        <v>3088</v>
      </c>
      <c r="C26" t="s">
        <v>314</v>
      </c>
      <c r="D26" t="s">
        <v>531</v>
      </c>
      <c r="F26" t="s">
        <v>3088</v>
      </c>
    </row>
    <row r="27" spans="1:7" x14ac:dyDescent="0.25">
      <c r="A27" t="s">
        <v>3096</v>
      </c>
      <c r="B27" t="s">
        <v>3097</v>
      </c>
      <c r="C27" t="s">
        <v>314</v>
      </c>
      <c r="D27" t="s">
        <v>531</v>
      </c>
      <c r="F27" t="s">
        <v>3097</v>
      </c>
    </row>
    <row r="28" spans="1:7" x14ac:dyDescent="0.25">
      <c r="A28" t="s">
        <v>3090</v>
      </c>
      <c r="B28" t="s">
        <v>3091</v>
      </c>
      <c r="C28" t="s">
        <v>314</v>
      </c>
      <c r="D28" t="s">
        <v>531</v>
      </c>
      <c r="F28" t="s">
        <v>3091</v>
      </c>
    </row>
    <row r="29" spans="1:7" x14ac:dyDescent="0.25">
      <c r="A29" t="s">
        <v>3102</v>
      </c>
      <c r="B29" t="s">
        <v>3103</v>
      </c>
      <c r="C29" t="s">
        <v>314</v>
      </c>
      <c r="D29" t="s">
        <v>531</v>
      </c>
      <c r="F29" t="s">
        <v>3103</v>
      </c>
    </row>
    <row r="30" spans="1:7" x14ac:dyDescent="0.25">
      <c r="A30" t="s">
        <v>3072</v>
      </c>
      <c r="B30" t="s">
        <v>3073</v>
      </c>
      <c r="C30" t="s">
        <v>314</v>
      </c>
      <c r="D30" t="s">
        <v>531</v>
      </c>
      <c r="F30" t="s">
        <v>3073</v>
      </c>
    </row>
    <row r="31" spans="1:7" x14ac:dyDescent="0.25">
      <c r="A31" t="s">
        <v>3078</v>
      </c>
      <c r="B31" t="s">
        <v>3079</v>
      </c>
      <c r="C31" t="s">
        <v>314</v>
      </c>
      <c r="D31" t="s">
        <v>531</v>
      </c>
      <c r="F31" t="s">
        <v>3079</v>
      </c>
    </row>
    <row r="32" spans="1:7" x14ac:dyDescent="0.25">
      <c r="A32" t="s">
        <v>1109</v>
      </c>
      <c r="B32" t="s">
        <v>1110</v>
      </c>
      <c r="C32" t="s">
        <v>314</v>
      </c>
      <c r="D32" t="s">
        <v>531</v>
      </c>
      <c r="F32" t="s">
        <v>1110</v>
      </c>
    </row>
    <row r="33" spans="1:7" x14ac:dyDescent="0.25">
      <c r="A33" t="s">
        <v>3084</v>
      </c>
      <c r="B33" t="s">
        <v>3085</v>
      </c>
      <c r="C33" t="s">
        <v>314</v>
      </c>
      <c r="D33" t="s">
        <v>531</v>
      </c>
      <c r="F33" t="s">
        <v>3085</v>
      </c>
    </row>
    <row r="34" spans="1:7" x14ac:dyDescent="0.25">
      <c r="A34" t="s">
        <v>3093</v>
      </c>
      <c r="B34" t="s">
        <v>3094</v>
      </c>
      <c r="C34" t="s">
        <v>314</v>
      </c>
      <c r="D34" t="s">
        <v>531</v>
      </c>
      <c r="F34" t="s">
        <v>3094</v>
      </c>
    </row>
    <row r="35" spans="1:7" x14ac:dyDescent="0.25">
      <c r="A35" t="s">
        <v>555</v>
      </c>
      <c r="B35" t="s">
        <v>556</v>
      </c>
      <c r="C35" t="s">
        <v>314</v>
      </c>
      <c r="D35" t="s">
        <v>558</v>
      </c>
      <c r="F35" t="s">
        <v>556</v>
      </c>
    </row>
    <row r="36" spans="1:7" x14ac:dyDescent="0.25">
      <c r="A36" t="s">
        <v>3831</v>
      </c>
      <c r="B36" t="s">
        <v>3832</v>
      </c>
      <c r="C36" t="s">
        <v>314</v>
      </c>
      <c r="D36" t="s">
        <v>558</v>
      </c>
      <c r="F36" t="s">
        <v>3832</v>
      </c>
      <c r="G36" t="s">
        <v>3833</v>
      </c>
    </row>
    <row r="37" spans="1:7" x14ac:dyDescent="0.25">
      <c r="A37" t="s">
        <v>925</v>
      </c>
      <c r="B37" t="s">
        <v>926</v>
      </c>
      <c r="C37" t="s">
        <v>314</v>
      </c>
      <c r="D37" t="s">
        <v>869</v>
      </c>
      <c r="F37" t="s">
        <v>926</v>
      </c>
    </row>
    <row r="38" spans="1:7" x14ac:dyDescent="0.25">
      <c r="A38" t="s">
        <v>1429</v>
      </c>
      <c r="B38" t="s">
        <v>1430</v>
      </c>
      <c r="C38" t="s">
        <v>314</v>
      </c>
      <c r="D38" t="s">
        <v>869</v>
      </c>
      <c r="F38" t="s">
        <v>926</v>
      </c>
    </row>
    <row r="39" spans="1:7" x14ac:dyDescent="0.25">
      <c r="A39" t="s">
        <v>3244</v>
      </c>
      <c r="B39" t="s">
        <v>3245</v>
      </c>
      <c r="C39" t="s">
        <v>314</v>
      </c>
      <c r="D39" t="s">
        <v>869</v>
      </c>
      <c r="F39" t="s">
        <v>926</v>
      </c>
    </row>
    <row r="40" spans="1:7" x14ac:dyDescent="0.25">
      <c r="A40" t="s">
        <v>907</v>
      </c>
      <c r="B40" t="s">
        <v>908</v>
      </c>
      <c r="C40" t="s">
        <v>314</v>
      </c>
      <c r="D40" t="s">
        <v>869</v>
      </c>
      <c r="F40" t="s">
        <v>908</v>
      </c>
    </row>
    <row r="41" spans="1:7" x14ac:dyDescent="0.25">
      <c r="A41" t="s">
        <v>1415</v>
      </c>
      <c r="B41" t="s">
        <v>1416</v>
      </c>
      <c r="C41" t="s">
        <v>314</v>
      </c>
      <c r="D41" t="s">
        <v>869</v>
      </c>
      <c r="F41" t="s">
        <v>908</v>
      </c>
    </row>
    <row r="42" spans="1:7" x14ac:dyDescent="0.25">
      <c r="A42" t="s">
        <v>3217</v>
      </c>
      <c r="B42" t="s">
        <v>3218</v>
      </c>
      <c r="C42" t="s">
        <v>314</v>
      </c>
      <c r="D42" t="s">
        <v>869</v>
      </c>
      <c r="F42" t="s">
        <v>908</v>
      </c>
    </row>
    <row r="43" spans="1:7" x14ac:dyDescent="0.25">
      <c r="A43" t="s">
        <v>3212</v>
      </c>
      <c r="B43" t="s">
        <v>3213</v>
      </c>
      <c r="C43" t="s">
        <v>314</v>
      </c>
      <c r="D43" t="s">
        <v>869</v>
      </c>
      <c r="F43" t="s">
        <v>908</v>
      </c>
    </row>
    <row r="44" spans="1:7" x14ac:dyDescent="0.25">
      <c r="A44" t="s">
        <v>866</v>
      </c>
      <c r="B44" t="s">
        <v>867</v>
      </c>
      <c r="C44" t="s">
        <v>314</v>
      </c>
      <c r="D44" t="s">
        <v>869</v>
      </c>
      <c r="F44" t="s">
        <v>867</v>
      </c>
    </row>
    <row r="45" spans="1:7" x14ac:dyDescent="0.25">
      <c r="A45" t="s">
        <v>3021</v>
      </c>
      <c r="B45" t="s">
        <v>3022</v>
      </c>
      <c r="C45" t="s">
        <v>314</v>
      </c>
      <c r="D45" t="s">
        <v>869</v>
      </c>
      <c r="F45" t="s">
        <v>867</v>
      </c>
    </row>
    <row r="46" spans="1:7" x14ac:dyDescent="0.25">
      <c r="A46" t="s">
        <v>921</v>
      </c>
      <c r="B46" t="s">
        <v>922</v>
      </c>
      <c r="C46" t="s">
        <v>314</v>
      </c>
      <c r="D46" t="s">
        <v>869</v>
      </c>
      <c r="F46" t="s">
        <v>922</v>
      </c>
    </row>
    <row r="47" spans="1:7" x14ac:dyDescent="0.25">
      <c r="A47" t="s">
        <v>1424</v>
      </c>
      <c r="B47" t="s">
        <v>1425</v>
      </c>
      <c r="C47" t="s">
        <v>314</v>
      </c>
      <c r="D47" t="s">
        <v>869</v>
      </c>
      <c r="F47" t="s">
        <v>922</v>
      </c>
    </row>
    <row r="48" spans="1:7" x14ac:dyDescent="0.25">
      <c r="A48" t="s">
        <v>3239</v>
      </c>
      <c r="B48" t="s">
        <v>3240</v>
      </c>
      <c r="C48" t="s">
        <v>314</v>
      </c>
      <c r="D48" t="s">
        <v>869</v>
      </c>
      <c r="F48" t="s">
        <v>922</v>
      </c>
    </row>
    <row r="49" spans="1:7" x14ac:dyDescent="0.25">
      <c r="A49" t="s">
        <v>3234</v>
      </c>
      <c r="B49" t="s">
        <v>3235</v>
      </c>
      <c r="C49" t="s">
        <v>314</v>
      </c>
      <c r="D49" t="s">
        <v>869</v>
      </c>
      <c r="F49" t="s">
        <v>922</v>
      </c>
    </row>
    <row r="50" spans="1:7" x14ac:dyDescent="0.25">
      <c r="A50" t="s">
        <v>3834</v>
      </c>
      <c r="B50" t="s">
        <v>3835</v>
      </c>
      <c r="C50" t="s">
        <v>314</v>
      </c>
      <c r="D50" t="s">
        <v>869</v>
      </c>
      <c r="F50" t="s">
        <v>3835</v>
      </c>
      <c r="G50" t="s">
        <v>3833</v>
      </c>
    </row>
    <row r="51" spans="1:7" x14ac:dyDescent="0.25">
      <c r="A51" t="s">
        <v>911</v>
      </c>
      <c r="B51" t="s">
        <v>912</v>
      </c>
      <c r="C51" t="s">
        <v>314</v>
      </c>
      <c r="D51" t="s">
        <v>869</v>
      </c>
      <c r="F51" t="s">
        <v>912</v>
      </c>
      <c r="G51" t="s">
        <v>3830</v>
      </c>
    </row>
    <row r="52" spans="1:7" x14ac:dyDescent="0.25">
      <c r="A52" t="s">
        <v>3224</v>
      </c>
      <c r="B52" t="s">
        <v>3225</v>
      </c>
      <c r="C52" t="s">
        <v>314</v>
      </c>
      <c r="D52" t="s">
        <v>869</v>
      </c>
      <c r="F52" t="s">
        <v>3225</v>
      </c>
    </row>
    <row r="53" spans="1:7" x14ac:dyDescent="0.25">
      <c r="A53" t="s">
        <v>916</v>
      </c>
      <c r="B53" t="s">
        <v>917</v>
      </c>
      <c r="C53" t="s">
        <v>314</v>
      </c>
      <c r="D53" t="s">
        <v>869</v>
      </c>
      <c r="F53" t="s">
        <v>917</v>
      </c>
    </row>
    <row r="54" spans="1:7" x14ac:dyDescent="0.25">
      <c r="A54" t="s">
        <v>3229</v>
      </c>
      <c r="B54" t="s">
        <v>3230</v>
      </c>
      <c r="C54" t="s">
        <v>314</v>
      </c>
      <c r="D54" t="s">
        <v>869</v>
      </c>
      <c r="F54" t="s">
        <v>3230</v>
      </c>
    </row>
    <row r="55" spans="1:7" x14ac:dyDescent="0.25">
      <c r="A55" t="s">
        <v>471</v>
      </c>
      <c r="B55" t="s">
        <v>472</v>
      </c>
      <c r="C55" t="s">
        <v>314</v>
      </c>
      <c r="D55" t="s">
        <v>440</v>
      </c>
      <c r="F55" t="s">
        <v>472</v>
      </c>
    </row>
    <row r="56" spans="1:7" x14ac:dyDescent="0.25">
      <c r="A56" t="s">
        <v>476</v>
      </c>
      <c r="B56" t="s">
        <v>477</v>
      </c>
      <c r="C56" t="s">
        <v>314</v>
      </c>
      <c r="D56" t="s">
        <v>440</v>
      </c>
      <c r="F56" t="s">
        <v>472</v>
      </c>
    </row>
    <row r="57" spans="1:7" x14ac:dyDescent="0.25">
      <c r="A57" t="s">
        <v>1045</v>
      </c>
      <c r="B57" t="s">
        <v>1046</v>
      </c>
      <c r="C57" t="s">
        <v>314</v>
      </c>
      <c r="D57" t="s">
        <v>440</v>
      </c>
      <c r="F57" t="s">
        <v>831</v>
      </c>
    </row>
    <row r="58" spans="1:7" x14ac:dyDescent="0.25">
      <c r="A58" t="s">
        <v>830</v>
      </c>
      <c r="B58" t="s">
        <v>831</v>
      </c>
      <c r="C58" t="s">
        <v>314</v>
      </c>
      <c r="D58" t="s">
        <v>440</v>
      </c>
      <c r="F58" t="s">
        <v>831</v>
      </c>
    </row>
    <row r="59" spans="1:7" x14ac:dyDescent="0.25">
      <c r="A59" t="s">
        <v>835</v>
      </c>
      <c r="B59" t="s">
        <v>836</v>
      </c>
      <c r="C59" t="s">
        <v>314</v>
      </c>
      <c r="D59" t="s">
        <v>440</v>
      </c>
      <c r="F59" t="s">
        <v>831</v>
      </c>
    </row>
    <row r="60" spans="1:7" x14ac:dyDescent="0.25">
      <c r="A60" t="s">
        <v>481</v>
      </c>
      <c r="B60" t="s">
        <v>482</v>
      </c>
      <c r="C60" t="s">
        <v>314</v>
      </c>
      <c r="D60" t="s">
        <v>440</v>
      </c>
      <c r="F60" t="s">
        <v>482</v>
      </c>
    </row>
    <row r="61" spans="1:7" x14ac:dyDescent="0.25">
      <c r="A61" t="s">
        <v>486</v>
      </c>
      <c r="B61" t="s">
        <v>487</v>
      </c>
      <c r="C61" t="s">
        <v>314</v>
      </c>
      <c r="D61" t="s">
        <v>440</v>
      </c>
      <c r="F61" t="s">
        <v>482</v>
      </c>
    </row>
    <row r="62" spans="1:7" x14ac:dyDescent="0.25">
      <c r="A62" t="s">
        <v>443</v>
      </c>
      <c r="B62" t="s">
        <v>444</v>
      </c>
      <c r="C62" t="s">
        <v>314</v>
      </c>
      <c r="D62" t="s">
        <v>440</v>
      </c>
      <c r="F62" t="s">
        <v>1631</v>
      </c>
    </row>
    <row r="63" spans="1:7" x14ac:dyDescent="0.25">
      <c r="A63" t="s">
        <v>437</v>
      </c>
      <c r="B63" t="s">
        <v>438</v>
      </c>
      <c r="C63" t="s">
        <v>314</v>
      </c>
      <c r="D63" t="s">
        <v>440</v>
      </c>
      <c r="F63" t="s">
        <v>1631</v>
      </c>
    </row>
    <row r="64" spans="1:7" x14ac:dyDescent="0.25">
      <c r="A64" t="s">
        <v>1630</v>
      </c>
      <c r="B64" t="s">
        <v>1631</v>
      </c>
      <c r="C64" t="s">
        <v>314</v>
      </c>
      <c r="D64" t="s">
        <v>440</v>
      </c>
      <c r="F64" t="s">
        <v>1631</v>
      </c>
    </row>
    <row r="65" spans="1:6" x14ac:dyDescent="0.25">
      <c r="A65" t="s">
        <v>840</v>
      </c>
      <c r="B65" t="s">
        <v>841</v>
      </c>
      <c r="C65" t="s">
        <v>314</v>
      </c>
      <c r="D65" t="s">
        <v>440</v>
      </c>
      <c r="F65" t="s">
        <v>841</v>
      </c>
    </row>
    <row r="66" spans="1:6" x14ac:dyDescent="0.25">
      <c r="A66" t="s">
        <v>845</v>
      </c>
      <c r="B66" t="s">
        <v>846</v>
      </c>
      <c r="C66" t="s">
        <v>314</v>
      </c>
      <c r="D66" t="s">
        <v>440</v>
      </c>
      <c r="F66" t="s">
        <v>846</v>
      </c>
    </row>
    <row r="67" spans="1:6" x14ac:dyDescent="0.25">
      <c r="A67" t="s">
        <v>850</v>
      </c>
      <c r="B67" t="s">
        <v>851</v>
      </c>
      <c r="C67" t="s">
        <v>314</v>
      </c>
      <c r="D67" t="s">
        <v>440</v>
      </c>
      <c r="F67" t="s">
        <v>851</v>
      </c>
    </row>
    <row r="68" spans="1:6" x14ac:dyDescent="0.25">
      <c r="A68" t="s">
        <v>383</v>
      </c>
      <c r="B68" t="s">
        <v>384</v>
      </c>
      <c r="C68" t="s">
        <v>314</v>
      </c>
      <c r="D68" t="s">
        <v>367</v>
      </c>
      <c r="F68" t="s">
        <v>384</v>
      </c>
    </row>
    <row r="69" spans="1:6" x14ac:dyDescent="0.25">
      <c r="A69" t="s">
        <v>2945</v>
      </c>
      <c r="B69" t="s">
        <v>2946</v>
      </c>
      <c r="C69" t="s">
        <v>314</v>
      </c>
      <c r="D69" t="s">
        <v>367</v>
      </c>
      <c r="F69" t="s">
        <v>2946</v>
      </c>
    </row>
    <row r="70" spans="1:6" x14ac:dyDescent="0.25">
      <c r="A70" t="s">
        <v>404</v>
      </c>
      <c r="B70" t="s">
        <v>405</v>
      </c>
      <c r="C70" t="s">
        <v>314</v>
      </c>
      <c r="D70" t="s">
        <v>367</v>
      </c>
      <c r="F70" t="s">
        <v>405</v>
      </c>
    </row>
    <row r="71" spans="1:6" x14ac:dyDescent="0.25">
      <c r="A71" t="s">
        <v>370</v>
      </c>
      <c r="B71" t="s">
        <v>371</v>
      </c>
      <c r="C71" t="s">
        <v>314</v>
      </c>
      <c r="D71" t="s">
        <v>367</v>
      </c>
      <c r="F71" t="s">
        <v>371</v>
      </c>
    </row>
    <row r="72" spans="1:6" x14ac:dyDescent="0.25">
      <c r="A72" t="s">
        <v>1623</v>
      </c>
      <c r="B72" t="s">
        <v>1624</v>
      </c>
      <c r="C72" t="s">
        <v>314</v>
      </c>
      <c r="D72" t="s">
        <v>367</v>
      </c>
      <c r="F72" t="s">
        <v>371</v>
      </c>
    </row>
    <row r="73" spans="1:6" x14ac:dyDescent="0.25">
      <c r="A73" t="s">
        <v>364</v>
      </c>
      <c r="B73" t="s">
        <v>365</v>
      </c>
      <c r="C73" t="s">
        <v>314</v>
      </c>
      <c r="D73" t="s">
        <v>367</v>
      </c>
      <c r="F73" t="s">
        <v>365</v>
      </c>
    </row>
    <row r="74" spans="1:6" x14ac:dyDescent="0.25">
      <c r="A74" t="s">
        <v>1371</v>
      </c>
      <c r="B74" t="s">
        <v>1372</v>
      </c>
      <c r="C74" t="s">
        <v>314</v>
      </c>
      <c r="D74" t="s">
        <v>367</v>
      </c>
      <c r="F74" t="s">
        <v>365</v>
      </c>
    </row>
    <row r="75" spans="1:6" x14ac:dyDescent="0.25">
      <c r="A75" t="s">
        <v>1980</v>
      </c>
      <c r="B75" t="s">
        <v>1981</v>
      </c>
      <c r="C75" t="s">
        <v>314</v>
      </c>
      <c r="D75" t="s">
        <v>367</v>
      </c>
      <c r="F75" t="s">
        <v>365</v>
      </c>
    </row>
    <row r="76" spans="1:6" x14ac:dyDescent="0.25">
      <c r="A76" t="s">
        <v>2953</v>
      </c>
      <c r="B76" t="s">
        <v>2954</v>
      </c>
      <c r="C76" t="s">
        <v>314</v>
      </c>
      <c r="D76" t="s">
        <v>367</v>
      </c>
      <c r="F76" t="s">
        <v>2949</v>
      </c>
    </row>
    <row r="77" spans="1:6" x14ac:dyDescent="0.25">
      <c r="A77" t="s">
        <v>393</v>
      </c>
      <c r="B77" t="s">
        <v>394</v>
      </c>
      <c r="C77" t="s">
        <v>314</v>
      </c>
      <c r="D77" t="s">
        <v>367</v>
      </c>
      <c r="F77" t="s">
        <v>2949</v>
      </c>
    </row>
    <row r="78" spans="1:6" x14ac:dyDescent="0.25">
      <c r="A78" t="s">
        <v>388</v>
      </c>
      <c r="B78" t="s">
        <v>389</v>
      </c>
      <c r="C78" t="s">
        <v>314</v>
      </c>
      <c r="D78" t="s">
        <v>367</v>
      </c>
      <c r="F78" t="s">
        <v>2949</v>
      </c>
    </row>
    <row r="79" spans="1:6" x14ac:dyDescent="0.25">
      <c r="A79" t="s">
        <v>2691</v>
      </c>
      <c r="B79" t="s">
        <v>2692</v>
      </c>
      <c r="C79" t="s">
        <v>314</v>
      </c>
      <c r="D79" t="s">
        <v>367</v>
      </c>
      <c r="F79" t="s">
        <v>2949</v>
      </c>
    </row>
    <row r="80" spans="1:6" x14ac:dyDescent="0.25">
      <c r="A80" t="s">
        <v>1135</v>
      </c>
      <c r="B80" t="s">
        <v>1136</v>
      </c>
      <c r="C80" t="s">
        <v>314</v>
      </c>
      <c r="D80" t="s">
        <v>367</v>
      </c>
      <c r="F80" t="s">
        <v>2949</v>
      </c>
    </row>
    <row r="81" spans="1:6" x14ac:dyDescent="0.25">
      <c r="A81" t="s">
        <v>2948</v>
      </c>
      <c r="B81" t="s">
        <v>2949</v>
      </c>
      <c r="C81" t="s">
        <v>314</v>
      </c>
      <c r="D81" t="s">
        <v>367</v>
      </c>
      <c r="F81" t="s">
        <v>2949</v>
      </c>
    </row>
    <row r="82" spans="1:6" x14ac:dyDescent="0.25">
      <c r="A82" t="s">
        <v>2685</v>
      </c>
      <c r="B82" t="s">
        <v>2686</v>
      </c>
      <c r="C82" t="s">
        <v>314</v>
      </c>
      <c r="D82" t="s">
        <v>367</v>
      </c>
      <c r="F82" t="s">
        <v>3836</v>
      </c>
    </row>
    <row r="83" spans="1:6" x14ac:dyDescent="0.25">
      <c r="A83" t="s">
        <v>375</v>
      </c>
      <c r="B83" t="s">
        <v>376</v>
      </c>
      <c r="C83" t="s">
        <v>314</v>
      </c>
      <c r="D83" t="s">
        <v>367</v>
      </c>
      <c r="F83" t="s">
        <v>3836</v>
      </c>
    </row>
    <row r="84" spans="1:6" x14ac:dyDescent="0.25">
      <c r="A84" t="s">
        <v>2552</v>
      </c>
      <c r="B84" t="s">
        <v>2553</v>
      </c>
      <c r="C84" t="s">
        <v>314</v>
      </c>
      <c r="D84" t="s">
        <v>367</v>
      </c>
      <c r="F84" t="s">
        <v>3836</v>
      </c>
    </row>
    <row r="85" spans="1:6" x14ac:dyDescent="0.25">
      <c r="A85" t="s">
        <v>930</v>
      </c>
      <c r="B85" t="s">
        <v>931</v>
      </c>
      <c r="C85" t="s">
        <v>314</v>
      </c>
      <c r="D85" t="s">
        <v>401</v>
      </c>
      <c r="F85" t="s">
        <v>931</v>
      </c>
    </row>
    <row r="86" spans="1:6" x14ac:dyDescent="0.25">
      <c r="A86" t="s">
        <v>448</v>
      </c>
      <c r="B86" t="s">
        <v>449</v>
      </c>
      <c r="C86" t="s">
        <v>314</v>
      </c>
      <c r="D86" t="s">
        <v>401</v>
      </c>
      <c r="F86" t="s">
        <v>449</v>
      </c>
    </row>
    <row r="87" spans="1:6" x14ac:dyDescent="0.25">
      <c r="A87" t="s">
        <v>577</v>
      </c>
      <c r="B87" t="s">
        <v>578</v>
      </c>
      <c r="C87" t="s">
        <v>314</v>
      </c>
      <c r="D87" t="s">
        <v>401</v>
      </c>
      <c r="F87" t="s">
        <v>578</v>
      </c>
    </row>
    <row r="88" spans="1:6" x14ac:dyDescent="0.25">
      <c r="A88" t="s">
        <v>592</v>
      </c>
      <c r="B88" t="s">
        <v>593</v>
      </c>
      <c r="C88" t="s">
        <v>314</v>
      </c>
      <c r="D88" t="s">
        <v>401</v>
      </c>
      <c r="F88" t="s">
        <v>593</v>
      </c>
    </row>
    <row r="89" spans="1:6" x14ac:dyDescent="0.25">
      <c r="A89" t="s">
        <v>587</v>
      </c>
      <c r="B89" t="s">
        <v>588</v>
      </c>
      <c r="C89" t="s">
        <v>314</v>
      </c>
      <c r="D89" t="s">
        <v>401</v>
      </c>
      <c r="F89" t="s">
        <v>588</v>
      </c>
    </row>
    <row r="90" spans="1:6" x14ac:dyDescent="0.25">
      <c r="A90" t="s">
        <v>3121</v>
      </c>
      <c r="B90" t="s">
        <v>3122</v>
      </c>
      <c r="C90" t="s">
        <v>314</v>
      </c>
      <c r="D90" t="s">
        <v>401</v>
      </c>
      <c r="F90" t="s">
        <v>3122</v>
      </c>
    </row>
    <row r="91" spans="1:6" x14ac:dyDescent="0.25">
      <c r="A91" t="s">
        <v>499</v>
      </c>
      <c r="B91" t="s">
        <v>500</v>
      </c>
      <c r="C91" t="s">
        <v>314</v>
      </c>
      <c r="D91" t="s">
        <v>401</v>
      </c>
      <c r="F91" t="s">
        <v>500</v>
      </c>
    </row>
    <row r="92" spans="1:6" x14ac:dyDescent="0.25">
      <c r="A92" t="s">
        <v>491</v>
      </c>
      <c r="B92" t="s">
        <v>492</v>
      </c>
      <c r="C92" t="s">
        <v>314</v>
      </c>
      <c r="D92" t="s">
        <v>401</v>
      </c>
      <c r="F92" t="s">
        <v>492</v>
      </c>
    </row>
    <row r="93" spans="1:6" x14ac:dyDescent="0.25">
      <c r="A93" t="s">
        <v>940</v>
      </c>
      <c r="B93" t="s">
        <v>941</v>
      </c>
      <c r="C93" t="s">
        <v>314</v>
      </c>
      <c r="D93" t="s">
        <v>401</v>
      </c>
      <c r="F93" t="s">
        <v>936</v>
      </c>
    </row>
    <row r="94" spans="1:6" x14ac:dyDescent="0.25">
      <c r="A94" t="s">
        <v>935</v>
      </c>
      <c r="B94" t="s">
        <v>936</v>
      </c>
      <c r="C94" t="s">
        <v>314</v>
      </c>
      <c r="D94" t="s">
        <v>401</v>
      </c>
      <c r="F94" t="s">
        <v>936</v>
      </c>
    </row>
    <row r="95" spans="1:6" x14ac:dyDescent="0.25">
      <c r="A95" t="s">
        <v>461</v>
      </c>
      <c r="B95" t="s">
        <v>462</v>
      </c>
      <c r="C95" t="s">
        <v>314</v>
      </c>
      <c r="D95" t="s">
        <v>401</v>
      </c>
      <c r="F95" t="s">
        <v>457</v>
      </c>
    </row>
    <row r="96" spans="1:6" x14ac:dyDescent="0.25">
      <c r="A96" t="s">
        <v>456</v>
      </c>
      <c r="B96" t="s">
        <v>457</v>
      </c>
      <c r="C96" t="s">
        <v>314</v>
      </c>
      <c r="D96" t="s">
        <v>401</v>
      </c>
      <c r="F96" t="s">
        <v>457</v>
      </c>
    </row>
    <row r="97" spans="1:7" x14ac:dyDescent="0.25">
      <c r="A97" t="s">
        <v>3041</v>
      </c>
      <c r="B97" t="s">
        <v>3042</v>
      </c>
      <c r="C97" t="s">
        <v>314</v>
      </c>
      <c r="D97" t="s">
        <v>401</v>
      </c>
      <c r="F97" t="s">
        <v>583</v>
      </c>
    </row>
    <row r="98" spans="1:7" x14ac:dyDescent="0.25">
      <c r="A98" t="s">
        <v>582</v>
      </c>
      <c r="B98" t="s">
        <v>583</v>
      </c>
      <c r="C98" t="s">
        <v>314</v>
      </c>
      <c r="D98" t="s">
        <v>401</v>
      </c>
      <c r="F98" t="s">
        <v>583</v>
      </c>
    </row>
    <row r="99" spans="1:7" x14ac:dyDescent="0.25">
      <c r="A99" t="s">
        <v>902</v>
      </c>
      <c r="B99" t="s">
        <v>903</v>
      </c>
      <c r="C99" t="s">
        <v>314</v>
      </c>
      <c r="D99" t="s">
        <v>401</v>
      </c>
      <c r="F99" t="s">
        <v>898</v>
      </c>
    </row>
    <row r="100" spans="1:7" x14ac:dyDescent="0.25">
      <c r="A100" t="s">
        <v>897</v>
      </c>
      <c r="B100" t="s">
        <v>898</v>
      </c>
      <c r="C100" t="s">
        <v>314</v>
      </c>
      <c r="D100" t="s">
        <v>401</v>
      </c>
      <c r="F100" t="s">
        <v>898</v>
      </c>
    </row>
    <row r="101" spans="1:7" x14ac:dyDescent="0.25">
      <c r="A101" t="s">
        <v>466</v>
      </c>
      <c r="B101" t="s">
        <v>467</v>
      </c>
      <c r="C101" t="s">
        <v>314</v>
      </c>
      <c r="D101" t="s">
        <v>401</v>
      </c>
      <c r="F101" t="s">
        <v>467</v>
      </c>
    </row>
    <row r="102" spans="1:7" x14ac:dyDescent="0.25">
      <c r="A102" t="s">
        <v>398</v>
      </c>
      <c r="B102" t="s">
        <v>399</v>
      </c>
      <c r="C102" t="s">
        <v>314</v>
      </c>
      <c r="D102" t="s">
        <v>401</v>
      </c>
      <c r="F102" t="s">
        <v>399</v>
      </c>
    </row>
    <row r="103" spans="1:7" x14ac:dyDescent="0.25">
      <c r="A103" t="s">
        <v>1013</v>
      </c>
      <c r="B103" t="s">
        <v>1014</v>
      </c>
      <c r="C103" t="s">
        <v>314</v>
      </c>
      <c r="D103" t="s">
        <v>401</v>
      </c>
      <c r="F103" t="s">
        <v>1014</v>
      </c>
    </row>
    <row r="104" spans="1:7" x14ac:dyDescent="0.25">
      <c r="A104" t="s">
        <v>1302</v>
      </c>
      <c r="B104" t="s">
        <v>1303</v>
      </c>
      <c r="C104" t="s">
        <v>314</v>
      </c>
      <c r="D104" t="s">
        <v>401</v>
      </c>
      <c r="F104" t="s">
        <v>1303</v>
      </c>
    </row>
    <row r="105" spans="1:7" x14ac:dyDescent="0.25">
      <c r="A105" t="s">
        <v>3116</v>
      </c>
      <c r="B105" t="s">
        <v>3117</v>
      </c>
      <c r="C105" t="s">
        <v>314</v>
      </c>
      <c r="D105" t="s">
        <v>401</v>
      </c>
      <c r="F105" t="s">
        <v>3117</v>
      </c>
      <c r="G105" t="s">
        <v>3837</v>
      </c>
    </row>
    <row r="106" spans="1:7" x14ac:dyDescent="0.25">
      <c r="A106" t="s">
        <v>3113</v>
      </c>
      <c r="B106" t="s">
        <v>3114</v>
      </c>
      <c r="C106" t="s">
        <v>314</v>
      </c>
      <c r="D106" t="s">
        <v>401</v>
      </c>
      <c r="F106" t="s">
        <v>3114</v>
      </c>
      <c r="G106" t="s">
        <v>3837</v>
      </c>
    </row>
    <row r="107" spans="1:7" x14ac:dyDescent="0.25">
      <c r="A107" t="s">
        <v>3110</v>
      </c>
      <c r="B107" t="s">
        <v>3111</v>
      </c>
      <c r="C107" t="s">
        <v>314</v>
      </c>
      <c r="D107" t="s">
        <v>401</v>
      </c>
      <c r="F107" t="s">
        <v>3111</v>
      </c>
      <c r="G107" t="s">
        <v>3837</v>
      </c>
    </row>
    <row r="108" spans="1:7" x14ac:dyDescent="0.25">
      <c r="A108" t="s">
        <v>332</v>
      </c>
      <c r="B108" t="s">
        <v>333</v>
      </c>
      <c r="C108" t="s">
        <v>314</v>
      </c>
      <c r="D108" t="s">
        <v>329</v>
      </c>
      <c r="F108" t="s">
        <v>333</v>
      </c>
    </row>
    <row r="109" spans="1:7" x14ac:dyDescent="0.25">
      <c r="A109" t="s">
        <v>679</v>
      </c>
      <c r="B109" t="s">
        <v>680</v>
      </c>
      <c r="C109" t="s">
        <v>314</v>
      </c>
      <c r="D109" t="s">
        <v>329</v>
      </c>
      <c r="F109" t="s">
        <v>680</v>
      </c>
    </row>
    <row r="110" spans="1:7" x14ac:dyDescent="0.25">
      <c r="A110" t="s">
        <v>1226</v>
      </c>
      <c r="B110" t="s">
        <v>1227</v>
      </c>
      <c r="C110" t="s">
        <v>314</v>
      </c>
      <c r="D110" t="s">
        <v>329</v>
      </c>
      <c r="F110" t="s">
        <v>680</v>
      </c>
    </row>
    <row r="111" spans="1:7" x14ac:dyDescent="0.25">
      <c r="A111" t="s">
        <v>1330</v>
      </c>
      <c r="B111" t="s">
        <v>1331</v>
      </c>
      <c r="C111" t="s">
        <v>314</v>
      </c>
      <c r="D111" t="s">
        <v>329</v>
      </c>
      <c r="F111" t="s">
        <v>665</v>
      </c>
    </row>
    <row r="112" spans="1:7" x14ac:dyDescent="0.25">
      <c r="A112" t="s">
        <v>664</v>
      </c>
      <c r="B112" t="s">
        <v>665</v>
      </c>
      <c r="C112" t="s">
        <v>314</v>
      </c>
      <c r="D112" t="s">
        <v>329</v>
      </c>
      <c r="F112" t="s">
        <v>665</v>
      </c>
    </row>
    <row r="113" spans="1:6" x14ac:dyDescent="0.25">
      <c r="A113" t="s">
        <v>348</v>
      </c>
      <c r="B113" t="s">
        <v>349</v>
      </c>
      <c r="C113" t="s">
        <v>314</v>
      </c>
      <c r="D113" t="s">
        <v>329</v>
      </c>
      <c r="F113" t="s">
        <v>349</v>
      </c>
    </row>
    <row r="114" spans="1:6" x14ac:dyDescent="0.25">
      <c r="A114" t="s">
        <v>689</v>
      </c>
      <c r="B114" t="s">
        <v>690</v>
      </c>
      <c r="C114" t="s">
        <v>314</v>
      </c>
      <c r="D114" t="s">
        <v>329</v>
      </c>
      <c r="F114" t="s">
        <v>690</v>
      </c>
    </row>
    <row r="115" spans="1:6" x14ac:dyDescent="0.25">
      <c r="A115" t="s">
        <v>669</v>
      </c>
      <c r="B115" t="s">
        <v>670</v>
      </c>
      <c r="C115" t="s">
        <v>314</v>
      </c>
      <c r="D115" t="s">
        <v>329</v>
      </c>
      <c r="F115" t="s">
        <v>670</v>
      </c>
    </row>
    <row r="116" spans="1:6" x14ac:dyDescent="0.25">
      <c r="A116" t="s">
        <v>340</v>
      </c>
      <c r="B116" t="s">
        <v>341</v>
      </c>
      <c r="C116" t="s">
        <v>314</v>
      </c>
      <c r="D116" t="s">
        <v>329</v>
      </c>
      <c r="F116" t="s">
        <v>341</v>
      </c>
    </row>
    <row r="117" spans="1:6" x14ac:dyDescent="0.25">
      <c r="A117" t="s">
        <v>684</v>
      </c>
      <c r="B117" t="s">
        <v>685</v>
      </c>
      <c r="C117" t="s">
        <v>314</v>
      </c>
      <c r="D117" t="s">
        <v>329</v>
      </c>
      <c r="F117" t="s">
        <v>685</v>
      </c>
    </row>
    <row r="118" spans="1:6" x14ac:dyDescent="0.25">
      <c r="A118" t="s">
        <v>699</v>
      </c>
      <c r="B118" t="s">
        <v>700</v>
      </c>
      <c r="C118" t="s">
        <v>314</v>
      </c>
      <c r="D118" t="s">
        <v>329</v>
      </c>
      <c r="F118" t="s">
        <v>700</v>
      </c>
    </row>
    <row r="119" spans="1:6" x14ac:dyDescent="0.25">
      <c r="A119" t="s">
        <v>674</v>
      </c>
      <c r="B119" t="s">
        <v>675</v>
      </c>
      <c r="C119" t="s">
        <v>314</v>
      </c>
      <c r="D119" t="s">
        <v>329</v>
      </c>
      <c r="F119" t="s">
        <v>675</v>
      </c>
    </row>
    <row r="120" spans="1:6" x14ac:dyDescent="0.25">
      <c r="A120" t="s">
        <v>2935</v>
      </c>
      <c r="B120" t="s">
        <v>2936</v>
      </c>
      <c r="C120" t="s">
        <v>314</v>
      </c>
      <c r="D120" t="s">
        <v>329</v>
      </c>
      <c r="F120" t="s">
        <v>2936</v>
      </c>
    </row>
    <row r="121" spans="1:6" x14ac:dyDescent="0.25">
      <c r="A121" t="s">
        <v>704</v>
      </c>
      <c r="B121" t="s">
        <v>705</v>
      </c>
      <c r="C121" t="s">
        <v>314</v>
      </c>
      <c r="D121" t="s">
        <v>329</v>
      </c>
      <c r="F121" t="s">
        <v>705</v>
      </c>
    </row>
    <row r="122" spans="1:6" x14ac:dyDescent="0.25">
      <c r="A122" t="s">
        <v>694</v>
      </c>
      <c r="B122" t="s">
        <v>695</v>
      </c>
      <c r="C122" t="s">
        <v>314</v>
      </c>
      <c r="D122" t="s">
        <v>329</v>
      </c>
      <c r="F122" t="s">
        <v>695</v>
      </c>
    </row>
    <row r="123" spans="1:6" x14ac:dyDescent="0.25">
      <c r="A123" t="s">
        <v>709</v>
      </c>
      <c r="B123" t="s">
        <v>710</v>
      </c>
      <c r="C123" t="s">
        <v>314</v>
      </c>
      <c r="D123" t="s">
        <v>329</v>
      </c>
      <c r="F123" t="s">
        <v>710</v>
      </c>
    </row>
    <row r="124" spans="1:6" x14ac:dyDescent="0.25">
      <c r="A124" t="s">
        <v>3151</v>
      </c>
      <c r="B124" t="s">
        <v>3152</v>
      </c>
      <c r="C124" t="s">
        <v>314</v>
      </c>
      <c r="D124" t="s">
        <v>329</v>
      </c>
      <c r="F124" t="s">
        <v>710</v>
      </c>
    </row>
    <row r="125" spans="1:6" x14ac:dyDescent="0.25">
      <c r="A125" t="s">
        <v>326</v>
      </c>
      <c r="B125" t="s">
        <v>327</v>
      </c>
      <c r="C125" t="s">
        <v>314</v>
      </c>
      <c r="D125" t="s">
        <v>329</v>
      </c>
      <c r="F125" t="s">
        <v>327</v>
      </c>
    </row>
    <row r="126" spans="1:6" x14ac:dyDescent="0.25">
      <c r="A126" t="s">
        <v>3820</v>
      </c>
      <c r="B126" t="s">
        <v>3821</v>
      </c>
      <c r="C126" t="s">
        <v>314</v>
      </c>
      <c r="D126" t="s">
        <v>329</v>
      </c>
      <c r="F126" t="s">
        <v>3821</v>
      </c>
    </row>
    <row r="127" spans="1:6" x14ac:dyDescent="0.25">
      <c r="A127" t="s">
        <v>356</v>
      </c>
      <c r="B127" t="s">
        <v>357</v>
      </c>
      <c r="C127" t="s">
        <v>314</v>
      </c>
      <c r="D127" t="s">
        <v>359</v>
      </c>
      <c r="F127" t="s">
        <v>357</v>
      </c>
    </row>
    <row r="128" spans="1:6" x14ac:dyDescent="0.25">
      <c r="A128" t="s">
        <v>429</v>
      </c>
      <c r="B128" t="s">
        <v>430</v>
      </c>
      <c r="C128" t="s">
        <v>314</v>
      </c>
      <c r="D128" t="s">
        <v>359</v>
      </c>
      <c r="F128" t="s">
        <v>430</v>
      </c>
    </row>
    <row r="129" spans="1:7" x14ac:dyDescent="0.25">
      <c r="A129" t="s">
        <v>318</v>
      </c>
      <c r="B129" t="s">
        <v>319</v>
      </c>
      <c r="C129" t="s">
        <v>314</v>
      </c>
      <c r="D129" t="s">
        <v>315</v>
      </c>
      <c r="F129" t="s">
        <v>319</v>
      </c>
    </row>
    <row r="130" spans="1:7" x14ac:dyDescent="0.25">
      <c r="A130" t="s">
        <v>2980</v>
      </c>
      <c r="B130" t="s">
        <v>2981</v>
      </c>
      <c r="C130" t="s">
        <v>314</v>
      </c>
      <c r="D130" t="s">
        <v>315</v>
      </c>
      <c r="F130" t="s">
        <v>2981</v>
      </c>
    </row>
    <row r="131" spans="1:7" x14ac:dyDescent="0.25">
      <c r="A131" t="s">
        <v>2983</v>
      </c>
      <c r="B131" t="s">
        <v>2984</v>
      </c>
      <c r="C131" t="s">
        <v>314</v>
      </c>
      <c r="D131" t="s">
        <v>315</v>
      </c>
      <c r="F131" t="s">
        <v>2984</v>
      </c>
    </row>
    <row r="132" spans="1:7" x14ac:dyDescent="0.25">
      <c r="A132" t="s">
        <v>826</v>
      </c>
      <c r="B132" t="s">
        <v>827</v>
      </c>
      <c r="C132" t="s">
        <v>314</v>
      </c>
      <c r="D132" t="s">
        <v>315</v>
      </c>
      <c r="F132" t="s">
        <v>1611</v>
      </c>
    </row>
    <row r="133" spans="1:7" x14ac:dyDescent="0.25">
      <c r="A133" t="s">
        <v>1975</v>
      </c>
      <c r="B133" t="s">
        <v>1976</v>
      </c>
      <c r="C133" t="s">
        <v>314</v>
      </c>
      <c r="D133" t="s">
        <v>315</v>
      </c>
      <c r="F133" t="s">
        <v>1611</v>
      </c>
    </row>
    <row r="134" spans="1:7" x14ac:dyDescent="0.25">
      <c r="A134" t="s">
        <v>1610</v>
      </c>
      <c r="B134" t="s">
        <v>1611</v>
      </c>
      <c r="C134" t="s">
        <v>314</v>
      </c>
      <c r="D134" t="s">
        <v>315</v>
      </c>
      <c r="F134" t="s">
        <v>1611</v>
      </c>
    </row>
    <row r="135" spans="1:7" x14ac:dyDescent="0.25">
      <c r="A135" t="s">
        <v>311</v>
      </c>
      <c r="B135" t="s">
        <v>312</v>
      </c>
      <c r="C135" t="s">
        <v>314</v>
      </c>
      <c r="D135" t="s">
        <v>315</v>
      </c>
      <c r="F135" t="s">
        <v>1607</v>
      </c>
    </row>
    <row r="136" spans="1:7" x14ac:dyDescent="0.25">
      <c r="A136" t="s">
        <v>1606</v>
      </c>
      <c r="B136" t="s">
        <v>1607</v>
      </c>
      <c r="C136" t="s">
        <v>314</v>
      </c>
      <c r="D136" t="s">
        <v>315</v>
      </c>
      <c r="F136" t="s">
        <v>1607</v>
      </c>
    </row>
    <row r="137" spans="1:7" x14ac:dyDescent="0.25">
      <c r="A137" t="s">
        <v>409</v>
      </c>
      <c r="B137" t="s">
        <v>410</v>
      </c>
      <c r="C137" t="s">
        <v>314</v>
      </c>
      <c r="D137" t="s">
        <v>315</v>
      </c>
      <c r="F137" t="s">
        <v>410</v>
      </c>
    </row>
    <row r="138" spans="1:7" x14ac:dyDescent="0.25">
      <c r="A138" t="s">
        <v>414</v>
      </c>
      <c r="B138" t="s">
        <v>415</v>
      </c>
      <c r="C138" t="s">
        <v>314</v>
      </c>
      <c r="D138" t="s">
        <v>315</v>
      </c>
      <c r="F138" t="s">
        <v>415</v>
      </c>
    </row>
    <row r="139" spans="1:7" x14ac:dyDescent="0.25">
      <c r="A139" t="s">
        <v>419</v>
      </c>
      <c r="B139" t="s">
        <v>420</v>
      </c>
      <c r="C139" t="s">
        <v>314</v>
      </c>
      <c r="D139" t="s">
        <v>315</v>
      </c>
      <c r="F139" t="s">
        <v>415</v>
      </c>
    </row>
    <row r="140" spans="1:7" x14ac:dyDescent="0.25">
      <c r="A140" t="s">
        <v>424</v>
      </c>
      <c r="B140" t="s">
        <v>425</v>
      </c>
      <c r="C140" t="s">
        <v>314</v>
      </c>
      <c r="D140" t="s">
        <v>315</v>
      </c>
      <c r="F140" t="s">
        <v>425</v>
      </c>
    </row>
    <row r="141" spans="1:7" x14ac:dyDescent="0.25">
      <c r="A141" t="s">
        <v>2928</v>
      </c>
      <c r="B141" t="s">
        <v>2929</v>
      </c>
      <c r="C141" t="s">
        <v>314</v>
      </c>
      <c r="D141" t="s">
        <v>315</v>
      </c>
      <c r="F141" t="s">
        <v>2929</v>
      </c>
      <c r="G141" t="s">
        <v>3838</v>
      </c>
    </row>
    <row r="142" spans="1:7" x14ac:dyDescent="0.25">
      <c r="A142" t="s">
        <v>3009</v>
      </c>
      <c r="B142" t="s">
        <v>3010</v>
      </c>
      <c r="C142" t="s">
        <v>314</v>
      </c>
      <c r="D142" t="s">
        <v>315</v>
      </c>
      <c r="F142" t="s">
        <v>3010</v>
      </c>
    </row>
    <row r="143" spans="1:7" x14ac:dyDescent="0.25">
      <c r="A143" t="s">
        <v>3061</v>
      </c>
      <c r="B143" t="s">
        <v>3062</v>
      </c>
      <c r="C143" t="s">
        <v>314</v>
      </c>
      <c r="D143" t="s">
        <v>315</v>
      </c>
      <c r="F143" t="s">
        <v>3062</v>
      </c>
    </row>
    <row r="144" spans="1:7" x14ac:dyDescent="0.25">
      <c r="A144" t="s">
        <v>3003</v>
      </c>
      <c r="B144" t="s">
        <v>3004</v>
      </c>
      <c r="C144" t="s">
        <v>314</v>
      </c>
      <c r="D144" t="s">
        <v>315</v>
      </c>
      <c r="F144" t="s">
        <v>3004</v>
      </c>
    </row>
    <row r="145" spans="1:7" x14ac:dyDescent="0.25">
      <c r="A145" t="s">
        <v>2912</v>
      </c>
      <c r="B145" t="s">
        <v>2913</v>
      </c>
      <c r="C145" t="s">
        <v>314</v>
      </c>
      <c r="D145" t="s">
        <v>315</v>
      </c>
      <c r="F145" t="s">
        <v>2913</v>
      </c>
    </row>
    <row r="146" spans="1:7" x14ac:dyDescent="0.25">
      <c r="A146" t="s">
        <v>2970</v>
      </c>
      <c r="B146" t="s">
        <v>2971</v>
      </c>
      <c r="C146" t="s">
        <v>314</v>
      </c>
      <c r="D146" t="s">
        <v>315</v>
      </c>
      <c r="F146" t="s">
        <v>2971</v>
      </c>
    </row>
    <row r="147" spans="1:7" x14ac:dyDescent="0.25">
      <c r="A147" t="s">
        <v>3051</v>
      </c>
      <c r="B147" t="s">
        <v>3052</v>
      </c>
      <c r="C147" t="s">
        <v>314</v>
      </c>
      <c r="D147" t="s">
        <v>315</v>
      </c>
      <c r="F147" t="s">
        <v>3052</v>
      </c>
      <c r="G147" t="s">
        <v>3838</v>
      </c>
    </row>
    <row r="148" spans="1:7" x14ac:dyDescent="0.25">
      <c r="A148" t="s">
        <v>3054</v>
      </c>
      <c r="B148" t="s">
        <v>3055</v>
      </c>
      <c r="C148" t="s">
        <v>314</v>
      </c>
      <c r="D148" t="s">
        <v>315</v>
      </c>
      <c r="F148" t="s">
        <v>3055</v>
      </c>
    </row>
    <row r="149" spans="1:7" x14ac:dyDescent="0.25">
      <c r="A149" t="s">
        <v>3057</v>
      </c>
      <c r="B149" t="s">
        <v>3058</v>
      </c>
      <c r="C149" t="s">
        <v>314</v>
      </c>
      <c r="D149" t="s">
        <v>315</v>
      </c>
      <c r="F149" t="s">
        <v>3058</v>
      </c>
    </row>
    <row r="150" spans="1:7" x14ac:dyDescent="0.25">
      <c r="A150" t="s">
        <v>2974</v>
      </c>
      <c r="B150" t="s">
        <v>2975</v>
      </c>
      <c r="C150" t="s">
        <v>314</v>
      </c>
      <c r="D150" t="s">
        <v>315</v>
      </c>
      <c r="F150" t="s">
        <v>2975</v>
      </c>
    </row>
    <row r="151" spans="1:7" x14ac:dyDescent="0.25">
      <c r="A151" t="s">
        <v>3006</v>
      </c>
      <c r="B151" t="s">
        <v>3007</v>
      </c>
      <c r="C151" t="s">
        <v>314</v>
      </c>
      <c r="D151" t="s">
        <v>315</v>
      </c>
      <c r="F151" t="s">
        <v>3007</v>
      </c>
      <c r="G151" t="s">
        <v>3838</v>
      </c>
    </row>
    <row r="152" spans="1:7" x14ac:dyDescent="0.25">
      <c r="A152" t="s">
        <v>3012</v>
      </c>
      <c r="B152" t="s">
        <v>3013</v>
      </c>
      <c r="C152" t="s">
        <v>314</v>
      </c>
      <c r="D152" t="s">
        <v>863</v>
      </c>
      <c r="F152" t="s">
        <v>3013</v>
      </c>
    </row>
    <row r="153" spans="1:7" x14ac:dyDescent="0.25">
      <c r="A153" t="s">
        <v>860</v>
      </c>
      <c r="B153" t="s">
        <v>861</v>
      </c>
      <c r="C153" t="s">
        <v>314</v>
      </c>
      <c r="D153" t="s">
        <v>863</v>
      </c>
      <c r="F153" t="s">
        <v>861</v>
      </c>
    </row>
    <row r="154" spans="1:7" x14ac:dyDescent="0.25">
      <c r="A154" t="s">
        <v>872</v>
      </c>
      <c r="B154" t="s">
        <v>873</v>
      </c>
      <c r="C154" t="s">
        <v>314</v>
      </c>
      <c r="D154" t="s">
        <v>863</v>
      </c>
      <c r="F154" t="s">
        <v>873</v>
      </c>
    </row>
    <row r="155" spans="1:7" x14ac:dyDescent="0.25">
      <c r="A155" t="s">
        <v>877</v>
      </c>
      <c r="B155" t="s">
        <v>878</v>
      </c>
      <c r="C155" t="s">
        <v>314</v>
      </c>
      <c r="D155" t="s">
        <v>600</v>
      </c>
      <c r="F155" t="s">
        <v>878</v>
      </c>
    </row>
    <row r="156" spans="1:7" x14ac:dyDescent="0.25">
      <c r="A156" t="s">
        <v>597</v>
      </c>
      <c r="B156" t="s">
        <v>598</v>
      </c>
      <c r="C156" t="s">
        <v>314</v>
      </c>
      <c r="D156" t="s">
        <v>600</v>
      </c>
      <c r="F156" t="s">
        <v>598</v>
      </c>
    </row>
    <row r="157" spans="1:7" x14ac:dyDescent="0.25">
      <c r="A157" t="s">
        <v>1350</v>
      </c>
      <c r="B157" t="s">
        <v>1351</v>
      </c>
      <c r="C157" t="s">
        <v>314</v>
      </c>
      <c r="D157" t="s">
        <v>600</v>
      </c>
      <c r="F157" t="s">
        <v>1351</v>
      </c>
    </row>
    <row r="158" spans="1:7" x14ac:dyDescent="0.25">
      <c r="A158" t="s">
        <v>630</v>
      </c>
      <c r="B158" t="s">
        <v>631</v>
      </c>
      <c r="C158" t="s">
        <v>3839</v>
      </c>
      <c r="D158" t="s">
        <v>3840</v>
      </c>
      <c r="F158" t="s">
        <v>631</v>
      </c>
    </row>
    <row r="159" spans="1:7" x14ac:dyDescent="0.25">
      <c r="A159" t="s">
        <v>1909</v>
      </c>
      <c r="B159" t="s">
        <v>1910</v>
      </c>
      <c r="C159" t="s">
        <v>3841</v>
      </c>
      <c r="D159" t="s">
        <v>54</v>
      </c>
      <c r="F159" t="s">
        <v>1910</v>
      </c>
    </row>
    <row r="160" spans="1:7" x14ac:dyDescent="0.25">
      <c r="A160" t="s">
        <v>603</v>
      </c>
      <c r="B160" t="s">
        <v>604</v>
      </c>
      <c r="C160" t="s">
        <v>3839</v>
      </c>
      <c r="D160" t="s">
        <v>3840</v>
      </c>
      <c r="F160" t="s">
        <v>604</v>
      </c>
    </row>
    <row r="161" spans="1:6" x14ac:dyDescent="0.25">
      <c r="A161" t="s">
        <v>714</v>
      </c>
      <c r="B161" t="s">
        <v>715</v>
      </c>
      <c r="C161" t="s">
        <v>3839</v>
      </c>
      <c r="D161" t="s">
        <v>3840</v>
      </c>
      <c r="F161" t="s">
        <v>715</v>
      </c>
    </row>
    <row r="162" spans="1:6" x14ac:dyDescent="0.25">
      <c r="A162" t="s">
        <v>646</v>
      </c>
      <c r="B162" t="s">
        <v>647</v>
      </c>
      <c r="C162" t="s">
        <v>607</v>
      </c>
      <c r="D162" t="s">
        <v>638</v>
      </c>
      <c r="F162" t="s">
        <v>647</v>
      </c>
    </row>
    <row r="163" spans="1:6" x14ac:dyDescent="0.25">
      <c r="A163" t="s">
        <v>724</v>
      </c>
      <c r="B163" t="s">
        <v>725</v>
      </c>
      <c r="C163" t="s">
        <v>3839</v>
      </c>
      <c r="D163" t="s">
        <v>3840</v>
      </c>
      <c r="F163" t="s">
        <v>725</v>
      </c>
    </row>
    <row r="164" spans="1:6" x14ac:dyDescent="0.25">
      <c r="A164" t="s">
        <v>610</v>
      </c>
      <c r="B164" t="s">
        <v>611</v>
      </c>
      <c r="C164" t="s">
        <v>3839</v>
      </c>
      <c r="D164" t="s">
        <v>3840</v>
      </c>
      <c r="F164" t="s">
        <v>611</v>
      </c>
    </row>
    <row r="165" spans="1:6" x14ac:dyDescent="0.25">
      <c r="A165" t="s">
        <v>620</v>
      </c>
      <c r="B165" t="s">
        <v>621</v>
      </c>
      <c r="C165" t="s">
        <v>3839</v>
      </c>
      <c r="D165" t="s">
        <v>3840</v>
      </c>
      <c r="F165" t="s">
        <v>621</v>
      </c>
    </row>
    <row r="166" spans="1:6" x14ac:dyDescent="0.25">
      <c r="A166" t="s">
        <v>734</v>
      </c>
      <c r="B166" t="s">
        <v>735</v>
      </c>
      <c r="C166" t="s">
        <v>3841</v>
      </c>
      <c r="D166" t="s">
        <v>3840</v>
      </c>
      <c r="F166" t="s">
        <v>735</v>
      </c>
    </row>
    <row r="167" spans="1:6" x14ac:dyDescent="0.25">
      <c r="A167" t="s">
        <v>615</v>
      </c>
      <c r="B167" t="s">
        <v>616</v>
      </c>
      <c r="C167" t="s">
        <v>3839</v>
      </c>
      <c r="D167" t="s">
        <v>3840</v>
      </c>
      <c r="F167" t="s">
        <v>616</v>
      </c>
    </row>
    <row r="168" spans="1:6" x14ac:dyDescent="0.25">
      <c r="A168" t="s">
        <v>729</v>
      </c>
      <c r="B168" t="s">
        <v>730</v>
      </c>
      <c r="C168" t="s">
        <v>3839</v>
      </c>
      <c r="D168" t="s">
        <v>3840</v>
      </c>
      <c r="F168" t="s">
        <v>730</v>
      </c>
    </row>
    <row r="169" spans="1:6" x14ac:dyDescent="0.25">
      <c r="A169" t="s">
        <v>635</v>
      </c>
      <c r="B169" t="s">
        <v>636</v>
      </c>
      <c r="C169" t="s">
        <v>607</v>
      </c>
      <c r="D169" t="s">
        <v>638</v>
      </c>
      <c r="F169" t="s">
        <v>636</v>
      </c>
    </row>
    <row r="170" spans="1:6" x14ac:dyDescent="0.25">
      <c r="A170" t="s">
        <v>654</v>
      </c>
      <c r="B170" t="s">
        <v>655</v>
      </c>
      <c r="C170" t="s">
        <v>607</v>
      </c>
      <c r="D170" t="s">
        <v>638</v>
      </c>
      <c r="F170" t="s">
        <v>655</v>
      </c>
    </row>
    <row r="171" spans="1:6" x14ac:dyDescent="0.25">
      <c r="A171" t="s">
        <v>719</v>
      </c>
      <c r="B171" t="s">
        <v>720</v>
      </c>
      <c r="C171" t="s">
        <v>3839</v>
      </c>
      <c r="D171" t="s">
        <v>3840</v>
      </c>
      <c r="F171" t="s">
        <v>720</v>
      </c>
    </row>
    <row r="172" spans="1:6" x14ac:dyDescent="0.25">
      <c r="A172" t="s">
        <v>641</v>
      </c>
      <c r="B172" t="s">
        <v>642</v>
      </c>
      <c r="C172" t="s">
        <v>607</v>
      </c>
      <c r="D172" t="s">
        <v>638</v>
      </c>
      <c r="F172" t="s">
        <v>642</v>
      </c>
    </row>
    <row r="173" spans="1:6" x14ac:dyDescent="0.25">
      <c r="A173" t="s">
        <v>625</v>
      </c>
      <c r="B173" t="s">
        <v>626</v>
      </c>
      <c r="C173" t="s">
        <v>3839</v>
      </c>
      <c r="D173" t="s">
        <v>3840</v>
      </c>
      <c r="F173" t="s">
        <v>626</v>
      </c>
    </row>
    <row r="174" spans="1:6" x14ac:dyDescent="0.25">
      <c r="A174" t="s">
        <v>125</v>
      </c>
      <c r="B174" t="s">
        <v>126</v>
      </c>
      <c r="C174" t="s">
        <v>3841</v>
      </c>
      <c r="D174" t="s">
        <v>3842</v>
      </c>
      <c r="F174" t="s">
        <v>126</v>
      </c>
    </row>
    <row r="175" spans="1:6" x14ac:dyDescent="0.25">
      <c r="A175" t="s">
        <v>62</v>
      </c>
      <c r="B175" t="s">
        <v>63</v>
      </c>
      <c r="C175" t="s">
        <v>3841</v>
      </c>
      <c r="D175" t="s">
        <v>3843</v>
      </c>
      <c r="F175" t="s">
        <v>63</v>
      </c>
    </row>
    <row r="176" spans="1:6" x14ac:dyDescent="0.25">
      <c r="A176" t="s">
        <v>115</v>
      </c>
      <c r="B176" t="s">
        <v>116</v>
      </c>
      <c r="C176" t="s">
        <v>3841</v>
      </c>
      <c r="D176" t="s">
        <v>3842</v>
      </c>
      <c r="F176" t="s">
        <v>116</v>
      </c>
    </row>
    <row r="177" spans="1:6" x14ac:dyDescent="0.25">
      <c r="A177" t="s">
        <v>1506</v>
      </c>
      <c r="B177" t="s">
        <v>1507</v>
      </c>
      <c r="C177" t="s">
        <v>3841</v>
      </c>
      <c r="D177" t="s">
        <v>3844</v>
      </c>
      <c r="F177" t="s">
        <v>1507</v>
      </c>
    </row>
    <row r="178" spans="1:6" x14ac:dyDescent="0.25">
      <c r="A178" t="s">
        <v>88</v>
      </c>
      <c r="B178" t="s">
        <v>89</v>
      </c>
      <c r="C178" t="s">
        <v>3841</v>
      </c>
      <c r="D178" t="s">
        <v>3845</v>
      </c>
      <c r="F178" t="s">
        <v>89</v>
      </c>
    </row>
    <row r="179" spans="1:6" x14ac:dyDescent="0.25">
      <c r="A179" t="s">
        <v>22</v>
      </c>
      <c r="B179" t="s">
        <v>23</v>
      </c>
      <c r="C179" t="s">
        <v>3841</v>
      </c>
      <c r="D179" t="s">
        <v>3845</v>
      </c>
      <c r="F179" t="s">
        <v>23</v>
      </c>
    </row>
    <row r="180" spans="1:6" x14ac:dyDescent="0.25">
      <c r="A180" t="s">
        <v>110</v>
      </c>
      <c r="B180" t="s">
        <v>111</v>
      </c>
      <c r="C180" t="s">
        <v>3841</v>
      </c>
      <c r="D180" t="s">
        <v>3845</v>
      </c>
      <c r="F180" t="s">
        <v>111</v>
      </c>
    </row>
    <row r="181" spans="1:6" x14ac:dyDescent="0.25">
      <c r="A181" t="s">
        <v>57</v>
      </c>
      <c r="B181" t="s">
        <v>58</v>
      </c>
      <c r="C181" t="s">
        <v>3841</v>
      </c>
      <c r="D181" t="s">
        <v>3843</v>
      </c>
      <c r="F181" t="s">
        <v>58</v>
      </c>
    </row>
    <row r="182" spans="1:6" x14ac:dyDescent="0.25">
      <c r="A182" t="s">
        <v>130</v>
      </c>
      <c r="B182" t="s">
        <v>131</v>
      </c>
      <c r="C182" t="s">
        <v>18</v>
      </c>
      <c r="D182" t="s">
        <v>43</v>
      </c>
      <c r="F182" t="s">
        <v>131</v>
      </c>
    </row>
    <row r="183" spans="1:6" x14ac:dyDescent="0.25">
      <c r="A183" t="s">
        <v>39</v>
      </c>
      <c r="B183" t="s">
        <v>40</v>
      </c>
      <c r="C183" t="s">
        <v>3841</v>
      </c>
      <c r="D183" t="s">
        <v>3842</v>
      </c>
      <c r="F183" t="s">
        <v>40</v>
      </c>
    </row>
    <row r="184" spans="1:6" x14ac:dyDescent="0.25">
      <c r="A184" t="s">
        <v>120</v>
      </c>
      <c r="B184" t="s">
        <v>121</v>
      </c>
      <c r="C184" t="s">
        <v>3841</v>
      </c>
      <c r="D184" t="s">
        <v>3844</v>
      </c>
      <c r="F184" t="s">
        <v>121</v>
      </c>
    </row>
    <row r="185" spans="1:6" x14ac:dyDescent="0.25">
      <c r="A185" t="s">
        <v>1694</v>
      </c>
      <c r="B185" t="s">
        <v>1695</v>
      </c>
      <c r="C185" t="s">
        <v>3841</v>
      </c>
      <c r="D185" t="s">
        <v>3846</v>
      </c>
      <c r="F185" t="s">
        <v>1695</v>
      </c>
    </row>
    <row r="186" spans="1:6" x14ac:dyDescent="0.25">
      <c r="A186" t="s">
        <v>51</v>
      </c>
      <c r="B186" t="s">
        <v>52</v>
      </c>
      <c r="C186" t="s">
        <v>18</v>
      </c>
      <c r="D186" t="s">
        <v>3846</v>
      </c>
      <c r="F186" t="s">
        <v>52</v>
      </c>
    </row>
    <row r="187" spans="1:6" x14ac:dyDescent="0.25">
      <c r="A187" t="s">
        <v>14</v>
      </c>
      <c r="B187" t="s">
        <v>15</v>
      </c>
      <c r="C187" t="s">
        <v>3841</v>
      </c>
      <c r="D187" t="s">
        <v>3847</v>
      </c>
      <c r="F187" t="s">
        <v>15</v>
      </c>
    </row>
    <row r="188" spans="1:6" x14ac:dyDescent="0.25">
      <c r="A188" t="s">
        <v>1704</v>
      </c>
      <c r="B188" t="s">
        <v>1705</v>
      </c>
      <c r="C188" t="s">
        <v>3841</v>
      </c>
      <c r="D188" t="s">
        <v>3843</v>
      </c>
      <c r="F188" t="s">
        <v>1705</v>
      </c>
    </row>
    <row r="189" spans="1:6" x14ac:dyDescent="0.25">
      <c r="A189" t="s">
        <v>78</v>
      </c>
      <c r="B189" t="s">
        <v>79</v>
      </c>
      <c r="C189" t="s">
        <v>3841</v>
      </c>
      <c r="D189" t="s">
        <v>3844</v>
      </c>
      <c r="F189" t="s">
        <v>79</v>
      </c>
    </row>
    <row r="190" spans="1:6" x14ac:dyDescent="0.25">
      <c r="A190" t="s">
        <v>67</v>
      </c>
      <c r="B190" t="s">
        <v>68</v>
      </c>
      <c r="C190" t="s">
        <v>3841</v>
      </c>
      <c r="D190" t="s">
        <v>3844</v>
      </c>
      <c r="F190" t="s">
        <v>68</v>
      </c>
    </row>
    <row r="191" spans="1:6" x14ac:dyDescent="0.25">
      <c r="A191" t="s">
        <v>135</v>
      </c>
      <c r="B191" t="s">
        <v>136</v>
      </c>
      <c r="C191" t="s">
        <v>3841</v>
      </c>
      <c r="D191" t="s">
        <v>3842</v>
      </c>
      <c r="F191" t="s">
        <v>136</v>
      </c>
    </row>
    <row r="192" spans="1:6" x14ac:dyDescent="0.25">
      <c r="A192" t="s">
        <v>29</v>
      </c>
      <c r="B192" t="s">
        <v>30</v>
      </c>
      <c r="C192" t="s">
        <v>3841</v>
      </c>
      <c r="D192" t="s">
        <v>3843</v>
      </c>
      <c r="F192" t="s">
        <v>30</v>
      </c>
    </row>
    <row r="193" spans="1:6" x14ac:dyDescent="0.25">
      <c r="A193" t="s">
        <v>93</v>
      </c>
      <c r="B193" t="s">
        <v>94</v>
      </c>
      <c r="C193" t="s">
        <v>3848</v>
      </c>
      <c r="D193" t="s">
        <v>3845</v>
      </c>
      <c r="F193" t="s">
        <v>94</v>
      </c>
    </row>
    <row r="194" spans="1:6" x14ac:dyDescent="0.25">
      <c r="A194" t="s">
        <v>83</v>
      </c>
      <c r="B194" t="s">
        <v>84</v>
      </c>
      <c r="C194" t="s">
        <v>18</v>
      </c>
      <c r="D194" t="s">
        <v>19</v>
      </c>
      <c r="F194" t="s">
        <v>84</v>
      </c>
    </row>
    <row r="195" spans="1:6" x14ac:dyDescent="0.25">
      <c r="A195" t="s">
        <v>73</v>
      </c>
      <c r="B195" t="s">
        <v>74</v>
      </c>
      <c r="C195" t="s">
        <v>18</v>
      </c>
      <c r="D195" t="s">
        <v>70</v>
      </c>
      <c r="F195" t="s">
        <v>74</v>
      </c>
    </row>
    <row r="196" spans="1:6" x14ac:dyDescent="0.25">
      <c r="A196" t="s">
        <v>1841</v>
      </c>
      <c r="B196" t="s">
        <v>1842</v>
      </c>
      <c r="C196" t="s">
        <v>18</v>
      </c>
      <c r="D196" t="s">
        <v>3849</v>
      </c>
      <c r="F196" t="s">
        <v>1842</v>
      </c>
    </row>
    <row r="197" spans="1:6" x14ac:dyDescent="0.25">
      <c r="A197" t="s">
        <v>1853</v>
      </c>
      <c r="B197" t="s">
        <v>1854</v>
      </c>
      <c r="C197" t="s">
        <v>18</v>
      </c>
      <c r="D197" t="s">
        <v>3849</v>
      </c>
      <c r="F197" t="s">
        <v>1854</v>
      </c>
    </row>
    <row r="198" spans="1:6" x14ac:dyDescent="0.25">
      <c r="A198" t="s">
        <v>1861</v>
      </c>
      <c r="B198" t="s">
        <v>1862</v>
      </c>
      <c r="C198" t="s">
        <v>18</v>
      </c>
      <c r="D198" t="s">
        <v>3849</v>
      </c>
      <c r="F198" t="s">
        <v>1862</v>
      </c>
    </row>
    <row r="199" spans="1:6" x14ac:dyDescent="0.25">
      <c r="A199" t="s">
        <v>1857</v>
      </c>
      <c r="B199" t="s">
        <v>1858</v>
      </c>
      <c r="C199" t="s">
        <v>18</v>
      </c>
      <c r="D199" t="s">
        <v>3849</v>
      </c>
      <c r="F199" t="s">
        <v>1858</v>
      </c>
    </row>
    <row r="200" spans="1:6" x14ac:dyDescent="0.25">
      <c r="A200" t="s">
        <v>1849</v>
      </c>
      <c r="B200" t="s">
        <v>1850</v>
      </c>
      <c r="C200" t="s">
        <v>18</v>
      </c>
      <c r="D200" t="s">
        <v>3849</v>
      </c>
      <c r="F200" t="s">
        <v>1850</v>
      </c>
    </row>
    <row r="201" spans="1:6" x14ac:dyDescent="0.25">
      <c r="A201" t="s">
        <v>1865</v>
      </c>
      <c r="B201" t="s">
        <v>1866</v>
      </c>
      <c r="C201" t="s">
        <v>18</v>
      </c>
      <c r="D201" t="s">
        <v>3849</v>
      </c>
      <c r="F201" t="s">
        <v>1866</v>
      </c>
    </row>
    <row r="202" spans="1:6" x14ac:dyDescent="0.25">
      <c r="A202" t="s">
        <v>1837</v>
      </c>
      <c r="B202" t="s">
        <v>1838</v>
      </c>
      <c r="C202" t="s">
        <v>18</v>
      </c>
      <c r="D202" t="s">
        <v>3849</v>
      </c>
      <c r="F202" t="s">
        <v>1838</v>
      </c>
    </row>
    <row r="203" spans="1:6" x14ac:dyDescent="0.25">
      <c r="A203" t="s">
        <v>1845</v>
      </c>
      <c r="B203" t="s">
        <v>1846</v>
      </c>
      <c r="C203" t="s">
        <v>18</v>
      </c>
      <c r="D203" t="s">
        <v>3849</v>
      </c>
      <c r="F203" t="s">
        <v>1846</v>
      </c>
    </row>
    <row r="204" spans="1:6" x14ac:dyDescent="0.25">
      <c r="A204" t="s">
        <v>1876</v>
      </c>
      <c r="B204" t="s">
        <v>1877</v>
      </c>
      <c r="C204" t="s">
        <v>3841</v>
      </c>
      <c r="D204" t="s">
        <v>3844</v>
      </c>
      <c r="F204" t="s">
        <v>1877</v>
      </c>
    </row>
    <row r="205" spans="1:6" x14ac:dyDescent="0.25">
      <c r="A205" t="s">
        <v>1869</v>
      </c>
      <c r="B205" t="s">
        <v>1870</v>
      </c>
      <c r="C205" t="s">
        <v>18</v>
      </c>
      <c r="D205" t="s">
        <v>3849</v>
      </c>
      <c r="F205" t="s">
        <v>1870</v>
      </c>
    </row>
    <row r="206" spans="1:6" x14ac:dyDescent="0.25">
      <c r="A206" t="s">
        <v>34</v>
      </c>
      <c r="B206" t="s">
        <v>35</v>
      </c>
      <c r="C206" t="s">
        <v>18</v>
      </c>
      <c r="D206" t="s">
        <v>19</v>
      </c>
      <c r="F206" t="s">
        <v>35</v>
      </c>
    </row>
    <row r="207" spans="1:6" x14ac:dyDescent="0.25">
      <c r="A207" t="s">
        <v>2867</v>
      </c>
      <c r="B207" t="s">
        <v>2868</v>
      </c>
      <c r="C207" t="s">
        <v>3839</v>
      </c>
      <c r="D207" t="s">
        <v>3840</v>
      </c>
      <c r="F207" t="s">
        <v>2868</v>
      </c>
    </row>
    <row r="208" spans="1:6" x14ac:dyDescent="0.25">
      <c r="A208" t="s">
        <v>2853</v>
      </c>
      <c r="B208" t="s">
        <v>2854</v>
      </c>
      <c r="C208" t="s">
        <v>3839</v>
      </c>
      <c r="D208" t="s">
        <v>3840</v>
      </c>
      <c r="F208" t="s">
        <v>2854</v>
      </c>
    </row>
    <row r="209" spans="1:6" x14ac:dyDescent="0.25">
      <c r="A209" t="s">
        <v>2857</v>
      </c>
      <c r="B209" t="s">
        <v>2858</v>
      </c>
      <c r="C209" t="s">
        <v>3839</v>
      </c>
      <c r="D209" t="s">
        <v>3840</v>
      </c>
      <c r="F209" t="s">
        <v>2858</v>
      </c>
    </row>
    <row r="210" spans="1:6" x14ac:dyDescent="0.25">
      <c r="A210" t="s">
        <v>2861</v>
      </c>
      <c r="B210" t="s">
        <v>2862</v>
      </c>
      <c r="C210" t="s">
        <v>3839</v>
      </c>
      <c r="D210" t="s">
        <v>3840</v>
      </c>
      <c r="F210" t="s">
        <v>2862</v>
      </c>
    </row>
    <row r="211" spans="1:6" x14ac:dyDescent="0.25">
      <c r="A211" t="s">
        <v>1569</v>
      </c>
      <c r="B211" t="s">
        <v>1570</v>
      </c>
      <c r="C211" t="s">
        <v>3841</v>
      </c>
      <c r="D211" t="s">
        <v>3844</v>
      </c>
      <c r="F211" t="s">
        <v>1570</v>
      </c>
    </row>
    <row r="212" spans="1:6" x14ac:dyDescent="0.25">
      <c r="A212" t="s">
        <v>46</v>
      </c>
      <c r="B212" t="s">
        <v>47</v>
      </c>
      <c r="C212" t="s">
        <v>3841</v>
      </c>
      <c r="D212" t="s">
        <v>3843</v>
      </c>
      <c r="F212" t="s">
        <v>47</v>
      </c>
    </row>
    <row r="213" spans="1:6" x14ac:dyDescent="0.25">
      <c r="A213" t="s">
        <v>2599</v>
      </c>
      <c r="B213" t="s">
        <v>2600</v>
      </c>
      <c r="C213" t="s">
        <v>3841</v>
      </c>
      <c r="D213" t="s">
        <v>3846</v>
      </c>
      <c r="F213" t="s">
        <v>2600</v>
      </c>
    </row>
    <row r="214" spans="1:6" x14ac:dyDescent="0.25">
      <c r="A214" t="s">
        <v>1574</v>
      </c>
      <c r="B214" t="s">
        <v>1575</v>
      </c>
      <c r="C214" t="s">
        <v>3850</v>
      </c>
      <c r="D214" t="s">
        <v>3844</v>
      </c>
      <c r="F214" t="s">
        <v>1575</v>
      </c>
    </row>
    <row r="215" spans="1:6" x14ac:dyDescent="0.25">
      <c r="A215" t="s">
        <v>1558</v>
      </c>
      <c r="B215" t="s">
        <v>1559</v>
      </c>
      <c r="C215" t="s">
        <v>3851</v>
      </c>
      <c r="D215" t="s">
        <v>3852</v>
      </c>
      <c r="F215" t="s">
        <v>1559</v>
      </c>
    </row>
    <row r="216" spans="1:6" x14ac:dyDescent="0.25">
      <c r="A216" t="s">
        <v>2409</v>
      </c>
      <c r="B216" t="s">
        <v>2410</v>
      </c>
      <c r="C216" t="s">
        <v>3841</v>
      </c>
      <c r="D216" t="s">
        <v>54</v>
      </c>
      <c r="F216" t="s">
        <v>2410</v>
      </c>
    </row>
    <row r="217" spans="1:6" x14ac:dyDescent="0.25">
      <c r="A217" t="s">
        <v>2399</v>
      </c>
      <c r="B217" t="s">
        <v>2400</v>
      </c>
      <c r="C217" t="s">
        <v>3841</v>
      </c>
      <c r="D217" t="s">
        <v>54</v>
      </c>
      <c r="F217" t="s">
        <v>2400</v>
      </c>
    </row>
    <row r="218" spans="1:6" x14ac:dyDescent="0.25">
      <c r="A218" t="s">
        <v>1562</v>
      </c>
      <c r="B218" t="s">
        <v>1563</v>
      </c>
      <c r="C218" t="s">
        <v>3851</v>
      </c>
      <c r="D218" t="s">
        <v>3852</v>
      </c>
      <c r="F218" t="s">
        <v>1563</v>
      </c>
    </row>
    <row r="219" spans="1:6" x14ac:dyDescent="0.25">
      <c r="A219" t="s">
        <v>2608</v>
      </c>
      <c r="B219" t="s">
        <v>2609</v>
      </c>
      <c r="C219" t="s">
        <v>3841</v>
      </c>
      <c r="D219" t="s">
        <v>3844</v>
      </c>
      <c r="F219" t="s">
        <v>2609</v>
      </c>
    </row>
    <row r="220" spans="1:6" x14ac:dyDescent="0.25">
      <c r="A220" t="s">
        <v>1813</v>
      </c>
      <c r="B220" t="s">
        <v>1814</v>
      </c>
      <c r="C220" t="s">
        <v>607</v>
      </c>
      <c r="D220" t="s">
        <v>1815</v>
      </c>
      <c r="F220" t="s">
        <v>1814</v>
      </c>
    </row>
    <row r="221" spans="1:6" x14ac:dyDescent="0.25">
      <c r="A221" t="s">
        <v>1290</v>
      </c>
      <c r="B221" t="s">
        <v>1291</v>
      </c>
      <c r="C221" t="s">
        <v>18</v>
      </c>
      <c r="D221" t="s">
        <v>26</v>
      </c>
      <c r="F221" t="s">
        <v>1291</v>
      </c>
    </row>
    <row r="222" spans="1:6" x14ac:dyDescent="0.25">
      <c r="A222" t="s">
        <v>1934</v>
      </c>
      <c r="B222" t="s">
        <v>1935</v>
      </c>
      <c r="C222" t="s">
        <v>18</v>
      </c>
      <c r="D222" t="s">
        <v>54</v>
      </c>
      <c r="F222" t="s">
        <v>1935</v>
      </c>
    </row>
    <row r="223" spans="1:6" x14ac:dyDescent="0.25">
      <c r="A223" t="s">
        <v>1899</v>
      </c>
      <c r="B223" t="s">
        <v>1900</v>
      </c>
      <c r="C223" t="s">
        <v>18</v>
      </c>
      <c r="D223" t="s">
        <v>54</v>
      </c>
      <c r="F223" t="s">
        <v>1900</v>
      </c>
    </row>
    <row r="224" spans="1:6" x14ac:dyDescent="0.25">
      <c r="A224" t="s">
        <v>99</v>
      </c>
      <c r="B224" t="s">
        <v>100</v>
      </c>
      <c r="C224" t="s">
        <v>18</v>
      </c>
      <c r="D224" t="s">
        <v>26</v>
      </c>
      <c r="F224" t="s">
        <v>100</v>
      </c>
    </row>
    <row r="225" spans="1:6" x14ac:dyDescent="0.25">
      <c r="A225" t="s">
        <v>105</v>
      </c>
      <c r="B225" t="s">
        <v>106</v>
      </c>
      <c r="C225" t="s">
        <v>18</v>
      </c>
      <c r="D225" t="s">
        <v>19</v>
      </c>
      <c r="F225" t="s">
        <v>106</v>
      </c>
    </row>
    <row r="226" spans="1:6" x14ac:dyDescent="0.25">
      <c r="A226" t="s">
        <v>2634</v>
      </c>
      <c r="B226" t="s">
        <v>2635</v>
      </c>
      <c r="C226" t="s">
        <v>18</v>
      </c>
      <c r="D226" t="s">
        <v>54</v>
      </c>
      <c r="F226" t="s">
        <v>2635</v>
      </c>
    </row>
    <row r="227" spans="1:6" x14ac:dyDescent="0.25">
      <c r="A227" t="s">
        <v>1915</v>
      </c>
      <c r="B227" t="s">
        <v>1916</v>
      </c>
      <c r="C227" t="s">
        <v>3911</v>
      </c>
      <c r="D227" t="s">
        <v>3912</v>
      </c>
      <c r="F227" t="s">
        <v>1916</v>
      </c>
    </row>
    <row r="228" spans="1:6" x14ac:dyDescent="0.25">
      <c r="A228" t="s">
        <v>2056</v>
      </c>
      <c r="B228" t="s">
        <v>2057</v>
      </c>
      <c r="C228" t="s">
        <v>3875</v>
      </c>
      <c r="D228" t="s">
        <v>3876</v>
      </c>
      <c r="E228" t="s">
        <v>3902</v>
      </c>
      <c r="F228" t="str">
        <f>B228</f>
        <v>金领冠睿护幼儿配方奶粉（听装）1×6×900g</v>
      </c>
    </row>
    <row r="229" spans="1:6" x14ac:dyDescent="0.25">
      <c r="A229" t="s">
        <v>214</v>
      </c>
      <c r="B229" t="s">
        <v>215</v>
      </c>
      <c r="C229" t="s">
        <v>3875</v>
      </c>
      <c r="D229" t="s">
        <v>3878</v>
      </c>
      <c r="E229" t="s">
        <v>3879</v>
      </c>
      <c r="F229" t="str">
        <f t="shared" ref="F229:F292" si="0">B229</f>
        <v>金领冠珍护较大婴儿配方奶粉（听装）1*6*900g</v>
      </c>
    </row>
    <row r="230" spans="1:6" x14ac:dyDescent="0.25">
      <c r="A230" t="s">
        <v>219</v>
      </c>
      <c r="B230" t="s">
        <v>220</v>
      </c>
      <c r="C230" t="s">
        <v>3875</v>
      </c>
      <c r="D230" t="s">
        <v>3878</v>
      </c>
      <c r="E230" t="s">
        <v>3902</v>
      </c>
      <c r="F230" t="str">
        <f t="shared" si="0"/>
        <v>金领冠珍护幼儿配方奶粉（听装）1*6*900g</v>
      </c>
    </row>
    <row r="231" spans="1:6" x14ac:dyDescent="0.25">
      <c r="A231" t="s">
        <v>2208</v>
      </c>
      <c r="B231" t="s">
        <v>2209</v>
      </c>
      <c r="C231" t="s">
        <v>3875</v>
      </c>
      <c r="D231" t="s">
        <v>3878</v>
      </c>
      <c r="E231" t="s">
        <v>3879</v>
      </c>
      <c r="F231" t="str">
        <f t="shared" si="0"/>
        <v>金领冠珍护较大婴儿配方奶粉（听装）1×15×180g</v>
      </c>
    </row>
    <row r="232" spans="1:6" x14ac:dyDescent="0.25">
      <c r="A232" t="s">
        <v>209</v>
      </c>
      <c r="B232" t="s">
        <v>210</v>
      </c>
      <c r="C232" t="s">
        <v>3875</v>
      </c>
      <c r="D232" t="s">
        <v>3878</v>
      </c>
      <c r="E232" t="s">
        <v>3880</v>
      </c>
      <c r="F232" t="str">
        <f t="shared" si="0"/>
        <v>金领冠珍护婴儿配方奶粉（听装）1*6*900g</v>
      </c>
    </row>
    <row r="233" spans="1:6" x14ac:dyDescent="0.25">
      <c r="A233" t="s">
        <v>160</v>
      </c>
      <c r="B233" t="s">
        <v>161</v>
      </c>
      <c r="C233" t="s">
        <v>3875</v>
      </c>
      <c r="D233" t="s">
        <v>3881</v>
      </c>
      <c r="E233" t="s">
        <v>3880</v>
      </c>
      <c r="F233" t="str">
        <f t="shared" si="0"/>
        <v>金领冠婴儿配方奶粉（听装）1×6×900g</v>
      </c>
    </row>
    <row r="234" spans="1:6" x14ac:dyDescent="0.25">
      <c r="A234" t="s">
        <v>296</v>
      </c>
      <c r="B234" t="s">
        <v>297</v>
      </c>
      <c r="C234" t="s">
        <v>3875</v>
      </c>
      <c r="D234" t="s">
        <v>3881</v>
      </c>
      <c r="E234" t="s">
        <v>3902</v>
      </c>
      <c r="F234" t="str">
        <f t="shared" si="0"/>
        <v>金领冠幼儿配方奶粉1*4*1200g</v>
      </c>
    </row>
    <row r="235" spans="1:6" x14ac:dyDescent="0.25">
      <c r="A235" t="s">
        <v>2217</v>
      </c>
      <c r="B235" t="s">
        <v>2218</v>
      </c>
      <c r="C235" t="s">
        <v>3875</v>
      </c>
      <c r="D235" t="s">
        <v>3878</v>
      </c>
      <c r="E235" t="s">
        <v>3879</v>
      </c>
      <c r="F235" t="str">
        <f t="shared" si="0"/>
        <v>金领冠珍护较大婴儿配方奶粉（听装）1×12×405g</v>
      </c>
    </row>
    <row r="236" spans="1:6" x14ac:dyDescent="0.25">
      <c r="A236" t="s">
        <v>156</v>
      </c>
      <c r="B236" t="s">
        <v>157</v>
      </c>
      <c r="C236" t="s">
        <v>3875</v>
      </c>
      <c r="D236" t="s">
        <v>3881</v>
      </c>
      <c r="E236" t="s">
        <v>3882</v>
      </c>
      <c r="F236" t="str">
        <f t="shared" si="0"/>
        <v>金领冠儿童配方奶粉1×12×400g</v>
      </c>
    </row>
    <row r="237" spans="1:6" x14ac:dyDescent="0.25">
      <c r="A237" t="s">
        <v>2066</v>
      </c>
      <c r="B237" t="s">
        <v>2067</v>
      </c>
      <c r="C237" t="s">
        <v>3903</v>
      </c>
      <c r="D237" t="s">
        <v>3884</v>
      </c>
      <c r="E237" t="s">
        <v>3879</v>
      </c>
      <c r="F237" t="str">
        <f t="shared" si="0"/>
        <v>伊利沛能较大婴儿配方奶粉（盒装）1×12×400g</v>
      </c>
    </row>
    <row r="238" spans="1:6" x14ac:dyDescent="0.25">
      <c r="A238" t="s">
        <v>254</v>
      </c>
      <c r="B238" t="s">
        <v>255</v>
      </c>
      <c r="C238" t="s">
        <v>3903</v>
      </c>
      <c r="D238" t="s">
        <v>3884</v>
      </c>
      <c r="E238" t="s">
        <v>3882</v>
      </c>
      <c r="F238" t="str">
        <f t="shared" si="0"/>
        <v>金装儿童配方奶粉（盒装）1×12×400g</v>
      </c>
    </row>
    <row r="239" spans="1:6" x14ac:dyDescent="0.25">
      <c r="A239" t="s">
        <v>2091</v>
      </c>
      <c r="B239" t="s">
        <v>2092</v>
      </c>
      <c r="C239" t="s">
        <v>3875</v>
      </c>
      <c r="D239" t="s">
        <v>3884</v>
      </c>
      <c r="E239" t="s">
        <v>3902</v>
      </c>
      <c r="F239" t="str">
        <f t="shared" si="0"/>
        <v>伊利沛能幼儿配方奶粉超值三联装（盒装）1×4×1200g</v>
      </c>
    </row>
    <row r="240" spans="1:6" x14ac:dyDescent="0.25">
      <c r="A240" t="s">
        <v>165</v>
      </c>
      <c r="B240" t="s">
        <v>166</v>
      </c>
      <c r="C240" t="s">
        <v>3875</v>
      </c>
      <c r="D240" t="s">
        <v>3881</v>
      </c>
      <c r="E240" t="s">
        <v>3879</v>
      </c>
      <c r="F240" t="str">
        <f t="shared" si="0"/>
        <v>金领冠较大婴儿配方奶粉（听装）1×6×900g</v>
      </c>
    </row>
    <row r="241" spans="1:7" x14ac:dyDescent="0.25">
      <c r="A241" t="s">
        <v>175</v>
      </c>
      <c r="B241" t="s">
        <v>176</v>
      </c>
      <c r="C241" t="s">
        <v>3875</v>
      </c>
      <c r="D241" t="s">
        <v>3881</v>
      </c>
      <c r="E241" t="s">
        <v>3882</v>
      </c>
      <c r="F241" t="str">
        <f t="shared" si="0"/>
        <v>金领冠儿童配方奶粉1×6×900g</v>
      </c>
    </row>
    <row r="242" spans="1:7" x14ac:dyDescent="0.25">
      <c r="A242" t="s">
        <v>170</v>
      </c>
      <c r="B242" t="s">
        <v>171</v>
      </c>
      <c r="C242" t="s">
        <v>3875</v>
      </c>
      <c r="D242" t="s">
        <v>3881</v>
      </c>
      <c r="E242" t="s">
        <v>3902</v>
      </c>
      <c r="F242" t="str">
        <f t="shared" si="0"/>
        <v>金领冠幼儿配方奶粉（听装）1×6×900g</v>
      </c>
    </row>
    <row r="243" spans="1:7" x14ac:dyDescent="0.25">
      <c r="A243" t="s">
        <v>2051</v>
      </c>
      <c r="B243" t="s">
        <v>2052</v>
      </c>
      <c r="C243" t="s">
        <v>3875</v>
      </c>
      <c r="D243" t="s">
        <v>3876</v>
      </c>
      <c r="E243" t="s">
        <v>3879</v>
      </c>
      <c r="F243" t="str">
        <f t="shared" si="0"/>
        <v>金领冠睿护较大婴儿配方奶粉（听装）1×6×900g</v>
      </c>
    </row>
    <row r="244" spans="1:7" x14ac:dyDescent="0.25">
      <c r="A244" t="s">
        <v>2046</v>
      </c>
      <c r="B244" t="s">
        <v>2047</v>
      </c>
      <c r="C244" t="s">
        <v>3875</v>
      </c>
      <c r="D244" t="s">
        <v>3876</v>
      </c>
      <c r="E244" t="s">
        <v>3880</v>
      </c>
      <c r="F244" t="str">
        <f t="shared" si="0"/>
        <v>金领冠睿护婴儿配方奶粉（听装）1×6×900g</v>
      </c>
    </row>
    <row r="245" spans="1:7" x14ac:dyDescent="0.25">
      <c r="A245" t="s">
        <v>2101</v>
      </c>
      <c r="B245" t="s">
        <v>2102</v>
      </c>
      <c r="C245" t="s">
        <v>3903</v>
      </c>
      <c r="D245" t="s">
        <v>3904</v>
      </c>
      <c r="E245" t="s">
        <v>3879</v>
      </c>
      <c r="F245" t="str">
        <f t="shared" si="0"/>
        <v>金领冠菁护较大婴儿配方奶粉（听装）1×6×900g</v>
      </c>
    </row>
    <row r="246" spans="1:7" x14ac:dyDescent="0.25">
      <c r="A246" t="s">
        <v>204</v>
      </c>
      <c r="B246" t="s">
        <v>205</v>
      </c>
      <c r="C246" t="s">
        <v>3903</v>
      </c>
      <c r="D246" t="s">
        <v>3905</v>
      </c>
      <c r="E246" t="s">
        <v>3902</v>
      </c>
      <c r="F246" t="str">
        <f t="shared" si="0"/>
        <v>金领冠珍护幼儿配方奶粉1×6×800g</v>
      </c>
    </row>
    <row r="247" spans="1:7" x14ac:dyDescent="0.25">
      <c r="A247" t="s">
        <v>2076</v>
      </c>
      <c r="B247" t="s">
        <v>2077</v>
      </c>
      <c r="C247" t="s">
        <v>3903</v>
      </c>
      <c r="D247" t="s">
        <v>3884</v>
      </c>
      <c r="E247" t="s">
        <v>3880</v>
      </c>
      <c r="F247" t="str">
        <f t="shared" si="0"/>
        <v>伊利沛能婴儿配方奶粉（听装）1×6×900g</v>
      </c>
    </row>
    <row r="248" spans="1:7" x14ac:dyDescent="0.25">
      <c r="A248" t="s">
        <v>2203</v>
      </c>
      <c r="B248" t="s">
        <v>2204</v>
      </c>
      <c r="C248" t="s">
        <v>3903</v>
      </c>
      <c r="D248" t="s">
        <v>3906</v>
      </c>
      <c r="E248" t="s">
        <v>3888</v>
      </c>
      <c r="F248" t="str">
        <f t="shared" si="0"/>
        <v>金领冠妈妈奶粉（条形装）（盒装）400g（1×12×16×25g）</v>
      </c>
    </row>
    <row r="249" spans="1:7" x14ac:dyDescent="0.25">
      <c r="A249" t="s">
        <v>2031</v>
      </c>
      <c r="B249" t="s">
        <v>2032</v>
      </c>
      <c r="C249" t="s">
        <v>3903</v>
      </c>
      <c r="D249" t="s">
        <v>3907</v>
      </c>
      <c r="E249" t="s">
        <v>3880</v>
      </c>
      <c r="F249" t="str">
        <f t="shared" si="0"/>
        <v>培然婴儿配方奶粉（听装）1×6×900g</v>
      </c>
      <c r="G249" t="s">
        <v>3910</v>
      </c>
    </row>
    <row r="250" spans="1:7" x14ac:dyDescent="0.25">
      <c r="A250" t="s">
        <v>2061</v>
      </c>
      <c r="B250" t="s">
        <v>2062</v>
      </c>
      <c r="C250" t="s">
        <v>3903</v>
      </c>
      <c r="D250" t="s">
        <v>3884</v>
      </c>
      <c r="E250" t="s">
        <v>3880</v>
      </c>
      <c r="F250" t="str">
        <f t="shared" si="0"/>
        <v>伊利沛能婴儿配方奶粉（盒装）1×12×400g</v>
      </c>
    </row>
    <row r="251" spans="1:7" x14ac:dyDescent="0.25">
      <c r="A251" t="s">
        <v>189</v>
      </c>
      <c r="B251" t="s">
        <v>190</v>
      </c>
      <c r="C251" t="s">
        <v>3903</v>
      </c>
      <c r="D251" t="s">
        <v>3906</v>
      </c>
      <c r="E251" t="s">
        <v>3902</v>
      </c>
      <c r="F251" t="str">
        <f t="shared" si="0"/>
        <v>金领冠幼儿配方奶粉（听装）1×6×960g</v>
      </c>
    </row>
    <row r="252" spans="1:7" x14ac:dyDescent="0.25">
      <c r="A252" t="s">
        <v>146</v>
      </c>
      <c r="B252" t="s">
        <v>147</v>
      </c>
      <c r="C252" t="s">
        <v>3875</v>
      </c>
      <c r="D252" t="s">
        <v>3881</v>
      </c>
      <c r="E252" t="s">
        <v>3879</v>
      </c>
      <c r="F252" t="str">
        <f t="shared" si="0"/>
        <v>金领冠较大婴儿配方奶粉（盒装）1×12×400g</v>
      </c>
    </row>
    <row r="253" spans="1:7" x14ac:dyDescent="0.25">
      <c r="A253" t="s">
        <v>2041</v>
      </c>
      <c r="B253" t="s">
        <v>2042</v>
      </c>
      <c r="C253" t="s">
        <v>3903</v>
      </c>
      <c r="D253" t="s">
        <v>3907</v>
      </c>
      <c r="E253" t="s">
        <v>3902</v>
      </c>
      <c r="F253" t="str">
        <f t="shared" si="0"/>
        <v>培然幼儿配方奶粉（听装）1×6×900g</v>
      </c>
    </row>
    <row r="254" spans="1:7" x14ac:dyDescent="0.25">
      <c r="A254" t="s">
        <v>151</v>
      </c>
      <c r="B254" t="s">
        <v>152</v>
      </c>
      <c r="C254" t="s">
        <v>3875</v>
      </c>
      <c r="D254" t="s">
        <v>3881</v>
      </c>
      <c r="E254" t="s">
        <v>3902</v>
      </c>
      <c r="F254" t="str">
        <f t="shared" si="0"/>
        <v>金领冠幼儿配方奶粉（盒装）1×12×400g</v>
      </c>
    </row>
    <row r="255" spans="1:7" x14ac:dyDescent="0.25">
      <c r="A255" t="s">
        <v>272</v>
      </c>
      <c r="B255" t="s">
        <v>273</v>
      </c>
      <c r="C255" t="s">
        <v>3903</v>
      </c>
      <c r="D255" t="s">
        <v>3884</v>
      </c>
      <c r="E255" t="s">
        <v>3882</v>
      </c>
      <c r="F255" t="str">
        <f t="shared" si="0"/>
        <v>金装儿童配方奶粉（听装）1×6×900g</v>
      </c>
    </row>
    <row r="256" spans="1:7" x14ac:dyDescent="0.25">
      <c r="A256" t="s">
        <v>2213</v>
      </c>
      <c r="B256" t="s">
        <v>2214</v>
      </c>
      <c r="C256" t="s">
        <v>3903</v>
      </c>
      <c r="D256" t="s">
        <v>3905</v>
      </c>
      <c r="E256" t="s">
        <v>3880</v>
      </c>
      <c r="F256" t="str">
        <f t="shared" si="0"/>
        <v>金领冠珍护婴儿配方奶粉（听装）1×12×405g</v>
      </c>
    </row>
    <row r="257" spans="1:7" x14ac:dyDescent="0.25">
      <c r="A257" t="s">
        <v>2026</v>
      </c>
      <c r="B257" t="s">
        <v>2027</v>
      </c>
      <c r="C257" t="s">
        <v>3875</v>
      </c>
      <c r="D257" t="s">
        <v>3878</v>
      </c>
      <c r="E257" t="s">
        <v>3882</v>
      </c>
      <c r="F257" t="str">
        <f t="shared" si="0"/>
        <v>金领冠珍护儿童配方奶粉（听装）1×6×900g</v>
      </c>
    </row>
    <row r="258" spans="1:7" x14ac:dyDescent="0.25">
      <c r="A258" t="s">
        <v>292</v>
      </c>
      <c r="B258" t="s">
        <v>293</v>
      </c>
      <c r="C258" t="s">
        <v>3903</v>
      </c>
      <c r="D258" t="s">
        <v>3906</v>
      </c>
      <c r="E258" t="s">
        <v>3879</v>
      </c>
      <c r="F258" t="str">
        <f t="shared" si="0"/>
        <v>金领冠较大婴儿及幼儿配方奶粉1*4*1200g</v>
      </c>
    </row>
    <row r="259" spans="1:7" x14ac:dyDescent="0.25">
      <c r="A259" t="s">
        <v>2096</v>
      </c>
      <c r="B259" t="s">
        <v>2097</v>
      </c>
      <c r="C259" t="s">
        <v>3903</v>
      </c>
      <c r="D259" t="s">
        <v>3904</v>
      </c>
      <c r="E259" t="s">
        <v>3880</v>
      </c>
      <c r="F259" t="str">
        <f t="shared" si="0"/>
        <v>金领冠菁护婴儿配方奶粉（听装） 1×6×900g</v>
      </c>
    </row>
    <row r="260" spans="1:7" x14ac:dyDescent="0.25">
      <c r="A260" t="s">
        <v>288</v>
      </c>
      <c r="B260" t="s">
        <v>289</v>
      </c>
      <c r="C260" t="s">
        <v>3903</v>
      </c>
      <c r="D260" t="s">
        <v>3906</v>
      </c>
      <c r="E260" t="s">
        <v>3880</v>
      </c>
      <c r="F260" t="str">
        <f t="shared" si="0"/>
        <v>金领冠婴儿配方奶粉1*4*1200g</v>
      </c>
    </row>
    <row r="261" spans="1:7" x14ac:dyDescent="0.25">
      <c r="A261" t="s">
        <v>199</v>
      </c>
      <c r="B261" t="s">
        <v>200</v>
      </c>
      <c r="C261" t="s">
        <v>3903</v>
      </c>
      <c r="D261" t="s">
        <v>3905</v>
      </c>
      <c r="E261" t="s">
        <v>3879</v>
      </c>
      <c r="F261" t="str">
        <f t="shared" si="0"/>
        <v>金领冠珍护较大婴儿配方奶粉1×6×800g</v>
      </c>
    </row>
    <row r="262" spans="1:7" x14ac:dyDescent="0.25">
      <c r="A262" t="s">
        <v>2036</v>
      </c>
      <c r="B262" t="s">
        <v>2037</v>
      </c>
      <c r="C262" t="s">
        <v>3903</v>
      </c>
      <c r="D262" t="s">
        <v>3907</v>
      </c>
      <c r="E262" t="s">
        <v>3879</v>
      </c>
      <c r="F262" t="str">
        <f t="shared" si="0"/>
        <v>培然较大婴儿配方奶粉（听装）1×6×900g</v>
      </c>
      <c r="G262" t="s">
        <v>3910</v>
      </c>
    </row>
    <row r="263" spans="1:7" x14ac:dyDescent="0.25">
      <c r="A263" t="s">
        <v>2071</v>
      </c>
      <c r="B263" t="s">
        <v>2072</v>
      </c>
      <c r="C263" t="s">
        <v>3903</v>
      </c>
      <c r="D263" t="s">
        <v>3884</v>
      </c>
      <c r="E263" t="s">
        <v>3902</v>
      </c>
      <c r="F263" t="str">
        <f t="shared" si="0"/>
        <v>伊利沛能幼儿配方奶粉（盒装）1×12×400g</v>
      </c>
    </row>
    <row r="264" spans="1:7" x14ac:dyDescent="0.25">
      <c r="A264" t="s">
        <v>2086</v>
      </c>
      <c r="B264" t="s">
        <v>2087</v>
      </c>
      <c r="C264" t="s">
        <v>3903</v>
      </c>
      <c r="D264" t="s">
        <v>3884</v>
      </c>
      <c r="E264" t="s">
        <v>3902</v>
      </c>
      <c r="F264" t="str">
        <f t="shared" si="0"/>
        <v>伊利沛能幼儿配方奶粉（听装）1×6×900g</v>
      </c>
    </row>
    <row r="265" spans="1:7" x14ac:dyDescent="0.25">
      <c r="A265" t="s">
        <v>2081</v>
      </c>
      <c r="B265" t="s">
        <v>2082</v>
      </c>
      <c r="C265" t="s">
        <v>3903</v>
      </c>
      <c r="D265" t="s">
        <v>3884</v>
      </c>
      <c r="E265" t="s">
        <v>3879</v>
      </c>
      <c r="F265" t="str">
        <f t="shared" si="0"/>
        <v>伊利沛能较大婴儿配方奶粉（听装）1×6×900g</v>
      </c>
    </row>
    <row r="266" spans="1:7" x14ac:dyDescent="0.25">
      <c r="A266" t="s">
        <v>179</v>
      </c>
      <c r="B266" t="s">
        <v>180</v>
      </c>
      <c r="C266" t="s">
        <v>3903</v>
      </c>
      <c r="D266" t="s">
        <v>3906</v>
      </c>
      <c r="E266" t="s">
        <v>3880</v>
      </c>
      <c r="F266" t="str">
        <f t="shared" si="0"/>
        <v>金领冠婴儿配方奶粉（听装）1×6×960g</v>
      </c>
    </row>
    <row r="267" spans="1:7" x14ac:dyDescent="0.25">
      <c r="A267" t="s">
        <v>194</v>
      </c>
      <c r="B267" t="s">
        <v>195</v>
      </c>
      <c r="C267" t="s">
        <v>3903</v>
      </c>
      <c r="D267" t="s">
        <v>3905</v>
      </c>
      <c r="E267" t="s">
        <v>3880</v>
      </c>
      <c r="F267" t="str">
        <f t="shared" si="0"/>
        <v>金领冠珍护婴儿配方奶粉1×6×800g</v>
      </c>
    </row>
    <row r="268" spans="1:7" x14ac:dyDescent="0.25">
      <c r="A268" t="s">
        <v>2106</v>
      </c>
      <c r="B268" t="s">
        <v>2107</v>
      </c>
      <c r="C268" t="s">
        <v>3903</v>
      </c>
      <c r="D268" t="s">
        <v>3904</v>
      </c>
      <c r="E268" t="s">
        <v>3902</v>
      </c>
      <c r="F268" t="str">
        <f t="shared" si="0"/>
        <v>金领冠菁护幼儿配方奶粉（听装）1×6×900g</v>
      </c>
    </row>
    <row r="269" spans="1:7" x14ac:dyDescent="0.25">
      <c r="A269" t="s">
        <v>280</v>
      </c>
      <c r="B269" t="s">
        <v>281</v>
      </c>
      <c r="C269" t="s">
        <v>3875</v>
      </c>
      <c r="D269" t="s">
        <v>3881</v>
      </c>
      <c r="E269" t="s">
        <v>3888</v>
      </c>
      <c r="F269" t="str">
        <f t="shared" si="0"/>
        <v>金领冠妈妈奶粉(听装)1×6×900g</v>
      </c>
    </row>
    <row r="270" spans="1:7" x14ac:dyDescent="0.25">
      <c r="A270" t="s">
        <v>141</v>
      </c>
      <c r="B270" t="s">
        <v>142</v>
      </c>
      <c r="C270" t="s">
        <v>3875</v>
      </c>
      <c r="D270" t="s">
        <v>3881</v>
      </c>
      <c r="E270" t="s">
        <v>3880</v>
      </c>
      <c r="F270" t="str">
        <f t="shared" si="0"/>
        <v>金领冠婴儿配方奶粉（盒装）1×12×400g</v>
      </c>
    </row>
    <row r="271" spans="1:7" x14ac:dyDescent="0.25">
      <c r="A271" t="s">
        <v>184</v>
      </c>
      <c r="B271" t="s">
        <v>185</v>
      </c>
      <c r="C271" t="s">
        <v>3903</v>
      </c>
      <c r="D271" t="s">
        <v>3906</v>
      </c>
      <c r="E271" t="s">
        <v>3879</v>
      </c>
      <c r="F271" t="str">
        <f t="shared" si="0"/>
        <v>金领冠较大婴儿配方奶粉（听装）1×6×960g</v>
      </c>
    </row>
    <row r="272" spans="1:7" x14ac:dyDescent="0.25">
      <c r="A272" t="s">
        <v>284</v>
      </c>
      <c r="B272" t="s">
        <v>285</v>
      </c>
      <c r="C272" t="s">
        <v>3875</v>
      </c>
      <c r="D272" t="s">
        <v>3884</v>
      </c>
      <c r="E272" t="s">
        <v>3902</v>
      </c>
      <c r="F272" t="str">
        <f t="shared" si="0"/>
        <v>金装幼儿配方奶粉超值3联装1*4*1200g</v>
      </c>
    </row>
    <row r="273" spans="1:7" x14ac:dyDescent="0.25">
      <c r="A273" t="s">
        <v>2221</v>
      </c>
      <c r="B273" t="s">
        <v>2222</v>
      </c>
      <c r="C273" t="s">
        <v>3875</v>
      </c>
      <c r="D273" t="s">
        <v>3878</v>
      </c>
      <c r="E273" t="s">
        <v>3891</v>
      </c>
      <c r="F273" t="str">
        <f t="shared" si="0"/>
        <v>金领冠珍护幼儿配方奶粉（听装）1×12×405g</v>
      </c>
    </row>
    <row r="274" spans="1:7" x14ac:dyDescent="0.25">
      <c r="A274" t="s">
        <v>2425</v>
      </c>
      <c r="B274" t="s">
        <v>2426</v>
      </c>
      <c r="C274" t="s">
        <v>3875</v>
      </c>
      <c r="D274" t="s">
        <v>3881</v>
      </c>
      <c r="E274" t="s">
        <v>3888</v>
      </c>
      <c r="F274" t="str">
        <f t="shared" si="0"/>
        <v>金领冠妈妈配方奶粉（听装）1×15×180g</v>
      </c>
    </row>
    <row r="275" spans="1:7" x14ac:dyDescent="0.25">
      <c r="A275" t="s">
        <v>2322</v>
      </c>
      <c r="B275" t="s">
        <v>2323</v>
      </c>
      <c r="C275" t="s">
        <v>3903</v>
      </c>
      <c r="D275" t="s">
        <v>3884</v>
      </c>
      <c r="E275" t="s">
        <v>3879</v>
      </c>
      <c r="F275" t="str">
        <f t="shared" si="0"/>
        <v>伊利金装较大婴儿配方奶粉超值三联装（盒装）1×4×1200g</v>
      </c>
    </row>
    <row r="276" spans="1:7" x14ac:dyDescent="0.25">
      <c r="A276" t="s">
        <v>2505</v>
      </c>
      <c r="B276" t="s">
        <v>2506</v>
      </c>
      <c r="C276" t="s">
        <v>3903</v>
      </c>
      <c r="D276" t="s">
        <v>3884</v>
      </c>
      <c r="E276" t="s">
        <v>3880</v>
      </c>
      <c r="F276" t="str">
        <f t="shared" si="0"/>
        <v>伊利超金装婴儿配方奶粉（盒装） 1×12×400g</v>
      </c>
    </row>
    <row r="277" spans="1:7" x14ac:dyDescent="0.25">
      <c r="A277" t="s">
        <v>2490</v>
      </c>
      <c r="B277" t="s">
        <v>2491</v>
      </c>
      <c r="C277" t="s">
        <v>3875</v>
      </c>
      <c r="D277" t="s">
        <v>3908</v>
      </c>
      <c r="E277" t="s">
        <v>3891</v>
      </c>
      <c r="F277" t="str">
        <f t="shared" si="0"/>
        <v>托菲尔幼儿配方奶粉（听装）1×12×405g</v>
      </c>
      <c r="G277" t="s">
        <v>3910</v>
      </c>
    </row>
    <row r="278" spans="1:7" x14ac:dyDescent="0.25">
      <c r="A278" t="s">
        <v>2278</v>
      </c>
      <c r="B278" t="s">
        <v>2279</v>
      </c>
      <c r="C278" t="s">
        <v>3875</v>
      </c>
      <c r="D278" t="s">
        <v>3892</v>
      </c>
      <c r="F278" t="str">
        <f t="shared" si="0"/>
        <v>伊利五谷营养米粉1×18盒×225克</v>
      </c>
    </row>
    <row r="279" spans="1:7" x14ac:dyDescent="0.25">
      <c r="A279" t="s">
        <v>2436</v>
      </c>
      <c r="B279" t="s">
        <v>2437</v>
      </c>
      <c r="C279" t="s">
        <v>3903</v>
      </c>
      <c r="D279" t="s">
        <v>3904</v>
      </c>
      <c r="E279" t="s">
        <v>3891</v>
      </c>
      <c r="F279" t="str">
        <f t="shared" si="0"/>
        <v>金领冠呵护幼儿配方奶粉（听装）1×6×800g</v>
      </c>
    </row>
    <row r="280" spans="1:7" x14ac:dyDescent="0.25">
      <c r="A280" t="s">
        <v>262</v>
      </c>
      <c r="B280" t="s">
        <v>263</v>
      </c>
      <c r="C280" t="s">
        <v>3903</v>
      </c>
      <c r="D280" t="s">
        <v>3884</v>
      </c>
      <c r="E280" t="s">
        <v>3879</v>
      </c>
      <c r="F280" t="str">
        <f t="shared" si="0"/>
        <v>金装较大婴儿配方奶粉（听装）1×6×900g</v>
      </c>
    </row>
    <row r="281" spans="1:7" x14ac:dyDescent="0.25">
      <c r="A281" t="s">
        <v>2318</v>
      </c>
      <c r="B281" t="s">
        <v>2319</v>
      </c>
      <c r="C281" t="s">
        <v>3903</v>
      </c>
      <c r="D281" t="s">
        <v>3884</v>
      </c>
      <c r="E281" t="s">
        <v>3880</v>
      </c>
      <c r="F281" t="str">
        <f t="shared" si="0"/>
        <v>伊利金装婴儿配方奶粉超值三联装（盒装）1×4×1200g</v>
      </c>
    </row>
    <row r="282" spans="1:7" x14ac:dyDescent="0.25">
      <c r="A282" t="s">
        <v>229</v>
      </c>
      <c r="B282" t="s">
        <v>230</v>
      </c>
      <c r="C282" t="s">
        <v>3903</v>
      </c>
      <c r="D282" t="s">
        <v>3904</v>
      </c>
      <c r="E282" t="s">
        <v>3879</v>
      </c>
      <c r="F282" t="str">
        <f t="shared" si="0"/>
        <v>金领冠呵护较大婴儿配方奶粉（听装）1×6×900g</v>
      </c>
    </row>
    <row r="283" spans="1:7" x14ac:dyDescent="0.25">
      <c r="A283" t="s">
        <v>234</v>
      </c>
      <c r="B283" t="s">
        <v>235</v>
      </c>
      <c r="C283" t="s">
        <v>3903</v>
      </c>
      <c r="D283" t="s">
        <v>3904</v>
      </c>
      <c r="E283" t="s">
        <v>3891</v>
      </c>
      <c r="F283" t="str">
        <f t="shared" si="0"/>
        <v>金领冠呵护幼儿配方奶粉（听装）1×6×900g</v>
      </c>
    </row>
    <row r="284" spans="1:7" x14ac:dyDescent="0.25">
      <c r="A284" t="s">
        <v>239</v>
      </c>
      <c r="B284" t="s">
        <v>240</v>
      </c>
      <c r="C284" t="s">
        <v>3903</v>
      </c>
      <c r="D284" t="s">
        <v>3884</v>
      </c>
      <c r="E284" t="s">
        <v>3880</v>
      </c>
      <c r="F284" t="str">
        <f t="shared" si="0"/>
        <v>金装婴儿配方奶粉（盒装）1×12×400g</v>
      </c>
    </row>
    <row r="285" spans="1:7" x14ac:dyDescent="0.25">
      <c r="A285" t="s">
        <v>267</v>
      </c>
      <c r="B285" t="s">
        <v>268</v>
      </c>
      <c r="C285" t="s">
        <v>3903</v>
      </c>
      <c r="D285" t="s">
        <v>3884</v>
      </c>
      <c r="E285" t="s">
        <v>3891</v>
      </c>
      <c r="F285" t="str">
        <f t="shared" si="0"/>
        <v>金装幼儿配方奶粉（听装）1×6×900g</v>
      </c>
    </row>
    <row r="286" spans="1:7" x14ac:dyDescent="0.25">
      <c r="A286" t="s">
        <v>258</v>
      </c>
      <c r="B286" t="s">
        <v>259</v>
      </c>
      <c r="C286" t="s">
        <v>3903</v>
      </c>
      <c r="D286" t="s">
        <v>3884</v>
      </c>
      <c r="E286" t="s">
        <v>3880</v>
      </c>
      <c r="F286" t="str">
        <f t="shared" si="0"/>
        <v>金装婴儿配方奶粉（听装）1×6×900g</v>
      </c>
    </row>
    <row r="287" spans="1:7" x14ac:dyDescent="0.25">
      <c r="A287" t="s">
        <v>2432</v>
      </c>
      <c r="B287" t="s">
        <v>2433</v>
      </c>
      <c r="C287" t="s">
        <v>3903</v>
      </c>
      <c r="D287" t="s">
        <v>3904</v>
      </c>
      <c r="E287" t="s">
        <v>3879</v>
      </c>
      <c r="F287" t="str">
        <f t="shared" si="0"/>
        <v>金领冠呵护较大婴儿配方奶粉（听装）1×6×800g</v>
      </c>
    </row>
    <row r="288" spans="1:7" x14ac:dyDescent="0.25">
      <c r="A288" t="s">
        <v>2157</v>
      </c>
      <c r="B288" t="s">
        <v>2158</v>
      </c>
      <c r="C288" t="s">
        <v>3875</v>
      </c>
      <c r="D288" t="s">
        <v>3892</v>
      </c>
      <c r="F288" t="str">
        <f t="shared" si="0"/>
        <v>伊利多维蔬菜营养米粉（盒装）1×18×225g</v>
      </c>
    </row>
    <row r="289" spans="1:7" x14ac:dyDescent="0.25">
      <c r="A289" t="s">
        <v>224</v>
      </c>
      <c r="B289" t="s">
        <v>225</v>
      </c>
      <c r="C289" t="s">
        <v>3903</v>
      </c>
      <c r="D289" t="s">
        <v>3904</v>
      </c>
      <c r="E289" t="s">
        <v>3880</v>
      </c>
      <c r="F289" t="str">
        <f t="shared" si="0"/>
        <v>金领冠呵护婴儿配方奶粉（听装）1×6×900g</v>
      </c>
    </row>
    <row r="290" spans="1:7" x14ac:dyDescent="0.25">
      <c r="A290" t="s">
        <v>249</v>
      </c>
      <c r="B290" t="s">
        <v>250</v>
      </c>
      <c r="C290" t="s">
        <v>3903</v>
      </c>
      <c r="D290" t="s">
        <v>3884</v>
      </c>
      <c r="E290" t="s">
        <v>3891</v>
      </c>
      <c r="F290" t="str">
        <f t="shared" si="0"/>
        <v>金装幼儿配方奶粉（盒装）1×12×400g</v>
      </c>
    </row>
    <row r="291" spans="1:7" x14ac:dyDescent="0.25">
      <c r="A291" t="s">
        <v>2428</v>
      </c>
      <c r="B291" t="s">
        <v>2429</v>
      </c>
      <c r="C291" t="s">
        <v>3903</v>
      </c>
      <c r="D291" t="s">
        <v>3904</v>
      </c>
      <c r="E291" t="s">
        <v>3880</v>
      </c>
      <c r="F291" t="str">
        <f t="shared" si="0"/>
        <v>金领冠呵护婴儿配方奶粉（听装）1×6×800g</v>
      </c>
    </row>
    <row r="292" spans="1:7" x14ac:dyDescent="0.25">
      <c r="A292" t="s">
        <v>2162</v>
      </c>
      <c r="B292" t="s">
        <v>2163</v>
      </c>
      <c r="C292" t="s">
        <v>3875</v>
      </c>
      <c r="D292" t="s">
        <v>3892</v>
      </c>
      <c r="F292" t="str">
        <f t="shared" si="0"/>
        <v>伊利黑米红枣营养米粉（盒装）1×18×225g</v>
      </c>
    </row>
    <row r="293" spans="1:7" x14ac:dyDescent="0.25">
      <c r="A293" t="s">
        <v>2152</v>
      </c>
      <c r="B293" t="s">
        <v>2153</v>
      </c>
      <c r="C293" t="s">
        <v>3875</v>
      </c>
      <c r="D293" t="s">
        <v>3892</v>
      </c>
      <c r="F293" t="str">
        <f t="shared" ref="F293:F306" si="1">B293</f>
        <v>伊利胡萝卜营养米粉（盒装）1×18×225g</v>
      </c>
    </row>
    <row r="294" spans="1:7" x14ac:dyDescent="0.25">
      <c r="A294" t="s">
        <v>2147</v>
      </c>
      <c r="B294" t="s">
        <v>2148</v>
      </c>
      <c r="C294" t="s">
        <v>3875</v>
      </c>
      <c r="D294" t="s">
        <v>3892</v>
      </c>
      <c r="F294" t="str">
        <f t="shared" si="1"/>
        <v>伊利原味营养米粉（盒装）1×18×225g</v>
      </c>
    </row>
    <row r="295" spans="1:7" x14ac:dyDescent="0.25">
      <c r="A295" t="s">
        <v>2509</v>
      </c>
      <c r="B295" t="s">
        <v>2510</v>
      </c>
      <c r="C295" t="s">
        <v>3903</v>
      </c>
      <c r="D295" t="s">
        <v>3909</v>
      </c>
      <c r="E295" t="s">
        <v>3879</v>
      </c>
      <c r="F295" t="str">
        <f t="shared" si="1"/>
        <v>伊利超金装较大婴儿配方奶粉（盒装）1×12×400g</v>
      </c>
      <c r="G295" t="s">
        <v>3910</v>
      </c>
    </row>
    <row r="296" spans="1:7" x14ac:dyDescent="0.25">
      <c r="A296" t="s">
        <v>2513</v>
      </c>
      <c r="B296" t="s">
        <v>2514</v>
      </c>
      <c r="C296" t="s">
        <v>3903</v>
      </c>
      <c r="D296" t="s">
        <v>3909</v>
      </c>
      <c r="E296" t="s">
        <v>3891</v>
      </c>
      <c r="F296" t="str">
        <f t="shared" si="1"/>
        <v>伊利超金装幼儿配方奶粉（盒装）1×12×400g</v>
      </c>
      <c r="G296" t="s">
        <v>3910</v>
      </c>
    </row>
    <row r="297" spans="1:7" x14ac:dyDescent="0.25">
      <c r="A297" t="s">
        <v>244</v>
      </c>
      <c r="B297" t="s">
        <v>245</v>
      </c>
      <c r="C297" t="s">
        <v>3903</v>
      </c>
      <c r="D297" t="s">
        <v>3884</v>
      </c>
      <c r="E297" t="s">
        <v>3879</v>
      </c>
      <c r="F297" t="str">
        <f t="shared" si="1"/>
        <v>金装较大婴儿配方奶粉（盒装）1×12×400g</v>
      </c>
    </row>
    <row r="298" spans="1:7" x14ac:dyDescent="0.25">
      <c r="A298" t="s">
        <v>2497</v>
      </c>
      <c r="B298" t="s">
        <v>2498</v>
      </c>
      <c r="C298" t="s">
        <v>3903</v>
      </c>
      <c r="D298" t="s">
        <v>3909</v>
      </c>
      <c r="E298" t="s">
        <v>3879</v>
      </c>
      <c r="F298" t="str">
        <f t="shared" si="1"/>
        <v>伊利超金装较大婴儿配方奶粉（听装）1×6×800g</v>
      </c>
      <c r="G298" t="s">
        <v>3910</v>
      </c>
    </row>
    <row r="299" spans="1:7" x14ac:dyDescent="0.25">
      <c r="A299" t="s">
        <v>2501</v>
      </c>
      <c r="B299" t="s">
        <v>2502</v>
      </c>
      <c r="C299" t="s">
        <v>3903</v>
      </c>
      <c r="D299" t="s">
        <v>3909</v>
      </c>
      <c r="E299" t="s">
        <v>3891</v>
      </c>
      <c r="F299" t="str">
        <f t="shared" si="1"/>
        <v>伊利超金装幼儿配方奶粉（听装） 1×6×800g</v>
      </c>
      <c r="G299" t="s">
        <v>3910</v>
      </c>
    </row>
    <row r="300" spans="1:7" x14ac:dyDescent="0.25">
      <c r="A300" t="s">
        <v>2493</v>
      </c>
      <c r="B300" t="s">
        <v>2494</v>
      </c>
      <c r="C300" t="s">
        <v>3903</v>
      </c>
      <c r="D300" t="s">
        <v>3909</v>
      </c>
      <c r="E300" t="s">
        <v>3880</v>
      </c>
      <c r="F300" t="str">
        <f t="shared" si="1"/>
        <v>伊利超金装婴儿配方奶粉（听装）1×6×800g</v>
      </c>
      <c r="G300" t="s">
        <v>3910</v>
      </c>
    </row>
    <row r="301" spans="1:7" x14ac:dyDescent="0.25">
      <c r="A301" t="s">
        <v>2712</v>
      </c>
      <c r="B301" t="s">
        <v>2713</v>
      </c>
      <c r="C301" t="s">
        <v>3875</v>
      </c>
      <c r="D301" t="s">
        <v>3892</v>
      </c>
      <c r="F301" t="str">
        <f t="shared" si="1"/>
        <v>伊利原味营养米粉 试吃装（盒装）1*80*50g</v>
      </c>
    </row>
    <row r="302" spans="1:7" x14ac:dyDescent="0.25">
      <c r="A302" t="s">
        <v>1469</v>
      </c>
      <c r="B302" t="s">
        <v>1470</v>
      </c>
      <c r="C302" t="s">
        <v>3875</v>
      </c>
      <c r="D302" t="s">
        <v>3892</v>
      </c>
      <c r="F302" t="str">
        <f t="shared" si="1"/>
        <v>伊利原味营养米粉1×12×225g</v>
      </c>
    </row>
    <row r="303" spans="1:7" x14ac:dyDescent="0.25">
      <c r="A303" t="s">
        <v>1473</v>
      </c>
      <c r="B303" t="s">
        <v>1474</v>
      </c>
      <c r="C303" t="s">
        <v>3875</v>
      </c>
      <c r="D303" t="s">
        <v>3892</v>
      </c>
      <c r="F303" t="str">
        <f t="shared" si="1"/>
        <v>伊利胡萝卜营养米粉1×12×225g</v>
      </c>
    </row>
    <row r="304" spans="1:7" x14ac:dyDescent="0.25">
      <c r="A304" t="s">
        <v>1477</v>
      </c>
      <c r="B304" t="s">
        <v>1478</v>
      </c>
      <c r="C304" t="s">
        <v>3875</v>
      </c>
      <c r="D304" t="s">
        <v>3892</v>
      </c>
      <c r="F304" t="str">
        <f t="shared" si="1"/>
        <v>伊利多维蔬菜营养米粉1×12×225g</v>
      </c>
    </row>
    <row r="305" spans="1:6" x14ac:dyDescent="0.25">
      <c r="A305" t="s">
        <v>3728</v>
      </c>
      <c r="B305" t="s">
        <v>3729</v>
      </c>
      <c r="C305" t="s">
        <v>3875</v>
      </c>
      <c r="D305" t="s">
        <v>3878</v>
      </c>
      <c r="E305" t="s">
        <v>3891</v>
      </c>
      <c r="F305" t="str">
        <f t="shared" si="1"/>
        <v>金领冠珍护幼儿配方奶粉（听装）1x15x180g</v>
      </c>
    </row>
    <row r="306" spans="1:6" x14ac:dyDescent="0.25">
      <c r="A306" t="s">
        <v>3803</v>
      </c>
      <c r="B306" t="s">
        <v>3804</v>
      </c>
      <c r="C306" t="s">
        <v>3875</v>
      </c>
      <c r="D306" t="s">
        <v>3878</v>
      </c>
      <c r="F306" t="str">
        <f t="shared" si="1"/>
        <v>珍护试饮</v>
      </c>
    </row>
    <row r="307" spans="1:6" x14ac:dyDescent="0.25">
      <c r="A307" t="s">
        <v>855</v>
      </c>
      <c r="B307" t="s">
        <v>856</v>
      </c>
      <c r="C307" t="s">
        <v>3913</v>
      </c>
      <c r="D307" t="s">
        <v>3914</v>
      </c>
      <c r="F307" t="str">
        <f>B307</f>
        <v>1*4*1000ml柏菲兰新西兰纯牛奶</v>
      </c>
    </row>
  </sheetData>
  <autoFilter ref="A1:K306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"/>
  <sheetViews>
    <sheetView topLeftCell="A334" workbookViewId="0">
      <selection activeCell="B354" sqref="B354"/>
    </sheetView>
  </sheetViews>
  <sheetFormatPr defaultColWidth="11" defaultRowHeight="15.75" x14ac:dyDescent="0.25"/>
  <sheetData>
    <row r="1" spans="1:5" x14ac:dyDescent="0.25">
      <c r="A1" t="s">
        <v>3827</v>
      </c>
      <c r="B1" t="s">
        <v>3828</v>
      </c>
      <c r="C1" t="s">
        <v>8</v>
      </c>
      <c r="D1" t="s">
        <v>9</v>
      </c>
      <c r="E1" t="s">
        <v>3853</v>
      </c>
    </row>
    <row r="2" spans="1:5" x14ac:dyDescent="0.25">
      <c r="A2" t="s">
        <v>448</v>
      </c>
      <c r="B2" t="s">
        <v>449</v>
      </c>
      <c r="C2" t="s">
        <v>314</v>
      </c>
      <c r="D2" t="s">
        <v>401</v>
      </c>
    </row>
    <row r="3" spans="1:5" x14ac:dyDescent="0.25">
      <c r="A3" t="s">
        <v>561</v>
      </c>
      <c r="B3" t="s">
        <v>562</v>
      </c>
      <c r="C3" t="s">
        <v>314</v>
      </c>
      <c r="D3" t="s">
        <v>531</v>
      </c>
    </row>
    <row r="4" spans="1:5" x14ac:dyDescent="0.25">
      <c r="A4" t="s">
        <v>356</v>
      </c>
      <c r="B4" t="s">
        <v>357</v>
      </c>
      <c r="C4" t="s">
        <v>314</v>
      </c>
      <c r="D4" t="s">
        <v>359</v>
      </c>
    </row>
    <row r="5" spans="1:5" x14ac:dyDescent="0.25">
      <c r="A5" t="s">
        <v>318</v>
      </c>
      <c r="B5" t="s">
        <v>319</v>
      </c>
      <c r="C5" t="s">
        <v>314</v>
      </c>
      <c r="D5" t="s">
        <v>3854</v>
      </c>
    </row>
    <row r="6" spans="1:5" x14ac:dyDescent="0.25">
      <c r="A6" t="s">
        <v>370</v>
      </c>
      <c r="B6" t="s">
        <v>371</v>
      </c>
      <c r="C6" t="s">
        <v>314</v>
      </c>
      <c r="D6" t="s">
        <v>367</v>
      </c>
    </row>
    <row r="7" spans="1:5" x14ac:dyDescent="0.25">
      <c r="A7" t="s">
        <v>930</v>
      </c>
      <c r="B7" t="s">
        <v>931</v>
      </c>
      <c r="C7" t="s">
        <v>314</v>
      </c>
      <c r="D7" t="s">
        <v>401</v>
      </c>
    </row>
    <row r="8" spans="1:5" x14ac:dyDescent="0.25">
      <c r="A8" t="s">
        <v>393</v>
      </c>
      <c r="B8" t="s">
        <v>394</v>
      </c>
      <c r="C8" t="s">
        <v>314</v>
      </c>
      <c r="D8" t="s">
        <v>367</v>
      </c>
    </row>
    <row r="9" spans="1:5" x14ac:dyDescent="0.25">
      <c r="A9" t="s">
        <v>375</v>
      </c>
      <c r="B9" t="s">
        <v>376</v>
      </c>
      <c r="C9" t="s">
        <v>314</v>
      </c>
      <c r="D9" t="s">
        <v>367</v>
      </c>
    </row>
    <row r="10" spans="1:5" x14ac:dyDescent="0.25">
      <c r="A10" t="s">
        <v>491</v>
      </c>
      <c r="B10" t="s">
        <v>492</v>
      </c>
      <c r="C10" t="s">
        <v>314</v>
      </c>
      <c r="D10" t="s">
        <v>401</v>
      </c>
    </row>
    <row r="11" spans="1:5" x14ac:dyDescent="0.25">
      <c r="A11" t="s">
        <v>461</v>
      </c>
      <c r="B11" t="s">
        <v>462</v>
      </c>
      <c r="C11" t="s">
        <v>314</v>
      </c>
      <c r="D11" t="s">
        <v>401</v>
      </c>
    </row>
    <row r="12" spans="1:5" x14ac:dyDescent="0.25">
      <c r="A12" t="s">
        <v>499</v>
      </c>
      <c r="B12" t="s">
        <v>500</v>
      </c>
      <c r="C12" t="s">
        <v>314</v>
      </c>
      <c r="D12" t="s">
        <v>401</v>
      </c>
    </row>
    <row r="13" spans="1:5" x14ac:dyDescent="0.25">
      <c r="A13" t="s">
        <v>528</v>
      </c>
      <c r="B13" t="s">
        <v>529</v>
      </c>
      <c r="C13" t="s">
        <v>314</v>
      </c>
      <c r="D13" t="s">
        <v>531</v>
      </c>
    </row>
    <row r="14" spans="1:5" x14ac:dyDescent="0.25">
      <c r="A14" t="s">
        <v>630</v>
      </c>
      <c r="B14" t="s">
        <v>631</v>
      </c>
      <c r="C14" t="s">
        <v>3855</v>
      </c>
      <c r="D14" t="s">
        <v>3856</v>
      </c>
    </row>
    <row r="15" spans="1:5" x14ac:dyDescent="0.25">
      <c r="A15" t="s">
        <v>1909</v>
      </c>
      <c r="B15" t="s">
        <v>1910</v>
      </c>
      <c r="C15" t="s">
        <v>3857</v>
      </c>
      <c r="D15" t="s">
        <v>54</v>
      </c>
    </row>
    <row r="16" spans="1:5" x14ac:dyDescent="0.25">
      <c r="A16" t="s">
        <v>332</v>
      </c>
      <c r="B16" t="s">
        <v>333</v>
      </c>
      <c r="C16" t="s">
        <v>314</v>
      </c>
      <c r="D16" t="s">
        <v>329</v>
      </c>
    </row>
    <row r="17" spans="1:4" x14ac:dyDescent="0.25">
      <c r="A17" t="s">
        <v>429</v>
      </c>
      <c r="B17" t="s">
        <v>430</v>
      </c>
      <c r="C17" t="s">
        <v>314</v>
      </c>
      <c r="D17" t="s">
        <v>359</v>
      </c>
    </row>
    <row r="18" spans="1:4" x14ac:dyDescent="0.25">
      <c r="A18" t="s">
        <v>882</v>
      </c>
      <c r="B18" t="s">
        <v>883</v>
      </c>
      <c r="C18" t="s">
        <v>314</v>
      </c>
      <c r="D18" t="s">
        <v>510</v>
      </c>
    </row>
    <row r="19" spans="1:4" x14ac:dyDescent="0.25">
      <c r="A19" t="s">
        <v>679</v>
      </c>
      <c r="B19" t="s">
        <v>680</v>
      </c>
      <c r="C19" t="s">
        <v>314</v>
      </c>
      <c r="D19" t="s">
        <v>329</v>
      </c>
    </row>
    <row r="20" spans="1:4" x14ac:dyDescent="0.25">
      <c r="A20" t="s">
        <v>471</v>
      </c>
      <c r="B20" t="s">
        <v>472</v>
      </c>
      <c r="C20" t="s">
        <v>314</v>
      </c>
      <c r="D20" t="s">
        <v>440</v>
      </c>
    </row>
    <row r="21" spans="1:4" x14ac:dyDescent="0.25">
      <c r="A21" t="s">
        <v>1045</v>
      </c>
      <c r="B21" t="s">
        <v>1046</v>
      </c>
      <c r="C21" t="s">
        <v>314</v>
      </c>
      <c r="D21" t="s">
        <v>440</v>
      </c>
    </row>
    <row r="22" spans="1:4" x14ac:dyDescent="0.25">
      <c r="A22" t="s">
        <v>860</v>
      </c>
      <c r="B22" t="s">
        <v>861</v>
      </c>
      <c r="C22" t="s">
        <v>314</v>
      </c>
      <c r="D22" t="s">
        <v>3858</v>
      </c>
    </row>
    <row r="23" spans="1:4" x14ac:dyDescent="0.25">
      <c r="A23" t="s">
        <v>872</v>
      </c>
      <c r="B23" t="s">
        <v>873</v>
      </c>
      <c r="C23" t="s">
        <v>314</v>
      </c>
      <c r="D23" t="s">
        <v>3858</v>
      </c>
    </row>
    <row r="24" spans="1:4" x14ac:dyDescent="0.25">
      <c r="A24" t="s">
        <v>383</v>
      </c>
      <c r="B24" t="s">
        <v>384</v>
      </c>
      <c r="C24" t="s">
        <v>314</v>
      </c>
      <c r="D24" t="s">
        <v>367</v>
      </c>
    </row>
    <row r="25" spans="1:4" x14ac:dyDescent="0.25">
      <c r="A25" t="s">
        <v>404</v>
      </c>
      <c r="B25" t="s">
        <v>405</v>
      </c>
      <c r="C25" t="s">
        <v>3859</v>
      </c>
      <c r="D25" t="s">
        <v>3860</v>
      </c>
    </row>
    <row r="26" spans="1:4" x14ac:dyDescent="0.25">
      <c r="A26" t="s">
        <v>481</v>
      </c>
      <c r="B26" t="s">
        <v>482</v>
      </c>
      <c r="C26" t="s">
        <v>314</v>
      </c>
      <c r="D26" t="s">
        <v>440</v>
      </c>
    </row>
    <row r="27" spans="1:4" x14ac:dyDescent="0.25">
      <c r="A27" t="s">
        <v>542</v>
      </c>
      <c r="B27" t="s">
        <v>543</v>
      </c>
      <c r="C27" t="s">
        <v>314</v>
      </c>
      <c r="D27" t="s">
        <v>531</v>
      </c>
    </row>
    <row r="28" spans="1:4" x14ac:dyDescent="0.25">
      <c r="A28" t="s">
        <v>603</v>
      </c>
      <c r="B28" t="s">
        <v>604</v>
      </c>
      <c r="C28" t="s">
        <v>3855</v>
      </c>
      <c r="D28" t="s">
        <v>3856</v>
      </c>
    </row>
    <row r="29" spans="1:4" x14ac:dyDescent="0.25">
      <c r="A29" t="s">
        <v>443</v>
      </c>
      <c r="B29" t="s">
        <v>444</v>
      </c>
      <c r="C29" t="s">
        <v>314</v>
      </c>
      <c r="D29" t="s">
        <v>440</v>
      </c>
    </row>
    <row r="30" spans="1:4" x14ac:dyDescent="0.25">
      <c r="A30" t="s">
        <v>877</v>
      </c>
      <c r="B30" t="s">
        <v>878</v>
      </c>
      <c r="C30" t="s">
        <v>314</v>
      </c>
      <c r="D30" t="s">
        <v>600</v>
      </c>
    </row>
    <row r="31" spans="1:4" x14ac:dyDescent="0.25">
      <c r="A31" t="s">
        <v>1330</v>
      </c>
      <c r="B31" t="s">
        <v>1331</v>
      </c>
      <c r="C31" t="s">
        <v>314</v>
      </c>
      <c r="D31" t="s">
        <v>329</v>
      </c>
    </row>
    <row r="32" spans="1:4" x14ac:dyDescent="0.25">
      <c r="A32" t="s">
        <v>577</v>
      </c>
      <c r="B32" t="s">
        <v>578</v>
      </c>
      <c r="C32" t="s">
        <v>314</v>
      </c>
      <c r="D32" t="s">
        <v>401</v>
      </c>
    </row>
    <row r="33" spans="1:4" x14ac:dyDescent="0.25">
      <c r="A33" t="s">
        <v>714</v>
      </c>
      <c r="B33" t="s">
        <v>715</v>
      </c>
      <c r="C33" t="s">
        <v>3855</v>
      </c>
      <c r="D33" t="s">
        <v>3856</v>
      </c>
    </row>
    <row r="34" spans="1:4" x14ac:dyDescent="0.25">
      <c r="A34" t="s">
        <v>1371</v>
      </c>
      <c r="B34" t="s">
        <v>1372</v>
      </c>
      <c r="C34" t="s">
        <v>314</v>
      </c>
      <c r="D34" t="s">
        <v>367</v>
      </c>
    </row>
    <row r="35" spans="1:4" x14ac:dyDescent="0.25">
      <c r="A35" t="s">
        <v>550</v>
      </c>
      <c r="B35" t="s">
        <v>551</v>
      </c>
      <c r="C35" t="s">
        <v>314</v>
      </c>
      <c r="D35" t="s">
        <v>531</v>
      </c>
    </row>
    <row r="36" spans="1:4" x14ac:dyDescent="0.25">
      <c r="A36" t="s">
        <v>646</v>
      </c>
      <c r="B36" t="s">
        <v>647</v>
      </c>
      <c r="C36" t="s">
        <v>607</v>
      </c>
      <c r="D36" t="s">
        <v>638</v>
      </c>
    </row>
    <row r="37" spans="1:4" x14ac:dyDescent="0.25">
      <c r="A37" t="s">
        <v>437</v>
      </c>
      <c r="B37" t="s">
        <v>438</v>
      </c>
      <c r="C37" t="s">
        <v>3859</v>
      </c>
      <c r="D37" t="s">
        <v>3861</v>
      </c>
    </row>
    <row r="38" spans="1:4" x14ac:dyDescent="0.25">
      <c r="A38" t="s">
        <v>902</v>
      </c>
      <c r="B38" t="s">
        <v>903</v>
      </c>
      <c r="C38" t="s">
        <v>3859</v>
      </c>
      <c r="D38" t="s">
        <v>401</v>
      </c>
    </row>
    <row r="39" spans="1:4" x14ac:dyDescent="0.25">
      <c r="A39" t="s">
        <v>348</v>
      </c>
      <c r="B39" t="s">
        <v>349</v>
      </c>
      <c r="C39" t="s">
        <v>314</v>
      </c>
      <c r="D39" t="s">
        <v>329</v>
      </c>
    </row>
    <row r="40" spans="1:4" x14ac:dyDescent="0.25">
      <c r="A40" t="s">
        <v>476</v>
      </c>
      <c r="B40" t="s">
        <v>477</v>
      </c>
      <c r="C40" t="s">
        <v>3859</v>
      </c>
      <c r="D40" t="s">
        <v>3861</v>
      </c>
    </row>
    <row r="41" spans="1:4" x14ac:dyDescent="0.25">
      <c r="A41" t="s">
        <v>569</v>
      </c>
      <c r="B41" t="s">
        <v>570</v>
      </c>
      <c r="C41" t="s">
        <v>314</v>
      </c>
      <c r="D41" t="s">
        <v>531</v>
      </c>
    </row>
    <row r="42" spans="1:4" x14ac:dyDescent="0.25">
      <c r="A42" t="s">
        <v>925</v>
      </c>
      <c r="B42" t="s">
        <v>926</v>
      </c>
      <c r="C42" t="s">
        <v>314</v>
      </c>
      <c r="D42" t="s">
        <v>869</v>
      </c>
    </row>
    <row r="43" spans="1:4" x14ac:dyDescent="0.25">
      <c r="A43" t="s">
        <v>724</v>
      </c>
      <c r="B43" t="s">
        <v>725</v>
      </c>
      <c r="C43" t="s">
        <v>3855</v>
      </c>
      <c r="D43" t="s">
        <v>3856</v>
      </c>
    </row>
    <row r="44" spans="1:4" x14ac:dyDescent="0.25">
      <c r="A44" t="s">
        <v>610</v>
      </c>
      <c r="B44" t="s">
        <v>611</v>
      </c>
      <c r="C44" t="s">
        <v>3855</v>
      </c>
      <c r="D44" t="s">
        <v>3856</v>
      </c>
    </row>
    <row r="45" spans="1:4" x14ac:dyDescent="0.25">
      <c r="A45" t="s">
        <v>620</v>
      </c>
      <c r="B45" t="s">
        <v>621</v>
      </c>
      <c r="C45" t="s">
        <v>3855</v>
      </c>
      <c r="D45" t="s">
        <v>3856</v>
      </c>
    </row>
    <row r="46" spans="1:4" x14ac:dyDescent="0.25">
      <c r="A46" t="s">
        <v>456</v>
      </c>
      <c r="B46" t="s">
        <v>457</v>
      </c>
      <c r="C46" t="s">
        <v>314</v>
      </c>
      <c r="D46" t="s">
        <v>401</v>
      </c>
    </row>
    <row r="47" spans="1:4" x14ac:dyDescent="0.25">
      <c r="A47" t="s">
        <v>689</v>
      </c>
      <c r="B47" t="s">
        <v>690</v>
      </c>
      <c r="C47" t="s">
        <v>314</v>
      </c>
      <c r="D47" t="s">
        <v>329</v>
      </c>
    </row>
    <row r="48" spans="1:4" x14ac:dyDescent="0.25">
      <c r="A48" t="s">
        <v>1415</v>
      </c>
      <c r="B48" t="s">
        <v>1416</v>
      </c>
      <c r="C48" t="s">
        <v>314</v>
      </c>
      <c r="D48" t="s">
        <v>869</v>
      </c>
    </row>
    <row r="49" spans="1:4" x14ac:dyDescent="0.25">
      <c r="A49" t="s">
        <v>669</v>
      </c>
      <c r="B49" t="s">
        <v>670</v>
      </c>
      <c r="C49" t="s">
        <v>314</v>
      </c>
      <c r="D49" t="s">
        <v>329</v>
      </c>
    </row>
    <row r="50" spans="1:4" x14ac:dyDescent="0.25">
      <c r="A50" t="s">
        <v>398</v>
      </c>
      <c r="B50" t="s">
        <v>399</v>
      </c>
      <c r="C50" t="s">
        <v>314</v>
      </c>
      <c r="D50" t="s">
        <v>401</v>
      </c>
    </row>
    <row r="51" spans="1:4" x14ac:dyDescent="0.25">
      <c r="A51" t="s">
        <v>734</v>
      </c>
      <c r="B51" t="s">
        <v>735</v>
      </c>
      <c r="C51" t="s">
        <v>3857</v>
      </c>
      <c r="D51" t="s">
        <v>3862</v>
      </c>
    </row>
    <row r="52" spans="1:4" x14ac:dyDescent="0.25">
      <c r="A52" t="s">
        <v>340</v>
      </c>
      <c r="B52" t="s">
        <v>341</v>
      </c>
      <c r="C52" t="s">
        <v>314</v>
      </c>
      <c r="D52" t="s">
        <v>329</v>
      </c>
    </row>
    <row r="53" spans="1:4" x14ac:dyDescent="0.25">
      <c r="A53" t="s">
        <v>835</v>
      </c>
      <c r="B53" t="s">
        <v>836</v>
      </c>
      <c r="C53" t="s">
        <v>3859</v>
      </c>
      <c r="D53" t="s">
        <v>3861</v>
      </c>
    </row>
    <row r="54" spans="1:4" x14ac:dyDescent="0.25">
      <c r="A54" t="s">
        <v>555</v>
      </c>
      <c r="B54" t="s">
        <v>556</v>
      </c>
      <c r="C54" t="s">
        <v>3859</v>
      </c>
      <c r="D54" t="s">
        <v>558</v>
      </c>
    </row>
    <row r="55" spans="1:4" x14ac:dyDescent="0.25">
      <c r="A55" t="s">
        <v>534</v>
      </c>
      <c r="B55" t="s">
        <v>535</v>
      </c>
      <c r="C55" t="s">
        <v>3859</v>
      </c>
      <c r="D55" t="s">
        <v>3863</v>
      </c>
    </row>
    <row r="56" spans="1:4" x14ac:dyDescent="0.25">
      <c r="A56" t="s">
        <v>615</v>
      </c>
      <c r="B56" t="s">
        <v>616</v>
      </c>
      <c r="C56" t="s">
        <v>3855</v>
      </c>
      <c r="D56" t="s">
        <v>3856</v>
      </c>
    </row>
    <row r="57" spans="1:4" x14ac:dyDescent="0.25">
      <c r="A57" t="s">
        <v>684</v>
      </c>
      <c r="B57" t="s">
        <v>685</v>
      </c>
      <c r="C57" t="s">
        <v>314</v>
      </c>
      <c r="D57" t="s">
        <v>329</v>
      </c>
    </row>
    <row r="58" spans="1:4" x14ac:dyDescent="0.25">
      <c r="A58" t="s">
        <v>940</v>
      </c>
      <c r="B58" t="s">
        <v>941</v>
      </c>
      <c r="C58" t="s">
        <v>3859</v>
      </c>
      <c r="D58" t="s">
        <v>401</v>
      </c>
    </row>
    <row r="59" spans="1:4" x14ac:dyDescent="0.25">
      <c r="A59" t="s">
        <v>897</v>
      </c>
      <c r="B59" t="s">
        <v>898</v>
      </c>
      <c r="C59" t="s">
        <v>314</v>
      </c>
      <c r="D59" t="s">
        <v>401</v>
      </c>
    </row>
    <row r="60" spans="1:4" x14ac:dyDescent="0.25">
      <c r="A60" t="s">
        <v>826</v>
      </c>
      <c r="B60" t="s">
        <v>827</v>
      </c>
      <c r="C60" t="s">
        <v>314</v>
      </c>
      <c r="D60" t="s">
        <v>3854</v>
      </c>
    </row>
    <row r="61" spans="1:4" x14ac:dyDescent="0.25">
      <c r="A61" t="s">
        <v>311</v>
      </c>
      <c r="B61" t="s">
        <v>312</v>
      </c>
      <c r="C61" t="s">
        <v>314</v>
      </c>
      <c r="D61" t="s">
        <v>3854</v>
      </c>
    </row>
    <row r="62" spans="1:4" x14ac:dyDescent="0.25">
      <c r="A62" t="s">
        <v>729</v>
      </c>
      <c r="B62" t="s">
        <v>730</v>
      </c>
      <c r="C62" t="s">
        <v>3855</v>
      </c>
      <c r="D62" t="s">
        <v>3856</v>
      </c>
    </row>
    <row r="63" spans="1:4" x14ac:dyDescent="0.25">
      <c r="A63" t="s">
        <v>635</v>
      </c>
      <c r="B63" t="s">
        <v>636</v>
      </c>
      <c r="C63" t="s">
        <v>607</v>
      </c>
      <c r="D63" t="s">
        <v>638</v>
      </c>
    </row>
    <row r="64" spans="1:4" x14ac:dyDescent="0.25">
      <c r="A64" t="s">
        <v>866</v>
      </c>
      <c r="B64" t="s">
        <v>867</v>
      </c>
      <c r="C64" t="s">
        <v>314</v>
      </c>
      <c r="D64" t="s">
        <v>869</v>
      </c>
    </row>
    <row r="65" spans="1:4" x14ac:dyDescent="0.25">
      <c r="A65" t="s">
        <v>409</v>
      </c>
      <c r="B65" t="s">
        <v>410</v>
      </c>
      <c r="C65" t="s">
        <v>314</v>
      </c>
      <c r="D65" t="s">
        <v>3854</v>
      </c>
    </row>
    <row r="66" spans="1:4" x14ac:dyDescent="0.25">
      <c r="A66" t="s">
        <v>507</v>
      </c>
      <c r="B66" t="s">
        <v>508</v>
      </c>
      <c r="C66" t="s">
        <v>314</v>
      </c>
      <c r="D66" t="s">
        <v>510</v>
      </c>
    </row>
    <row r="67" spans="1:4" x14ac:dyDescent="0.25">
      <c r="A67" t="s">
        <v>414</v>
      </c>
      <c r="B67" t="s">
        <v>415</v>
      </c>
      <c r="C67" t="s">
        <v>314</v>
      </c>
      <c r="D67" t="s">
        <v>3854</v>
      </c>
    </row>
    <row r="68" spans="1:4" x14ac:dyDescent="0.25">
      <c r="A68" t="s">
        <v>892</v>
      </c>
      <c r="B68" t="s">
        <v>893</v>
      </c>
      <c r="C68" t="s">
        <v>314</v>
      </c>
      <c r="D68" t="s">
        <v>510</v>
      </c>
    </row>
    <row r="69" spans="1:4" x14ac:dyDescent="0.25">
      <c r="A69" t="s">
        <v>654</v>
      </c>
      <c r="B69" t="s">
        <v>655</v>
      </c>
      <c r="C69" t="s">
        <v>607</v>
      </c>
      <c r="D69" t="s">
        <v>638</v>
      </c>
    </row>
    <row r="70" spans="1:4" x14ac:dyDescent="0.25">
      <c r="A70" t="s">
        <v>419</v>
      </c>
      <c r="B70" t="s">
        <v>420</v>
      </c>
      <c r="C70" t="s">
        <v>314</v>
      </c>
      <c r="D70" t="s">
        <v>3854</v>
      </c>
    </row>
    <row r="71" spans="1:4" x14ac:dyDescent="0.25">
      <c r="A71" t="s">
        <v>597</v>
      </c>
      <c r="B71" t="s">
        <v>598</v>
      </c>
      <c r="C71" t="s">
        <v>314</v>
      </c>
      <c r="D71" t="s">
        <v>600</v>
      </c>
    </row>
    <row r="72" spans="1:4" x14ac:dyDescent="0.25">
      <c r="A72" t="s">
        <v>719</v>
      </c>
      <c r="B72" t="s">
        <v>720</v>
      </c>
      <c r="C72" t="s">
        <v>3855</v>
      </c>
      <c r="D72" t="s">
        <v>3856</v>
      </c>
    </row>
    <row r="73" spans="1:4" x14ac:dyDescent="0.25">
      <c r="A73" t="s">
        <v>582</v>
      </c>
      <c r="B73" t="s">
        <v>583</v>
      </c>
      <c r="C73" t="s">
        <v>314</v>
      </c>
      <c r="D73" t="s">
        <v>401</v>
      </c>
    </row>
    <row r="74" spans="1:4" x14ac:dyDescent="0.25">
      <c r="A74" t="s">
        <v>840</v>
      </c>
      <c r="B74" t="s">
        <v>841</v>
      </c>
      <c r="C74" t="s">
        <v>314</v>
      </c>
      <c r="D74" t="s">
        <v>440</v>
      </c>
    </row>
    <row r="75" spans="1:4" x14ac:dyDescent="0.25">
      <c r="A75" t="s">
        <v>641</v>
      </c>
      <c r="B75" t="s">
        <v>642</v>
      </c>
      <c r="C75" t="s">
        <v>607</v>
      </c>
      <c r="D75" t="s">
        <v>638</v>
      </c>
    </row>
    <row r="76" spans="1:4" x14ac:dyDescent="0.25">
      <c r="A76" t="s">
        <v>486</v>
      </c>
      <c r="B76" t="s">
        <v>487</v>
      </c>
      <c r="C76" t="s">
        <v>3859</v>
      </c>
      <c r="D76" t="s">
        <v>3861</v>
      </c>
    </row>
    <row r="77" spans="1:4" x14ac:dyDescent="0.25">
      <c r="A77" t="s">
        <v>513</v>
      </c>
      <c r="B77" t="s">
        <v>514</v>
      </c>
      <c r="C77" t="s">
        <v>314</v>
      </c>
      <c r="D77" t="s">
        <v>510</v>
      </c>
    </row>
    <row r="78" spans="1:4" x14ac:dyDescent="0.25">
      <c r="A78" t="s">
        <v>625</v>
      </c>
      <c r="B78" t="s">
        <v>626</v>
      </c>
      <c r="C78" t="s">
        <v>3855</v>
      </c>
      <c r="D78" t="s">
        <v>3856</v>
      </c>
    </row>
    <row r="79" spans="1:4" x14ac:dyDescent="0.25">
      <c r="A79" t="s">
        <v>388</v>
      </c>
      <c r="B79" t="s">
        <v>389</v>
      </c>
      <c r="C79" t="s">
        <v>3859</v>
      </c>
      <c r="D79" t="s">
        <v>3860</v>
      </c>
    </row>
    <row r="80" spans="1:4" x14ac:dyDescent="0.25">
      <c r="A80" t="s">
        <v>911</v>
      </c>
      <c r="B80" t="s">
        <v>912</v>
      </c>
      <c r="C80" t="s">
        <v>3859</v>
      </c>
      <c r="D80" t="s">
        <v>869</v>
      </c>
    </row>
    <row r="81" spans="1:4" x14ac:dyDescent="0.25">
      <c r="A81" t="s">
        <v>887</v>
      </c>
      <c r="B81" t="s">
        <v>888</v>
      </c>
      <c r="C81" t="s">
        <v>314</v>
      </c>
      <c r="D81" t="s">
        <v>510</v>
      </c>
    </row>
    <row r="82" spans="1:4" x14ac:dyDescent="0.25">
      <c r="A82" t="s">
        <v>699</v>
      </c>
      <c r="B82" t="s">
        <v>700</v>
      </c>
      <c r="C82" t="s">
        <v>314</v>
      </c>
      <c r="D82" t="s">
        <v>329</v>
      </c>
    </row>
    <row r="83" spans="1:4" x14ac:dyDescent="0.25">
      <c r="A83" t="s">
        <v>916</v>
      </c>
      <c r="B83" t="s">
        <v>917</v>
      </c>
      <c r="C83" t="s">
        <v>3859</v>
      </c>
      <c r="D83" t="s">
        <v>869</v>
      </c>
    </row>
    <row r="84" spans="1:4" x14ac:dyDescent="0.25">
      <c r="A84" t="s">
        <v>674</v>
      </c>
      <c r="B84" t="s">
        <v>675</v>
      </c>
      <c r="C84" t="s">
        <v>314</v>
      </c>
      <c r="D84" t="s">
        <v>329</v>
      </c>
    </row>
    <row r="85" spans="1:4" x14ac:dyDescent="0.25">
      <c r="A85" t="s">
        <v>1429</v>
      </c>
      <c r="B85" t="s">
        <v>1430</v>
      </c>
      <c r="C85" t="s">
        <v>314</v>
      </c>
      <c r="D85" t="s">
        <v>869</v>
      </c>
    </row>
    <row r="86" spans="1:4" x14ac:dyDescent="0.25">
      <c r="A86" t="s">
        <v>935</v>
      </c>
      <c r="B86" t="s">
        <v>936</v>
      </c>
      <c r="C86" t="s">
        <v>314</v>
      </c>
      <c r="D86" t="s">
        <v>401</v>
      </c>
    </row>
    <row r="87" spans="1:4" x14ac:dyDescent="0.25">
      <c r="A87" t="s">
        <v>1610</v>
      </c>
      <c r="B87" t="s">
        <v>1611</v>
      </c>
      <c r="C87" t="s">
        <v>314</v>
      </c>
      <c r="D87" t="s">
        <v>3854</v>
      </c>
    </row>
    <row r="88" spans="1:4" x14ac:dyDescent="0.25">
      <c r="A88" t="s">
        <v>1606</v>
      </c>
      <c r="B88" t="s">
        <v>1607</v>
      </c>
      <c r="C88" t="s">
        <v>314</v>
      </c>
      <c r="D88" t="s">
        <v>3854</v>
      </c>
    </row>
    <row r="89" spans="1:4" x14ac:dyDescent="0.25">
      <c r="A89" t="s">
        <v>1623</v>
      </c>
      <c r="B89" t="s">
        <v>1624</v>
      </c>
      <c r="C89" t="s">
        <v>314</v>
      </c>
      <c r="D89" t="s">
        <v>367</v>
      </c>
    </row>
    <row r="90" spans="1:4" x14ac:dyDescent="0.25">
      <c r="A90" t="s">
        <v>125</v>
      </c>
      <c r="B90" t="s">
        <v>126</v>
      </c>
      <c r="C90" t="s">
        <v>3857</v>
      </c>
      <c r="D90" t="s">
        <v>3864</v>
      </c>
    </row>
    <row r="91" spans="1:4" x14ac:dyDescent="0.25">
      <c r="A91" t="s">
        <v>664</v>
      </c>
      <c r="B91" t="s">
        <v>665</v>
      </c>
      <c r="C91" t="s">
        <v>3859</v>
      </c>
      <c r="D91" t="s">
        <v>3865</v>
      </c>
    </row>
    <row r="92" spans="1:4" x14ac:dyDescent="0.25">
      <c r="A92" t="s">
        <v>62</v>
      </c>
      <c r="B92" t="s">
        <v>63</v>
      </c>
      <c r="C92" t="s">
        <v>3857</v>
      </c>
      <c r="D92" t="s">
        <v>3866</v>
      </c>
    </row>
    <row r="93" spans="1:4" x14ac:dyDescent="0.25">
      <c r="A93" t="s">
        <v>115</v>
      </c>
      <c r="B93" t="s">
        <v>116</v>
      </c>
      <c r="C93" t="s">
        <v>3857</v>
      </c>
      <c r="D93" t="s">
        <v>3864</v>
      </c>
    </row>
    <row r="94" spans="1:4" x14ac:dyDescent="0.25">
      <c r="A94" t="s">
        <v>1506</v>
      </c>
      <c r="B94" t="s">
        <v>1507</v>
      </c>
      <c r="C94" t="s">
        <v>3857</v>
      </c>
      <c r="D94" t="s">
        <v>3867</v>
      </c>
    </row>
    <row r="95" spans="1:4" x14ac:dyDescent="0.25">
      <c r="A95" t="s">
        <v>88</v>
      </c>
      <c r="B95" t="s">
        <v>89</v>
      </c>
      <c r="C95" t="s">
        <v>3857</v>
      </c>
      <c r="D95" t="s">
        <v>3868</v>
      </c>
    </row>
    <row r="96" spans="1:4" x14ac:dyDescent="0.25">
      <c r="A96" t="s">
        <v>22</v>
      </c>
      <c r="B96" t="s">
        <v>23</v>
      </c>
      <c r="C96" t="s">
        <v>3857</v>
      </c>
      <c r="D96" t="s">
        <v>3868</v>
      </c>
    </row>
    <row r="97" spans="1:4" x14ac:dyDescent="0.25">
      <c r="A97" t="s">
        <v>110</v>
      </c>
      <c r="B97" t="s">
        <v>111</v>
      </c>
      <c r="C97" t="s">
        <v>3857</v>
      </c>
      <c r="D97" t="s">
        <v>3868</v>
      </c>
    </row>
    <row r="98" spans="1:4" x14ac:dyDescent="0.25">
      <c r="A98" t="s">
        <v>921</v>
      </c>
      <c r="B98" t="s">
        <v>922</v>
      </c>
      <c r="C98" t="s">
        <v>314</v>
      </c>
      <c r="D98" t="s">
        <v>869</v>
      </c>
    </row>
    <row r="99" spans="1:4" x14ac:dyDescent="0.25">
      <c r="A99" t="s">
        <v>907</v>
      </c>
      <c r="B99" t="s">
        <v>908</v>
      </c>
      <c r="C99" t="s">
        <v>314</v>
      </c>
      <c r="D99" t="s">
        <v>869</v>
      </c>
    </row>
    <row r="100" spans="1:4" x14ac:dyDescent="0.25">
      <c r="A100" t="s">
        <v>57</v>
      </c>
      <c r="B100" t="s">
        <v>58</v>
      </c>
      <c r="C100" t="s">
        <v>3857</v>
      </c>
      <c r="D100" t="s">
        <v>3866</v>
      </c>
    </row>
    <row r="101" spans="1:4" x14ac:dyDescent="0.25">
      <c r="A101" t="s">
        <v>130</v>
      </c>
      <c r="B101" t="s">
        <v>131</v>
      </c>
      <c r="C101" t="s">
        <v>18</v>
      </c>
      <c r="D101" t="s">
        <v>43</v>
      </c>
    </row>
    <row r="102" spans="1:4" x14ac:dyDescent="0.25">
      <c r="A102" t="s">
        <v>39</v>
      </c>
      <c r="B102" t="s">
        <v>40</v>
      </c>
      <c r="C102" t="s">
        <v>3857</v>
      </c>
      <c r="D102" t="s">
        <v>3864</v>
      </c>
    </row>
    <row r="103" spans="1:4" x14ac:dyDescent="0.25">
      <c r="A103" t="s">
        <v>830</v>
      </c>
      <c r="B103" t="s">
        <v>831</v>
      </c>
      <c r="C103" t="s">
        <v>314</v>
      </c>
      <c r="D103" t="s">
        <v>440</v>
      </c>
    </row>
    <row r="104" spans="1:4" x14ac:dyDescent="0.25">
      <c r="A104" t="s">
        <v>1630</v>
      </c>
      <c r="B104" t="s">
        <v>1631</v>
      </c>
      <c r="C104" t="s">
        <v>3859</v>
      </c>
      <c r="D104" t="s">
        <v>3861</v>
      </c>
    </row>
    <row r="105" spans="1:4" x14ac:dyDescent="0.25">
      <c r="A105" t="s">
        <v>364</v>
      </c>
      <c r="B105" t="s">
        <v>365</v>
      </c>
      <c r="C105" t="s">
        <v>3859</v>
      </c>
      <c r="D105" t="s">
        <v>3860</v>
      </c>
    </row>
    <row r="106" spans="1:4" x14ac:dyDescent="0.25">
      <c r="A106" t="s">
        <v>1212</v>
      </c>
      <c r="B106" t="s">
        <v>1213</v>
      </c>
      <c r="C106" t="s">
        <v>3859</v>
      </c>
      <c r="D106" t="s">
        <v>3869</v>
      </c>
    </row>
    <row r="107" spans="1:4" x14ac:dyDescent="0.25">
      <c r="A107" t="s">
        <v>1060</v>
      </c>
      <c r="B107" t="s">
        <v>1061</v>
      </c>
      <c r="C107" t="s">
        <v>3859</v>
      </c>
      <c r="D107" t="s">
        <v>3869</v>
      </c>
    </row>
    <row r="108" spans="1:4" x14ac:dyDescent="0.25">
      <c r="A108" t="s">
        <v>120</v>
      </c>
      <c r="B108" t="s">
        <v>121</v>
      </c>
      <c r="C108" t="s">
        <v>3857</v>
      </c>
      <c r="D108" t="s">
        <v>3867</v>
      </c>
    </row>
    <row r="109" spans="1:4" x14ac:dyDescent="0.25">
      <c r="A109" t="s">
        <v>1694</v>
      </c>
      <c r="B109" t="s">
        <v>1695</v>
      </c>
      <c r="C109" t="s">
        <v>3857</v>
      </c>
      <c r="D109" t="s">
        <v>3870</v>
      </c>
    </row>
    <row r="110" spans="1:4" x14ac:dyDescent="0.25">
      <c r="A110" t="s">
        <v>51</v>
      </c>
      <c r="B110" t="s">
        <v>52</v>
      </c>
      <c r="C110" t="s">
        <v>18</v>
      </c>
      <c r="D110" t="s">
        <v>3870</v>
      </c>
    </row>
    <row r="111" spans="1:4" x14ac:dyDescent="0.25">
      <c r="A111" t="s">
        <v>14</v>
      </c>
      <c r="B111" t="s">
        <v>15</v>
      </c>
      <c r="C111" t="s">
        <v>3857</v>
      </c>
      <c r="D111" t="s">
        <v>3871</v>
      </c>
    </row>
    <row r="112" spans="1:4" x14ac:dyDescent="0.25">
      <c r="A112" t="s">
        <v>1643</v>
      </c>
      <c r="B112" t="s">
        <v>1644</v>
      </c>
      <c r="C112" t="s">
        <v>314</v>
      </c>
      <c r="D112" t="s">
        <v>510</v>
      </c>
    </row>
    <row r="113" spans="1:4" x14ac:dyDescent="0.25">
      <c r="A113" t="s">
        <v>1104</v>
      </c>
      <c r="B113" t="s">
        <v>1105</v>
      </c>
      <c r="C113" t="s">
        <v>314</v>
      </c>
      <c r="D113" t="s">
        <v>510</v>
      </c>
    </row>
    <row r="114" spans="1:4" x14ac:dyDescent="0.25">
      <c r="A114" t="s">
        <v>1704</v>
      </c>
      <c r="B114" t="s">
        <v>1705</v>
      </c>
      <c r="C114" t="s">
        <v>3857</v>
      </c>
      <c r="D114" t="s">
        <v>3866</v>
      </c>
    </row>
    <row r="115" spans="1:4" x14ac:dyDescent="0.25">
      <c r="A115" t="s">
        <v>78</v>
      </c>
      <c r="B115" t="s">
        <v>79</v>
      </c>
      <c r="C115" t="s">
        <v>3857</v>
      </c>
      <c r="D115" t="s">
        <v>3867</v>
      </c>
    </row>
    <row r="116" spans="1:4" x14ac:dyDescent="0.25">
      <c r="A116" t="s">
        <v>67</v>
      </c>
      <c r="B116" t="s">
        <v>68</v>
      </c>
      <c r="C116" t="s">
        <v>3857</v>
      </c>
      <c r="D116" t="s">
        <v>3867</v>
      </c>
    </row>
    <row r="117" spans="1:4" x14ac:dyDescent="0.25">
      <c r="A117" t="s">
        <v>135</v>
      </c>
      <c r="B117" t="s">
        <v>136</v>
      </c>
      <c r="C117" t="s">
        <v>3857</v>
      </c>
      <c r="D117" t="s">
        <v>3864</v>
      </c>
    </row>
    <row r="118" spans="1:4" x14ac:dyDescent="0.25">
      <c r="A118" t="s">
        <v>29</v>
      </c>
      <c r="B118" t="s">
        <v>30</v>
      </c>
      <c r="C118" t="s">
        <v>3857</v>
      </c>
      <c r="D118" t="s">
        <v>3866</v>
      </c>
    </row>
    <row r="119" spans="1:4" x14ac:dyDescent="0.25">
      <c r="A119" t="s">
        <v>1424</v>
      </c>
      <c r="B119" t="s">
        <v>1425</v>
      </c>
      <c r="C119" t="s">
        <v>314</v>
      </c>
      <c r="D119" t="s">
        <v>869</v>
      </c>
    </row>
    <row r="120" spans="1:4" x14ac:dyDescent="0.25">
      <c r="A120" t="s">
        <v>3126</v>
      </c>
      <c r="B120" t="s">
        <v>3127</v>
      </c>
      <c r="C120" t="s">
        <v>314</v>
      </c>
      <c r="D120" t="s">
        <v>638</v>
      </c>
    </row>
    <row r="121" spans="1:4" x14ac:dyDescent="0.25">
      <c r="A121" t="s">
        <v>93</v>
      </c>
      <c r="B121" t="s">
        <v>94</v>
      </c>
      <c r="C121" t="s">
        <v>3872</v>
      </c>
      <c r="D121" t="s">
        <v>3868</v>
      </c>
    </row>
    <row r="122" spans="1:4" x14ac:dyDescent="0.25">
      <c r="A122" t="s">
        <v>83</v>
      </c>
      <c r="B122" t="s">
        <v>84</v>
      </c>
      <c r="C122" t="s">
        <v>18</v>
      </c>
      <c r="D122" t="s">
        <v>19</v>
      </c>
    </row>
    <row r="123" spans="1:4" x14ac:dyDescent="0.25">
      <c r="A123" t="s">
        <v>73</v>
      </c>
      <c r="B123" t="s">
        <v>74</v>
      </c>
      <c r="C123" t="s">
        <v>18</v>
      </c>
      <c r="D123" t="s">
        <v>70</v>
      </c>
    </row>
    <row r="124" spans="1:4" x14ac:dyDescent="0.25">
      <c r="A124" t="s">
        <v>1841</v>
      </c>
      <c r="B124" t="s">
        <v>1842</v>
      </c>
      <c r="C124" t="s">
        <v>18</v>
      </c>
      <c r="D124" t="s">
        <v>3873</v>
      </c>
    </row>
    <row r="125" spans="1:4" x14ac:dyDescent="0.25">
      <c r="A125" t="s">
        <v>1853</v>
      </c>
      <c r="B125" t="s">
        <v>1854</v>
      </c>
      <c r="C125" t="s">
        <v>18</v>
      </c>
      <c r="D125" t="s">
        <v>3873</v>
      </c>
    </row>
    <row r="126" spans="1:4" x14ac:dyDescent="0.25">
      <c r="A126" t="s">
        <v>1861</v>
      </c>
      <c r="B126" t="s">
        <v>1862</v>
      </c>
      <c r="C126" t="s">
        <v>18</v>
      </c>
      <c r="D126" t="s">
        <v>3873</v>
      </c>
    </row>
    <row r="127" spans="1:4" x14ac:dyDescent="0.25">
      <c r="A127" t="s">
        <v>1857</v>
      </c>
      <c r="B127" t="s">
        <v>1858</v>
      </c>
      <c r="C127" t="s">
        <v>18</v>
      </c>
      <c r="D127" t="s">
        <v>3873</v>
      </c>
    </row>
    <row r="128" spans="1:4" x14ac:dyDescent="0.25">
      <c r="A128" t="s">
        <v>1849</v>
      </c>
      <c r="B128" t="s">
        <v>1850</v>
      </c>
      <c r="C128" t="s">
        <v>18</v>
      </c>
      <c r="D128" t="s">
        <v>3873</v>
      </c>
    </row>
    <row r="129" spans="1:4" x14ac:dyDescent="0.25">
      <c r="A129" t="s">
        <v>1865</v>
      </c>
      <c r="B129" t="s">
        <v>1866</v>
      </c>
      <c r="C129" t="s">
        <v>18</v>
      </c>
      <c r="D129" t="s">
        <v>3873</v>
      </c>
    </row>
    <row r="130" spans="1:4" x14ac:dyDescent="0.25">
      <c r="A130" t="s">
        <v>1837</v>
      </c>
      <c r="B130" t="s">
        <v>1838</v>
      </c>
      <c r="C130" t="s">
        <v>18</v>
      </c>
      <c r="D130" t="s">
        <v>3873</v>
      </c>
    </row>
    <row r="131" spans="1:4" x14ac:dyDescent="0.25">
      <c r="A131" t="s">
        <v>1845</v>
      </c>
      <c r="B131" t="s">
        <v>1846</v>
      </c>
      <c r="C131" t="s">
        <v>18</v>
      </c>
      <c r="D131" t="s">
        <v>3873</v>
      </c>
    </row>
    <row r="132" spans="1:4" x14ac:dyDescent="0.25">
      <c r="A132" t="s">
        <v>1876</v>
      </c>
      <c r="B132" t="s">
        <v>1877</v>
      </c>
      <c r="C132" t="s">
        <v>3857</v>
      </c>
      <c r="D132" t="s">
        <v>3867</v>
      </c>
    </row>
    <row r="133" spans="1:4" x14ac:dyDescent="0.25">
      <c r="A133" t="s">
        <v>1869</v>
      </c>
      <c r="B133" t="s">
        <v>1870</v>
      </c>
      <c r="C133" t="s">
        <v>18</v>
      </c>
      <c r="D133" t="s">
        <v>3873</v>
      </c>
    </row>
    <row r="134" spans="1:4" x14ac:dyDescent="0.25">
      <c r="A134" t="s">
        <v>34</v>
      </c>
      <c r="B134" t="s">
        <v>35</v>
      </c>
      <c r="C134" t="s">
        <v>18</v>
      </c>
      <c r="D134" t="s">
        <v>19</v>
      </c>
    </row>
    <row r="135" spans="1:4" x14ac:dyDescent="0.25">
      <c r="A135" t="s">
        <v>3201</v>
      </c>
      <c r="B135" t="s">
        <v>3202</v>
      </c>
      <c r="C135" t="s">
        <v>314</v>
      </c>
      <c r="D135" t="s">
        <v>510</v>
      </c>
    </row>
    <row r="136" spans="1:4" x14ac:dyDescent="0.25">
      <c r="A136" t="s">
        <v>3194</v>
      </c>
      <c r="B136" t="s">
        <v>3195</v>
      </c>
      <c r="C136" t="s">
        <v>314</v>
      </c>
      <c r="D136" t="s">
        <v>510</v>
      </c>
    </row>
    <row r="137" spans="1:4" x14ac:dyDescent="0.25">
      <c r="A137" t="s">
        <v>3224</v>
      </c>
      <c r="B137" t="s">
        <v>3225</v>
      </c>
      <c r="C137" t="s">
        <v>3859</v>
      </c>
      <c r="D137" t="s">
        <v>3874</v>
      </c>
    </row>
    <row r="138" spans="1:4" x14ac:dyDescent="0.25">
      <c r="A138" t="s">
        <v>3229</v>
      </c>
      <c r="B138" t="s">
        <v>3230</v>
      </c>
      <c r="C138" t="s">
        <v>3859</v>
      </c>
      <c r="D138" t="s">
        <v>3874</v>
      </c>
    </row>
    <row r="139" spans="1:4" x14ac:dyDescent="0.25">
      <c r="A139" t="s">
        <v>2691</v>
      </c>
      <c r="B139" t="s">
        <v>2692</v>
      </c>
      <c r="C139" t="s">
        <v>3859</v>
      </c>
      <c r="D139" t="s">
        <v>3860</v>
      </c>
    </row>
    <row r="140" spans="1:4" x14ac:dyDescent="0.25">
      <c r="A140" t="s">
        <v>2552</v>
      </c>
      <c r="B140" t="s">
        <v>2553</v>
      </c>
      <c r="C140" t="s">
        <v>3859</v>
      </c>
      <c r="D140" t="s">
        <v>3860</v>
      </c>
    </row>
    <row r="141" spans="1:4" x14ac:dyDescent="0.25">
      <c r="A141" t="s">
        <v>2685</v>
      </c>
      <c r="B141" t="s">
        <v>2686</v>
      </c>
      <c r="C141" t="s">
        <v>3859</v>
      </c>
      <c r="D141" t="s">
        <v>3860</v>
      </c>
    </row>
    <row r="142" spans="1:4" x14ac:dyDescent="0.25">
      <c r="A142" t="s">
        <v>3217</v>
      </c>
      <c r="B142" t="s">
        <v>3218</v>
      </c>
      <c r="C142" t="s">
        <v>3859</v>
      </c>
      <c r="D142" t="s">
        <v>3874</v>
      </c>
    </row>
    <row r="143" spans="1:4" x14ac:dyDescent="0.25">
      <c r="A143" t="s">
        <v>3239</v>
      </c>
      <c r="B143" t="s">
        <v>3240</v>
      </c>
      <c r="C143" t="s">
        <v>3859</v>
      </c>
      <c r="D143" t="s">
        <v>3874</v>
      </c>
    </row>
    <row r="144" spans="1:4" x14ac:dyDescent="0.25">
      <c r="A144" t="s">
        <v>3021</v>
      </c>
      <c r="B144" t="s">
        <v>3022</v>
      </c>
      <c r="C144" t="s">
        <v>3859</v>
      </c>
      <c r="D144" t="s">
        <v>3874</v>
      </c>
    </row>
    <row r="145" spans="1:5" x14ac:dyDescent="0.25">
      <c r="A145" t="s">
        <v>2056</v>
      </c>
      <c r="B145" t="s">
        <v>2057</v>
      </c>
      <c r="C145" t="s">
        <v>3875</v>
      </c>
      <c r="D145" t="s">
        <v>3876</v>
      </c>
      <c r="E145" t="s">
        <v>3877</v>
      </c>
    </row>
    <row r="146" spans="1:5" x14ac:dyDescent="0.25">
      <c r="A146" t="s">
        <v>2867</v>
      </c>
      <c r="B146" t="s">
        <v>2868</v>
      </c>
      <c r="C146" t="s">
        <v>3855</v>
      </c>
      <c r="D146" t="s">
        <v>3856</v>
      </c>
    </row>
    <row r="147" spans="1:5" x14ac:dyDescent="0.25">
      <c r="A147" t="s">
        <v>214</v>
      </c>
      <c r="B147" t="s">
        <v>215</v>
      </c>
      <c r="C147" t="s">
        <v>3875</v>
      </c>
      <c r="D147" t="s">
        <v>3878</v>
      </c>
      <c r="E147" t="s">
        <v>3879</v>
      </c>
    </row>
    <row r="148" spans="1:5" x14ac:dyDescent="0.25">
      <c r="A148" t="s">
        <v>219</v>
      </c>
      <c r="B148" t="s">
        <v>220</v>
      </c>
      <c r="C148" t="s">
        <v>3875</v>
      </c>
      <c r="D148" t="s">
        <v>3878</v>
      </c>
      <c r="E148" t="s">
        <v>3877</v>
      </c>
    </row>
    <row r="149" spans="1:5" x14ac:dyDescent="0.25">
      <c r="A149" t="s">
        <v>2208</v>
      </c>
      <c r="B149" t="s">
        <v>2209</v>
      </c>
      <c r="C149" t="s">
        <v>3875</v>
      </c>
      <c r="D149" t="s">
        <v>3878</v>
      </c>
      <c r="E149" t="s">
        <v>3879</v>
      </c>
    </row>
    <row r="150" spans="1:5" x14ac:dyDescent="0.25">
      <c r="A150" t="s">
        <v>209</v>
      </c>
      <c r="B150" t="s">
        <v>210</v>
      </c>
      <c r="C150" t="s">
        <v>3875</v>
      </c>
      <c r="D150" t="s">
        <v>3878</v>
      </c>
      <c r="E150" t="s">
        <v>3880</v>
      </c>
    </row>
    <row r="151" spans="1:5" x14ac:dyDescent="0.25">
      <c r="A151" t="s">
        <v>160</v>
      </c>
      <c r="B151" t="s">
        <v>161</v>
      </c>
      <c r="C151" t="s">
        <v>3875</v>
      </c>
      <c r="D151" t="s">
        <v>3881</v>
      </c>
      <c r="E151" t="s">
        <v>3880</v>
      </c>
    </row>
    <row r="152" spans="1:5" x14ac:dyDescent="0.25">
      <c r="A152" t="s">
        <v>296</v>
      </c>
      <c r="B152" t="s">
        <v>297</v>
      </c>
      <c r="C152" t="s">
        <v>3875</v>
      </c>
      <c r="D152" t="s">
        <v>3881</v>
      </c>
      <c r="E152" t="s">
        <v>3877</v>
      </c>
    </row>
    <row r="153" spans="1:5" x14ac:dyDescent="0.25">
      <c r="A153" t="s">
        <v>2217</v>
      </c>
      <c r="B153" t="s">
        <v>2218</v>
      </c>
      <c r="C153" t="s">
        <v>3875</v>
      </c>
      <c r="D153" t="s">
        <v>3878</v>
      </c>
      <c r="E153" t="s">
        <v>3879</v>
      </c>
    </row>
    <row r="154" spans="1:5" x14ac:dyDescent="0.25">
      <c r="A154" t="s">
        <v>2665</v>
      </c>
      <c r="B154" t="s">
        <v>2666</v>
      </c>
      <c r="C154" t="e">
        <v>#N/A</v>
      </c>
      <c r="D154" t="e">
        <v>#N/A</v>
      </c>
    </row>
    <row r="155" spans="1:5" x14ac:dyDescent="0.25">
      <c r="A155" t="s">
        <v>156</v>
      </c>
      <c r="B155" t="s">
        <v>157</v>
      </c>
      <c r="C155" t="s">
        <v>3875</v>
      </c>
      <c r="D155" t="s">
        <v>3881</v>
      </c>
      <c r="E155" t="s">
        <v>3882</v>
      </c>
    </row>
    <row r="156" spans="1:5" x14ac:dyDescent="0.25">
      <c r="A156" t="s">
        <v>2853</v>
      </c>
      <c r="B156" t="s">
        <v>2854</v>
      </c>
      <c r="C156" t="s">
        <v>3855</v>
      </c>
      <c r="D156" t="s">
        <v>3856</v>
      </c>
    </row>
    <row r="157" spans="1:5" x14ac:dyDescent="0.25">
      <c r="A157" t="s">
        <v>2857</v>
      </c>
      <c r="B157" t="s">
        <v>2858</v>
      </c>
      <c r="C157" t="s">
        <v>3855</v>
      </c>
      <c r="D157" t="s">
        <v>3856</v>
      </c>
    </row>
    <row r="158" spans="1:5" x14ac:dyDescent="0.25">
      <c r="A158" t="s">
        <v>2861</v>
      </c>
      <c r="B158" t="s">
        <v>2862</v>
      </c>
      <c r="C158" t="s">
        <v>3855</v>
      </c>
      <c r="D158" t="s">
        <v>3856</v>
      </c>
    </row>
    <row r="159" spans="1:5" x14ac:dyDescent="0.25">
      <c r="A159" t="s">
        <v>2066</v>
      </c>
      <c r="B159" t="s">
        <v>2067</v>
      </c>
      <c r="C159" t="s">
        <v>3883</v>
      </c>
      <c r="D159" t="s">
        <v>3884</v>
      </c>
      <c r="E159" t="s">
        <v>3879</v>
      </c>
    </row>
    <row r="160" spans="1:5" x14ac:dyDescent="0.25">
      <c r="A160" t="s">
        <v>1569</v>
      </c>
      <c r="B160" t="s">
        <v>1570</v>
      </c>
      <c r="C160" t="s">
        <v>3857</v>
      </c>
      <c r="D160" t="s">
        <v>3867</v>
      </c>
    </row>
    <row r="161" spans="1:5" x14ac:dyDescent="0.25">
      <c r="A161" t="s">
        <v>2673</v>
      </c>
      <c r="B161" t="s">
        <v>2674</v>
      </c>
      <c r="C161" t="e">
        <v>#N/A</v>
      </c>
      <c r="D161" t="e">
        <v>#N/A</v>
      </c>
    </row>
    <row r="162" spans="1:5" x14ac:dyDescent="0.25">
      <c r="A162" t="s">
        <v>254</v>
      </c>
      <c r="B162" t="s">
        <v>255</v>
      </c>
      <c r="C162" t="s">
        <v>3883</v>
      </c>
      <c r="D162" t="s">
        <v>3884</v>
      </c>
      <c r="E162" t="s">
        <v>3882</v>
      </c>
    </row>
    <row r="163" spans="1:5" x14ac:dyDescent="0.25">
      <c r="A163" t="s">
        <v>2091</v>
      </c>
      <c r="B163" t="s">
        <v>2092</v>
      </c>
      <c r="C163" t="s">
        <v>3875</v>
      </c>
      <c r="D163" t="s">
        <v>3884</v>
      </c>
      <c r="E163" t="s">
        <v>3877</v>
      </c>
    </row>
    <row r="164" spans="1:5" x14ac:dyDescent="0.25">
      <c r="A164" t="s">
        <v>2839</v>
      </c>
      <c r="B164" t="s">
        <v>2840</v>
      </c>
      <c r="C164" t="e">
        <v>#N/A</v>
      </c>
      <c r="D164" t="e">
        <v>#N/A</v>
      </c>
    </row>
    <row r="165" spans="1:5" x14ac:dyDescent="0.25">
      <c r="A165" t="s">
        <v>165</v>
      </c>
      <c r="B165" t="s">
        <v>166</v>
      </c>
      <c r="C165" t="s">
        <v>3875</v>
      </c>
      <c r="D165" t="s">
        <v>3881</v>
      </c>
      <c r="E165" t="s">
        <v>3879</v>
      </c>
    </row>
    <row r="166" spans="1:5" x14ac:dyDescent="0.25">
      <c r="A166" t="s">
        <v>175</v>
      </c>
      <c r="B166" t="s">
        <v>176</v>
      </c>
      <c r="C166" t="s">
        <v>3875</v>
      </c>
      <c r="D166" t="s">
        <v>3881</v>
      </c>
      <c r="E166" t="s">
        <v>3882</v>
      </c>
    </row>
    <row r="167" spans="1:5" x14ac:dyDescent="0.25">
      <c r="A167" t="s">
        <v>170</v>
      </c>
      <c r="B167" t="s">
        <v>171</v>
      </c>
      <c r="C167" t="s">
        <v>3875</v>
      </c>
      <c r="D167" t="s">
        <v>3881</v>
      </c>
      <c r="E167" t="s">
        <v>3877</v>
      </c>
    </row>
    <row r="168" spans="1:5" x14ac:dyDescent="0.25">
      <c r="A168" t="s">
        <v>2051</v>
      </c>
      <c r="B168" t="s">
        <v>2052</v>
      </c>
      <c r="C168" t="s">
        <v>3875</v>
      </c>
      <c r="D168" t="s">
        <v>3876</v>
      </c>
      <c r="E168" t="s">
        <v>3879</v>
      </c>
    </row>
    <row r="169" spans="1:5" x14ac:dyDescent="0.25">
      <c r="A169" t="s">
        <v>2677</v>
      </c>
      <c r="B169" t="s">
        <v>2678</v>
      </c>
      <c r="C169" t="e">
        <v>#N/A</v>
      </c>
      <c r="D169" t="e">
        <v>#N/A</v>
      </c>
    </row>
    <row r="170" spans="1:5" x14ac:dyDescent="0.25">
      <c r="A170" t="s">
        <v>2046</v>
      </c>
      <c r="B170" t="s">
        <v>2047</v>
      </c>
      <c r="C170" t="s">
        <v>3875</v>
      </c>
      <c r="D170" t="s">
        <v>3876</v>
      </c>
      <c r="E170" t="s">
        <v>3880</v>
      </c>
    </row>
    <row r="171" spans="1:5" x14ac:dyDescent="0.25">
      <c r="A171" t="s">
        <v>2101</v>
      </c>
      <c r="B171" t="s">
        <v>2102</v>
      </c>
      <c r="C171" t="s">
        <v>3883</v>
      </c>
      <c r="D171" t="s">
        <v>3885</v>
      </c>
      <c r="E171" t="s">
        <v>3879</v>
      </c>
    </row>
    <row r="172" spans="1:5" x14ac:dyDescent="0.25">
      <c r="A172" t="s">
        <v>204</v>
      </c>
      <c r="B172" t="s">
        <v>205</v>
      </c>
      <c r="C172" t="s">
        <v>3883</v>
      </c>
      <c r="D172" t="s">
        <v>3886</v>
      </c>
      <c r="E172" t="s">
        <v>3877</v>
      </c>
    </row>
    <row r="173" spans="1:5" x14ac:dyDescent="0.25">
      <c r="A173" t="s">
        <v>2076</v>
      </c>
      <c r="B173" t="s">
        <v>2077</v>
      </c>
      <c r="C173" t="s">
        <v>3883</v>
      </c>
      <c r="D173" t="s">
        <v>3884</v>
      </c>
      <c r="E173" t="s">
        <v>3880</v>
      </c>
    </row>
    <row r="174" spans="1:5" x14ac:dyDescent="0.25">
      <c r="A174" t="s">
        <v>2203</v>
      </c>
      <c r="B174" t="s">
        <v>2204</v>
      </c>
      <c r="C174" t="s">
        <v>3883</v>
      </c>
      <c r="D174" t="s">
        <v>3887</v>
      </c>
      <c r="E174" t="s">
        <v>3888</v>
      </c>
    </row>
    <row r="175" spans="1:5" x14ac:dyDescent="0.25">
      <c r="A175" t="s">
        <v>2031</v>
      </c>
      <c r="B175" t="s">
        <v>2032</v>
      </c>
      <c r="C175" t="s">
        <v>3883</v>
      </c>
      <c r="D175" t="s">
        <v>3889</v>
      </c>
      <c r="E175" t="s">
        <v>3880</v>
      </c>
    </row>
    <row r="176" spans="1:5" x14ac:dyDescent="0.25">
      <c r="A176" t="s">
        <v>2061</v>
      </c>
      <c r="B176" t="s">
        <v>2062</v>
      </c>
      <c r="C176" t="s">
        <v>3883</v>
      </c>
      <c r="D176" t="s">
        <v>3884</v>
      </c>
      <c r="E176" t="s">
        <v>3880</v>
      </c>
    </row>
    <row r="177" spans="1:5" x14ac:dyDescent="0.25">
      <c r="A177" t="s">
        <v>189</v>
      </c>
      <c r="B177" t="s">
        <v>190</v>
      </c>
      <c r="C177" t="s">
        <v>3883</v>
      </c>
      <c r="D177" t="s">
        <v>3887</v>
      </c>
      <c r="E177" t="s">
        <v>3877</v>
      </c>
    </row>
    <row r="178" spans="1:5" x14ac:dyDescent="0.25">
      <c r="A178" t="s">
        <v>146</v>
      </c>
      <c r="B178" t="s">
        <v>147</v>
      </c>
      <c r="C178" t="s">
        <v>3875</v>
      </c>
      <c r="D178" t="s">
        <v>3881</v>
      </c>
      <c r="E178" t="s">
        <v>3879</v>
      </c>
    </row>
    <row r="179" spans="1:5" x14ac:dyDescent="0.25">
      <c r="A179" t="s">
        <v>2041</v>
      </c>
      <c r="B179" t="s">
        <v>2042</v>
      </c>
      <c r="C179" t="s">
        <v>3883</v>
      </c>
      <c r="D179" t="s">
        <v>3889</v>
      </c>
      <c r="E179" t="s">
        <v>3877</v>
      </c>
    </row>
    <row r="180" spans="1:5" x14ac:dyDescent="0.25">
      <c r="A180" t="s">
        <v>151</v>
      </c>
      <c r="B180" t="s">
        <v>152</v>
      </c>
      <c r="C180" t="s">
        <v>3875</v>
      </c>
      <c r="D180" t="s">
        <v>3881</v>
      </c>
      <c r="E180" t="s">
        <v>3877</v>
      </c>
    </row>
    <row r="181" spans="1:5" x14ac:dyDescent="0.25">
      <c r="A181" t="s">
        <v>272</v>
      </c>
      <c r="B181" t="s">
        <v>273</v>
      </c>
      <c r="C181" t="s">
        <v>3883</v>
      </c>
      <c r="D181" t="s">
        <v>3884</v>
      </c>
      <c r="E181" t="s">
        <v>3882</v>
      </c>
    </row>
    <row r="182" spans="1:5" x14ac:dyDescent="0.25">
      <c r="A182" t="s">
        <v>2213</v>
      </c>
      <c r="B182" t="s">
        <v>2214</v>
      </c>
      <c r="C182" t="s">
        <v>3883</v>
      </c>
      <c r="D182" t="s">
        <v>3886</v>
      </c>
      <c r="E182" t="s">
        <v>3880</v>
      </c>
    </row>
    <row r="183" spans="1:5" x14ac:dyDescent="0.25">
      <c r="A183" t="s">
        <v>2026</v>
      </c>
      <c r="B183" t="s">
        <v>2027</v>
      </c>
      <c r="C183" t="s">
        <v>3875</v>
      </c>
      <c r="D183" t="s">
        <v>3878</v>
      </c>
      <c r="E183" t="s">
        <v>3882</v>
      </c>
    </row>
    <row r="184" spans="1:5" x14ac:dyDescent="0.25">
      <c r="A184" t="s">
        <v>292</v>
      </c>
      <c r="B184" t="s">
        <v>293</v>
      </c>
      <c r="C184" t="s">
        <v>3883</v>
      </c>
      <c r="D184" t="s">
        <v>3887</v>
      </c>
      <c r="E184" t="s">
        <v>3879</v>
      </c>
    </row>
    <row r="185" spans="1:5" x14ac:dyDescent="0.25">
      <c r="A185" t="s">
        <v>2096</v>
      </c>
      <c r="B185" t="s">
        <v>2097</v>
      </c>
      <c r="C185" t="s">
        <v>3883</v>
      </c>
      <c r="D185" t="s">
        <v>3885</v>
      </c>
      <c r="E185" t="s">
        <v>3880</v>
      </c>
    </row>
    <row r="186" spans="1:5" x14ac:dyDescent="0.25">
      <c r="A186" t="s">
        <v>288</v>
      </c>
      <c r="B186" t="s">
        <v>289</v>
      </c>
      <c r="C186" t="s">
        <v>3883</v>
      </c>
      <c r="D186" t="s">
        <v>3887</v>
      </c>
      <c r="E186" t="s">
        <v>3880</v>
      </c>
    </row>
    <row r="187" spans="1:5" x14ac:dyDescent="0.25">
      <c r="A187" t="s">
        <v>199</v>
      </c>
      <c r="B187" t="s">
        <v>200</v>
      </c>
      <c r="C187" t="s">
        <v>3883</v>
      </c>
      <c r="D187" t="s">
        <v>3886</v>
      </c>
      <c r="E187" t="s">
        <v>3879</v>
      </c>
    </row>
    <row r="188" spans="1:5" x14ac:dyDescent="0.25">
      <c r="A188" t="s">
        <v>2036</v>
      </c>
      <c r="B188" t="s">
        <v>2037</v>
      </c>
      <c r="C188" t="s">
        <v>3883</v>
      </c>
      <c r="D188" t="s">
        <v>3889</v>
      </c>
      <c r="E188" t="s">
        <v>3879</v>
      </c>
    </row>
    <row r="189" spans="1:5" x14ac:dyDescent="0.25">
      <c r="A189" t="s">
        <v>2071</v>
      </c>
      <c r="B189" t="s">
        <v>2072</v>
      </c>
      <c r="C189" t="s">
        <v>3883</v>
      </c>
      <c r="D189" t="s">
        <v>3884</v>
      </c>
      <c r="E189" t="s">
        <v>3877</v>
      </c>
    </row>
    <row r="190" spans="1:5" x14ac:dyDescent="0.25">
      <c r="A190" t="s">
        <v>2086</v>
      </c>
      <c r="B190" t="s">
        <v>2087</v>
      </c>
      <c r="C190" t="s">
        <v>3883</v>
      </c>
      <c r="D190" t="s">
        <v>3884</v>
      </c>
      <c r="E190" t="s">
        <v>3877</v>
      </c>
    </row>
    <row r="191" spans="1:5" x14ac:dyDescent="0.25">
      <c r="A191" t="s">
        <v>2081</v>
      </c>
      <c r="B191" t="s">
        <v>2082</v>
      </c>
      <c r="C191" t="s">
        <v>3883</v>
      </c>
      <c r="D191" t="s">
        <v>3884</v>
      </c>
      <c r="E191" t="s">
        <v>3879</v>
      </c>
    </row>
    <row r="192" spans="1:5" x14ac:dyDescent="0.25">
      <c r="A192" t="s">
        <v>179</v>
      </c>
      <c r="B192" t="s">
        <v>180</v>
      </c>
      <c r="C192" t="s">
        <v>3883</v>
      </c>
      <c r="D192" t="s">
        <v>3887</v>
      </c>
      <c r="E192" t="s">
        <v>3880</v>
      </c>
    </row>
    <row r="193" spans="1:5" x14ac:dyDescent="0.25">
      <c r="A193" t="s">
        <v>46</v>
      </c>
      <c r="B193" t="s">
        <v>47</v>
      </c>
      <c r="C193" t="s">
        <v>3857</v>
      </c>
      <c r="D193" t="s">
        <v>3866</v>
      </c>
    </row>
    <row r="194" spans="1:5" x14ac:dyDescent="0.25">
      <c r="A194" t="s">
        <v>194</v>
      </c>
      <c r="B194" t="s">
        <v>195</v>
      </c>
      <c r="C194" t="s">
        <v>3883</v>
      </c>
      <c r="D194" t="s">
        <v>3886</v>
      </c>
      <c r="E194" t="s">
        <v>3880</v>
      </c>
    </row>
    <row r="195" spans="1:5" x14ac:dyDescent="0.25">
      <c r="A195" t="s">
        <v>2599</v>
      </c>
      <c r="B195" t="s">
        <v>2600</v>
      </c>
      <c r="C195" t="s">
        <v>3857</v>
      </c>
      <c r="D195" t="s">
        <v>3870</v>
      </c>
    </row>
    <row r="196" spans="1:5" x14ac:dyDescent="0.25">
      <c r="A196" t="s">
        <v>2106</v>
      </c>
      <c r="B196" t="s">
        <v>2107</v>
      </c>
      <c r="C196" t="s">
        <v>3883</v>
      </c>
      <c r="D196" t="s">
        <v>3885</v>
      </c>
      <c r="E196" t="s">
        <v>3877</v>
      </c>
    </row>
    <row r="197" spans="1:5" x14ac:dyDescent="0.25">
      <c r="A197" t="s">
        <v>280</v>
      </c>
      <c r="B197" t="s">
        <v>281</v>
      </c>
      <c r="C197" t="s">
        <v>3875</v>
      </c>
      <c r="D197" t="s">
        <v>3881</v>
      </c>
      <c r="E197" t="s">
        <v>3888</v>
      </c>
    </row>
    <row r="198" spans="1:5" x14ac:dyDescent="0.25">
      <c r="A198" t="s">
        <v>141</v>
      </c>
      <c r="B198" t="s">
        <v>142</v>
      </c>
      <c r="C198" t="s">
        <v>3875</v>
      </c>
      <c r="D198" t="s">
        <v>3881</v>
      </c>
      <c r="E198" t="s">
        <v>3880</v>
      </c>
    </row>
    <row r="199" spans="1:5" x14ac:dyDescent="0.25">
      <c r="A199" t="s">
        <v>1574</v>
      </c>
      <c r="B199" t="s">
        <v>1575</v>
      </c>
      <c r="C199" t="s">
        <v>3890</v>
      </c>
      <c r="D199" t="s">
        <v>3867</v>
      </c>
    </row>
    <row r="200" spans="1:5" x14ac:dyDescent="0.25">
      <c r="A200" t="s">
        <v>184</v>
      </c>
      <c r="B200" t="s">
        <v>185</v>
      </c>
      <c r="C200" t="s">
        <v>3883</v>
      </c>
      <c r="D200" t="s">
        <v>3887</v>
      </c>
      <c r="E200" t="s">
        <v>3879</v>
      </c>
    </row>
    <row r="201" spans="1:5" x14ac:dyDescent="0.25">
      <c r="A201" t="s">
        <v>284</v>
      </c>
      <c r="B201" t="s">
        <v>285</v>
      </c>
      <c r="C201" t="s">
        <v>3875</v>
      </c>
      <c r="D201" t="s">
        <v>3884</v>
      </c>
      <c r="E201" t="s">
        <v>3877</v>
      </c>
    </row>
    <row r="202" spans="1:5" x14ac:dyDescent="0.25">
      <c r="A202" t="s">
        <v>2221</v>
      </c>
      <c r="B202" t="s">
        <v>2222</v>
      </c>
      <c r="C202" t="s">
        <v>3875</v>
      </c>
      <c r="D202" t="s">
        <v>3878</v>
      </c>
      <c r="E202" t="s">
        <v>3891</v>
      </c>
    </row>
    <row r="203" spans="1:5" x14ac:dyDescent="0.25">
      <c r="A203" t="s">
        <v>2425</v>
      </c>
      <c r="B203" t="s">
        <v>2426</v>
      </c>
      <c r="C203" t="s">
        <v>3875</v>
      </c>
      <c r="D203" t="s">
        <v>3881</v>
      </c>
      <c r="E203" t="s">
        <v>3888</v>
      </c>
    </row>
    <row r="204" spans="1:5" x14ac:dyDescent="0.25">
      <c r="A204" t="s">
        <v>2322</v>
      </c>
      <c r="B204" t="s">
        <v>2323</v>
      </c>
      <c r="C204" t="s">
        <v>3883</v>
      </c>
      <c r="D204" t="s">
        <v>3884</v>
      </c>
      <c r="E204" t="s">
        <v>3879</v>
      </c>
    </row>
    <row r="205" spans="1:5" x14ac:dyDescent="0.25">
      <c r="A205" t="s">
        <v>2505</v>
      </c>
      <c r="B205" t="s">
        <v>2506</v>
      </c>
      <c r="C205" t="s">
        <v>3883</v>
      </c>
      <c r="D205" t="s">
        <v>3884</v>
      </c>
      <c r="E205" t="s">
        <v>3880</v>
      </c>
    </row>
    <row r="206" spans="1:5" x14ac:dyDescent="0.25">
      <c r="A206" t="s">
        <v>2490</v>
      </c>
      <c r="B206" t="s">
        <v>2491</v>
      </c>
      <c r="C206" t="s">
        <v>3875</v>
      </c>
      <c r="D206" t="s">
        <v>3875</v>
      </c>
    </row>
    <row r="207" spans="1:5" x14ac:dyDescent="0.25">
      <c r="A207" t="s">
        <v>1498</v>
      </c>
      <c r="B207" t="s">
        <v>1499</v>
      </c>
      <c r="C207" t="s">
        <v>18</v>
      </c>
      <c r="D207" t="e">
        <v>#N/A</v>
      </c>
    </row>
    <row r="208" spans="1:5" x14ac:dyDescent="0.25">
      <c r="A208" t="s">
        <v>1502</v>
      </c>
      <c r="B208" t="s">
        <v>1503</v>
      </c>
      <c r="C208" t="e">
        <v>#N/A</v>
      </c>
      <c r="D208" t="e">
        <v>#N/A</v>
      </c>
    </row>
    <row r="209" spans="1:5" x14ac:dyDescent="0.25">
      <c r="A209" t="s">
        <v>2278</v>
      </c>
      <c r="B209" t="s">
        <v>2279</v>
      </c>
      <c r="C209" t="s">
        <v>3875</v>
      </c>
      <c r="D209" t="s">
        <v>3892</v>
      </c>
    </row>
    <row r="210" spans="1:5" x14ac:dyDescent="0.25">
      <c r="A210" t="s">
        <v>2379</v>
      </c>
      <c r="B210" t="s">
        <v>2380</v>
      </c>
      <c r="C210" t="e">
        <v>#N/A</v>
      </c>
      <c r="D210" t="e">
        <v>#N/A</v>
      </c>
    </row>
    <row r="211" spans="1:5" x14ac:dyDescent="0.25">
      <c r="A211" t="s">
        <v>2375</v>
      </c>
      <c r="B211" t="s">
        <v>2376</v>
      </c>
      <c r="C211" t="e">
        <v>#N/A</v>
      </c>
      <c r="D211" t="e">
        <v>#N/A</v>
      </c>
    </row>
    <row r="212" spans="1:5" x14ac:dyDescent="0.25">
      <c r="A212" t="s">
        <v>2383</v>
      </c>
      <c r="B212" t="s">
        <v>2384</v>
      </c>
      <c r="C212" t="e">
        <v>#N/A</v>
      </c>
      <c r="D212" t="e">
        <v>#N/A</v>
      </c>
    </row>
    <row r="213" spans="1:5" x14ac:dyDescent="0.25">
      <c r="A213" t="s">
        <v>2436</v>
      </c>
      <c r="B213" t="s">
        <v>2437</v>
      </c>
      <c r="C213" t="s">
        <v>3883</v>
      </c>
      <c r="D213" t="s">
        <v>3885</v>
      </c>
      <c r="E213" t="s">
        <v>3891</v>
      </c>
    </row>
    <row r="214" spans="1:5" x14ac:dyDescent="0.25">
      <c r="A214" t="s">
        <v>2281</v>
      </c>
      <c r="B214" t="s">
        <v>2282</v>
      </c>
      <c r="C214" t="e">
        <v>#N/A</v>
      </c>
      <c r="D214" t="e">
        <v>#N/A</v>
      </c>
    </row>
    <row r="215" spans="1:5" x14ac:dyDescent="0.25">
      <c r="A215" t="s">
        <v>262</v>
      </c>
      <c r="B215" t="s">
        <v>263</v>
      </c>
      <c r="C215" t="s">
        <v>3883</v>
      </c>
      <c r="D215" t="s">
        <v>3884</v>
      </c>
      <c r="E215" t="s">
        <v>3879</v>
      </c>
    </row>
    <row r="216" spans="1:5" x14ac:dyDescent="0.25">
      <c r="A216" t="s">
        <v>2314</v>
      </c>
      <c r="B216" t="s">
        <v>2315</v>
      </c>
      <c r="C216" t="e">
        <v>#N/A</v>
      </c>
      <c r="D216" t="e">
        <v>#N/A</v>
      </c>
    </row>
    <row r="217" spans="1:5" x14ac:dyDescent="0.25">
      <c r="A217" t="s">
        <v>2358</v>
      </c>
      <c r="B217" t="s">
        <v>2359</v>
      </c>
      <c r="C217" t="e">
        <v>#N/A</v>
      </c>
      <c r="D217" t="e">
        <v>#N/A</v>
      </c>
    </row>
    <row r="218" spans="1:5" x14ac:dyDescent="0.25">
      <c r="A218" t="s">
        <v>2318</v>
      </c>
      <c r="B218" t="s">
        <v>2319</v>
      </c>
      <c r="C218" t="s">
        <v>3883</v>
      </c>
      <c r="D218" t="s">
        <v>3884</v>
      </c>
      <c r="E218" t="s">
        <v>3880</v>
      </c>
    </row>
    <row r="219" spans="1:5" x14ac:dyDescent="0.25">
      <c r="A219" t="s">
        <v>305</v>
      </c>
      <c r="B219" t="s">
        <v>306</v>
      </c>
      <c r="C219" t="e">
        <v>#N/A</v>
      </c>
      <c r="D219" t="e">
        <v>#N/A</v>
      </c>
    </row>
    <row r="220" spans="1:5" x14ac:dyDescent="0.25">
      <c r="A220" t="s">
        <v>229</v>
      </c>
      <c r="B220" t="s">
        <v>230</v>
      </c>
      <c r="C220" t="s">
        <v>3883</v>
      </c>
      <c r="D220" t="s">
        <v>3885</v>
      </c>
      <c r="E220" t="s">
        <v>3879</v>
      </c>
    </row>
    <row r="221" spans="1:5" x14ac:dyDescent="0.25">
      <c r="A221" t="s">
        <v>2486</v>
      </c>
      <c r="B221" t="s">
        <v>2487</v>
      </c>
      <c r="C221" t="e">
        <v>#N/A</v>
      </c>
      <c r="D221" t="e">
        <v>#N/A</v>
      </c>
    </row>
    <row r="222" spans="1:5" x14ac:dyDescent="0.25">
      <c r="A222" t="s">
        <v>1558</v>
      </c>
      <c r="B222" t="s">
        <v>1559</v>
      </c>
      <c r="C222" t="s">
        <v>3893</v>
      </c>
      <c r="D222" t="s">
        <v>3894</v>
      </c>
    </row>
    <row r="223" spans="1:5" x14ac:dyDescent="0.25">
      <c r="A223" t="s">
        <v>2415</v>
      </c>
      <c r="B223" t="s">
        <v>2416</v>
      </c>
      <c r="C223" t="s">
        <v>3883</v>
      </c>
      <c r="D223" t="s">
        <v>3884</v>
      </c>
    </row>
    <row r="224" spans="1:5" x14ac:dyDescent="0.25">
      <c r="A224" t="s">
        <v>234</v>
      </c>
      <c r="B224" t="s">
        <v>235</v>
      </c>
      <c r="C224" t="s">
        <v>3883</v>
      </c>
      <c r="D224" t="s">
        <v>3885</v>
      </c>
      <c r="E224" t="s">
        <v>3891</v>
      </c>
    </row>
    <row r="225" spans="1:5" x14ac:dyDescent="0.25">
      <c r="A225" t="s">
        <v>2301</v>
      </c>
      <c r="B225" t="s">
        <v>2302</v>
      </c>
      <c r="C225" t="e">
        <v>#N/A</v>
      </c>
      <c r="D225" t="e">
        <v>#N/A</v>
      </c>
    </row>
    <row r="226" spans="1:5" x14ac:dyDescent="0.25">
      <c r="A226" t="s">
        <v>2285</v>
      </c>
      <c r="B226" t="s">
        <v>2286</v>
      </c>
      <c r="C226" t="e">
        <v>#N/A</v>
      </c>
      <c r="D226" t="e">
        <v>#N/A</v>
      </c>
    </row>
    <row r="227" spans="1:5" x14ac:dyDescent="0.25">
      <c r="A227" t="s">
        <v>2297</v>
      </c>
      <c r="B227" t="s">
        <v>2298</v>
      </c>
      <c r="C227" t="e">
        <v>#N/A</v>
      </c>
      <c r="D227" t="e">
        <v>#N/A</v>
      </c>
    </row>
    <row r="228" spans="1:5" x14ac:dyDescent="0.25">
      <c r="A228" t="s">
        <v>2341</v>
      </c>
      <c r="B228" t="s">
        <v>2342</v>
      </c>
      <c r="C228" t="e">
        <v>#N/A</v>
      </c>
      <c r="D228" t="e">
        <v>#N/A</v>
      </c>
    </row>
    <row r="229" spans="1:5" x14ac:dyDescent="0.25">
      <c r="A229" t="s">
        <v>239</v>
      </c>
      <c r="B229" t="s">
        <v>240</v>
      </c>
      <c r="C229" t="s">
        <v>3883</v>
      </c>
      <c r="D229" t="s">
        <v>3884</v>
      </c>
      <c r="E229" t="s">
        <v>3880</v>
      </c>
    </row>
    <row r="230" spans="1:5" x14ac:dyDescent="0.25">
      <c r="A230" t="s">
        <v>2473</v>
      </c>
      <c r="B230" t="s">
        <v>2474</v>
      </c>
      <c r="C230" t="e">
        <v>#N/A</v>
      </c>
      <c r="D230" t="e">
        <v>#N/A</v>
      </c>
    </row>
    <row r="231" spans="1:5" x14ac:dyDescent="0.25">
      <c r="A231" t="s">
        <v>2482</v>
      </c>
      <c r="B231" t="s">
        <v>2483</v>
      </c>
      <c r="C231" t="e">
        <v>#N/A</v>
      </c>
      <c r="D231" t="e">
        <v>#N/A</v>
      </c>
    </row>
    <row r="232" spans="1:5" x14ac:dyDescent="0.25">
      <c r="A232" t="s">
        <v>2409</v>
      </c>
      <c r="B232" t="s">
        <v>2410</v>
      </c>
      <c r="C232" t="s">
        <v>3857</v>
      </c>
      <c r="D232" t="s">
        <v>54</v>
      </c>
    </row>
    <row r="233" spans="1:5" x14ac:dyDescent="0.25">
      <c r="A233" t="s">
        <v>267</v>
      </c>
      <c r="B233" t="s">
        <v>268</v>
      </c>
      <c r="C233" t="s">
        <v>3883</v>
      </c>
      <c r="D233" t="s">
        <v>3884</v>
      </c>
      <c r="E233" t="s">
        <v>3891</v>
      </c>
    </row>
    <row r="234" spans="1:5" x14ac:dyDescent="0.25">
      <c r="A234" t="s">
        <v>258</v>
      </c>
      <c r="B234" t="s">
        <v>259</v>
      </c>
      <c r="C234" t="s">
        <v>3883</v>
      </c>
      <c r="D234" t="s">
        <v>3884</v>
      </c>
      <c r="E234" t="s">
        <v>3880</v>
      </c>
    </row>
    <row r="235" spans="1:5" x14ac:dyDescent="0.25">
      <c r="A235" t="s">
        <v>2432</v>
      </c>
      <c r="B235" t="s">
        <v>2433</v>
      </c>
      <c r="C235" t="s">
        <v>3883</v>
      </c>
      <c r="D235" t="s">
        <v>3885</v>
      </c>
      <c r="E235" t="s">
        <v>3879</v>
      </c>
    </row>
    <row r="236" spans="1:5" x14ac:dyDescent="0.25">
      <c r="A236" t="s">
        <v>2157</v>
      </c>
      <c r="B236" t="s">
        <v>2158</v>
      </c>
      <c r="C236" t="s">
        <v>3875</v>
      </c>
      <c r="D236" t="s">
        <v>3892</v>
      </c>
    </row>
    <row r="237" spans="1:5" x14ac:dyDescent="0.25">
      <c r="A237" t="s">
        <v>300</v>
      </c>
      <c r="B237" t="s">
        <v>301</v>
      </c>
      <c r="C237" t="e">
        <v>#N/A</v>
      </c>
      <c r="D237" t="e">
        <v>#N/A</v>
      </c>
    </row>
    <row r="238" spans="1:5" x14ac:dyDescent="0.25">
      <c r="A238" t="s">
        <v>224</v>
      </c>
      <c r="B238" t="s">
        <v>225</v>
      </c>
      <c r="C238" t="s">
        <v>3883</v>
      </c>
      <c r="D238" t="s">
        <v>3885</v>
      </c>
      <c r="E238" t="s">
        <v>3880</v>
      </c>
    </row>
    <row r="239" spans="1:5" x14ac:dyDescent="0.25">
      <c r="A239" t="s">
        <v>2478</v>
      </c>
      <c r="B239" t="s">
        <v>2479</v>
      </c>
      <c r="C239" t="e">
        <v>#N/A</v>
      </c>
      <c r="D239" t="e">
        <v>#N/A</v>
      </c>
    </row>
    <row r="240" spans="1:5" x14ac:dyDescent="0.25">
      <c r="A240" t="s">
        <v>249</v>
      </c>
      <c r="B240" t="s">
        <v>250</v>
      </c>
      <c r="C240" t="s">
        <v>3883</v>
      </c>
      <c r="D240" t="s">
        <v>3884</v>
      </c>
      <c r="E240" t="s">
        <v>3891</v>
      </c>
    </row>
    <row r="241" spans="1:5" x14ac:dyDescent="0.25">
      <c r="A241" t="s">
        <v>2289</v>
      </c>
      <c r="B241" t="s">
        <v>2290</v>
      </c>
      <c r="C241" t="e">
        <v>#N/A</v>
      </c>
      <c r="D241" t="e">
        <v>#N/A</v>
      </c>
    </row>
    <row r="242" spans="1:5" x14ac:dyDescent="0.25">
      <c r="A242" t="s">
        <v>2428</v>
      </c>
      <c r="B242" t="s">
        <v>2429</v>
      </c>
      <c r="C242" t="s">
        <v>3883</v>
      </c>
      <c r="D242" t="s">
        <v>3885</v>
      </c>
      <c r="E242" t="s">
        <v>3880</v>
      </c>
    </row>
    <row r="243" spans="1:5" x14ac:dyDescent="0.25">
      <c r="A243" t="s">
        <v>2293</v>
      </c>
      <c r="B243" t="s">
        <v>2294</v>
      </c>
      <c r="C243" t="e">
        <v>#N/A</v>
      </c>
      <c r="D243" t="e">
        <v>#N/A</v>
      </c>
    </row>
    <row r="244" spans="1:5" x14ac:dyDescent="0.25">
      <c r="A244" t="s">
        <v>2405</v>
      </c>
      <c r="B244" t="s">
        <v>2406</v>
      </c>
      <c r="C244" t="e">
        <v>#N/A</v>
      </c>
      <c r="D244" t="e">
        <v>#N/A</v>
      </c>
    </row>
    <row r="245" spans="1:5" x14ac:dyDescent="0.25">
      <c r="A245" t="s">
        <v>2162</v>
      </c>
      <c r="B245" t="s">
        <v>2163</v>
      </c>
      <c r="C245" t="s">
        <v>3875</v>
      </c>
      <c r="D245" t="s">
        <v>3892</v>
      </c>
    </row>
    <row r="246" spans="1:5" x14ac:dyDescent="0.25">
      <c r="A246" t="s">
        <v>1487</v>
      </c>
      <c r="B246" t="s">
        <v>1488</v>
      </c>
      <c r="C246" t="e">
        <v>#N/A</v>
      </c>
      <c r="D246" t="e">
        <v>#N/A</v>
      </c>
    </row>
    <row r="247" spans="1:5" x14ac:dyDescent="0.25">
      <c r="A247" t="s">
        <v>2399</v>
      </c>
      <c r="B247" t="s">
        <v>2400</v>
      </c>
      <c r="C247" t="s">
        <v>3857</v>
      </c>
      <c r="D247" t="s">
        <v>54</v>
      </c>
    </row>
    <row r="248" spans="1:5" x14ac:dyDescent="0.25">
      <c r="A248" t="s">
        <v>2152</v>
      </c>
      <c r="B248" t="s">
        <v>2153</v>
      </c>
      <c r="C248" t="s">
        <v>3875</v>
      </c>
      <c r="D248" t="s">
        <v>3892</v>
      </c>
    </row>
    <row r="249" spans="1:5" x14ac:dyDescent="0.25">
      <c r="A249" t="s">
        <v>2147</v>
      </c>
      <c r="B249" t="s">
        <v>2148</v>
      </c>
      <c r="C249" t="s">
        <v>3875</v>
      </c>
      <c r="D249" t="s">
        <v>3892</v>
      </c>
    </row>
    <row r="250" spans="1:5" x14ac:dyDescent="0.25">
      <c r="A250" t="s">
        <v>1562</v>
      </c>
      <c r="B250" t="s">
        <v>1563</v>
      </c>
      <c r="C250" t="s">
        <v>3893</v>
      </c>
      <c r="D250" t="s">
        <v>3894</v>
      </c>
    </row>
    <row r="251" spans="1:5" x14ac:dyDescent="0.25">
      <c r="A251" t="s">
        <v>2509</v>
      </c>
      <c r="B251" t="s">
        <v>2510</v>
      </c>
      <c r="C251" t="s">
        <v>3883</v>
      </c>
      <c r="D251" t="s">
        <v>3884</v>
      </c>
      <c r="E251" t="s">
        <v>3879</v>
      </c>
    </row>
    <row r="252" spans="1:5" x14ac:dyDescent="0.25">
      <c r="A252" t="s">
        <v>2513</v>
      </c>
      <c r="B252" t="s">
        <v>2514</v>
      </c>
      <c r="C252" t="s">
        <v>3883</v>
      </c>
      <c r="D252" t="s">
        <v>3884</v>
      </c>
      <c r="E252" t="s">
        <v>3891</v>
      </c>
    </row>
    <row r="253" spans="1:5" x14ac:dyDescent="0.25">
      <c r="A253" t="s">
        <v>244</v>
      </c>
      <c r="B253" t="s">
        <v>245</v>
      </c>
      <c r="C253" t="s">
        <v>3883</v>
      </c>
      <c r="D253" t="s">
        <v>3884</v>
      </c>
      <c r="E253" t="s">
        <v>3879</v>
      </c>
    </row>
    <row r="254" spans="1:5" x14ac:dyDescent="0.25">
      <c r="A254" t="s">
        <v>2355</v>
      </c>
      <c r="B254" t="s">
        <v>2356</v>
      </c>
      <c r="C254" t="e">
        <v>#N/A</v>
      </c>
      <c r="D254" t="e">
        <v>#N/A</v>
      </c>
    </row>
    <row r="255" spans="1:5" x14ac:dyDescent="0.25">
      <c r="A255" t="s">
        <v>2327</v>
      </c>
      <c r="B255" t="s">
        <v>2328</v>
      </c>
      <c r="C255" t="e">
        <v>#N/A</v>
      </c>
      <c r="D255" t="e">
        <v>#N/A</v>
      </c>
    </row>
    <row r="256" spans="1:5" x14ac:dyDescent="0.25">
      <c r="A256" t="s">
        <v>2332</v>
      </c>
      <c r="B256" t="s">
        <v>2333</v>
      </c>
      <c r="C256" t="e">
        <v>#N/A</v>
      </c>
      <c r="D256" t="e">
        <v>#N/A</v>
      </c>
    </row>
    <row r="257" spans="1:5" x14ac:dyDescent="0.25">
      <c r="A257" t="s">
        <v>2337</v>
      </c>
      <c r="B257" t="s">
        <v>2338</v>
      </c>
      <c r="C257" t="e">
        <v>#N/A</v>
      </c>
      <c r="D257" t="e">
        <v>#N/A</v>
      </c>
    </row>
    <row r="258" spans="1:5" x14ac:dyDescent="0.25">
      <c r="A258" t="s">
        <v>2367</v>
      </c>
      <c r="B258" t="s">
        <v>2368</v>
      </c>
      <c r="C258" t="e">
        <v>#N/A</v>
      </c>
      <c r="D258" t="e">
        <v>#N/A</v>
      </c>
    </row>
    <row r="259" spans="1:5" x14ac:dyDescent="0.25">
      <c r="A259" t="s">
        <v>2371</v>
      </c>
      <c r="B259" t="s">
        <v>2372</v>
      </c>
      <c r="C259" t="e">
        <v>#N/A</v>
      </c>
      <c r="D259" t="e">
        <v>#N/A</v>
      </c>
    </row>
    <row r="260" spans="1:5" x14ac:dyDescent="0.25">
      <c r="A260" t="s">
        <v>2468</v>
      </c>
      <c r="B260" t="s">
        <v>2469</v>
      </c>
      <c r="C260" t="e">
        <v>#N/A</v>
      </c>
      <c r="D260" t="e">
        <v>#N/A</v>
      </c>
    </row>
    <row r="261" spans="1:5" x14ac:dyDescent="0.25">
      <c r="A261" t="s">
        <v>2497</v>
      </c>
      <c r="B261" t="s">
        <v>2498</v>
      </c>
      <c r="C261" t="s">
        <v>3883</v>
      </c>
      <c r="D261" t="s">
        <v>3884</v>
      </c>
      <c r="E261" t="s">
        <v>3879</v>
      </c>
    </row>
    <row r="262" spans="1:5" x14ac:dyDescent="0.25">
      <c r="A262" t="s">
        <v>2501</v>
      </c>
      <c r="B262" t="s">
        <v>2502</v>
      </c>
      <c r="C262" t="s">
        <v>3883</v>
      </c>
      <c r="D262" t="s">
        <v>3884</v>
      </c>
      <c r="E262" t="s">
        <v>3891</v>
      </c>
    </row>
    <row r="263" spans="1:5" x14ac:dyDescent="0.25">
      <c r="A263" t="s">
        <v>2493</v>
      </c>
      <c r="B263" t="s">
        <v>2494</v>
      </c>
      <c r="C263" t="s">
        <v>3883</v>
      </c>
      <c r="D263" t="s">
        <v>3884</v>
      </c>
      <c r="E263" t="s">
        <v>3880</v>
      </c>
    </row>
    <row r="264" spans="1:5" x14ac:dyDescent="0.25">
      <c r="A264" t="s">
        <v>2608</v>
      </c>
      <c r="B264" t="s">
        <v>2609</v>
      </c>
      <c r="C264" t="s">
        <v>3857</v>
      </c>
      <c r="D264" t="s">
        <v>3867</v>
      </c>
    </row>
    <row r="265" spans="1:5" x14ac:dyDescent="0.25">
      <c r="A265" t="s">
        <v>2712</v>
      </c>
      <c r="B265" t="s">
        <v>2713</v>
      </c>
      <c r="C265" t="s">
        <v>3875</v>
      </c>
      <c r="D265" t="s">
        <v>3892</v>
      </c>
    </row>
    <row r="266" spans="1:5" x14ac:dyDescent="0.25">
      <c r="A266" t="s">
        <v>1226</v>
      </c>
      <c r="B266" t="s">
        <v>1227</v>
      </c>
      <c r="C266" t="s">
        <v>314</v>
      </c>
      <c r="D266" t="s">
        <v>329</v>
      </c>
    </row>
    <row r="267" spans="1:5" x14ac:dyDescent="0.25">
      <c r="A267" t="s">
        <v>424</v>
      </c>
      <c r="B267" t="s">
        <v>425</v>
      </c>
      <c r="C267" t="s">
        <v>314</v>
      </c>
      <c r="D267" t="s">
        <v>3854</v>
      </c>
    </row>
    <row r="268" spans="1:5" x14ac:dyDescent="0.25">
      <c r="A268" t="s">
        <v>3116</v>
      </c>
      <c r="B268" t="s">
        <v>3117</v>
      </c>
      <c r="C268" t="e">
        <v>#N/A</v>
      </c>
      <c r="D268" t="e">
        <v>#N/A</v>
      </c>
    </row>
    <row r="269" spans="1:5" x14ac:dyDescent="0.25">
      <c r="A269" t="s">
        <v>2928</v>
      </c>
      <c r="B269" t="s">
        <v>2929</v>
      </c>
      <c r="C269" t="s">
        <v>3859</v>
      </c>
      <c r="D269" t="s">
        <v>3895</v>
      </c>
    </row>
    <row r="270" spans="1:5" x14ac:dyDescent="0.25">
      <c r="A270" t="s">
        <v>2980</v>
      </c>
      <c r="B270" t="s">
        <v>2981</v>
      </c>
      <c r="C270" t="s">
        <v>3859</v>
      </c>
      <c r="D270" t="s">
        <v>3895</v>
      </c>
    </row>
    <row r="271" spans="1:5" x14ac:dyDescent="0.25">
      <c r="A271" t="s">
        <v>3075</v>
      </c>
      <c r="B271" t="s">
        <v>3076</v>
      </c>
      <c r="C271" t="s">
        <v>3859</v>
      </c>
      <c r="D271" t="s">
        <v>531</v>
      </c>
    </row>
    <row r="272" spans="1:5" x14ac:dyDescent="0.25">
      <c r="A272" t="s">
        <v>3087</v>
      </c>
      <c r="B272" t="s">
        <v>3088</v>
      </c>
      <c r="C272" t="s">
        <v>3859</v>
      </c>
      <c r="D272" t="s">
        <v>531</v>
      </c>
    </row>
    <row r="273" spans="1:4" x14ac:dyDescent="0.25">
      <c r="A273" t="s">
        <v>3081</v>
      </c>
      <c r="B273" t="s">
        <v>3082</v>
      </c>
      <c r="C273" t="s">
        <v>314</v>
      </c>
      <c r="D273" t="s">
        <v>531</v>
      </c>
    </row>
    <row r="274" spans="1:4" x14ac:dyDescent="0.25">
      <c r="A274" t="s">
        <v>3009</v>
      </c>
      <c r="B274" t="s">
        <v>3010</v>
      </c>
      <c r="C274" t="s">
        <v>3859</v>
      </c>
      <c r="D274" t="s">
        <v>3895</v>
      </c>
    </row>
    <row r="275" spans="1:4" x14ac:dyDescent="0.25">
      <c r="A275" t="s">
        <v>1013</v>
      </c>
      <c r="B275" t="s">
        <v>1014</v>
      </c>
      <c r="C275" t="s">
        <v>3859</v>
      </c>
      <c r="D275" t="s">
        <v>401</v>
      </c>
    </row>
    <row r="276" spans="1:4" x14ac:dyDescent="0.25">
      <c r="A276" t="s">
        <v>3212</v>
      </c>
      <c r="B276" t="s">
        <v>3213</v>
      </c>
      <c r="C276" t="s">
        <v>3859</v>
      </c>
      <c r="D276" t="s">
        <v>869</v>
      </c>
    </row>
    <row r="277" spans="1:4" x14ac:dyDescent="0.25">
      <c r="A277" t="s">
        <v>3096</v>
      </c>
      <c r="B277" t="s">
        <v>3097</v>
      </c>
      <c r="C277" t="s">
        <v>3859</v>
      </c>
      <c r="D277" t="s">
        <v>531</v>
      </c>
    </row>
    <row r="278" spans="1:4" x14ac:dyDescent="0.25">
      <c r="A278" t="s">
        <v>3061</v>
      </c>
      <c r="B278" t="s">
        <v>3062</v>
      </c>
      <c r="C278" t="s">
        <v>3859</v>
      </c>
      <c r="D278" t="s">
        <v>3895</v>
      </c>
    </row>
    <row r="279" spans="1:4" x14ac:dyDescent="0.25">
      <c r="A279" t="s">
        <v>3090</v>
      </c>
      <c r="B279" t="s">
        <v>3091</v>
      </c>
      <c r="C279" t="s">
        <v>3859</v>
      </c>
      <c r="D279" t="s">
        <v>531</v>
      </c>
    </row>
    <row r="280" spans="1:4" x14ac:dyDescent="0.25">
      <c r="A280" t="s">
        <v>3003</v>
      </c>
      <c r="B280" t="s">
        <v>3004</v>
      </c>
      <c r="C280" t="s">
        <v>3859</v>
      </c>
      <c r="D280" t="s">
        <v>3895</v>
      </c>
    </row>
    <row r="281" spans="1:4" x14ac:dyDescent="0.25">
      <c r="A281" t="s">
        <v>3012</v>
      </c>
      <c r="B281" t="s">
        <v>3013</v>
      </c>
      <c r="C281" t="s">
        <v>314</v>
      </c>
      <c r="D281" t="s">
        <v>531</v>
      </c>
    </row>
    <row r="282" spans="1:4" x14ac:dyDescent="0.25">
      <c r="A282" t="s">
        <v>3102</v>
      </c>
      <c r="B282" t="s">
        <v>3103</v>
      </c>
      <c r="C282" t="s">
        <v>3859</v>
      </c>
      <c r="D282" t="s">
        <v>531</v>
      </c>
    </row>
    <row r="283" spans="1:4" x14ac:dyDescent="0.25">
      <c r="A283" t="s">
        <v>3113</v>
      </c>
      <c r="B283" t="s">
        <v>3114</v>
      </c>
      <c r="C283" t="e">
        <v>#N/A</v>
      </c>
      <c r="D283" t="e">
        <v>#N/A</v>
      </c>
    </row>
    <row r="284" spans="1:4" x14ac:dyDescent="0.25">
      <c r="A284" t="s">
        <v>3072</v>
      </c>
      <c r="B284" t="s">
        <v>3073</v>
      </c>
      <c r="C284" t="s">
        <v>3859</v>
      </c>
      <c r="D284" t="s">
        <v>531</v>
      </c>
    </row>
    <row r="285" spans="1:4" x14ac:dyDescent="0.25">
      <c r="A285" t="s">
        <v>3110</v>
      </c>
      <c r="B285" t="s">
        <v>3111</v>
      </c>
      <c r="C285" t="e">
        <v>#N/A</v>
      </c>
      <c r="D285" t="e">
        <v>#N/A</v>
      </c>
    </row>
    <row r="286" spans="1:4" x14ac:dyDescent="0.25">
      <c r="A286" t="s">
        <v>2912</v>
      </c>
      <c r="B286" t="s">
        <v>2913</v>
      </c>
      <c r="C286" t="s">
        <v>3859</v>
      </c>
      <c r="D286" t="s">
        <v>3895</v>
      </c>
    </row>
    <row r="287" spans="1:4" x14ac:dyDescent="0.25">
      <c r="A287" t="s">
        <v>2935</v>
      </c>
      <c r="B287" t="s">
        <v>2936</v>
      </c>
      <c r="C287" t="s">
        <v>3859</v>
      </c>
      <c r="D287" t="s">
        <v>3865</v>
      </c>
    </row>
    <row r="288" spans="1:4" x14ac:dyDescent="0.25">
      <c r="A288" t="s">
        <v>3041</v>
      </c>
      <c r="B288" t="s">
        <v>3042</v>
      </c>
      <c r="C288" t="s">
        <v>3859</v>
      </c>
      <c r="D288" t="s">
        <v>401</v>
      </c>
    </row>
    <row r="289" spans="1:4" x14ac:dyDescent="0.25">
      <c r="A289" t="s">
        <v>3234</v>
      </c>
      <c r="B289" t="s">
        <v>3235</v>
      </c>
      <c r="C289" t="s">
        <v>3859</v>
      </c>
      <c r="D289" t="s">
        <v>869</v>
      </c>
    </row>
    <row r="290" spans="1:4" x14ac:dyDescent="0.25">
      <c r="A290" t="s">
        <v>3078</v>
      </c>
      <c r="B290" t="s">
        <v>3079</v>
      </c>
      <c r="C290" t="s">
        <v>3859</v>
      </c>
      <c r="D290" t="s">
        <v>531</v>
      </c>
    </row>
    <row r="291" spans="1:4" x14ac:dyDescent="0.25">
      <c r="A291" t="s">
        <v>1135</v>
      </c>
      <c r="B291" t="s">
        <v>1136</v>
      </c>
      <c r="C291" t="s">
        <v>3859</v>
      </c>
      <c r="D291" t="s">
        <v>3860</v>
      </c>
    </row>
    <row r="292" spans="1:4" x14ac:dyDescent="0.25">
      <c r="A292" t="s">
        <v>3121</v>
      </c>
      <c r="B292" t="s">
        <v>3122</v>
      </c>
      <c r="C292" t="s">
        <v>3859</v>
      </c>
      <c r="D292" t="s">
        <v>401</v>
      </c>
    </row>
    <row r="293" spans="1:4" x14ac:dyDescent="0.25">
      <c r="A293" t="s">
        <v>2970</v>
      </c>
      <c r="B293" t="s">
        <v>2971</v>
      </c>
      <c r="C293" t="s">
        <v>3859</v>
      </c>
      <c r="D293" t="s">
        <v>3895</v>
      </c>
    </row>
    <row r="294" spans="1:4" x14ac:dyDescent="0.25">
      <c r="A294" t="s">
        <v>2983</v>
      </c>
      <c r="B294" t="s">
        <v>2984</v>
      </c>
      <c r="C294" t="s">
        <v>3859</v>
      </c>
      <c r="D294" t="s">
        <v>3895</v>
      </c>
    </row>
    <row r="295" spans="1:4" x14ac:dyDescent="0.25">
      <c r="A295" t="s">
        <v>3027</v>
      </c>
      <c r="B295" t="s">
        <v>3028</v>
      </c>
      <c r="C295" t="s">
        <v>3859</v>
      </c>
      <c r="D295" t="e">
        <v>#N/A</v>
      </c>
    </row>
    <row r="296" spans="1:4" x14ac:dyDescent="0.25">
      <c r="A296" t="s">
        <v>3030</v>
      </c>
      <c r="B296" t="s">
        <v>3031</v>
      </c>
      <c r="C296" t="s">
        <v>3859</v>
      </c>
      <c r="D296" t="e">
        <v>#N/A</v>
      </c>
    </row>
    <row r="297" spans="1:4" x14ac:dyDescent="0.25">
      <c r="A297" t="s">
        <v>2932</v>
      </c>
      <c r="B297" t="s">
        <v>2933</v>
      </c>
      <c r="C297" t="s">
        <v>3859</v>
      </c>
      <c r="D297" t="e">
        <v>#N/A</v>
      </c>
    </row>
    <row r="298" spans="1:4" x14ac:dyDescent="0.25">
      <c r="A298" t="s">
        <v>3051</v>
      </c>
      <c r="B298" t="s">
        <v>3052</v>
      </c>
      <c r="C298" t="s">
        <v>3859</v>
      </c>
      <c r="D298" t="s">
        <v>3895</v>
      </c>
    </row>
    <row r="299" spans="1:4" x14ac:dyDescent="0.25">
      <c r="A299" t="s">
        <v>3054</v>
      </c>
      <c r="B299" t="s">
        <v>3055</v>
      </c>
      <c r="C299" t="s">
        <v>3859</v>
      </c>
      <c r="D299" t="s">
        <v>3895</v>
      </c>
    </row>
    <row r="300" spans="1:4" x14ac:dyDescent="0.25">
      <c r="A300" t="s">
        <v>2948</v>
      </c>
      <c r="B300" t="s">
        <v>2949</v>
      </c>
      <c r="C300" t="s">
        <v>314</v>
      </c>
      <c r="D300" t="s">
        <v>367</v>
      </c>
    </row>
    <row r="301" spans="1:4" x14ac:dyDescent="0.25">
      <c r="A301" t="s">
        <v>1109</v>
      </c>
      <c r="B301" t="s">
        <v>1110</v>
      </c>
      <c r="C301" t="s">
        <v>3859</v>
      </c>
      <c r="D301" t="s">
        <v>531</v>
      </c>
    </row>
    <row r="302" spans="1:4" x14ac:dyDescent="0.25">
      <c r="A302" t="s">
        <v>3244</v>
      </c>
      <c r="B302" t="s">
        <v>3245</v>
      </c>
      <c r="C302" t="s">
        <v>3859</v>
      </c>
      <c r="D302" t="s">
        <v>869</v>
      </c>
    </row>
    <row r="303" spans="1:4" x14ac:dyDescent="0.25">
      <c r="A303" t="s">
        <v>3036</v>
      </c>
      <c r="B303" t="s">
        <v>3037</v>
      </c>
      <c r="C303" t="s">
        <v>3859</v>
      </c>
      <c r="D303" t="s">
        <v>510</v>
      </c>
    </row>
    <row r="304" spans="1:4" x14ac:dyDescent="0.25">
      <c r="A304" t="s">
        <v>3187</v>
      </c>
      <c r="B304" t="s">
        <v>3188</v>
      </c>
      <c r="C304" t="s">
        <v>3859</v>
      </c>
      <c r="D304" t="s">
        <v>510</v>
      </c>
    </row>
    <row r="305" spans="1:4" x14ac:dyDescent="0.25">
      <c r="A305" t="s">
        <v>3057</v>
      </c>
      <c r="B305" t="s">
        <v>3058</v>
      </c>
      <c r="C305" t="s">
        <v>3859</v>
      </c>
      <c r="D305" t="s">
        <v>3895</v>
      </c>
    </row>
    <row r="306" spans="1:4" x14ac:dyDescent="0.25">
      <c r="A306" t="s">
        <v>2953</v>
      </c>
      <c r="B306" t="s">
        <v>2954</v>
      </c>
      <c r="C306" t="s">
        <v>3859</v>
      </c>
      <c r="D306" t="s">
        <v>3860</v>
      </c>
    </row>
    <row r="307" spans="1:4" x14ac:dyDescent="0.25">
      <c r="A307" t="s">
        <v>3084</v>
      </c>
      <c r="B307" t="s">
        <v>3085</v>
      </c>
      <c r="C307" t="s">
        <v>3859</v>
      </c>
      <c r="D307" t="s">
        <v>531</v>
      </c>
    </row>
    <row r="308" spans="1:4" x14ac:dyDescent="0.25">
      <c r="A308" t="s">
        <v>3131</v>
      </c>
      <c r="B308" t="s">
        <v>3132</v>
      </c>
      <c r="C308" t="s">
        <v>3859</v>
      </c>
      <c r="D308" t="s">
        <v>638</v>
      </c>
    </row>
    <row r="309" spans="1:4" x14ac:dyDescent="0.25">
      <c r="A309" t="s">
        <v>592</v>
      </c>
      <c r="B309" t="s">
        <v>593</v>
      </c>
      <c r="C309" t="s">
        <v>314</v>
      </c>
      <c r="D309" t="s">
        <v>401</v>
      </c>
    </row>
    <row r="310" spans="1:4" x14ac:dyDescent="0.25">
      <c r="A310" t="s">
        <v>1302</v>
      </c>
      <c r="B310" t="s">
        <v>1303</v>
      </c>
      <c r="C310" t="s">
        <v>3859</v>
      </c>
      <c r="D310" t="s">
        <v>401</v>
      </c>
    </row>
    <row r="311" spans="1:4" x14ac:dyDescent="0.25">
      <c r="A311" t="s">
        <v>2974</v>
      </c>
      <c r="B311" t="s">
        <v>2975</v>
      </c>
      <c r="C311" t="s">
        <v>3859</v>
      </c>
      <c r="D311" t="s">
        <v>3895</v>
      </c>
    </row>
    <row r="312" spans="1:4" x14ac:dyDescent="0.25">
      <c r="A312" t="s">
        <v>1980</v>
      </c>
      <c r="B312" t="s">
        <v>1981</v>
      </c>
      <c r="C312" t="s">
        <v>3859</v>
      </c>
      <c r="D312" t="s">
        <v>3860</v>
      </c>
    </row>
    <row r="313" spans="1:4" x14ac:dyDescent="0.25">
      <c r="A313" t="s">
        <v>3006</v>
      </c>
      <c r="B313" t="s">
        <v>3007</v>
      </c>
      <c r="C313" t="s">
        <v>314</v>
      </c>
      <c r="D313" t="s">
        <v>3854</v>
      </c>
    </row>
    <row r="314" spans="1:4" x14ac:dyDescent="0.25">
      <c r="A314" t="s">
        <v>587</v>
      </c>
      <c r="B314" t="s">
        <v>588</v>
      </c>
      <c r="C314" t="s">
        <v>314</v>
      </c>
      <c r="D314" t="s">
        <v>401</v>
      </c>
    </row>
    <row r="315" spans="1:4" x14ac:dyDescent="0.25">
      <c r="A315" t="s">
        <v>3033</v>
      </c>
      <c r="B315" t="s">
        <v>3034</v>
      </c>
      <c r="C315" t="s">
        <v>314</v>
      </c>
      <c r="D315" t="e">
        <v>#N/A</v>
      </c>
    </row>
    <row r="316" spans="1:4" x14ac:dyDescent="0.25">
      <c r="A316" t="s">
        <v>3107</v>
      </c>
      <c r="B316" t="s">
        <v>3108</v>
      </c>
      <c r="C316" t="s">
        <v>314</v>
      </c>
      <c r="D316" t="e">
        <v>#N/A</v>
      </c>
    </row>
    <row r="317" spans="1:4" x14ac:dyDescent="0.25">
      <c r="A317" t="s">
        <v>3093</v>
      </c>
      <c r="B317" t="s">
        <v>3094</v>
      </c>
      <c r="C317" t="s">
        <v>3859</v>
      </c>
      <c r="D317" t="s">
        <v>3896</v>
      </c>
    </row>
    <row r="318" spans="1:4" x14ac:dyDescent="0.25">
      <c r="A318" t="s">
        <v>466</v>
      </c>
      <c r="B318" t="s">
        <v>467</v>
      </c>
      <c r="C318" t="s">
        <v>314</v>
      </c>
      <c r="D318" t="s">
        <v>401</v>
      </c>
    </row>
    <row r="319" spans="1:4" x14ac:dyDescent="0.25">
      <c r="A319" t="s">
        <v>855</v>
      </c>
      <c r="B319" t="s">
        <v>856</v>
      </c>
      <c r="C319" t="s">
        <v>314</v>
      </c>
      <c r="D319" t="s">
        <v>3897</v>
      </c>
    </row>
    <row r="320" spans="1:4" x14ac:dyDescent="0.25">
      <c r="A320" t="s">
        <v>704</v>
      </c>
      <c r="B320" t="s">
        <v>705</v>
      </c>
      <c r="C320" t="s">
        <v>314</v>
      </c>
      <c r="D320" t="s">
        <v>329</v>
      </c>
    </row>
    <row r="321" spans="1:4" x14ac:dyDescent="0.25">
      <c r="A321" t="s">
        <v>694</v>
      </c>
      <c r="B321" t="s">
        <v>695</v>
      </c>
      <c r="C321" t="s">
        <v>314</v>
      </c>
      <c r="D321" t="s">
        <v>329</v>
      </c>
    </row>
    <row r="322" spans="1:4" x14ac:dyDescent="0.25">
      <c r="A322" t="s">
        <v>709</v>
      </c>
      <c r="B322" t="s">
        <v>710</v>
      </c>
      <c r="C322" t="s">
        <v>314</v>
      </c>
      <c r="D322" t="s">
        <v>329</v>
      </c>
    </row>
    <row r="323" spans="1:4" x14ac:dyDescent="0.25">
      <c r="A323" t="s">
        <v>523</v>
      </c>
      <c r="B323" t="s">
        <v>524</v>
      </c>
      <c r="C323" t="s">
        <v>314</v>
      </c>
      <c r="D323" t="s">
        <v>510</v>
      </c>
    </row>
    <row r="324" spans="1:4" x14ac:dyDescent="0.25">
      <c r="A324" t="s">
        <v>518</v>
      </c>
      <c r="B324" t="s">
        <v>519</v>
      </c>
      <c r="C324" t="s">
        <v>314</v>
      </c>
      <c r="D324" t="s">
        <v>510</v>
      </c>
    </row>
    <row r="325" spans="1:4" x14ac:dyDescent="0.25">
      <c r="A325" t="s">
        <v>219</v>
      </c>
      <c r="B325" t="s">
        <v>220</v>
      </c>
      <c r="C325" t="s">
        <v>3875</v>
      </c>
      <c r="D325" t="s">
        <v>3881</v>
      </c>
    </row>
    <row r="326" spans="1:4" x14ac:dyDescent="0.25">
      <c r="A326" t="s">
        <v>2213</v>
      </c>
      <c r="B326" t="s">
        <v>2214</v>
      </c>
      <c r="C326" t="s">
        <v>3875</v>
      </c>
      <c r="D326" t="s">
        <v>3881</v>
      </c>
    </row>
    <row r="327" spans="1:4" x14ac:dyDescent="0.25">
      <c r="A327" t="s">
        <v>2147</v>
      </c>
      <c r="B327" t="s">
        <v>2148</v>
      </c>
      <c r="C327" t="s">
        <v>3875</v>
      </c>
      <c r="D327" t="s">
        <v>3892</v>
      </c>
    </row>
    <row r="328" spans="1:4" x14ac:dyDescent="0.25">
      <c r="A328" t="s">
        <v>2162</v>
      </c>
      <c r="B328" t="s">
        <v>2163</v>
      </c>
      <c r="C328" t="s">
        <v>3875</v>
      </c>
      <c r="D328" t="s">
        <v>3892</v>
      </c>
    </row>
    <row r="329" spans="1:4" x14ac:dyDescent="0.25">
      <c r="A329" t="s">
        <v>2157</v>
      </c>
      <c r="B329" t="s">
        <v>2158</v>
      </c>
      <c r="C329" t="s">
        <v>3875</v>
      </c>
      <c r="D329" t="s">
        <v>3892</v>
      </c>
    </row>
    <row r="330" spans="1:4" x14ac:dyDescent="0.25">
      <c r="A330" t="s">
        <v>2152</v>
      </c>
      <c r="B330" t="s">
        <v>2153</v>
      </c>
      <c r="C330" t="s">
        <v>3875</v>
      </c>
      <c r="D330" t="s">
        <v>3892</v>
      </c>
    </row>
    <row r="331" spans="1:4" x14ac:dyDescent="0.25">
      <c r="A331" t="s">
        <v>170</v>
      </c>
      <c r="B331" t="s">
        <v>171</v>
      </c>
      <c r="C331" t="s">
        <v>3875</v>
      </c>
      <c r="D331" t="s">
        <v>3881</v>
      </c>
    </row>
    <row r="332" spans="1:4" x14ac:dyDescent="0.25">
      <c r="A332" t="s">
        <v>2203</v>
      </c>
      <c r="B332" t="s">
        <v>2204</v>
      </c>
      <c r="C332" t="s">
        <v>3875</v>
      </c>
      <c r="D332" t="s">
        <v>3881</v>
      </c>
    </row>
    <row r="333" spans="1:4" x14ac:dyDescent="0.25">
      <c r="A333" t="s">
        <v>1469</v>
      </c>
      <c r="B333" t="s">
        <v>1470</v>
      </c>
      <c r="C333" t="s">
        <v>3875</v>
      </c>
      <c r="D333" t="s">
        <v>3892</v>
      </c>
    </row>
    <row r="334" spans="1:4" x14ac:dyDescent="0.25">
      <c r="A334" t="s">
        <v>1473</v>
      </c>
      <c r="B334" t="s">
        <v>1474</v>
      </c>
      <c r="C334" t="s">
        <v>3875</v>
      </c>
      <c r="D334" t="s">
        <v>3892</v>
      </c>
    </row>
    <row r="335" spans="1:4" x14ac:dyDescent="0.25">
      <c r="A335" t="s">
        <v>1477</v>
      </c>
      <c r="B335" t="s">
        <v>1478</v>
      </c>
      <c r="C335" t="s">
        <v>3875</v>
      </c>
      <c r="D335" t="s">
        <v>3892</v>
      </c>
    </row>
    <row r="336" spans="1:4" x14ac:dyDescent="0.25">
      <c r="A336" t="s">
        <v>659</v>
      </c>
      <c r="B336" t="s">
        <v>660</v>
      </c>
      <c r="C336" t="s">
        <v>314</v>
      </c>
      <c r="D336" t="s">
        <v>531</v>
      </c>
    </row>
    <row r="337" spans="1:4" x14ac:dyDescent="0.25">
      <c r="A337" t="s">
        <v>845</v>
      </c>
      <c r="B337" t="s">
        <v>846</v>
      </c>
      <c r="C337" t="s">
        <v>314</v>
      </c>
      <c r="D337" t="s">
        <v>440</v>
      </c>
    </row>
    <row r="338" spans="1:4" x14ac:dyDescent="0.25">
      <c r="A338" t="s">
        <v>850</v>
      </c>
      <c r="B338" t="s">
        <v>851</v>
      </c>
      <c r="C338" t="s">
        <v>314</v>
      </c>
      <c r="D338" t="s">
        <v>440</v>
      </c>
    </row>
    <row r="339" spans="1:4" x14ac:dyDescent="0.25">
      <c r="A339" t="s">
        <v>1350</v>
      </c>
      <c r="B339" t="s">
        <v>1351</v>
      </c>
      <c r="C339" t="s">
        <v>314</v>
      </c>
      <c r="D339" t="s">
        <v>600</v>
      </c>
    </row>
    <row r="340" spans="1:4" x14ac:dyDescent="0.25">
      <c r="A340" t="s">
        <v>1694</v>
      </c>
      <c r="B340" t="s">
        <v>1695</v>
      </c>
      <c r="C340" t="s">
        <v>18</v>
      </c>
      <c r="D340" t="s">
        <v>54</v>
      </c>
    </row>
    <row r="341" spans="1:4" x14ac:dyDescent="0.25">
      <c r="A341" t="s">
        <v>3728</v>
      </c>
      <c r="B341" t="s">
        <v>3729</v>
      </c>
      <c r="C341" t="s">
        <v>3875</v>
      </c>
      <c r="D341" t="s">
        <v>3878</v>
      </c>
    </row>
    <row r="342" spans="1:4" x14ac:dyDescent="0.25">
      <c r="A342" t="s">
        <v>1813</v>
      </c>
      <c r="B342" t="s">
        <v>1814</v>
      </c>
      <c r="C342" t="s">
        <v>607</v>
      </c>
      <c r="D342" t="s">
        <v>1815</v>
      </c>
    </row>
    <row r="343" spans="1:4" x14ac:dyDescent="0.25">
      <c r="A343" t="s">
        <v>845</v>
      </c>
      <c r="B343" t="s">
        <v>846</v>
      </c>
      <c r="C343" t="s">
        <v>314</v>
      </c>
      <c r="D343" t="s">
        <v>440</v>
      </c>
    </row>
    <row r="344" spans="1:4" x14ac:dyDescent="0.25">
      <c r="A344" t="s">
        <v>1975</v>
      </c>
      <c r="B344" t="s">
        <v>1976</v>
      </c>
      <c r="C344" t="s">
        <v>314</v>
      </c>
      <c r="D344" t="s">
        <v>3854</v>
      </c>
    </row>
    <row r="345" spans="1:4" x14ac:dyDescent="0.25">
      <c r="A345" t="s">
        <v>3151</v>
      </c>
      <c r="B345" t="s">
        <v>3152</v>
      </c>
      <c r="C345" t="s">
        <v>314</v>
      </c>
      <c r="D345" t="s">
        <v>329</v>
      </c>
    </row>
    <row r="346" spans="1:4" x14ac:dyDescent="0.25">
      <c r="A346" t="s">
        <v>850</v>
      </c>
      <c r="B346" t="s">
        <v>851</v>
      </c>
      <c r="C346" t="s">
        <v>314</v>
      </c>
      <c r="D346" t="s">
        <v>440</v>
      </c>
    </row>
    <row r="347" spans="1:4" x14ac:dyDescent="0.25">
      <c r="A347" t="s">
        <v>1290</v>
      </c>
      <c r="B347" t="s">
        <v>1291</v>
      </c>
      <c r="C347" t="s">
        <v>18</v>
      </c>
      <c r="D347" t="s">
        <v>26</v>
      </c>
    </row>
    <row r="348" spans="1:4" x14ac:dyDescent="0.25">
      <c r="A348" t="s">
        <v>659</v>
      </c>
      <c r="B348" t="s">
        <v>660</v>
      </c>
      <c r="C348" t="s">
        <v>314</v>
      </c>
      <c r="D348" t="s">
        <v>531</v>
      </c>
    </row>
    <row r="349" spans="1:4" x14ac:dyDescent="0.25">
      <c r="A349" t="s">
        <v>1934</v>
      </c>
      <c r="B349" t="s">
        <v>1935</v>
      </c>
      <c r="C349" t="s">
        <v>18</v>
      </c>
      <c r="D349" t="s">
        <v>54</v>
      </c>
    </row>
    <row r="350" spans="1:4" x14ac:dyDescent="0.25">
      <c r="A350" t="s">
        <v>2945</v>
      </c>
      <c r="B350" t="s">
        <v>2946</v>
      </c>
      <c r="C350" t="s">
        <v>314</v>
      </c>
      <c r="D350" t="s">
        <v>367</v>
      </c>
    </row>
    <row r="351" spans="1:4" x14ac:dyDescent="0.25">
      <c r="A351" t="s">
        <v>1915</v>
      </c>
      <c r="B351" t="s">
        <v>1916</v>
      </c>
      <c r="C351" t="s">
        <v>314</v>
      </c>
      <c r="D351" t="s">
        <v>3898</v>
      </c>
    </row>
    <row r="352" spans="1:4" x14ac:dyDescent="0.25">
      <c r="A352" t="s">
        <v>1899</v>
      </c>
      <c r="B352" t="s">
        <v>1900</v>
      </c>
      <c r="C352" t="s">
        <v>18</v>
      </c>
      <c r="D352" t="s">
        <v>54</v>
      </c>
    </row>
    <row r="353" spans="1:4" x14ac:dyDescent="0.25">
      <c r="A353" t="s">
        <v>99</v>
      </c>
      <c r="B353" t="s">
        <v>100</v>
      </c>
      <c r="C353" t="s">
        <v>18</v>
      </c>
      <c r="D353" t="s">
        <v>26</v>
      </c>
    </row>
    <row r="354" spans="1:4" x14ac:dyDescent="0.25">
      <c r="A354" t="s">
        <v>3177</v>
      </c>
      <c r="B354" t="s">
        <v>3178</v>
      </c>
      <c r="C354" t="s">
        <v>314</v>
      </c>
      <c r="D354" t="s">
        <v>367</v>
      </c>
    </row>
    <row r="355" spans="1:4" x14ac:dyDescent="0.25">
      <c r="A355" t="s">
        <v>105</v>
      </c>
      <c r="B355" t="s">
        <v>106</v>
      </c>
      <c r="C355" t="s">
        <v>18</v>
      </c>
      <c r="D355" t="s">
        <v>19</v>
      </c>
    </row>
    <row r="356" spans="1:4" x14ac:dyDescent="0.25">
      <c r="A356" t="s">
        <v>115</v>
      </c>
      <c r="B356" t="s">
        <v>116</v>
      </c>
      <c r="C356" t="s">
        <v>18</v>
      </c>
      <c r="D356" t="s">
        <v>43</v>
      </c>
    </row>
    <row r="357" spans="1:4" x14ac:dyDescent="0.25">
      <c r="A357" t="s">
        <v>67</v>
      </c>
      <c r="B357" t="s">
        <v>68</v>
      </c>
      <c r="C357" t="s">
        <v>18</v>
      </c>
      <c r="D357" t="s">
        <v>70</v>
      </c>
    </row>
    <row r="358" spans="1:4" x14ac:dyDescent="0.25">
      <c r="A358" t="s">
        <v>125</v>
      </c>
      <c r="B358" t="s">
        <v>126</v>
      </c>
      <c r="C358" t="s">
        <v>18</v>
      </c>
      <c r="D358" t="s">
        <v>43</v>
      </c>
    </row>
    <row r="359" spans="1:4" x14ac:dyDescent="0.25">
      <c r="A359" t="s">
        <v>73</v>
      </c>
      <c r="B359" t="s">
        <v>74</v>
      </c>
      <c r="C359" t="s">
        <v>18</v>
      </c>
      <c r="D359" t="s">
        <v>3858</v>
      </c>
    </row>
    <row r="360" spans="1:4" x14ac:dyDescent="0.25">
      <c r="A360" t="s">
        <v>135</v>
      </c>
      <c r="B360" t="s">
        <v>136</v>
      </c>
      <c r="C360" t="s">
        <v>18</v>
      </c>
      <c r="D360" t="s">
        <v>43</v>
      </c>
    </row>
    <row r="361" spans="1:4" x14ac:dyDescent="0.25">
      <c r="A361" t="s">
        <v>78</v>
      </c>
      <c r="B361" t="s">
        <v>79</v>
      </c>
      <c r="C361" t="s">
        <v>18</v>
      </c>
      <c r="D361" t="s">
        <v>70</v>
      </c>
    </row>
    <row r="362" spans="1:4" x14ac:dyDescent="0.25">
      <c r="A362" t="s">
        <v>110</v>
      </c>
      <c r="B362" t="s">
        <v>111</v>
      </c>
      <c r="C362" t="s">
        <v>18</v>
      </c>
      <c r="D362" t="s">
        <v>26</v>
      </c>
    </row>
    <row r="363" spans="1:4" x14ac:dyDescent="0.25">
      <c r="A363" t="s">
        <v>62</v>
      </c>
      <c r="B363" t="s">
        <v>63</v>
      </c>
      <c r="C363" t="s">
        <v>18</v>
      </c>
      <c r="D363" t="s">
        <v>3858</v>
      </c>
    </row>
    <row r="364" spans="1:4" x14ac:dyDescent="0.25">
      <c r="A364" t="s">
        <v>57</v>
      </c>
      <c r="B364" t="s">
        <v>58</v>
      </c>
      <c r="C364" t="s">
        <v>18</v>
      </c>
      <c r="D364" t="s">
        <v>3858</v>
      </c>
    </row>
    <row r="365" spans="1:4" x14ac:dyDescent="0.25">
      <c r="A365" t="s">
        <v>1841</v>
      </c>
      <c r="B365" t="s">
        <v>1842</v>
      </c>
      <c r="C365" t="s">
        <v>18</v>
      </c>
      <c r="D365" t="s">
        <v>3899</v>
      </c>
    </row>
    <row r="366" spans="1:4" x14ac:dyDescent="0.25">
      <c r="A366" t="s">
        <v>1845</v>
      </c>
      <c r="B366" t="s">
        <v>1846</v>
      </c>
      <c r="C366" t="s">
        <v>18</v>
      </c>
      <c r="D366" t="s">
        <v>3899</v>
      </c>
    </row>
    <row r="367" spans="1:4" x14ac:dyDescent="0.25">
      <c r="A367" t="s">
        <v>1849</v>
      </c>
      <c r="B367" t="s">
        <v>1850</v>
      </c>
      <c r="C367" t="s">
        <v>18</v>
      </c>
      <c r="D367" t="s">
        <v>3899</v>
      </c>
    </row>
    <row r="368" spans="1:4" x14ac:dyDescent="0.25">
      <c r="A368" t="s">
        <v>1857</v>
      </c>
      <c r="B368" t="s">
        <v>1858</v>
      </c>
      <c r="C368" t="s">
        <v>18</v>
      </c>
      <c r="D368" t="s">
        <v>3899</v>
      </c>
    </row>
    <row r="369" spans="1:4" x14ac:dyDescent="0.25">
      <c r="A369" t="s">
        <v>1861</v>
      </c>
      <c r="B369" t="s">
        <v>1862</v>
      </c>
      <c r="C369" t="s">
        <v>18</v>
      </c>
      <c r="D369" t="s">
        <v>3899</v>
      </c>
    </row>
    <row r="370" spans="1:4" x14ac:dyDescent="0.25">
      <c r="A370" t="s">
        <v>1865</v>
      </c>
      <c r="B370" t="s">
        <v>1866</v>
      </c>
      <c r="C370" t="s">
        <v>18</v>
      </c>
      <c r="D370" t="s">
        <v>3899</v>
      </c>
    </row>
    <row r="371" spans="1:4" x14ac:dyDescent="0.25">
      <c r="A371" t="s">
        <v>88</v>
      </c>
      <c r="B371" t="s">
        <v>89</v>
      </c>
      <c r="C371" t="s">
        <v>18</v>
      </c>
      <c r="D371" t="s">
        <v>26</v>
      </c>
    </row>
    <row r="372" spans="1:4" x14ac:dyDescent="0.25">
      <c r="A372" t="s">
        <v>39</v>
      </c>
      <c r="B372" t="s">
        <v>40</v>
      </c>
      <c r="C372" t="s">
        <v>18</v>
      </c>
      <c r="D372" t="s">
        <v>3900</v>
      </c>
    </row>
    <row r="373" spans="1:4" x14ac:dyDescent="0.25">
      <c r="A373" t="s">
        <v>130</v>
      </c>
      <c r="B373" t="s">
        <v>131</v>
      </c>
      <c r="C373" t="s">
        <v>18</v>
      </c>
      <c r="D373" t="s">
        <v>3900</v>
      </c>
    </row>
    <row r="374" spans="1:4" x14ac:dyDescent="0.25">
      <c r="A374" t="s">
        <v>14</v>
      </c>
      <c r="B374" t="s">
        <v>15</v>
      </c>
      <c r="C374" t="s">
        <v>18</v>
      </c>
      <c r="D374" t="s">
        <v>3858</v>
      </c>
    </row>
    <row r="375" spans="1:4" x14ac:dyDescent="0.25">
      <c r="A375" t="s">
        <v>523</v>
      </c>
      <c r="B375" t="s">
        <v>524</v>
      </c>
      <c r="C375" t="s">
        <v>314</v>
      </c>
      <c r="D375" t="s">
        <v>510</v>
      </c>
    </row>
    <row r="376" spans="1:4" x14ac:dyDescent="0.25">
      <c r="A376" t="s">
        <v>1853</v>
      </c>
      <c r="B376" t="s">
        <v>1854</v>
      </c>
      <c r="C376" t="s">
        <v>18</v>
      </c>
      <c r="D376" t="s">
        <v>3899</v>
      </c>
    </row>
    <row r="377" spans="1:4" x14ac:dyDescent="0.25">
      <c r="A377" t="s">
        <v>120</v>
      </c>
      <c r="B377" t="s">
        <v>121</v>
      </c>
      <c r="C377" t="s">
        <v>18</v>
      </c>
      <c r="D377" t="s">
        <v>3858</v>
      </c>
    </row>
    <row r="378" spans="1:4" x14ac:dyDescent="0.25">
      <c r="A378" t="s">
        <v>1837</v>
      </c>
      <c r="B378" t="s">
        <v>1838</v>
      </c>
      <c r="C378" t="s">
        <v>18</v>
      </c>
      <c r="D378" t="s">
        <v>3899</v>
      </c>
    </row>
    <row r="379" spans="1:4" x14ac:dyDescent="0.25">
      <c r="A379" t="s">
        <v>518</v>
      </c>
      <c r="B379" t="s">
        <v>519</v>
      </c>
      <c r="C379" t="s">
        <v>314</v>
      </c>
      <c r="D379" t="s">
        <v>510</v>
      </c>
    </row>
    <row r="380" spans="1:4" x14ac:dyDescent="0.25">
      <c r="A380" t="s">
        <v>561</v>
      </c>
      <c r="B380" t="s">
        <v>562</v>
      </c>
      <c r="C380" t="s">
        <v>314</v>
      </c>
      <c r="D380" t="s">
        <v>531</v>
      </c>
    </row>
    <row r="381" spans="1:4" x14ac:dyDescent="0.25">
      <c r="A381" t="s">
        <v>1869</v>
      </c>
      <c r="B381" t="s">
        <v>1870</v>
      </c>
      <c r="C381" t="s">
        <v>18</v>
      </c>
      <c r="D381" t="s">
        <v>3899</v>
      </c>
    </row>
    <row r="382" spans="1:4" x14ac:dyDescent="0.25">
      <c r="A382" t="s">
        <v>1876</v>
      </c>
      <c r="B382" t="s">
        <v>1877</v>
      </c>
      <c r="C382" t="s">
        <v>18</v>
      </c>
      <c r="D382" t="s">
        <v>70</v>
      </c>
    </row>
    <row r="383" spans="1:4" x14ac:dyDescent="0.25">
      <c r="A383" t="s">
        <v>3803</v>
      </c>
      <c r="B383" t="s">
        <v>3804</v>
      </c>
      <c r="C383" t="s">
        <v>3875</v>
      </c>
      <c r="D383" t="s">
        <v>3878</v>
      </c>
    </row>
    <row r="384" spans="1:4" x14ac:dyDescent="0.25">
      <c r="A384" t="s">
        <v>2634</v>
      </c>
      <c r="B384" t="s">
        <v>2635</v>
      </c>
      <c r="C384" t="s">
        <v>18</v>
      </c>
      <c r="D384" t="s">
        <v>54</v>
      </c>
    </row>
    <row r="385" spans="1:4" x14ac:dyDescent="0.25">
      <c r="A385" t="s">
        <v>3809</v>
      </c>
      <c r="B385" t="s">
        <v>3810</v>
      </c>
      <c r="C385" t="s">
        <v>314</v>
      </c>
      <c r="D385" t="s">
        <v>3901</v>
      </c>
    </row>
    <row r="386" spans="1:4" x14ac:dyDescent="0.25">
      <c r="A386" t="s">
        <v>3811</v>
      </c>
      <c r="B386" t="s">
        <v>3812</v>
      </c>
      <c r="C386" t="s">
        <v>314</v>
      </c>
      <c r="D386" t="s">
        <v>3901</v>
      </c>
    </row>
    <row r="387" spans="1:4" x14ac:dyDescent="0.25">
      <c r="A387" t="s">
        <v>326</v>
      </c>
      <c r="B387" t="s">
        <v>327</v>
      </c>
      <c r="C387" t="s">
        <v>314</v>
      </c>
      <c r="D387" t="s">
        <v>329</v>
      </c>
    </row>
    <row r="388" spans="1:4" x14ac:dyDescent="0.25">
      <c r="A388" t="s">
        <v>3820</v>
      </c>
      <c r="B388" t="s">
        <v>3821</v>
      </c>
      <c r="C388" t="s">
        <v>314</v>
      </c>
      <c r="D388" t="s">
        <v>329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3" sqref="B3"/>
    </sheetView>
  </sheetViews>
  <sheetFormatPr defaultColWidth="11" defaultRowHeight="15.75" x14ac:dyDescent="0.25"/>
  <cols>
    <col min="2" max="2" width="16" bestFit="1" customWidth="1"/>
    <col min="3" max="3" width="16.875" customWidth="1"/>
    <col min="4" max="4" width="50.875" customWidth="1"/>
    <col min="5" max="5" width="50.5" customWidth="1"/>
    <col min="8" max="8" width="16.5" customWidth="1"/>
    <col min="9" max="9" width="15.75" customWidth="1"/>
    <col min="10" max="10" width="22.125" customWidth="1"/>
  </cols>
  <sheetData>
    <row r="1" spans="1:10" ht="33" customHeight="1" x14ac:dyDescent="0.25">
      <c r="A1" t="s">
        <v>4028</v>
      </c>
      <c r="B1" t="s">
        <v>3969</v>
      </c>
      <c r="C1" t="s">
        <v>3970</v>
      </c>
      <c r="D1" t="s">
        <v>3971</v>
      </c>
      <c r="E1" t="s">
        <v>3972</v>
      </c>
      <c r="H1" s="22" t="s">
        <v>3968</v>
      </c>
      <c r="I1" s="23"/>
      <c r="J1" s="23"/>
    </row>
    <row r="2" spans="1:10" x14ac:dyDescent="0.25">
      <c r="B2" s="11" t="s">
        <v>4007</v>
      </c>
      <c r="C2" s="11" t="s">
        <v>3980</v>
      </c>
      <c r="D2" s="11" t="s">
        <v>4006</v>
      </c>
      <c r="E2" s="11"/>
      <c r="H2" s="14" t="s">
        <v>3947</v>
      </c>
      <c r="I2" s="8" t="s">
        <v>3948</v>
      </c>
      <c r="J2" s="8" t="s">
        <v>3949</v>
      </c>
    </row>
    <row r="3" spans="1:10" x14ac:dyDescent="0.25">
      <c r="B3" s="12" t="s">
        <v>3973</v>
      </c>
      <c r="C3" s="12" t="s">
        <v>3974</v>
      </c>
      <c r="D3" s="13" t="s">
        <v>3950</v>
      </c>
      <c r="E3" s="10"/>
      <c r="H3" s="15" t="s">
        <v>3950</v>
      </c>
      <c r="I3" s="9" t="s">
        <v>3951</v>
      </c>
      <c r="J3" s="9"/>
    </row>
    <row r="4" spans="1:10" x14ac:dyDescent="0.25">
      <c r="B4" s="12" t="s">
        <v>3973</v>
      </c>
      <c r="C4" s="12" t="s">
        <v>3974</v>
      </c>
      <c r="D4" s="13" t="s">
        <v>3981</v>
      </c>
      <c r="E4" s="10"/>
      <c r="H4" s="15" t="s">
        <v>3952</v>
      </c>
      <c r="I4" s="9"/>
      <c r="J4" s="9" t="s">
        <v>3953</v>
      </c>
    </row>
    <row r="5" spans="1:10" x14ac:dyDescent="0.25">
      <c r="B5" s="12" t="s">
        <v>3973</v>
      </c>
      <c r="C5" s="12" t="s">
        <v>3974</v>
      </c>
      <c r="D5" s="13" t="s">
        <v>3954</v>
      </c>
      <c r="E5" s="10"/>
      <c r="H5" s="15" t="s">
        <v>3954</v>
      </c>
      <c r="I5" s="9"/>
      <c r="J5" s="9"/>
    </row>
    <row r="6" spans="1:10" x14ac:dyDescent="0.25">
      <c r="B6" s="12" t="s">
        <v>3973</v>
      </c>
      <c r="C6" s="13" t="s">
        <v>3982</v>
      </c>
      <c r="D6" s="13" t="s">
        <v>3955</v>
      </c>
      <c r="E6" s="10"/>
      <c r="H6" s="15" t="s">
        <v>3955</v>
      </c>
      <c r="I6" s="9"/>
      <c r="J6" s="9"/>
    </row>
    <row r="7" spans="1:10" x14ac:dyDescent="0.25">
      <c r="B7" s="12" t="s">
        <v>3973</v>
      </c>
      <c r="C7" s="13" t="s">
        <v>3982</v>
      </c>
      <c r="D7" s="13" t="s">
        <v>4025</v>
      </c>
      <c r="E7" s="10"/>
      <c r="H7" s="15" t="s">
        <v>3956</v>
      </c>
      <c r="I7" s="9" t="s">
        <v>3957</v>
      </c>
      <c r="J7" s="9" t="s">
        <v>3958</v>
      </c>
    </row>
    <row r="8" spans="1:10" x14ac:dyDescent="0.25">
      <c r="B8" s="12" t="s">
        <v>3973</v>
      </c>
      <c r="C8" s="13" t="s">
        <v>3982</v>
      </c>
      <c r="D8" s="10" t="s">
        <v>4026</v>
      </c>
      <c r="E8" s="10"/>
      <c r="H8" s="15" t="s">
        <v>3959</v>
      </c>
      <c r="I8" s="9" t="s">
        <v>3960</v>
      </c>
      <c r="J8" s="9" t="s">
        <v>3961</v>
      </c>
    </row>
    <row r="9" spans="1:10" x14ac:dyDescent="0.25">
      <c r="B9" s="12" t="s">
        <v>3973</v>
      </c>
      <c r="C9" s="10" t="s">
        <v>3983</v>
      </c>
      <c r="D9" s="10" t="s">
        <v>3962</v>
      </c>
      <c r="E9" s="10"/>
      <c r="H9" s="15" t="s">
        <v>3962</v>
      </c>
      <c r="I9" s="9"/>
      <c r="J9" s="9"/>
    </row>
    <row r="10" spans="1:10" x14ac:dyDescent="0.25">
      <c r="B10" s="12" t="s">
        <v>3973</v>
      </c>
      <c r="C10" s="10" t="s">
        <v>3983</v>
      </c>
      <c r="D10" s="10" t="s">
        <v>3963</v>
      </c>
      <c r="E10" s="10"/>
      <c r="H10" s="15" t="s">
        <v>3963</v>
      </c>
      <c r="I10" s="9"/>
      <c r="J10" s="9"/>
    </row>
    <row r="11" spans="1:10" x14ac:dyDescent="0.25">
      <c r="B11" s="12" t="s">
        <v>3973</v>
      </c>
      <c r="C11" s="10" t="s">
        <v>3983</v>
      </c>
      <c r="D11" s="10" t="s">
        <v>4027</v>
      </c>
      <c r="E11" s="10"/>
      <c r="H11" s="15" t="s">
        <v>3964</v>
      </c>
      <c r="I11" s="9"/>
      <c r="J11" s="9" t="s">
        <v>3965</v>
      </c>
    </row>
    <row r="12" spans="1:10" x14ac:dyDescent="0.25">
      <c r="B12" s="12" t="s">
        <v>3973</v>
      </c>
      <c r="C12" s="10" t="s">
        <v>3983</v>
      </c>
      <c r="D12" s="10" t="s">
        <v>3966</v>
      </c>
      <c r="E12" s="10"/>
      <c r="H12" s="15" t="s">
        <v>3966</v>
      </c>
      <c r="I12" s="9"/>
      <c r="J12" s="9"/>
    </row>
    <row r="13" spans="1:10" x14ac:dyDescent="0.25">
      <c r="B13" s="12" t="s">
        <v>3973</v>
      </c>
      <c r="C13" s="10" t="s">
        <v>3983</v>
      </c>
      <c r="D13" s="10" t="s">
        <v>3967</v>
      </c>
      <c r="E13" s="10"/>
      <c r="H13" s="15" t="s">
        <v>3967</v>
      </c>
      <c r="I13" s="9"/>
      <c r="J13" s="9"/>
    </row>
    <row r="17" spans="1:8" x14ac:dyDescent="0.25">
      <c r="A17" t="s">
        <v>4029</v>
      </c>
      <c r="B17" s="11" t="s">
        <v>4007</v>
      </c>
      <c r="C17" s="16" t="s">
        <v>3980</v>
      </c>
      <c r="D17" s="16" t="s">
        <v>3991</v>
      </c>
      <c r="E17" s="16"/>
    </row>
    <row r="18" spans="1:8" x14ac:dyDescent="0.25">
      <c r="B18" s="12" t="s">
        <v>3973</v>
      </c>
      <c r="C18" s="10" t="s">
        <v>3982</v>
      </c>
      <c r="D18" s="10" t="s">
        <v>3955</v>
      </c>
      <c r="E18" s="10"/>
      <c r="H18" s="18" t="s">
        <v>4030</v>
      </c>
    </row>
    <row r="19" spans="1:8" x14ac:dyDescent="0.25">
      <c r="B19" s="12" t="s">
        <v>3973</v>
      </c>
      <c r="C19" s="10" t="s">
        <v>3983</v>
      </c>
      <c r="D19" s="10" t="s">
        <v>3963</v>
      </c>
      <c r="E19" s="10"/>
      <c r="H19" s="18" t="s">
        <v>3987</v>
      </c>
    </row>
    <row r="20" spans="1:8" x14ac:dyDescent="0.25">
      <c r="B20" s="12" t="s">
        <v>3973</v>
      </c>
      <c r="C20" s="10" t="s">
        <v>3982</v>
      </c>
      <c r="D20" s="10" t="s">
        <v>3984</v>
      </c>
      <c r="E20" s="10"/>
      <c r="H20" s="18" t="s">
        <v>3950</v>
      </c>
    </row>
    <row r="21" spans="1:8" x14ac:dyDescent="0.25">
      <c r="B21" s="12" t="s">
        <v>3973</v>
      </c>
      <c r="C21" s="10" t="s">
        <v>3983</v>
      </c>
      <c r="D21" s="10" t="s">
        <v>3962</v>
      </c>
      <c r="E21" s="10"/>
      <c r="H21" s="18" t="s">
        <v>3966</v>
      </c>
    </row>
    <row r="22" spans="1:8" x14ac:dyDescent="0.25">
      <c r="B22" s="12" t="s">
        <v>3973</v>
      </c>
      <c r="C22" s="10" t="s">
        <v>3974</v>
      </c>
      <c r="D22" s="10" t="s">
        <v>3950</v>
      </c>
      <c r="E22" s="10"/>
      <c r="H22" s="18" t="s">
        <v>3986</v>
      </c>
    </row>
    <row r="23" spans="1:8" x14ac:dyDescent="0.25">
      <c r="B23" s="12" t="s">
        <v>3973</v>
      </c>
      <c r="C23" s="10" t="s">
        <v>3982</v>
      </c>
      <c r="D23" s="10" t="s">
        <v>3985</v>
      </c>
      <c r="E23" s="10"/>
      <c r="H23" s="18" t="s">
        <v>3955</v>
      </c>
    </row>
    <row r="24" spans="1:8" x14ac:dyDescent="0.25">
      <c r="B24" s="12" t="s">
        <v>3973</v>
      </c>
      <c r="C24" s="10" t="s">
        <v>3982</v>
      </c>
      <c r="D24" s="10" t="s">
        <v>3986</v>
      </c>
      <c r="E24" s="10"/>
      <c r="H24" s="18" t="s">
        <v>3985</v>
      </c>
    </row>
    <row r="25" spans="1:8" x14ac:dyDescent="0.25">
      <c r="B25" s="12" t="s">
        <v>3973</v>
      </c>
      <c r="C25" s="10" t="s">
        <v>3974</v>
      </c>
      <c r="D25" s="10" t="s">
        <v>3987</v>
      </c>
      <c r="E25" s="10"/>
      <c r="H25" s="18" t="s">
        <v>3990</v>
      </c>
    </row>
    <row r="26" spans="1:8" x14ac:dyDescent="0.25">
      <c r="B26" s="12" t="s">
        <v>3973</v>
      </c>
      <c r="C26" s="10" t="s">
        <v>3983</v>
      </c>
      <c r="D26" s="10" t="s">
        <v>3988</v>
      </c>
      <c r="E26" s="10"/>
      <c r="H26" s="18" t="s">
        <v>3989</v>
      </c>
    </row>
    <row r="27" spans="1:8" x14ac:dyDescent="0.25">
      <c r="B27" s="12" t="s">
        <v>3973</v>
      </c>
      <c r="C27" s="10" t="s">
        <v>3983</v>
      </c>
      <c r="D27" s="10" t="s">
        <v>3989</v>
      </c>
      <c r="E27" s="10"/>
      <c r="H27" s="18" t="s">
        <v>3963</v>
      </c>
    </row>
    <row r="28" spans="1:8" x14ac:dyDescent="0.25">
      <c r="B28" s="12" t="s">
        <v>3973</v>
      </c>
      <c r="C28" s="10" t="s">
        <v>3982</v>
      </c>
      <c r="D28" s="10" t="s">
        <v>3990</v>
      </c>
      <c r="E28" s="10"/>
      <c r="H28" s="18" t="s">
        <v>3988</v>
      </c>
    </row>
    <row r="29" spans="1:8" x14ac:dyDescent="0.25">
      <c r="H29" s="18" t="s">
        <v>3984</v>
      </c>
    </row>
    <row r="30" spans="1:8" x14ac:dyDescent="0.25">
      <c r="A30" t="s">
        <v>4029</v>
      </c>
      <c r="B30" s="11" t="s">
        <v>4007</v>
      </c>
      <c r="C30" s="16" t="s">
        <v>3980</v>
      </c>
      <c r="D30" s="16" t="s">
        <v>3991</v>
      </c>
      <c r="E30" s="16" t="s">
        <v>3992</v>
      </c>
      <c r="H30" s="18" t="s">
        <v>4031</v>
      </c>
    </row>
    <row r="31" spans="1:8" x14ac:dyDescent="0.25">
      <c r="B31" s="12" t="s">
        <v>3973</v>
      </c>
      <c r="C31" s="10" t="s">
        <v>3982</v>
      </c>
      <c r="D31" s="10" t="s">
        <v>3955</v>
      </c>
      <c r="E31" s="10" t="s">
        <v>3993</v>
      </c>
      <c r="H31" s="18" t="s">
        <v>3962</v>
      </c>
    </row>
    <row r="32" spans="1:8" x14ac:dyDescent="0.25">
      <c r="B32" s="12" t="s">
        <v>3973</v>
      </c>
      <c r="C32" s="10" t="s">
        <v>3983</v>
      </c>
      <c r="D32" s="10" t="s">
        <v>3963</v>
      </c>
      <c r="E32" s="10" t="s">
        <v>3994</v>
      </c>
    </row>
    <row r="33" spans="2:5" x14ac:dyDescent="0.25">
      <c r="B33" s="12" t="s">
        <v>3973</v>
      </c>
      <c r="C33" s="10" t="s">
        <v>3982</v>
      </c>
      <c r="D33" s="10" t="s">
        <v>3955</v>
      </c>
      <c r="E33" s="10" t="s">
        <v>3995</v>
      </c>
    </row>
    <row r="34" spans="2:5" x14ac:dyDescent="0.25">
      <c r="B34" s="12" t="s">
        <v>3973</v>
      </c>
      <c r="C34" s="10" t="s">
        <v>3982</v>
      </c>
      <c r="D34" s="10" t="s">
        <v>3984</v>
      </c>
      <c r="E34" s="10" t="s">
        <v>3996</v>
      </c>
    </row>
    <row r="35" spans="2:5" x14ac:dyDescent="0.25">
      <c r="B35" s="12" t="s">
        <v>3973</v>
      </c>
      <c r="C35" s="10" t="s">
        <v>3983</v>
      </c>
      <c r="D35" s="10" t="s">
        <v>3962</v>
      </c>
      <c r="E35" s="10" t="s">
        <v>3997</v>
      </c>
    </row>
    <row r="36" spans="2:5" x14ac:dyDescent="0.25">
      <c r="B36" s="12" t="s">
        <v>3973</v>
      </c>
      <c r="C36" s="10" t="s">
        <v>3974</v>
      </c>
      <c r="D36" s="10" t="s">
        <v>3950</v>
      </c>
      <c r="E36" s="10" t="s">
        <v>3998</v>
      </c>
    </row>
    <row r="37" spans="2:5" x14ac:dyDescent="0.25">
      <c r="B37" s="12" t="s">
        <v>3973</v>
      </c>
      <c r="C37" s="10" t="s">
        <v>3982</v>
      </c>
      <c r="D37" s="10" t="s">
        <v>3985</v>
      </c>
      <c r="E37" s="10" t="s">
        <v>3999</v>
      </c>
    </row>
    <row r="38" spans="2:5" x14ac:dyDescent="0.25">
      <c r="B38" s="12" t="s">
        <v>3973</v>
      </c>
      <c r="C38" s="10" t="s">
        <v>3982</v>
      </c>
      <c r="D38" s="10" t="s">
        <v>3986</v>
      </c>
      <c r="E38" s="10" t="s">
        <v>4000</v>
      </c>
    </row>
    <row r="39" spans="2:5" x14ac:dyDescent="0.25">
      <c r="B39" s="12" t="s">
        <v>3973</v>
      </c>
      <c r="C39" s="10" t="s">
        <v>3974</v>
      </c>
      <c r="D39" s="10" t="s">
        <v>3987</v>
      </c>
      <c r="E39" s="10" t="s">
        <v>4001</v>
      </c>
    </row>
    <row r="40" spans="2:5" x14ac:dyDescent="0.25">
      <c r="B40" s="12" t="s">
        <v>3973</v>
      </c>
      <c r="C40" s="10" t="s">
        <v>3983</v>
      </c>
      <c r="D40" s="10" t="s">
        <v>3988</v>
      </c>
      <c r="E40" s="10" t="s">
        <v>4002</v>
      </c>
    </row>
    <row r="41" spans="2:5" x14ac:dyDescent="0.25">
      <c r="B41" s="12" t="s">
        <v>3973</v>
      </c>
      <c r="C41" s="10" t="s">
        <v>3983</v>
      </c>
      <c r="D41" s="10" t="s">
        <v>3962</v>
      </c>
      <c r="E41" s="10" t="s">
        <v>4003</v>
      </c>
    </row>
    <row r="42" spans="2:5" x14ac:dyDescent="0.25">
      <c r="B42" s="12" t="s">
        <v>3973</v>
      </c>
      <c r="C42" s="10" t="s">
        <v>3983</v>
      </c>
      <c r="D42" s="10" t="s">
        <v>3989</v>
      </c>
      <c r="E42" s="10" t="s">
        <v>4004</v>
      </c>
    </row>
    <row r="43" spans="2:5" x14ac:dyDescent="0.25">
      <c r="B43" s="12" t="s">
        <v>3973</v>
      </c>
      <c r="C43" s="10" t="s">
        <v>3982</v>
      </c>
      <c r="D43" s="10" t="s">
        <v>3990</v>
      </c>
      <c r="E43" s="10" t="s">
        <v>4005</v>
      </c>
    </row>
  </sheetData>
  <mergeCells count="1">
    <mergeCell ref="H1:J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defaultColWidth="11" defaultRowHeight="15.75" x14ac:dyDescent="0.25"/>
  <cols>
    <col min="2" max="2" width="14.75" customWidth="1"/>
  </cols>
  <sheetData>
    <row r="1" spans="1:4" x14ac:dyDescent="0.25">
      <c r="A1" t="s">
        <v>3969</v>
      </c>
      <c r="B1" t="s">
        <v>3970</v>
      </c>
      <c r="C1" t="s">
        <v>3971</v>
      </c>
      <c r="D1" t="s">
        <v>3972</v>
      </c>
    </row>
    <row r="2" spans="1:4" x14ac:dyDescent="0.25">
      <c r="A2" s="11" t="s">
        <v>3973</v>
      </c>
      <c r="B2" s="11" t="s">
        <v>3977</v>
      </c>
      <c r="C2" s="11" t="s">
        <v>3978</v>
      </c>
      <c r="D2" s="11" t="s">
        <v>3979</v>
      </c>
    </row>
    <row r="3" spans="1:4" x14ac:dyDescent="0.25">
      <c r="A3" s="10" t="s">
        <v>3973</v>
      </c>
      <c r="B3" s="10" t="s">
        <v>3913</v>
      </c>
      <c r="C3" s="10"/>
      <c r="D3" s="10"/>
    </row>
    <row r="4" spans="1:4" x14ac:dyDescent="0.25">
      <c r="A4" s="10" t="s">
        <v>3973</v>
      </c>
      <c r="B4" s="10" t="s">
        <v>3975</v>
      </c>
      <c r="C4" s="10"/>
      <c r="D4" s="10"/>
    </row>
    <row r="5" spans="1:4" x14ac:dyDescent="0.25">
      <c r="A5" s="10" t="s">
        <v>3973</v>
      </c>
      <c r="B5" s="10" t="s">
        <v>3911</v>
      </c>
      <c r="C5" s="10"/>
      <c r="D5" s="10"/>
    </row>
    <row r="6" spans="1:4" x14ac:dyDescent="0.25">
      <c r="A6" s="10" t="s">
        <v>3973</v>
      </c>
      <c r="B6" s="10" t="s">
        <v>3976</v>
      </c>
      <c r="C6" s="10"/>
      <c r="D6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SQL results</vt:lpstr>
      <vt:lpstr>异常处理</vt:lpstr>
      <vt:lpstr>GMV目标</vt:lpstr>
      <vt:lpstr>SI目标</vt:lpstr>
      <vt:lpstr>Mapping</vt:lpstr>
      <vt:lpstr>Sheet1</vt:lpstr>
      <vt:lpstr>平台映射</vt:lpstr>
      <vt:lpstr>品类视角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zwc</cp:lastModifiedBy>
  <dcterms:created xsi:type="dcterms:W3CDTF">2019-02-20T05:39:36Z</dcterms:created>
  <dcterms:modified xsi:type="dcterms:W3CDTF">2019-03-12T12:36:14Z</dcterms:modified>
</cp:coreProperties>
</file>