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<sst xmlns="http://schemas.openxmlformats.org/spreadsheetml/2006/main" count="118" uniqueCount="31">
  <si>
    <t xml:space="preserve">2019-20 Individual Monthly Breakdown</t>
  </si>
  <si>
    <t xml:space="preserve">Instructor</t>
  </si>
  <si>
    <t xml:space="preserve">Premium</t>
  </si>
  <si>
    <t xml:space="preserve">Tax/Fee</t>
  </si>
  <si>
    <t xml:space="preserve">Padi Fee</t>
  </si>
  <si>
    <t xml:space="preserve">TOTAL</t>
  </si>
  <si>
    <t xml:space="preserve">DM/AI/Freediver</t>
  </si>
  <si>
    <t xml:space="preserve">Asst Only</t>
  </si>
  <si>
    <t xml:space="preserve">Int'l Instructor</t>
  </si>
  <si>
    <t xml:space="preserve">Int'l DM/AI</t>
  </si>
  <si>
    <t xml:space="preserve">Int'l AO</t>
  </si>
  <si>
    <t xml:space="preserve">Swim Instructor</t>
  </si>
  <si>
    <t xml:space="preserve">Equipment</t>
  </si>
  <si>
    <t xml:space="preserve">Cylinder Inspector</t>
  </si>
  <si>
    <t xml:space="preserve">Cylinder Instructor</t>
  </si>
  <si>
    <t xml:space="preserve">Cylinder Insp &amp; Inst</t>
  </si>
  <si>
    <t xml:space="preserve">1M Excess</t>
  </si>
  <si>
    <t xml:space="preserve">2M Excess</t>
  </si>
  <si>
    <t xml:space="preserve">3M Excess</t>
  </si>
  <si>
    <t xml:space="preserve">4M Excess</t>
  </si>
  <si>
    <t xml:space="preserve">9M Excess</t>
  </si>
  <si>
    <t xml:space="preserve">UG - DM/AI to Inst</t>
  </si>
  <si>
    <t xml:space="preserve">UG - AO to DM/AI</t>
  </si>
  <si>
    <t xml:space="preserve">UG - AO to Inst</t>
  </si>
  <si>
    <t xml:space="preserve">UG - Intl DM to Intl Inst</t>
  </si>
  <si>
    <t xml:space="preserve">UG - Intl AO to Intl Inst</t>
  </si>
  <si>
    <t xml:space="preserve">UG - Intl AO to Intl DM/AI</t>
  </si>
  <si>
    <t xml:space="preserve">EFR 1M</t>
  </si>
  <si>
    <t xml:space="preserve">EFR 2M</t>
  </si>
  <si>
    <t xml:space="preserve">EFR 4M</t>
  </si>
  <si>
    <t xml:space="preserve">EFR 5M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</si>
</sst>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\$#,##0.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FF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121" activePane="bottomRight" state="frozen"/>
      <selection pane="topLeft" activeCell="A1" activeCellId="0" sqref="A1"/>
      <selection pane="topRight" activeCell="B1" activeCellId="0" sqref="B1"/>
      <selection pane="bottomLeft" activeCell="A121" activeCellId="0" sqref="A121"/>
      <selection pane="bottomRight" activeCell="D125" activeCellId="0" sqref="D125"/>
    </sheetView>
  </sheetViews>
  <sheetFormatPr defaultRowHeight="14.25" zeroHeight="false" outlineLevelRow="0" outlineLevelCol="0"/>
  <cols>
    <col collapsed="false" customWidth="true" hidden="false" outlineLevel="0" max="1" min="1" style="0" width="22.85"/>
    <col collapsed="false" customWidth="true" hidden="false" outlineLevel="0" max="2" min="2" style="0" width="13.28"/>
    <col collapsed="false" customWidth="true" hidden="false" outlineLevel="0" max="3" min="3" style="0" width="13"/>
    <col collapsed="false" customWidth="true" hidden="false" outlineLevel="0" max="4" min="4" style="0" width="12.71"/>
    <col collapsed="false" customWidth="true" hidden="false" outlineLevel="0" max="5" min="5" style="0" width="13"/>
    <col collapsed="false" customWidth="true" hidden="false" outlineLevel="0" max="6" min="6" style="0" width="13.28"/>
    <col collapsed="false" customWidth="true" hidden="false" outlineLevel="0" max="7" min="7" style="0" width="13"/>
    <col collapsed="false" customWidth="true" hidden="false" outlineLevel="0" max="8" min="8" style="0" width="11.85"/>
    <col collapsed="false" customWidth="true" hidden="false" outlineLevel="0" max="9" min="9" style="0" width="12.28"/>
    <col collapsed="false" customWidth="true" hidden="false" outlineLevel="0" max="10" min="10" style="0" width="11.71"/>
    <col collapsed="false" customWidth="true" hidden="false" outlineLevel="0" max="11" min="11" style="0" width="13.14"/>
    <col collapsed="false" customWidth="true" hidden="false" outlineLevel="0" max="12" min="12" style="0" width="12.43"/>
    <col collapsed="false" customWidth="true" hidden="false" outlineLevel="0" max="13" min="13" style="0" width="13.14"/>
    <col collapsed="false" customWidth="true" hidden="false" outlineLevel="0" max="1025" min="14" style="0" width="8.53"/>
  </cols>
  <sheetData>
    <row r="1" customFormat="false" ht="14.2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customFormat="false" ht="14.25" hidden="false" customHeight="false" outlineLevel="0" collapsed="false">
      <c r="B3" s="2" t="n">
        <v>43646</v>
      </c>
      <c r="C3" s="2" t="n">
        <v>43678</v>
      </c>
      <c r="D3" s="2" t="n">
        <v>43709</v>
      </c>
      <c r="E3" s="2" t="n">
        <v>43739</v>
      </c>
      <c r="F3" s="2" t="n">
        <v>43770</v>
      </c>
      <c r="G3" s="2" t="n">
        <v>43800</v>
      </c>
      <c r="H3" s="2" t="n">
        <v>43831</v>
      </c>
      <c r="I3" s="2" t="n">
        <v>43862</v>
      </c>
      <c r="J3" s="2" t="n">
        <v>43891</v>
      </c>
      <c r="K3" s="2" t="n">
        <v>43922</v>
      </c>
      <c r="L3" s="2" t="n">
        <v>43952</v>
      </c>
      <c r="M3" s="2" t="n">
        <v>43983</v>
      </c>
    </row>
    <row r="4" customFormat="false" ht="14.25" hidden="false" customHeight="fals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customFormat="false" ht="14.25" hidden="false" customHeight="false" outlineLevel="0" collapsed="false">
      <c r="A5" s="4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3.8" hidden="false" customHeight="false" outlineLevel="0" collapsed="false">
      <c r="A6" s="4" t="s">
        <v>2</v>
      </c>
      <c r="B6" s="5" t="n">
        <v>645</v>
      </c>
      <c r="C6" s="5" t="n">
        <f aca="false">ROUNDUP($B$6/12*11,0)</f>
        <v>592</v>
      </c>
      <c r="D6" s="5" t="n">
        <f aca="false">ROUNDUP($B$6/12*10,0)</f>
        <v>538</v>
      </c>
      <c r="E6" s="5" t="n">
        <f aca="false">ROUNDUP($B$6/12*9,0)</f>
        <v>484</v>
      </c>
      <c r="F6" s="5" t="n">
        <f aca="false">ROUNDUP($B$6/12*8,0)</f>
        <v>430</v>
      </c>
      <c r="G6" s="5" t="n">
        <f aca="false">ROUNDUP($B$6/12*7,0)</f>
        <v>377</v>
      </c>
      <c r="H6" s="5" t="n">
        <f aca="false">ROUNDUP($B$6/12*6,0)</f>
        <v>323</v>
      </c>
      <c r="I6" s="5" t="n">
        <f aca="false">ROUNDUP($B$6/12*5,0)</f>
        <v>269</v>
      </c>
      <c r="J6" s="5" t="n">
        <f aca="false">ROUNDUP($B$6/12*4,0)</f>
        <v>215</v>
      </c>
      <c r="K6" s="5" t="n">
        <f aca="false">ROUNDUP($B$6/12*3,0)</f>
        <v>162</v>
      </c>
      <c r="L6" s="5" t="n">
        <f aca="false">ROUNDUP($B$6/12*2,0)</f>
        <v>108</v>
      </c>
      <c r="M6" s="5" t="n">
        <f aca="false">ROUNDUP($B$6/12*1,0)</f>
        <v>54</v>
      </c>
      <c r="N6" s="0" t="str">
        <f aca="false">_xlfn.CONCAT("update `premium_rate_card` set `tax`=",B$7,",`padi_fee`=",B$8," ,`total`=",B$9," where `premium`=",B$6, " and coverage = '",$A$5,"';")</f>
        <v>update `premium_rate_card` set `tax`=28,`padi_fee`=26 ,`total`=699 where `premium`=645 and coverage = 'Instructor';</v>
      </c>
      <c r="O6" s="0" t="str">
        <f aca="false">_xlfn.CONCAT("update `premium_rate_card` set `tax`=",C$7,",`padi_fee`=",C$8," ,`total`=",C$9," where `premium`=",C$6, " and coverage = '",$A$5,"';")</f>
        <v>update `premium_rate_card` set `tax`=25,`padi_fee`=26 ,`total`=643 where `premium`=592 and coverage = 'Instructor';</v>
      </c>
      <c r="P6" s="0" t="str">
        <f aca="false">_xlfn.CONCAT("update `premium_rate_card` set `tax`=",D$7,",`padi_fee`=",D$8," ,`total`=",D$9," where `premium`=",D$6, " and coverage = '",$A$5,"';")</f>
        <v>update `premium_rate_card` set `tax`=23,`padi_fee`=26 ,`total`=587 where `premium`=538 and coverage = 'Instructor';</v>
      </c>
      <c r="Q6" s="0" t="str">
        <f aca="false">_xlfn.CONCAT("update `premium_rate_card` set `tax`=",E$7,",`padi_fee`=",E$8," ,`total`=",E$9," where `premium`=",E$6, " and coverage = '",$A$5,"';")</f>
        <v>update `premium_rate_card` set `tax`=21,`padi_fee`=26 ,`total`=531 where `premium`=484 and coverage = 'Instructor';</v>
      </c>
      <c r="R6" s="0" t="str">
        <f aca="false">_xlfn.CONCAT("update `premium_rate_card` set `tax`=",F$7,",`padi_fee`=",F$8," ,`total`=",F$9," where `premium`=",F$6, " and coverage = '",$A$5,"';")</f>
        <v>update `premium_rate_card` set `tax`=18,`padi_fee`=26 ,`total`=474 where `premium`=430 and coverage = 'Instructor';</v>
      </c>
      <c r="S6" s="0" t="str">
        <f aca="false">_xlfn.CONCAT("update `premium_rate_card` set `tax`=",G$7,",`padi_fee`=",G$8," ,`total`=",G$9," where `premium`=",G$6, " and coverage = '",$A$5,"';")</f>
        <v>update `premium_rate_card` set `tax`=16,`padi_fee`=26 ,`total`=419 where `premium`=377 and coverage = 'Instructor';</v>
      </c>
      <c r="T6" s="0" t="str">
        <f aca="false">_xlfn.CONCAT("update `premium_rate_card` set `tax`=",H$7,",`padi_fee`=",H$8," ,`total`=",H$9," where `premium`=",H$6, " and coverage = '",$A$5,"';")</f>
        <v>update `premium_rate_card` set `tax`=14,`padi_fee`=26 ,`total`=363 where `premium`=323 and coverage = 'Instructor';</v>
      </c>
      <c r="U6" s="0" t="str">
        <f aca="false">_xlfn.CONCAT("update `premium_rate_card` set `tax`=",I$7,",`padi_fee`=",I$8," ,`total`=",I$9," where `premium`=",I$6, " and coverage = '",$A$5,"';")</f>
        <v>update `premium_rate_card` set `tax`=12,`padi_fee`=26 ,`total`=307 where `premium`=269 and coverage = 'Instructor';</v>
      </c>
      <c r="V6" s="0" t="str">
        <f aca="false">_xlfn.CONCAT("update `premium_rate_card` set `tax`=",J$7,",`padi_fee`=",J$8," ,`total`=",J$9," where `premium`=",J$6, " and coverage = '",$A$5,"';")</f>
        <v>update `premium_rate_card` set `tax`=9,`padi_fee`=26 ,`total`=250 where `premium`=215 and coverage = 'Instructor';</v>
      </c>
      <c r="W6" s="0" t="str">
        <f aca="false">_xlfn.CONCAT("update `premium_rate_card` set `tax`=",K$7,",`padi_fee`=",K$8," ,`total`=",K$9," where `premium`=",K$6, " and coverage = '",$A$5,"';")</f>
        <v>update `premium_rate_card` set `tax`=7,`padi_fee`=26 ,`total`=195 where `premium`=162 and coverage = 'Instructor';</v>
      </c>
      <c r="X6" s="0" t="str">
        <f aca="false">_xlfn.CONCAT("update `premium_rate_card` set `tax`=",L$7,",`padi_fee`=",L$8," ,`total`=",L$9," where `premium`=",L$6, " and coverage = '",$A$5,"';")</f>
        <v>update `premium_rate_card` set `tax`=5,`padi_fee`=26 ,`total`=139 where `premium`=108 and coverage = 'Instructor';</v>
      </c>
      <c r="Y6" s="0" t="str">
        <f aca="false">_xlfn.CONCAT("update `premium_rate_card` set `tax`=",M$7,",`padi_fee`=",M$8," ,`total`=",M$9," where `premium`=",M$6, " and coverage = '",$A$5,"';")</f>
        <v>update `premium_rate_card` set `tax`=2,`padi_fee`=26 ,`total`=82 where `premium`=54 and coverage = 'Instructor';</v>
      </c>
    </row>
    <row r="7" customFormat="false" ht="13.8" hidden="false" customHeight="false" outlineLevel="0" collapsed="false">
      <c r="A7" s="4" t="s">
        <v>3</v>
      </c>
      <c r="B7" s="5" t="n">
        <f aca="false">ROUND(B6*0.043,0)</f>
        <v>28</v>
      </c>
      <c r="C7" s="5" t="n">
        <f aca="false">ROUND(C6*0.043,0)</f>
        <v>25</v>
      </c>
      <c r="D7" s="5" t="n">
        <f aca="false">ROUND(D6*0.043,0)</f>
        <v>23</v>
      </c>
      <c r="E7" s="5" t="n">
        <f aca="false">ROUND(E6*0.043,0)</f>
        <v>21</v>
      </c>
      <c r="F7" s="5" t="n">
        <f aca="false">ROUND(F6*0.043,0)</f>
        <v>18</v>
      </c>
      <c r="G7" s="5" t="n">
        <f aca="false">ROUND(G6*0.043,0)</f>
        <v>16</v>
      </c>
      <c r="H7" s="5" t="n">
        <f aca="false">ROUND(H6*0.043,0)</f>
        <v>14</v>
      </c>
      <c r="I7" s="5" t="n">
        <f aca="false">ROUND(I6*0.043,0)</f>
        <v>12</v>
      </c>
      <c r="J7" s="5" t="n">
        <f aca="false">ROUND(J6*0.043,0)</f>
        <v>9</v>
      </c>
      <c r="K7" s="5" t="n">
        <f aca="false">ROUND(K6*0.043,0)</f>
        <v>7</v>
      </c>
      <c r="L7" s="5" t="n">
        <f aca="false">ROUND(L6*0.043,0)</f>
        <v>5</v>
      </c>
      <c r="M7" s="5" t="n">
        <f aca="false">ROUND(M6*0.043,0)</f>
        <v>2</v>
      </c>
    </row>
    <row r="8" customFormat="false" ht="13.8" hidden="false" customHeight="false" outlineLevel="0" collapsed="false">
      <c r="A8" s="4" t="s">
        <v>4</v>
      </c>
      <c r="B8" s="5" t="n">
        <v>26</v>
      </c>
      <c r="C8" s="5" t="n">
        <v>26</v>
      </c>
      <c r="D8" s="5" t="n">
        <v>26</v>
      </c>
      <c r="E8" s="5" t="n">
        <v>26</v>
      </c>
      <c r="F8" s="5" t="n">
        <v>26</v>
      </c>
      <c r="G8" s="5" t="n">
        <v>26</v>
      </c>
      <c r="H8" s="5" t="n">
        <v>26</v>
      </c>
      <c r="I8" s="5" t="n">
        <v>26</v>
      </c>
      <c r="J8" s="5" t="n">
        <v>26</v>
      </c>
      <c r="K8" s="5" t="n">
        <v>26</v>
      </c>
      <c r="L8" s="5" t="n">
        <v>26</v>
      </c>
      <c r="M8" s="5" t="n">
        <v>26</v>
      </c>
    </row>
    <row r="9" s="6" customFormat="true" ht="13.8" hidden="false" customHeight="false" outlineLevel="0" collapsed="false">
      <c r="A9" s="6" t="s">
        <v>5</v>
      </c>
      <c r="B9" s="7" t="n">
        <f aca="false">SUM(B6:B8)</f>
        <v>699</v>
      </c>
      <c r="C9" s="7" t="n">
        <f aca="false">SUM(C6:C8)</f>
        <v>643</v>
      </c>
      <c r="D9" s="7" t="n">
        <f aca="false">SUM(D6:D8)</f>
        <v>587</v>
      </c>
      <c r="E9" s="7" t="n">
        <f aca="false">SUM(E6:E8)</f>
        <v>531</v>
      </c>
      <c r="F9" s="7" t="n">
        <f aca="false">SUM(F6:F8)</f>
        <v>474</v>
      </c>
      <c r="G9" s="7" t="n">
        <f aca="false">SUM(G6:G8)</f>
        <v>419</v>
      </c>
      <c r="H9" s="7" t="n">
        <f aca="false">SUM(H6:H8)</f>
        <v>363</v>
      </c>
      <c r="I9" s="7" t="n">
        <f aca="false">SUM(I6:I8)</f>
        <v>307</v>
      </c>
      <c r="J9" s="7" t="n">
        <f aca="false">SUM(J6:J8)</f>
        <v>250</v>
      </c>
      <c r="K9" s="7" t="n">
        <f aca="false">SUM(K6:K8)</f>
        <v>195</v>
      </c>
      <c r="L9" s="7" t="n">
        <f aca="false">SUM(L6:L8)</f>
        <v>139</v>
      </c>
      <c r="M9" s="7" t="n">
        <f aca="false">SUM(M6:M8)</f>
        <v>82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</row>
    <row r="10" customFormat="false" ht="14.25" hidden="false" customHeight="false" outlineLevel="0" collapsed="false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customFormat="false" ht="14.25" hidden="false" customHeight="false" outlineLevel="0" collapsed="false">
      <c r="A11" s="4" t="s">
        <v>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false" ht="13.8" hidden="false" customHeight="false" outlineLevel="0" collapsed="false">
      <c r="A12" s="4" t="s">
        <v>2</v>
      </c>
      <c r="B12" s="5" t="n">
        <v>404</v>
      </c>
      <c r="C12" s="5" t="n">
        <f aca="false">ROUNDUP($B$12/12*11,0)</f>
        <v>371</v>
      </c>
      <c r="D12" s="5" t="n">
        <f aca="false">ROUNDUP($B$12/12*10,0)</f>
        <v>337</v>
      </c>
      <c r="E12" s="5" t="n">
        <f aca="false">ROUNDUP($B$12/12*9,0)</f>
        <v>303</v>
      </c>
      <c r="F12" s="5" t="n">
        <f aca="false">ROUNDUP($B$12/12*8,0)</f>
        <v>270</v>
      </c>
      <c r="G12" s="5" t="n">
        <f aca="false">ROUNDUP($B$12/12*7,0)</f>
        <v>236</v>
      </c>
      <c r="H12" s="5" t="n">
        <f aca="false">ROUNDUP($B$12/12*6,0)</f>
        <v>202</v>
      </c>
      <c r="I12" s="5" t="n">
        <f aca="false">ROUNDUP($B$12/12*5,0)</f>
        <v>169</v>
      </c>
      <c r="J12" s="5" t="n">
        <f aca="false">ROUNDUP($B$12/12*4,0)</f>
        <v>135</v>
      </c>
      <c r="K12" s="5" t="n">
        <f aca="false">ROUNDUP($B$12/12*3,0)</f>
        <v>101</v>
      </c>
      <c r="L12" s="5" t="n">
        <f aca="false">ROUNDUP($B$12/12*2,0)</f>
        <v>68</v>
      </c>
      <c r="M12" s="5" t="n">
        <f aca="false">ROUNDUP($B$12/12*1,0)</f>
        <v>34</v>
      </c>
      <c r="N12" s="0" t="str">
        <f aca="false">_xlfn.CONCAT("update `premium_rate_card` set `tax`=",B$13,",`padi_fee`=",B$14," ,`total`=",B$15," where `premium`=",B$12, " and coverage = '",$A$11,"';")</f>
        <v>update `premium_rate_card` set `tax`=17,`padi_fee`=16 ,`total`=437 where `premium`=404 and coverage = 'DM/AI/Freediver';</v>
      </c>
      <c r="O12" s="0" t="str">
        <f aca="false">_xlfn.CONCAT("update `premium_rate_card` set `tax`=",C$13,",`padi_fee`=",C$14," ,`total`=",C$15," where `premium`=",C$12, " and coverage = '",$A$11,"';")</f>
        <v>update `premium_rate_card` set `tax`=16,`padi_fee`=26 ,`total`=413 where `premium`=371 and coverage = 'DM/AI/Freediver';</v>
      </c>
      <c r="P12" s="0" t="str">
        <f aca="false">_xlfn.CONCAT("update `premium_rate_card` set `tax`=",D$13,",`padi_fee`=",D$14," ,`total`=",D$15," where `premium`=",D$12, " and coverage = '",$A$11,"';")</f>
        <v>update `premium_rate_card` set `tax`=14,`padi_fee`=26 ,`total`=377 where `premium`=337 and coverage = 'DM/AI/Freediver';</v>
      </c>
      <c r="Q12" s="0" t="str">
        <f aca="false">_xlfn.CONCAT("update `premium_rate_card` set `tax`=",E$13,",`padi_fee`=",E$14," ,`total`=",E$15," where `premium`=",E$12, " and coverage = '",$A$11,"';")</f>
        <v>update `premium_rate_card` set `tax`=13,`padi_fee`=26 ,`total`=342 where `premium`=303 and coverage = 'DM/AI/Freediver';</v>
      </c>
      <c r="R12" s="0" t="str">
        <f aca="false">_xlfn.CONCAT("update `premium_rate_card` set `tax`=",F$13,",`padi_fee`=",F$14," ,`total`=",F$15," where `premium`=",F$12, " and coverage = '",$A$11,"';")</f>
        <v>update `premium_rate_card` set `tax`=12,`padi_fee`=26 ,`total`=308 where `premium`=270 and coverage = 'DM/AI/Freediver';</v>
      </c>
      <c r="S12" s="0" t="str">
        <f aca="false">_xlfn.CONCAT("update `premium_rate_card` set `tax`=",G$13,",`padi_fee`=",G$14," ,`total`=",G$15," where `premium`=",G$12, " and coverage = '",$A$11,"';")</f>
        <v>update `premium_rate_card` set `tax`=10,`padi_fee`=26 ,`total`=272 where `premium`=236 and coverage = 'DM/AI/Freediver';</v>
      </c>
      <c r="T12" s="0" t="str">
        <f aca="false">_xlfn.CONCAT("update `premium_rate_card` set `tax`=",H$13,",`padi_fee`=",H$14," ,`total`=",H$15," where `premium`=",H$12, " and coverage = '",$A$11,"';")</f>
        <v>update `premium_rate_card` set `tax`=9,`padi_fee`=26 ,`total`=237 where `premium`=202 and coverage = 'DM/AI/Freediver';</v>
      </c>
      <c r="U12" s="0" t="str">
        <f aca="false">_xlfn.CONCAT("update `premium_rate_card` set `tax`=",I$13,",`padi_fee`=",I$14," ,`total`=",I$15," where `premium`=",I$12, " and coverage = '",$A$11,"';")</f>
        <v>update `premium_rate_card` set `tax`=7,`padi_fee`=26 ,`total`=202 where `premium`=169 and coverage = 'DM/AI/Freediver';</v>
      </c>
      <c r="V12" s="0" t="str">
        <f aca="false">_xlfn.CONCAT("update `premium_rate_card` set `tax`=",J$13,",`padi_fee`=",J$14," ,`total`=",J$15," where `premium`=",J$12, " and coverage = '",$A$11,"';")</f>
        <v>update `premium_rate_card` set `tax`=6,`padi_fee`=26 ,`total`=167 where `premium`=135 and coverage = 'DM/AI/Freediver';</v>
      </c>
      <c r="W12" s="0" t="str">
        <f aca="false">_xlfn.CONCAT("update `premium_rate_card` set `tax`=",K$13,",`padi_fee`=",K$14," ,`total`=",K$15," where `premium`=",K$12, " and coverage = '",$A$11,"';")</f>
        <v>update `premium_rate_card` set `tax`=4,`padi_fee`=26 ,`total`=131 where `premium`=101 and coverage = 'DM/AI/Freediver';</v>
      </c>
      <c r="X12" s="0" t="str">
        <f aca="false">_xlfn.CONCAT("update `premium_rate_card` set `tax`=",L$13,",`padi_fee`=",L$14," ,`total`=",L$15," where `premium`=",L$12, " and coverage = '",$A$11,"';")</f>
        <v>update `premium_rate_card` set `tax`=3,`padi_fee`=26 ,`total`=97 where `premium`=68 and coverage = 'DM/AI/Freediver';</v>
      </c>
      <c r="Y12" s="0" t="str">
        <f aca="false">_xlfn.CONCAT("update `premium_rate_card` set `tax`=",M$13,",`padi_fee`=",M$14," ,`total`=",M$15," where `premium`=",M$12, " and coverage = '",$A$11,"';")</f>
        <v>update `premium_rate_card` set `tax`=1,`padi_fee`=26 ,`total`=61 where `premium`=34 and coverage = 'DM/AI/Freediver';</v>
      </c>
    </row>
    <row r="13" customFormat="false" ht="14.25" hidden="false" customHeight="false" outlineLevel="0" collapsed="false">
      <c r="A13" s="4" t="s">
        <v>3</v>
      </c>
      <c r="B13" s="5" t="n">
        <f aca="false">ROUND(B12*0.043,0)</f>
        <v>17</v>
      </c>
      <c r="C13" s="5" t="n">
        <f aca="false">ROUND(C12*0.043,0)</f>
        <v>16</v>
      </c>
      <c r="D13" s="5" t="n">
        <f aca="false">ROUND(D12*0.043,0)</f>
        <v>14</v>
      </c>
      <c r="E13" s="5" t="n">
        <f aca="false">ROUND(E12*0.043,0)</f>
        <v>13</v>
      </c>
      <c r="F13" s="5" t="n">
        <f aca="false">ROUND(F12*0.043,0)</f>
        <v>12</v>
      </c>
      <c r="G13" s="5" t="n">
        <f aca="false">ROUND(G12*0.043,0)</f>
        <v>10</v>
      </c>
      <c r="H13" s="5" t="n">
        <f aca="false">ROUND(H12*0.043,0)</f>
        <v>9</v>
      </c>
      <c r="I13" s="5" t="n">
        <f aca="false">ROUND(I12*0.043,0)</f>
        <v>7</v>
      </c>
      <c r="J13" s="5" t="n">
        <f aca="false">ROUND(J12*0.043,0)</f>
        <v>6</v>
      </c>
      <c r="K13" s="5" t="n">
        <f aca="false">ROUND(K12*0.043,0)</f>
        <v>4</v>
      </c>
      <c r="L13" s="5" t="n">
        <f aca="false">ROUND(L12*0.043,0)</f>
        <v>3</v>
      </c>
      <c r="M13" s="5" t="n">
        <f aca="false">ROUND(M12*0.043,0)</f>
        <v>1</v>
      </c>
    </row>
    <row r="14" customFormat="false" ht="14.25" hidden="false" customHeight="false" outlineLevel="0" collapsed="false">
      <c r="A14" s="4" t="s">
        <v>4</v>
      </c>
      <c r="B14" s="5" t="n">
        <v>16</v>
      </c>
      <c r="C14" s="5" t="n">
        <v>26</v>
      </c>
      <c r="D14" s="5" t="n">
        <v>26</v>
      </c>
      <c r="E14" s="5" t="n">
        <v>26</v>
      </c>
      <c r="F14" s="5" t="n">
        <v>26</v>
      </c>
      <c r="G14" s="5" t="n">
        <v>26</v>
      </c>
      <c r="H14" s="5" t="n">
        <v>26</v>
      </c>
      <c r="I14" s="5" t="n">
        <v>26</v>
      </c>
      <c r="J14" s="5" t="n">
        <v>26</v>
      </c>
      <c r="K14" s="5" t="n">
        <v>26</v>
      </c>
      <c r="L14" s="5" t="n">
        <v>26</v>
      </c>
      <c r="M14" s="5" t="n">
        <v>26</v>
      </c>
    </row>
    <row r="15" s="6" customFormat="true" ht="14.25" hidden="false" customHeight="false" outlineLevel="0" collapsed="false">
      <c r="A15" s="6" t="s">
        <v>5</v>
      </c>
      <c r="B15" s="7" t="n">
        <f aca="false">SUM(B12:B14)</f>
        <v>437</v>
      </c>
      <c r="C15" s="7" t="n">
        <f aca="false">SUM(C12:C14)</f>
        <v>413</v>
      </c>
      <c r="D15" s="7" t="n">
        <f aca="false">SUM(D12:D14)</f>
        <v>377</v>
      </c>
      <c r="E15" s="7" t="n">
        <f aca="false">SUM(E12:E14)</f>
        <v>342</v>
      </c>
      <c r="F15" s="7" t="n">
        <f aca="false">SUM(F12:F14)</f>
        <v>308</v>
      </c>
      <c r="G15" s="7" t="n">
        <f aca="false">SUM(G12:G14)</f>
        <v>272</v>
      </c>
      <c r="H15" s="7" t="n">
        <f aca="false">SUM(H12:H14)</f>
        <v>237</v>
      </c>
      <c r="I15" s="7" t="n">
        <f aca="false">SUM(I12:I14)</f>
        <v>202</v>
      </c>
      <c r="J15" s="7" t="n">
        <f aca="false">SUM(J12:J14)</f>
        <v>167</v>
      </c>
      <c r="K15" s="7" t="n">
        <f aca="false">SUM(K12:K14)</f>
        <v>131</v>
      </c>
      <c r="L15" s="7" t="n">
        <f aca="false">SUM(L12:L14)</f>
        <v>97</v>
      </c>
      <c r="M15" s="7" t="n">
        <f aca="false">SUM(M12:M14)</f>
        <v>61</v>
      </c>
    </row>
    <row r="16" customFormat="false" ht="14.25" hidden="false" customHeight="false" outlineLevel="0" collapsed="false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customFormat="false" ht="14.25" hidden="false" customHeight="false" outlineLevel="0" collapsed="false">
      <c r="A17" s="4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false" ht="13.8" hidden="false" customHeight="false" outlineLevel="0" collapsed="false">
      <c r="A18" s="4" t="s">
        <v>2</v>
      </c>
      <c r="B18" s="5" t="n">
        <v>275</v>
      </c>
      <c r="C18" s="5" t="n">
        <f aca="false">ROUNDUP($B$18/12*11,0)</f>
        <v>253</v>
      </c>
      <c r="D18" s="5" t="n">
        <f aca="false">ROUNDUP($B$18/12*10,0)</f>
        <v>230</v>
      </c>
      <c r="E18" s="5" t="n">
        <f aca="false">ROUNDUP($B$18/12*9,0)</f>
        <v>207</v>
      </c>
      <c r="F18" s="5" t="n">
        <f aca="false">ROUNDUP($B$18/12*8,0)</f>
        <v>184</v>
      </c>
      <c r="G18" s="5" t="n">
        <f aca="false">ROUNDUP($B$18/12*7,0)</f>
        <v>161</v>
      </c>
      <c r="H18" s="5" t="n">
        <f aca="false">ROUNDUP($B$18/12*6,0)</f>
        <v>138</v>
      </c>
      <c r="I18" s="5" t="n">
        <f aca="false">ROUNDUP($B$18/12*5,0)</f>
        <v>115</v>
      </c>
      <c r="J18" s="5" t="n">
        <f aca="false">ROUNDUP($B$18/12*4,0)</f>
        <v>92</v>
      </c>
      <c r="K18" s="5" t="n">
        <f aca="false">ROUNDUP($B$18/12*3,0)</f>
        <v>69</v>
      </c>
      <c r="L18" s="5" t="n">
        <f aca="false">ROUNDUP($B$18/12*2,0)</f>
        <v>46</v>
      </c>
      <c r="M18" s="5" t="n">
        <f aca="false">ROUNDUP($B$18/12*1,0)</f>
        <v>23</v>
      </c>
      <c r="N18" s="0" t="str">
        <f aca="false">_xlfn.CONCAT("update `premium_rate_card` set `tax`=",B$19,",`padi_fee`=",B$20," ,`total`=",B$21," where `premium`=",B$18, " and coverage = '",$A$17,"';")</f>
        <v>update `premium_rate_card` set `tax`=12,`padi_fee`=16 ,`total`=303 where `premium`=275 and coverage = 'Asst Only';</v>
      </c>
      <c r="O18" s="0" t="str">
        <f aca="false">_xlfn.CONCAT("update `premium_rate_card` set `tax`=",C$19,",`padi_fee`=",C$20," ,`total`=",C$21," where `premium`=",C$18, " and coverage = '",$A$17,"';")</f>
        <v>update `premium_rate_card` set `tax`=11,`padi_fee`=26 ,`total`=290 where `premium`=253 and coverage = 'Asst Only';</v>
      </c>
      <c r="P18" s="0" t="str">
        <f aca="false">_xlfn.CONCAT("update `premium_rate_card` set `tax`=",D$19,",`padi_fee`=",D$20," ,`total`=",D$21," where `premium`=",D$18, " and coverage = '",$A$17,"';")</f>
        <v>update `premium_rate_card` set `tax`=10,`padi_fee`=26 ,`total`=266 where `premium`=230 and coverage = 'Asst Only';</v>
      </c>
      <c r="Q18" s="0" t="str">
        <f aca="false">_xlfn.CONCAT("update `premium_rate_card` set `tax`=",E$19,",`padi_fee`=",E$20," ,`total`=",E$21," where `premium`=",E$18, " and coverage = '",$A$17,"';")</f>
        <v>update `premium_rate_card` set `tax`=9,`padi_fee`=26 ,`total`=242 where `premium`=207 and coverage = 'Asst Only';</v>
      </c>
      <c r="R18" s="0" t="str">
        <f aca="false">_xlfn.CONCAT("update `premium_rate_card` set `tax`=",F$19,",`padi_fee`=",F$20," ,`total`=",F$21," where `premium`=",F$18, " and coverage = '",$A$17,"';")</f>
        <v>update `premium_rate_card` set `tax`=8,`padi_fee`=26 ,`total`=218 where `premium`=184 and coverage = 'Asst Only';</v>
      </c>
      <c r="S18" s="0" t="str">
        <f aca="false">_xlfn.CONCAT("update `premium_rate_card` set `tax`=",G$19,",`padi_fee`=",G$20," ,`total`=",G$21," where `premium`=",G$18, " and coverage = '",$A$17,"';")</f>
        <v>update `premium_rate_card` set `tax`=7,`padi_fee`=26 ,`total`=194 where `premium`=161 and coverage = 'Asst Only';</v>
      </c>
      <c r="T18" s="0" t="str">
        <f aca="false">_xlfn.CONCAT("update `premium_rate_card` set `tax`=",H$19,",`padi_fee`=",H$20," ,`total`=",H$21," where `premium`=",H$18, " and coverage = '",$A$17,"';")</f>
        <v>update `premium_rate_card` set `tax`=6,`padi_fee`=26 ,`total`=170 where `premium`=138 and coverage = 'Asst Only';</v>
      </c>
      <c r="U18" s="0" t="str">
        <f aca="false">_xlfn.CONCAT("update `premium_rate_card` set `tax`=",I$19,",`padi_fee`=",I$20," ,`total`=",I$21," where `premium`=",I$18, " and coverage = '",$A$17,"';")</f>
        <v>update `premium_rate_card` set `tax`=5,`padi_fee`=26 ,`total`=146 where `premium`=115 and coverage = 'Asst Only';</v>
      </c>
      <c r="V18" s="0" t="str">
        <f aca="false">_xlfn.CONCAT("update `premium_rate_card` set `tax`=",J$19,",`padi_fee`=",J$20," ,`total`=",J$21," where `premium`=",J$18, " and coverage = '",$A$17,"';")</f>
        <v>update `premium_rate_card` set `tax`=4,`padi_fee`=26 ,`total`=122 where `premium`=92 and coverage = 'Asst Only';</v>
      </c>
      <c r="W18" s="0" t="str">
        <f aca="false">_xlfn.CONCAT("update `premium_rate_card` set `tax`=",K$19,",`padi_fee`=",K$20," ,`total`=",K$21," where `premium`=",K$18, " and coverage = '",$A$17,"';")</f>
        <v>update `premium_rate_card` set `tax`=3,`padi_fee`=26 ,`total`=98 where `premium`=69 and coverage = 'Asst Only';</v>
      </c>
      <c r="X18" s="0" t="str">
        <f aca="false">_xlfn.CONCAT("update `premium_rate_card` set `tax`=",L$19,",`padi_fee`=",L$20," ,`total`=",L$21," where `premium`=",L$18, " and coverage = '",$A$17,"';")</f>
        <v>update `premium_rate_card` set `tax`=2,`padi_fee`=26 ,`total`=74 where `premium`=46 and coverage = 'Asst Only';</v>
      </c>
      <c r="Y18" s="0" t="str">
        <f aca="false">_xlfn.CONCAT("update `premium_rate_card` set `tax`=",M$19,",`padi_fee`=",M$20," ,`total`=",M$21," where `premium`=",M$18, " and coverage = '",$A$17,"';")</f>
        <v>update `premium_rate_card` set `tax`=1,`padi_fee`=26 ,`total`=50 where `premium`=23 and coverage = 'Asst Only';</v>
      </c>
    </row>
    <row r="19" customFormat="false" ht="14.25" hidden="false" customHeight="false" outlineLevel="0" collapsed="false">
      <c r="A19" s="4" t="s">
        <v>3</v>
      </c>
      <c r="B19" s="5" t="n">
        <f aca="false">ROUND(B18*0.043,0)</f>
        <v>12</v>
      </c>
      <c r="C19" s="5" t="n">
        <f aca="false">ROUND(C18*0.043,0)</f>
        <v>11</v>
      </c>
      <c r="D19" s="5" t="n">
        <f aca="false">ROUND(D18*0.043,0)</f>
        <v>10</v>
      </c>
      <c r="E19" s="5" t="n">
        <f aca="false">ROUND(E18*0.043,0)</f>
        <v>9</v>
      </c>
      <c r="F19" s="5" t="n">
        <f aca="false">ROUND(F18*0.043,0)</f>
        <v>8</v>
      </c>
      <c r="G19" s="5" t="n">
        <f aca="false">ROUND(G18*0.043,0)</f>
        <v>7</v>
      </c>
      <c r="H19" s="5" t="n">
        <f aca="false">ROUND(H18*0.043,0)</f>
        <v>6</v>
      </c>
      <c r="I19" s="5" t="n">
        <f aca="false">ROUND(I18*0.043,0)</f>
        <v>5</v>
      </c>
      <c r="J19" s="5" t="n">
        <f aca="false">ROUND(J18*0.043,0)</f>
        <v>4</v>
      </c>
      <c r="K19" s="5" t="n">
        <f aca="false">ROUND(K18*0.043,0)</f>
        <v>3</v>
      </c>
      <c r="L19" s="5" t="n">
        <f aca="false">ROUND(L18*0.043,0)</f>
        <v>2</v>
      </c>
      <c r="M19" s="5" t="n">
        <f aca="false">ROUND(M18*0.043,0)</f>
        <v>1</v>
      </c>
    </row>
    <row r="20" customFormat="false" ht="14.25" hidden="false" customHeight="false" outlineLevel="0" collapsed="false">
      <c r="A20" s="4" t="s">
        <v>4</v>
      </c>
      <c r="B20" s="5" t="n">
        <v>16</v>
      </c>
      <c r="C20" s="5" t="n">
        <v>26</v>
      </c>
      <c r="D20" s="5" t="n">
        <v>26</v>
      </c>
      <c r="E20" s="5" t="n">
        <v>26</v>
      </c>
      <c r="F20" s="5" t="n">
        <v>26</v>
      </c>
      <c r="G20" s="5" t="n">
        <v>26</v>
      </c>
      <c r="H20" s="5" t="n">
        <v>26</v>
      </c>
      <c r="I20" s="5" t="n">
        <v>26</v>
      </c>
      <c r="J20" s="5" t="n">
        <v>26</v>
      </c>
      <c r="K20" s="5" t="n">
        <v>26</v>
      </c>
      <c r="L20" s="5" t="n">
        <v>26</v>
      </c>
      <c r="M20" s="5" t="n">
        <v>26</v>
      </c>
    </row>
    <row r="21" s="6" customFormat="true" ht="14.25" hidden="false" customHeight="false" outlineLevel="0" collapsed="false">
      <c r="A21" s="6" t="s">
        <v>5</v>
      </c>
      <c r="B21" s="7" t="n">
        <f aca="false">SUM(B18:B20)</f>
        <v>303</v>
      </c>
      <c r="C21" s="7" t="n">
        <f aca="false">SUM(C18:C20)</f>
        <v>290</v>
      </c>
      <c r="D21" s="7" t="n">
        <f aca="false">SUM(D18:D20)</f>
        <v>266</v>
      </c>
      <c r="E21" s="7" t="n">
        <f aca="false">SUM(E18:E20)</f>
        <v>242</v>
      </c>
      <c r="F21" s="7" t="n">
        <f aca="false">SUM(F18:F20)</f>
        <v>218</v>
      </c>
      <c r="G21" s="7" t="n">
        <f aca="false">SUM(G18:G20)</f>
        <v>194</v>
      </c>
      <c r="H21" s="7" t="n">
        <f aca="false">SUM(H18:H20)</f>
        <v>170</v>
      </c>
      <c r="I21" s="7" t="n">
        <f aca="false">SUM(I18:I20)</f>
        <v>146</v>
      </c>
      <c r="J21" s="7" t="n">
        <f aca="false">SUM(J18:J20)</f>
        <v>122</v>
      </c>
      <c r="K21" s="7" t="n">
        <f aca="false">SUM(K18:K20)</f>
        <v>98</v>
      </c>
      <c r="L21" s="7" t="n">
        <f aca="false">SUM(L18:L20)</f>
        <v>74</v>
      </c>
      <c r="M21" s="7" t="n">
        <f aca="false">SUM(M18:M20)</f>
        <v>50</v>
      </c>
    </row>
    <row r="22" customFormat="false" ht="14.25" hidden="false" customHeight="false" outlineLevel="0" collapsed="false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customFormat="false" ht="14.25" hidden="false" customHeight="false" outlineLevel="0" collapsed="false">
      <c r="A23" s="4" t="s">
        <v>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false" ht="13.8" hidden="false" customHeight="false" outlineLevel="0" collapsed="false">
      <c r="A24" s="4" t="s">
        <v>2</v>
      </c>
      <c r="B24" s="5" t="n">
        <v>371</v>
      </c>
      <c r="C24" s="5" t="n">
        <f aca="false">ROUNDUP($B$24/12*11,0)</f>
        <v>341</v>
      </c>
      <c r="D24" s="5" t="n">
        <f aca="false">ROUNDUP($B$24/12*10,0)</f>
        <v>310</v>
      </c>
      <c r="E24" s="5" t="n">
        <f aca="false">ROUNDUP($B$24/12*9,0)</f>
        <v>279</v>
      </c>
      <c r="F24" s="5" t="n">
        <f aca="false">ROUNDUP($B$24/12*8,0)</f>
        <v>248</v>
      </c>
      <c r="G24" s="5" t="n">
        <f aca="false">ROUNDUP($B$24/12*7,0)</f>
        <v>217</v>
      </c>
      <c r="H24" s="5" t="n">
        <f aca="false">ROUNDUP($B$24/12*6,0)</f>
        <v>186</v>
      </c>
      <c r="I24" s="5" t="n">
        <f aca="false">ROUNDUP($B$24/12*5,0)</f>
        <v>155</v>
      </c>
      <c r="J24" s="5" t="n">
        <f aca="false">ROUNDUP($B$24/12*4,0)</f>
        <v>124</v>
      </c>
      <c r="K24" s="5" t="n">
        <f aca="false">ROUNDUP($B$24/12*3,0)</f>
        <v>93</v>
      </c>
      <c r="L24" s="5" t="n">
        <f aca="false">ROUNDUP($B$24/12*2,0)</f>
        <v>62</v>
      </c>
      <c r="M24" s="5" t="n">
        <f aca="false">ROUNDUP($B$24/12*1,0)</f>
        <v>31</v>
      </c>
      <c r="N24" s="0" t="str">
        <f aca="false">_xlfn.CONCAT("update `premium_rate_card` set `tax`=",B$25,",`padi_fee`=",B$26," ,`total`=",B$27," where `premium`=",B$24, " and coverage = '",$A$23,"';")</f>
        <v>update `premium_rate_card` set `tax`=,`padi_fee`=26 ,`total`=397 where `premium`=371 and coverage = 'Int'l Instructor';</v>
      </c>
      <c r="O24" s="0" t="str">
        <f aca="false">_xlfn.CONCAT("update `premium_rate_card` set `tax`=",C$25,",`padi_fee`=",C$26," ,`total`=",C$27," where `premium`=",C$24, " and coverage = '",$A$23,"';")</f>
        <v>update `premium_rate_card` set `tax`=,`padi_fee`=26 ,`total`=367 where `premium`=341 and coverage = 'Int'l Instructor';</v>
      </c>
      <c r="P24" s="0" t="str">
        <f aca="false">_xlfn.CONCAT("update `premium_rate_card` set `tax`=",D$25,",`padi_fee`=",D$26," ,`total`=",D$27," where `premium`=",D$24, " and coverage = '",$A$23,"';")</f>
        <v>update `premium_rate_card` set `tax`=,`padi_fee`=26 ,`total`=336 where `premium`=310 and coverage = 'Int'l Instructor';</v>
      </c>
      <c r="Q24" s="0" t="str">
        <f aca="false">_xlfn.CONCAT("update `premium_rate_card` set `tax`=",E$25,",`padi_fee`=",E$26," ,`total`=",E$27," where `premium`=",E$24, " and coverage = '",$A$23,"';")</f>
        <v>update `premium_rate_card` set `tax`=,`padi_fee`=26 ,`total`=305 where `premium`=279 and coverage = 'Int'l Instructor';</v>
      </c>
      <c r="R24" s="0" t="str">
        <f aca="false">_xlfn.CONCAT("update `premium_rate_card` set `tax`=",F$25,",`padi_fee`=",F$26," ,`total`=",F$27," where `premium`=",F$24, " and coverage = '",$A$23,"';")</f>
        <v>update `premium_rate_card` set `tax`=,`padi_fee`=26 ,`total`=274 where `premium`=248 and coverage = 'Int'l Instructor';</v>
      </c>
      <c r="S24" s="0" t="str">
        <f aca="false">_xlfn.CONCAT("update `premium_rate_card` set `tax`=",G$25,",`padi_fee`=",G$26," ,`total`=",G$27," where `premium`=",G$24, " and coverage = '",$A$23,"';")</f>
        <v>update `premium_rate_card` set `tax`=,`padi_fee`=26 ,`total`=243 where `premium`=217 and coverage = 'Int'l Instructor';</v>
      </c>
      <c r="T24" s="0" t="str">
        <f aca="false">_xlfn.CONCAT("update `premium_rate_card` set `tax`=",H$25,",`padi_fee`=",H$26," ,`total`=",H$27," where `premium`=",H$24, " and coverage = '",$A$23,"';")</f>
        <v>update `premium_rate_card` set `tax`=,`padi_fee`=26 ,`total`=212 where `premium`=186 and coverage = 'Int'l Instructor';</v>
      </c>
      <c r="U24" s="0" t="str">
        <f aca="false">_xlfn.CONCAT("update `premium_rate_card` set `tax`=",I$25,",`padi_fee`=",I$26," ,`total`=",I$27," where `premium`=",I$24, " and coverage = '",$A$23,"';")</f>
        <v>update `premium_rate_card` set `tax`=,`padi_fee`=26 ,`total`=181 where `premium`=155 and coverage = 'Int'l Instructor';</v>
      </c>
      <c r="V24" s="0" t="str">
        <f aca="false">_xlfn.CONCAT("update `premium_rate_card` set `tax`=",J$25,",`padi_fee`=",J$26," ,`total`=",J$27," where `premium`=",J$24, " and coverage = '",$A$23,"';")</f>
        <v>update `premium_rate_card` set `tax`=,`padi_fee`=26 ,`total`=150 where `premium`=124 and coverage = 'Int'l Instructor';</v>
      </c>
      <c r="W24" s="0" t="str">
        <f aca="false">_xlfn.CONCAT("update `premium_rate_card` set `tax`=",K$25,",`padi_fee`=",K$26," ,`total`=",K$27," where `premium`=",K$24, " and coverage = '",$A$23,"';")</f>
        <v>update `premium_rate_card` set `tax`=,`padi_fee`=26 ,`total`=119 where `premium`=93 and coverage = 'Int'l Instructor';</v>
      </c>
      <c r="X24" s="0" t="str">
        <f aca="false">_xlfn.CONCAT("update `premium_rate_card` set `tax`=",L$25,",`padi_fee`=",L$26," ,`total`=",L$27," where `premium`=",L$24, " and coverage = '",$A$23,"';")</f>
        <v>update `premium_rate_card` set `tax`=,`padi_fee`=26 ,`total`=88 where `premium`=62 and coverage = 'Int'l Instructor';</v>
      </c>
      <c r="Y24" s="0" t="str">
        <f aca="false">_xlfn.CONCAT("update `premium_rate_card` set `tax`=",M$25,",`padi_fee`=",M$26," ,`total`=",M$27," where `premium`=",M$24, " and coverage = '",$A$23,"';")</f>
        <v>update `premium_rate_card` set `tax`=,`padi_fee`=26 ,`total`=57 where `premium`=31 and coverage = 'Int'l Instructor';</v>
      </c>
    </row>
    <row r="25" customFormat="false" ht="14.25" hidden="false" customHeight="false" outlineLevel="0" collapsed="false">
      <c r="A25" s="4" t="s">
        <v>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customFormat="false" ht="14.25" hidden="false" customHeight="false" outlineLevel="0" collapsed="false">
      <c r="A26" s="4" t="s">
        <v>4</v>
      </c>
      <c r="B26" s="5" t="n">
        <v>26</v>
      </c>
      <c r="C26" s="5" t="n">
        <v>26</v>
      </c>
      <c r="D26" s="5" t="n">
        <v>26</v>
      </c>
      <c r="E26" s="5" t="n">
        <v>26</v>
      </c>
      <c r="F26" s="5" t="n">
        <v>26</v>
      </c>
      <c r="G26" s="5" t="n">
        <v>26</v>
      </c>
      <c r="H26" s="5" t="n">
        <v>26</v>
      </c>
      <c r="I26" s="5" t="n">
        <v>26</v>
      </c>
      <c r="J26" s="5" t="n">
        <v>26</v>
      </c>
      <c r="K26" s="5" t="n">
        <v>26</v>
      </c>
      <c r="L26" s="5" t="n">
        <v>26</v>
      </c>
      <c r="M26" s="5" t="n">
        <v>26</v>
      </c>
    </row>
    <row r="27" s="6" customFormat="true" ht="14.25" hidden="false" customHeight="false" outlineLevel="0" collapsed="false">
      <c r="A27" s="6" t="s">
        <v>5</v>
      </c>
      <c r="B27" s="7" t="n">
        <f aca="false">SUM(B24:B26)</f>
        <v>397</v>
      </c>
      <c r="C27" s="7" t="n">
        <f aca="false">SUM(C24:C26)</f>
        <v>367</v>
      </c>
      <c r="D27" s="7" t="n">
        <f aca="false">SUM(D24:D26)</f>
        <v>336</v>
      </c>
      <c r="E27" s="7" t="n">
        <f aca="false">SUM(E24:E26)</f>
        <v>305</v>
      </c>
      <c r="F27" s="7" t="n">
        <f aca="false">SUM(F24:F26)</f>
        <v>274</v>
      </c>
      <c r="G27" s="7" t="n">
        <f aca="false">SUM(G24:G26)</f>
        <v>243</v>
      </c>
      <c r="H27" s="7" t="n">
        <f aca="false">SUM(H24:H26)</f>
        <v>212</v>
      </c>
      <c r="I27" s="7" t="n">
        <f aca="false">SUM(I24:I26)</f>
        <v>181</v>
      </c>
      <c r="J27" s="7" t="n">
        <f aca="false">SUM(J24:J26)</f>
        <v>150</v>
      </c>
      <c r="K27" s="7" t="n">
        <f aca="false">SUM(K24:K26)</f>
        <v>119</v>
      </c>
      <c r="L27" s="7" t="n">
        <f aca="false">SUM(L24:L26)</f>
        <v>88</v>
      </c>
      <c r="M27" s="7" t="n">
        <f aca="false">SUM(M24:M26)</f>
        <v>57</v>
      </c>
    </row>
    <row r="28" customFormat="false" ht="14.25" hidden="false" customHeight="false" outlineLevel="0" collapsed="false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customFormat="false" ht="14.25" hidden="false" customHeight="false" outlineLevel="0" collapsed="false">
      <c r="A29" s="4" t="s">
        <v>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customFormat="false" ht="13.8" hidden="false" customHeight="false" outlineLevel="0" collapsed="false">
      <c r="A30" s="4" t="s">
        <v>2</v>
      </c>
      <c r="B30" s="5" t="n">
        <v>237</v>
      </c>
      <c r="C30" s="5" t="n">
        <f aca="false">ROUNDUP($B$30/12*11,0)</f>
        <v>218</v>
      </c>
      <c r="D30" s="5" t="n">
        <f aca="false">ROUNDUP($B$30/12*10,0)</f>
        <v>198</v>
      </c>
      <c r="E30" s="5" t="n">
        <f aca="false">ROUNDUP($B$30/12*9,0)</f>
        <v>178</v>
      </c>
      <c r="F30" s="5" t="n">
        <f aca="false">ROUNDUP($B$30/12*8,0)</f>
        <v>158</v>
      </c>
      <c r="G30" s="5" t="n">
        <f aca="false">ROUNDUP($B$30/12*7,0)</f>
        <v>139</v>
      </c>
      <c r="H30" s="5" t="n">
        <f aca="false">ROUNDUP($B$30/12*6,0)</f>
        <v>119</v>
      </c>
      <c r="I30" s="5" t="n">
        <f aca="false">ROUNDUP($B$30/12*5,0)</f>
        <v>99</v>
      </c>
      <c r="J30" s="5" t="n">
        <f aca="false">ROUNDUP($B$30/12*4,0)</f>
        <v>79</v>
      </c>
      <c r="K30" s="5" t="n">
        <f aca="false">ROUNDUP($B$30/12*3,0)</f>
        <v>60</v>
      </c>
      <c r="L30" s="5" t="n">
        <f aca="false">ROUNDUP($B$30/12*2,0)</f>
        <v>40</v>
      </c>
      <c r="M30" s="5" t="n">
        <f aca="false">ROUNDUP($B$30/12*1,0)</f>
        <v>20</v>
      </c>
      <c r="N30" s="0" t="str">
        <f aca="false">_xlfn.CONCAT("update `premium_rate_card` set `tax`=",B$31,",`padi_fee`=",B$32," ,`total`=",B$33," where `premium`=",B$30, " and coverage = '",$A$29,"';")</f>
        <v>update `premium_rate_card` set `tax`=,`padi_fee`=26 ,`total`=263 where `premium`=237 and coverage = 'Int'l DM/AI';</v>
      </c>
      <c r="O30" s="0" t="str">
        <f aca="false">_xlfn.CONCAT("update `premium_rate_card` set `tax`=",C$31,",`padi_fee`=",C$32," ,`total`=",C$33," where `premium`=",C$30, " and coverage = '",$A$29,"';")</f>
        <v>update `premium_rate_card` set `tax`=,`padi_fee`=26 ,`total`=244 where `premium`=218 and coverage = 'Int'l DM/AI';</v>
      </c>
      <c r="P30" s="0" t="str">
        <f aca="false">_xlfn.CONCAT("update `premium_rate_card` set `tax`=",D$31,",`padi_fee`=",D$32," ,`total`=",D$33," where `premium`=",D$30, " and coverage = '",$A$29,"';")</f>
        <v>update `premium_rate_card` set `tax`=,`padi_fee`=26 ,`total`=224 where `premium`=198 and coverage = 'Int'l DM/AI';</v>
      </c>
      <c r="Q30" s="0" t="str">
        <f aca="false">_xlfn.CONCAT("update `premium_rate_card` set `tax`=",E$31,",`padi_fee`=",E$32," ,`total`=",E$33," where `premium`=",E$30, " and coverage = '",$A$29,"';")</f>
        <v>update `premium_rate_card` set `tax`=,`padi_fee`=26 ,`total`=204 where `premium`=178 and coverage = 'Int'l DM/AI';</v>
      </c>
      <c r="R30" s="0" t="str">
        <f aca="false">_xlfn.CONCAT("update `premium_rate_card` set `tax`=",F$31,",`padi_fee`=",F$32," ,`total`=",F$33," where `premium`=",F$30, " and coverage = '",$A$29,"';")</f>
        <v>update `premium_rate_card` set `tax`=,`padi_fee`=26 ,`total`=184 where `premium`=158 and coverage = 'Int'l DM/AI';</v>
      </c>
      <c r="S30" s="0" t="str">
        <f aca="false">_xlfn.CONCAT("update `premium_rate_card` set `tax`=",G$31,",`padi_fee`=",G$32," ,`total`=",G$33," where `premium`=",G$30, " and coverage = '",$A$29,"';")</f>
        <v>update `premium_rate_card` set `tax`=,`padi_fee`=26 ,`total`=165 where `premium`=139 and coverage = 'Int'l DM/AI';</v>
      </c>
      <c r="T30" s="0" t="str">
        <f aca="false">_xlfn.CONCAT("update `premium_rate_card` set `tax`=",H$31,",`padi_fee`=",H$32," ,`total`=",H$33," where `premium`=",H$30, " and coverage = '",$A$29,"';")</f>
        <v>update `premium_rate_card` set `tax`=,`padi_fee`=26 ,`total`=145 where `premium`=119 and coverage = 'Int'l DM/AI';</v>
      </c>
      <c r="U30" s="0" t="str">
        <f aca="false">_xlfn.CONCAT("update `premium_rate_card` set `tax`=",I$31,",`padi_fee`=",I$32," ,`total`=",I$33," where `premium`=",I$30, " and coverage = '",$A$29,"';")</f>
        <v>update `premium_rate_card` set `tax`=,`padi_fee`=26 ,`total`=125 where `premium`=99 and coverage = 'Int'l DM/AI';</v>
      </c>
      <c r="V30" s="0" t="str">
        <f aca="false">_xlfn.CONCAT("update `premium_rate_card` set `tax`=",J$31,",`padi_fee`=",J$32," ,`total`=",J$33," where `premium`=",J$30, " and coverage = '",$A$29,"';")</f>
        <v>update `premium_rate_card` set `tax`=,`padi_fee`=26 ,`total`=105 where `premium`=79 and coverage = 'Int'l DM/AI';</v>
      </c>
      <c r="W30" s="0" t="str">
        <f aca="false">_xlfn.CONCAT("update `premium_rate_card` set `tax`=",K$31,",`padi_fee`=",K$32," ,`total`=",K$33," where `premium`=",K$30, " and coverage = '",$A$29,"';")</f>
        <v>update `premium_rate_card` set `tax`=,`padi_fee`=26 ,`total`=86 where `premium`=60 and coverage = 'Int'l DM/AI';</v>
      </c>
      <c r="X30" s="0" t="str">
        <f aca="false">_xlfn.CONCAT("update `premium_rate_card` set `tax`=",L$31,",`padi_fee`=",L$32," ,`total`=",L$33," where `premium`=",L$30, " and coverage = '",$A$29,"';")</f>
        <v>update `premium_rate_card` set `tax`=,`padi_fee`=26 ,`total`=66 where `premium`=40 and coverage = 'Int'l DM/AI';</v>
      </c>
      <c r="Y30" s="0" t="str">
        <f aca="false">_xlfn.CONCAT("update `premium_rate_card` set `tax`=",M$31,",`padi_fee`=",M$32," ,`total`=",M$33," where `premium`=",M$30, " and coverage = '",$A$29,"';")</f>
        <v>update `premium_rate_card` set `tax`=,`padi_fee`=26 ,`total`=46 where `premium`=20 and coverage = 'Int'l DM/AI';</v>
      </c>
    </row>
    <row r="31" customFormat="false" ht="14.25" hidden="false" customHeight="false" outlineLevel="0" collapsed="false">
      <c r="A31" s="4" t="s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customFormat="false" ht="14.25" hidden="false" customHeight="false" outlineLevel="0" collapsed="false">
      <c r="A32" s="4" t="s">
        <v>4</v>
      </c>
      <c r="B32" s="5" t="n">
        <v>26</v>
      </c>
      <c r="C32" s="5" t="n">
        <v>26</v>
      </c>
      <c r="D32" s="5" t="n">
        <v>26</v>
      </c>
      <c r="E32" s="5" t="n">
        <v>26</v>
      </c>
      <c r="F32" s="5" t="n">
        <v>26</v>
      </c>
      <c r="G32" s="5" t="n">
        <v>26</v>
      </c>
      <c r="H32" s="5" t="n">
        <v>26</v>
      </c>
      <c r="I32" s="5" t="n">
        <v>26</v>
      </c>
      <c r="J32" s="5" t="n">
        <v>26</v>
      </c>
      <c r="K32" s="5" t="n">
        <v>26</v>
      </c>
      <c r="L32" s="5" t="n">
        <v>26</v>
      </c>
      <c r="M32" s="5" t="n">
        <v>26</v>
      </c>
    </row>
    <row r="33" s="6" customFormat="true" ht="14.25" hidden="false" customHeight="false" outlineLevel="0" collapsed="false">
      <c r="A33" s="6" t="s">
        <v>5</v>
      </c>
      <c r="B33" s="7" t="n">
        <f aca="false">SUM(B30:B32)</f>
        <v>263</v>
      </c>
      <c r="C33" s="7" t="n">
        <f aca="false">SUM(C30:C32)</f>
        <v>244</v>
      </c>
      <c r="D33" s="7" t="n">
        <f aca="false">SUM(D30:D32)</f>
        <v>224</v>
      </c>
      <c r="E33" s="7" t="n">
        <f aca="false">SUM(E30:E32)</f>
        <v>204</v>
      </c>
      <c r="F33" s="7" t="n">
        <f aca="false">SUM(F30:F32)</f>
        <v>184</v>
      </c>
      <c r="G33" s="7" t="n">
        <f aca="false">SUM(G30:G32)</f>
        <v>165</v>
      </c>
      <c r="H33" s="7" t="n">
        <f aca="false">SUM(H30:H32)</f>
        <v>145</v>
      </c>
      <c r="I33" s="7" t="n">
        <f aca="false">SUM(I30:I32)</f>
        <v>125</v>
      </c>
      <c r="J33" s="7" t="n">
        <f aca="false">SUM(J30:J32)</f>
        <v>105</v>
      </c>
      <c r="K33" s="7" t="n">
        <f aca="false">SUM(K30:K32)</f>
        <v>86</v>
      </c>
      <c r="L33" s="7" t="n">
        <f aca="false">SUM(L30:L32)</f>
        <v>66</v>
      </c>
      <c r="M33" s="7" t="n">
        <f aca="false">SUM(M30:M32)</f>
        <v>46</v>
      </c>
    </row>
    <row r="34" customFormat="false" ht="14.25" hidden="false" customHeight="false" outlineLevel="0" collapsed="false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customFormat="false" ht="14.25" hidden="false" customHeight="false" outlineLevel="0" collapsed="false">
      <c r="A35" s="4" t="s">
        <v>10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customFormat="false" ht="13.8" hidden="false" customHeight="false" outlineLevel="0" collapsed="false">
      <c r="A36" s="4" t="s">
        <v>2</v>
      </c>
      <c r="B36" s="5" t="n">
        <v>138</v>
      </c>
      <c r="C36" s="5" t="n">
        <f aca="false">ROUNDUP($B$36/12*11,0)</f>
        <v>127</v>
      </c>
      <c r="D36" s="5" t="n">
        <f aca="false">ROUNDUP($B$36/12*10,0)</f>
        <v>115</v>
      </c>
      <c r="E36" s="5" t="n">
        <f aca="false">ROUNDUP($B$36/12*9,0)</f>
        <v>104</v>
      </c>
      <c r="F36" s="5" t="n">
        <f aca="false">ROUNDUP($B$36/12*8,0)</f>
        <v>92</v>
      </c>
      <c r="G36" s="5" t="n">
        <f aca="false">ROUNDUP($B$36/12*7,0)</f>
        <v>81</v>
      </c>
      <c r="H36" s="5" t="n">
        <f aca="false">ROUNDUP($B$36/12*6,0)</f>
        <v>69</v>
      </c>
      <c r="I36" s="5" t="n">
        <f aca="false">ROUNDUP($B$36/12*5,0)</f>
        <v>58</v>
      </c>
      <c r="J36" s="5" t="n">
        <f aca="false">ROUNDUP($B$36/12*4,0)</f>
        <v>46</v>
      </c>
      <c r="K36" s="5" t="n">
        <f aca="false">ROUNDUP($B$36/12*3,0)</f>
        <v>35</v>
      </c>
      <c r="L36" s="5" t="n">
        <f aca="false">ROUNDUP($B$36/12*2,0)</f>
        <v>23</v>
      </c>
      <c r="M36" s="5" t="n">
        <f aca="false">ROUNDUP($B$36/12*1,0)</f>
        <v>12</v>
      </c>
      <c r="N36" s="0" t="str">
        <f aca="false">_xlfn.CONCAT("update `premium_rate_card` set `tax`=",B$37,",`padi_fee`=",B$38," ,`total`=",B$39," where `premium`=",B$36, " and coverage = '",$A$35,"';")</f>
        <v>update `premium_rate_card` set `tax`=,`padi_fee`=26 ,`total`=164 where `premium`=138 and coverage = 'Int'l AO';</v>
      </c>
      <c r="O36" s="0" t="str">
        <f aca="false">_xlfn.CONCAT("update `premium_rate_card` set `tax`=",C$37,",`padi_fee`=",C$38," ,`total`=",C$39," where `premium`=",C$36, " and coverage = '",$A$35,"';")</f>
        <v>update `premium_rate_card` set `tax`=,`padi_fee`=26 ,`total`=153 where `premium`=127 and coverage = 'Int'l AO';</v>
      </c>
      <c r="P36" s="0" t="str">
        <f aca="false">_xlfn.CONCAT("update `premium_rate_card` set `tax`=",D$37,",`padi_fee`=",D$38," ,`total`=",D$39," where `premium`=",D$36, " and coverage = '",$A$35,"';")</f>
        <v>update `premium_rate_card` set `tax`=,`padi_fee`=26 ,`total`=141 where `premium`=115 and coverage = 'Int'l AO';</v>
      </c>
      <c r="Q36" s="0" t="str">
        <f aca="false">_xlfn.CONCAT("update `premium_rate_card` set `tax`=",E$37,",`padi_fee`=",E$38," ,`total`=",E$39," where `premium`=",E$36, " and coverage = '",$A$35,"';")</f>
        <v>update `premium_rate_card` set `tax`=,`padi_fee`=26 ,`total`=130 where `premium`=104 and coverage = 'Int'l AO';</v>
      </c>
      <c r="R36" s="0" t="str">
        <f aca="false">_xlfn.CONCAT("update `premium_rate_card` set `tax`=",F$37,",`padi_fee`=",F$38," ,`total`=",F$39," where `premium`=",F$36, " and coverage = '",$A$35,"';")</f>
        <v>update `premium_rate_card` set `tax`=,`padi_fee`=26 ,`total`=118 where `premium`=92 and coverage = 'Int'l AO';</v>
      </c>
      <c r="S36" s="0" t="str">
        <f aca="false">_xlfn.CONCAT("update `premium_rate_card` set `tax`=",G$37,",`padi_fee`=",G$38," ,`total`=",G$39," where `premium`=",G$36, " and coverage = '",$A$35,"';")</f>
        <v>update `premium_rate_card` set `tax`=,`padi_fee`=26 ,`total`=107 where `premium`=81 and coverage = 'Int'l AO';</v>
      </c>
      <c r="T36" s="0" t="str">
        <f aca="false">_xlfn.CONCAT("update `premium_rate_card` set `tax`=",H$37,",`padi_fee`=",H$38," ,`total`=",H$39," where `premium`=",H$36, " and coverage = '",$A$35,"';")</f>
        <v>update `premium_rate_card` set `tax`=,`padi_fee`=26 ,`total`=95 where `premium`=69 and coverage = 'Int'l AO';</v>
      </c>
      <c r="U36" s="0" t="str">
        <f aca="false">_xlfn.CONCAT("update `premium_rate_card` set `tax`=",I$37,",`padi_fee`=",I$38," ,`total`=",I$39," where `premium`=",I$36, " and coverage = '",$A$35,"';")</f>
        <v>update `premium_rate_card` set `tax`=,`padi_fee`=26 ,`total`=84 where `premium`=58 and coverage = 'Int'l AO';</v>
      </c>
      <c r="V36" s="0" t="str">
        <f aca="false">_xlfn.CONCAT("update `premium_rate_card` set `tax`=",J$37,",`padi_fee`=",J$38," ,`total`=",J$39," where `premium`=",J$36, " and coverage = '",$A$35,"';")</f>
        <v>update `premium_rate_card` set `tax`=,`padi_fee`=26 ,`total`=72 where `premium`=46 and coverage = 'Int'l AO';</v>
      </c>
      <c r="W36" s="0" t="str">
        <f aca="false">_xlfn.CONCAT("update `premium_rate_card` set `tax`=",K$37,",`padi_fee`=",K$38," ,`total`=",K$39," where `premium`=",K$36, " and coverage = '",$A$35,"';")</f>
        <v>update `premium_rate_card` set `tax`=,`padi_fee`=26 ,`total`=61 where `premium`=35 and coverage = 'Int'l AO';</v>
      </c>
      <c r="X36" s="0" t="str">
        <f aca="false">_xlfn.CONCAT("update `premium_rate_card` set `tax`=",L$37,",`padi_fee`=",L$38," ,`total`=",L$39," where `premium`=",L$36, " and coverage = '",$A$35,"';")</f>
        <v>update `premium_rate_card` set `tax`=,`padi_fee`=26 ,`total`=49 where `premium`=23 and coverage = 'Int'l AO';</v>
      </c>
      <c r="Y36" s="0" t="str">
        <f aca="false">_xlfn.CONCAT("update `premium_rate_card` set `tax`=",M$37,",`padi_fee`=",M$38," ,`total`=",M$39," where `premium`=",M$36, " and coverage = '",$A$35,"';")</f>
        <v>update `premium_rate_card` set `tax`=,`padi_fee`=26 ,`total`=38 where `premium`=12 and coverage = 'Int'l AO';</v>
      </c>
    </row>
    <row r="37" customFormat="false" ht="14.25" hidden="false" customHeight="false" outlineLevel="0" collapsed="false">
      <c r="A37" s="4" t="s">
        <v>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customFormat="false" ht="14.25" hidden="false" customHeight="false" outlineLevel="0" collapsed="false">
      <c r="A38" s="4" t="s">
        <v>4</v>
      </c>
      <c r="B38" s="5" t="n">
        <v>26</v>
      </c>
      <c r="C38" s="5" t="n">
        <v>26</v>
      </c>
      <c r="D38" s="5" t="n">
        <v>26</v>
      </c>
      <c r="E38" s="5" t="n">
        <v>26</v>
      </c>
      <c r="F38" s="5" t="n">
        <v>26</v>
      </c>
      <c r="G38" s="5" t="n">
        <v>26</v>
      </c>
      <c r="H38" s="5" t="n">
        <v>26</v>
      </c>
      <c r="I38" s="5" t="n">
        <v>26</v>
      </c>
      <c r="J38" s="5" t="n">
        <v>26</v>
      </c>
      <c r="K38" s="5" t="n">
        <v>26</v>
      </c>
      <c r="L38" s="5" t="n">
        <v>26</v>
      </c>
      <c r="M38" s="5" t="n">
        <v>26</v>
      </c>
    </row>
    <row r="39" s="6" customFormat="true" ht="14.25" hidden="false" customHeight="false" outlineLevel="0" collapsed="false">
      <c r="A39" s="6" t="s">
        <v>5</v>
      </c>
      <c r="B39" s="7" t="n">
        <f aca="false">SUM(B36:B38)</f>
        <v>164</v>
      </c>
      <c r="C39" s="7" t="n">
        <f aca="false">SUM(C36:C38)</f>
        <v>153</v>
      </c>
      <c r="D39" s="7" t="n">
        <f aca="false">SUM(D36:D38)</f>
        <v>141</v>
      </c>
      <c r="E39" s="7" t="n">
        <f aca="false">SUM(E36:E38)</f>
        <v>130</v>
      </c>
      <c r="F39" s="7" t="n">
        <f aca="false">SUM(F36:F38)</f>
        <v>118</v>
      </c>
      <c r="G39" s="7" t="n">
        <f aca="false">SUM(G36:G38)</f>
        <v>107</v>
      </c>
      <c r="H39" s="7" t="n">
        <f aca="false">SUM(H36:H38)</f>
        <v>95</v>
      </c>
      <c r="I39" s="7" t="n">
        <f aca="false">SUM(I36:I38)</f>
        <v>84</v>
      </c>
      <c r="J39" s="7" t="n">
        <f aca="false">SUM(J36:J38)</f>
        <v>72</v>
      </c>
      <c r="K39" s="7" t="n">
        <f aca="false">SUM(K36:K38)</f>
        <v>61</v>
      </c>
      <c r="L39" s="7" t="n">
        <f aca="false">SUM(L36:L38)</f>
        <v>49</v>
      </c>
      <c r="M39" s="7" t="n">
        <f aca="false">SUM(M36:M38)</f>
        <v>38</v>
      </c>
    </row>
    <row r="40" s="6" customFormat="true" ht="14.25" hidden="false" customHeight="false" outlineLevel="0" collapsed="false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customFormat="false" ht="14.25" hidden="false" customHeight="false" outlineLevel="0" collapsed="false">
      <c r="A41" s="4" t="s">
        <v>11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customFormat="false" ht="13.8" hidden="false" customHeight="false" outlineLevel="0" collapsed="false">
      <c r="A42" s="4" t="s">
        <v>2</v>
      </c>
      <c r="B42" s="5" t="n">
        <v>352</v>
      </c>
      <c r="C42" s="5" t="n">
        <f aca="false">ROUNDUP($B$42/12*11,0)</f>
        <v>323</v>
      </c>
      <c r="D42" s="5" t="n">
        <f aca="false">ROUNDUP($B$42/12*10,0)</f>
        <v>294</v>
      </c>
      <c r="E42" s="5" t="n">
        <f aca="false">ROUNDUP($B$42/12*9,0)</f>
        <v>264</v>
      </c>
      <c r="F42" s="5" t="n">
        <f aca="false">ROUNDUP($B$42/12*8,0)</f>
        <v>235</v>
      </c>
      <c r="G42" s="5" t="n">
        <f aca="false">ROUNDUP($B$42/12*7,0)</f>
        <v>206</v>
      </c>
      <c r="H42" s="5" t="n">
        <f aca="false">ROUNDUP($B$42/12*6,0)</f>
        <v>176</v>
      </c>
      <c r="I42" s="5" t="n">
        <f aca="false">ROUNDUP($B$42/12*5,0)</f>
        <v>147</v>
      </c>
      <c r="J42" s="5" t="n">
        <f aca="false">ROUNDUP($B$42/12*4,0)</f>
        <v>118</v>
      </c>
      <c r="K42" s="5" t="n">
        <f aca="false">ROUNDUP($B$42/12*3,0)</f>
        <v>88</v>
      </c>
      <c r="L42" s="5" t="n">
        <f aca="false">ROUNDUP($B$42/12*2,0)</f>
        <v>59</v>
      </c>
      <c r="M42" s="5" t="n">
        <f aca="false">ROUNDUP($B$42/12*1,0)</f>
        <v>30</v>
      </c>
      <c r="N42" s="0" t="str">
        <f aca="false">_xlfn.CONCAT("update `premium_rate_card` set `tax`=",B$43,",`padi_fee`=",B$44," ,`total`=",B$45," where `premium`=",B$42, " and coverage = '",$A$41,"';")</f>
        <v>update `premium_rate_card` set `tax`=15,`padi_fee`=11 ,`total`=378 where `premium`=352 and coverage = 'Swim Instructor';</v>
      </c>
      <c r="O42" s="0" t="str">
        <f aca="false">_xlfn.CONCAT("update `premium_rate_card` set `tax`=",C$43,",`padi_fee`=",C$44," ,`total`=",C$45," where `premium`=",C$42, " and coverage = '",$A$41,"';")</f>
        <v>update `premium_rate_card` set `tax`=14,`padi_fee`=11 ,`total`=348 where `premium`=323 and coverage = 'Swim Instructor';</v>
      </c>
      <c r="P42" s="0" t="str">
        <f aca="false">_xlfn.CONCAT("update `premium_rate_card` set `tax`=",D$43,",`padi_fee`=",D$44," ,`total`=",D$45," where `premium`=",D$42, " and coverage = '",$A$41,"';")</f>
        <v>update `premium_rate_card` set `tax`=13,`padi_fee`=11 ,`total`=318 where `premium`=294 and coverage = 'Swim Instructor';</v>
      </c>
      <c r="Q42" s="0" t="str">
        <f aca="false">_xlfn.CONCAT("update `premium_rate_card` set `tax`=",E$43,",`padi_fee`=",E$44," ,`total`=",E$45," where `premium`=",E$42, " and coverage = '",$A$41,"';")</f>
        <v>update `premium_rate_card` set `tax`=11,`padi_fee`=11 ,`total`=286 where `premium`=264 and coverage = 'Swim Instructor';</v>
      </c>
      <c r="R42" s="0" t="str">
        <f aca="false">_xlfn.CONCAT("update `premium_rate_card` set `tax`=",F$43,",`padi_fee`=",F$44," ,`total`=",F$45," where `premium`=",F$42, " and coverage = '",$A$41,"';")</f>
        <v>update `premium_rate_card` set `tax`=10,`padi_fee`=11 ,`total`=256 where `premium`=235 and coverage = 'Swim Instructor';</v>
      </c>
      <c r="S42" s="0" t="str">
        <f aca="false">_xlfn.CONCAT("update `premium_rate_card` set `tax`=",G$43,",`padi_fee`=",G$44," ,`total`=",G$45," where `premium`=",G$42, " and coverage = '",$A$41,"';")</f>
        <v>update `premium_rate_card` set `tax`=9,`padi_fee`=11 ,`total`=226 where `premium`=206 and coverage = 'Swim Instructor';</v>
      </c>
      <c r="T42" s="0" t="str">
        <f aca="false">_xlfn.CONCAT("update `premium_rate_card` set `tax`=",H$43,",`padi_fee`=",H$44," ,`total`=",H$45," where `premium`=",H$42, " and coverage = '",$A$41,"';")</f>
        <v>update `premium_rate_card` set `tax`=8,`padi_fee`=11 ,`total`=195 where `premium`=176 and coverage = 'Swim Instructor';</v>
      </c>
      <c r="U42" s="0" t="str">
        <f aca="false">_xlfn.CONCAT("update `premium_rate_card` set `tax`=",I$43,",`padi_fee`=",I$44," ,`total`=",I$45," where `premium`=",I$42, " and coverage = '",$A$41,"';")</f>
        <v>update `premium_rate_card` set `tax`=6,`padi_fee`=11 ,`total`=164 where `premium`=147 and coverage = 'Swim Instructor';</v>
      </c>
      <c r="V42" s="0" t="str">
        <f aca="false">_xlfn.CONCAT("update `premium_rate_card` set `tax`=",J$43,",`padi_fee`=",J$44," ,`total`=",J$45," where `premium`=",J$42, " and coverage = '",$A$41,"';")</f>
        <v>update `premium_rate_card` set `tax`=5,`padi_fee`=11 ,`total`=134 where `premium`=118 and coverage = 'Swim Instructor';</v>
      </c>
      <c r="W42" s="0" t="str">
        <f aca="false">_xlfn.CONCAT("update `premium_rate_card` set `tax`=",K$43,",`padi_fee`=",K$44," ,`total`=",K$45," where `premium`=",K$42, " and coverage = '",$A$41,"';")</f>
        <v>update `premium_rate_card` set `tax`=4,`padi_fee`=11 ,`total`=103 where `premium`=88 and coverage = 'Swim Instructor';</v>
      </c>
      <c r="X42" s="0" t="str">
        <f aca="false">_xlfn.CONCAT("update `premium_rate_card` set `tax`=",L$43,",`padi_fee`=",L$44," ,`total`=",L$45," where `premium`=",L$42, " and coverage = '",$A$41,"';")</f>
        <v>update `premium_rate_card` set `tax`=3,`padi_fee`=11 ,`total`=73 where `premium`=59 and coverage = 'Swim Instructor';</v>
      </c>
      <c r="Y42" s="0" t="str">
        <f aca="false">_xlfn.CONCAT("update `premium_rate_card` set `tax`=",M$43,",`padi_fee`=",M$44," ,`total`=",M$45," where `premium`=",M$42, " and coverage = '",$A$41,"';")</f>
        <v>update `premium_rate_card` set `tax`=1,`padi_fee`=11 ,`total`=42 where `premium`=30 and coverage = 'Swim Instructor';</v>
      </c>
    </row>
    <row r="43" customFormat="false" ht="14.25" hidden="false" customHeight="false" outlineLevel="0" collapsed="false">
      <c r="A43" s="4" t="s">
        <v>3</v>
      </c>
      <c r="B43" s="5" t="n">
        <f aca="false">ROUND(B42*0.043,0)</f>
        <v>15</v>
      </c>
      <c r="C43" s="5" t="n">
        <f aca="false">ROUND(C42*0.043,0)</f>
        <v>14</v>
      </c>
      <c r="D43" s="5" t="n">
        <f aca="false">ROUND(D42*0.043,0)</f>
        <v>13</v>
      </c>
      <c r="E43" s="5" t="n">
        <f aca="false">ROUND(E42*0.043,0)</f>
        <v>11</v>
      </c>
      <c r="F43" s="5" t="n">
        <f aca="false">ROUND(F42*0.043,0)</f>
        <v>10</v>
      </c>
      <c r="G43" s="5" t="n">
        <f aca="false">ROUND(G42*0.043,0)</f>
        <v>9</v>
      </c>
      <c r="H43" s="5" t="n">
        <f aca="false">ROUND(H42*0.043,0)</f>
        <v>8</v>
      </c>
      <c r="I43" s="5" t="n">
        <f aca="false">ROUND(I42*0.043,0)</f>
        <v>6</v>
      </c>
      <c r="J43" s="5" t="n">
        <f aca="false">ROUND(J42*0.043,0)</f>
        <v>5</v>
      </c>
      <c r="K43" s="5" t="n">
        <f aca="false">ROUND(K42*0.043,0)</f>
        <v>4</v>
      </c>
      <c r="L43" s="5" t="n">
        <f aca="false">ROUND(L42*0.043,0)</f>
        <v>3</v>
      </c>
      <c r="M43" s="5" t="n">
        <f aca="false">ROUND(M42*0.043,0)</f>
        <v>1</v>
      </c>
    </row>
    <row r="44" customFormat="false" ht="14.25" hidden="false" customHeight="false" outlineLevel="0" collapsed="false">
      <c r="A44" s="4" t="s">
        <v>4</v>
      </c>
      <c r="B44" s="5" t="n">
        <v>11</v>
      </c>
      <c r="C44" s="5" t="n">
        <v>11</v>
      </c>
      <c r="D44" s="5" t="n">
        <v>11</v>
      </c>
      <c r="E44" s="5" t="n">
        <v>11</v>
      </c>
      <c r="F44" s="5" t="n">
        <v>11</v>
      </c>
      <c r="G44" s="5" t="n">
        <v>11</v>
      </c>
      <c r="H44" s="5" t="n">
        <v>11</v>
      </c>
      <c r="I44" s="5" t="n">
        <v>11</v>
      </c>
      <c r="J44" s="5" t="n">
        <v>11</v>
      </c>
      <c r="K44" s="5" t="n">
        <v>11</v>
      </c>
      <c r="L44" s="5" t="n">
        <v>11</v>
      </c>
      <c r="M44" s="5" t="n">
        <v>11</v>
      </c>
    </row>
    <row r="45" s="6" customFormat="true" ht="14.25" hidden="false" customHeight="false" outlineLevel="0" collapsed="false">
      <c r="A45" s="6" t="s">
        <v>5</v>
      </c>
      <c r="B45" s="7" t="n">
        <f aca="false">SUM(B42:B44)</f>
        <v>378</v>
      </c>
      <c r="C45" s="7" t="n">
        <f aca="false">SUM(C42:C44)</f>
        <v>348</v>
      </c>
      <c r="D45" s="7" t="n">
        <f aca="false">SUM(D42:D44)</f>
        <v>318</v>
      </c>
      <c r="E45" s="7" t="n">
        <f aca="false">SUM(E42:E44)</f>
        <v>286</v>
      </c>
      <c r="F45" s="7" t="n">
        <f aca="false">SUM(F42:F44)</f>
        <v>256</v>
      </c>
      <c r="G45" s="7" t="n">
        <f aca="false">SUM(G42:G44)</f>
        <v>226</v>
      </c>
      <c r="H45" s="7" t="n">
        <f aca="false">SUM(H42:H44)</f>
        <v>195</v>
      </c>
      <c r="I45" s="7" t="n">
        <f aca="false">SUM(I42:I44)</f>
        <v>164</v>
      </c>
      <c r="J45" s="7" t="n">
        <f aca="false">SUM(J42:J44)</f>
        <v>134</v>
      </c>
      <c r="K45" s="7" t="n">
        <f aca="false">SUM(K42:K44)</f>
        <v>103</v>
      </c>
      <c r="L45" s="7" t="n">
        <f aca="false">SUM(L42:L44)</f>
        <v>73</v>
      </c>
      <c r="M45" s="7" t="n">
        <f aca="false">SUM(M42:M44)</f>
        <v>42</v>
      </c>
    </row>
    <row r="46" customFormat="false" ht="14.25" hidden="false" customHeight="false" outlineLevel="0" collapsed="false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customFormat="false" ht="14.25" hidden="false" customHeight="false" outlineLevel="0" collapsed="false">
      <c r="A47" s="4" t="s">
        <v>12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customFormat="false" ht="13.8" hidden="false" customHeight="false" outlineLevel="0" collapsed="false">
      <c r="A48" s="4" t="s">
        <v>2</v>
      </c>
      <c r="B48" s="5" t="n">
        <v>299</v>
      </c>
      <c r="C48" s="5" t="n">
        <f aca="false">ROUNDUP($B$48/12*11,0)</f>
        <v>275</v>
      </c>
      <c r="D48" s="5" t="n">
        <f aca="false">ROUNDUP($B$48/12*10,0)</f>
        <v>250</v>
      </c>
      <c r="E48" s="5" t="n">
        <f aca="false">ROUNDUP($B$48/12*9,0)</f>
        <v>225</v>
      </c>
      <c r="F48" s="5" t="n">
        <f aca="false">ROUNDUP($B$48/12*8,0)</f>
        <v>200</v>
      </c>
      <c r="G48" s="5" t="n">
        <f aca="false">ROUNDUP($B$48/12*7,0)</f>
        <v>175</v>
      </c>
      <c r="H48" s="5" t="n">
        <f aca="false">ROUNDUP($B$48/12*6,0)</f>
        <v>150</v>
      </c>
      <c r="I48" s="5" t="n">
        <f aca="false">ROUNDUP($B$48/12*5,0)</f>
        <v>125</v>
      </c>
      <c r="J48" s="5" t="n">
        <f aca="false">ROUNDUP($B$48/12*4,0)</f>
        <v>100</v>
      </c>
      <c r="K48" s="5" t="n">
        <f aca="false">ROUNDUP($B$48/12*3,0)</f>
        <v>75</v>
      </c>
      <c r="L48" s="5" t="n">
        <f aca="false">ROUNDUP($B$48/12*2,0)</f>
        <v>50</v>
      </c>
      <c r="M48" s="5" t="n">
        <f aca="false">ROUNDUP($B$48/12*1,0)</f>
        <v>25</v>
      </c>
      <c r="N48" s="0" t="str">
        <f aca="false">_xlfn.CONCAT("update `premium_rate_card` set `tax`=",B$49," ,`total`=",B$50," where `premium`=",B$48, " and coverage = '",$A$47,"';")</f>
        <v>update `premium_rate_card` set `tax`=13 ,`total`=312 where `premium`=299 and coverage = 'Equipment';</v>
      </c>
      <c r="O48" s="0" t="str">
        <f aca="false">_xlfn.CONCAT("update `premium_rate_card` set `tax`=",C$49," ,`total`=",C$50," where `premium`=",C$48, " and coverage = '",$A$47,"';")</f>
        <v>update `premium_rate_card` set `tax`=12 ,`total`=287 where `premium`=275 and coverage = 'Equipment';</v>
      </c>
      <c r="P48" s="0" t="str">
        <f aca="false">_xlfn.CONCAT("update `premium_rate_card` set `tax`=",D$49," ,`total`=",D$50," where `premium`=",D$48, " and coverage = '",$A$47,"';")</f>
        <v>update `premium_rate_card` set `tax`=11 ,`total`=261 where `premium`=250 and coverage = 'Equipment';</v>
      </c>
      <c r="Q48" s="0" t="str">
        <f aca="false">_xlfn.CONCAT("update `premium_rate_card` set `tax`=",E$49," ,`total`=",E$50," where `premium`=",E$48, " and coverage = '",$A$47,"';")</f>
        <v>update `premium_rate_card` set `tax`=10 ,`total`=235 where `premium`=225 and coverage = 'Equipment';</v>
      </c>
      <c r="R48" s="0" t="str">
        <f aca="false">_xlfn.CONCAT("update `premium_rate_card` set `tax`=",F$49," ,`total`=",F$50," where `premium`=",F$48, " and coverage = '",$A$47,"';")</f>
        <v>update `premium_rate_card` set `tax`=9 ,`total`=209 where `premium`=200 and coverage = 'Equipment';</v>
      </c>
      <c r="S48" s="0" t="str">
        <f aca="false">_xlfn.CONCAT("update `premium_rate_card` set `tax`=",G$49," ,`total`=",G$50," where `premium`=",G$48, " and coverage = '",$A$47,"';")</f>
        <v>update `premium_rate_card` set `tax`=8 ,`total`=183 where `premium`=175 and coverage = 'Equipment';</v>
      </c>
      <c r="T48" s="0" t="str">
        <f aca="false">_xlfn.CONCAT("update `premium_rate_card` set `tax`=",H$49," ,`total`=",H$50," where `premium`=",H$48, " and coverage = '",$A$47,"';")</f>
        <v>update `premium_rate_card` set `tax`=6 ,`total`=156 where `premium`=150 and coverage = 'Equipment';</v>
      </c>
      <c r="U48" s="0" t="str">
        <f aca="false">_xlfn.CONCAT("update `premium_rate_card` set `tax`=",I$49," ,`total`=",I$50," where `premium`=",I$48, " and coverage = '",$A$47,"';")</f>
        <v>update `premium_rate_card` set `tax`=5 ,`total`=130 where `premium`=125 and coverage = 'Equipment';</v>
      </c>
      <c r="V48" s="0" t="str">
        <f aca="false">_xlfn.CONCAT("update `premium_rate_card` set `tax`=",J$49," ,`total`=",J$50," where `premium`=",J$48, " and coverage = '",$A$47,"';")</f>
        <v>update `premium_rate_card` set `tax`=4 ,`total`=104 where `premium`=100 and coverage = 'Equipment';</v>
      </c>
      <c r="W48" s="0" t="str">
        <f aca="false">_xlfn.CONCAT("update `premium_rate_card` set `tax`=",K$49," ,`total`=",K$50," where `premium`=",K$48, " and coverage = '",$A$47,"';")</f>
        <v>update `premium_rate_card` set `tax`=3 ,`total`=78 where `premium`=75 and coverage = 'Equipment';</v>
      </c>
      <c r="X48" s="0" t="str">
        <f aca="false">_xlfn.CONCAT("update `premium_rate_card` set `tax`=",L$49," ,`total`=",L$50," where `premium`=",L$48, " and coverage = '",$A$47,"';")</f>
        <v>update `premium_rate_card` set `tax`=2 ,`total`=52 where `premium`=50 and coverage = 'Equipment';</v>
      </c>
      <c r="Y48" s="0" t="str">
        <f aca="false">_xlfn.CONCAT("update `premium_rate_card` set `tax`=",M$49," ,`total`=",M$50," where `premium`=",M$48, " and coverage = '",$A$47,"';")</f>
        <v>update `premium_rate_card` set `tax`=1 ,`total`=26 where `premium`=25 and coverage = 'Equipment';</v>
      </c>
    </row>
    <row r="49" customFormat="false" ht="14.25" hidden="false" customHeight="false" outlineLevel="0" collapsed="false">
      <c r="A49" s="4" t="s">
        <v>3</v>
      </c>
      <c r="B49" s="5" t="n">
        <f aca="false">ROUND(B48*0.043,0)</f>
        <v>13</v>
      </c>
      <c r="C49" s="5" t="n">
        <f aca="false">ROUND(C48*0.043,0)</f>
        <v>12</v>
      </c>
      <c r="D49" s="5" t="n">
        <f aca="false">ROUND(D48*0.043,0)</f>
        <v>11</v>
      </c>
      <c r="E49" s="5" t="n">
        <f aca="false">ROUND(E48*0.043,0)</f>
        <v>10</v>
      </c>
      <c r="F49" s="5" t="n">
        <f aca="false">ROUND(F48*0.043,0)</f>
        <v>9</v>
      </c>
      <c r="G49" s="5" t="n">
        <f aca="false">ROUND(G48*0.043,0)</f>
        <v>8</v>
      </c>
      <c r="H49" s="5" t="n">
        <f aca="false">ROUND(H48*0.043,0)</f>
        <v>6</v>
      </c>
      <c r="I49" s="5" t="n">
        <f aca="false">ROUND(I48*0.043,0)</f>
        <v>5</v>
      </c>
      <c r="J49" s="5" t="n">
        <f aca="false">ROUND(J48*0.043,0)</f>
        <v>4</v>
      </c>
      <c r="K49" s="5" t="n">
        <f aca="false">ROUND(K48*0.043,0)</f>
        <v>3</v>
      </c>
      <c r="L49" s="5" t="n">
        <f aca="false">ROUND(L48*0.043,0)</f>
        <v>2</v>
      </c>
      <c r="M49" s="5" t="n">
        <f aca="false">ROUND(M48*0.043,0)</f>
        <v>1</v>
      </c>
    </row>
    <row r="50" s="6" customFormat="true" ht="14.25" hidden="false" customHeight="false" outlineLevel="0" collapsed="false">
      <c r="A50" s="6" t="s">
        <v>5</v>
      </c>
      <c r="B50" s="7" t="n">
        <f aca="false">SUM(B47:B49)</f>
        <v>312</v>
      </c>
      <c r="C50" s="7" t="n">
        <f aca="false">SUM(C47:C49)</f>
        <v>287</v>
      </c>
      <c r="D50" s="7" t="n">
        <f aca="false">SUM(D47:D49)</f>
        <v>261</v>
      </c>
      <c r="E50" s="7" t="n">
        <f aca="false">SUM(E47:E49)</f>
        <v>235</v>
      </c>
      <c r="F50" s="7" t="n">
        <f aca="false">SUM(F47:F49)</f>
        <v>209</v>
      </c>
      <c r="G50" s="7" t="n">
        <f aca="false">SUM(G47:G49)</f>
        <v>183</v>
      </c>
      <c r="H50" s="7" t="n">
        <f aca="false">SUM(H47:H49)</f>
        <v>156</v>
      </c>
      <c r="I50" s="7" t="n">
        <f aca="false">SUM(I47:I49)</f>
        <v>130</v>
      </c>
      <c r="J50" s="7" t="n">
        <f aca="false">SUM(J47:J49)</f>
        <v>104</v>
      </c>
      <c r="K50" s="7" t="n">
        <f aca="false">SUM(K47:K49)</f>
        <v>78</v>
      </c>
      <c r="L50" s="7" t="n">
        <f aca="false">SUM(L47:L49)</f>
        <v>52</v>
      </c>
      <c r="M50" s="7" t="n">
        <f aca="false">SUM(M47:M49)</f>
        <v>26</v>
      </c>
    </row>
    <row r="51" s="6" customFormat="true" ht="14.25" hidden="false" customHeight="false" outlineLevel="0" collapsed="false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="6" customFormat="true" ht="14.25" hidden="false" customHeight="false" outlineLevel="0" collapsed="false">
      <c r="A52" s="4" t="s">
        <v>13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="6" customFormat="true" ht="13.8" hidden="false" customHeight="false" outlineLevel="0" collapsed="false">
      <c r="A53" s="4" t="s">
        <v>2</v>
      </c>
      <c r="B53" s="5" t="n">
        <v>225</v>
      </c>
      <c r="C53" s="5" t="n">
        <f aca="false">ROUNDUP($B$53/12*11,0)</f>
        <v>207</v>
      </c>
      <c r="D53" s="5" t="n">
        <f aca="false">ROUNDUP($B$53/12*10,0)</f>
        <v>188</v>
      </c>
      <c r="E53" s="5" t="n">
        <f aca="false">ROUNDUP($B$53/12*9,0)</f>
        <v>169</v>
      </c>
      <c r="F53" s="5" t="n">
        <f aca="false">ROUNDUP($B$53/12*8,0)</f>
        <v>150</v>
      </c>
      <c r="G53" s="5" t="n">
        <f aca="false">ROUNDUP($B$53/12*7,0)</f>
        <v>132</v>
      </c>
      <c r="H53" s="5" t="n">
        <f aca="false">ROUNDUP($B$53/12*6,0)</f>
        <v>113</v>
      </c>
      <c r="I53" s="5" t="n">
        <f aca="false">ROUNDUP($B$53/12*5,0)</f>
        <v>94</v>
      </c>
      <c r="J53" s="5" t="n">
        <f aca="false">ROUNDUP($B$53/12*4,0)</f>
        <v>75</v>
      </c>
      <c r="K53" s="5" t="n">
        <f aca="false">ROUNDUP($B$53/12*3,0)</f>
        <v>57</v>
      </c>
      <c r="L53" s="5" t="n">
        <f aca="false">ROUNDUP($B$53/12*2,0)</f>
        <v>38</v>
      </c>
      <c r="M53" s="5" t="n">
        <f aca="false">ROUNDUP($B$53/12*1,0)</f>
        <v>19</v>
      </c>
      <c r="N53" s="6" t="str">
        <f aca="false">_xlfn.CONCAT("update `premium_rate_card` set `tax`=",B$54," ,`total`=",B$55," where `premium`=",B$53, " and coverage = '",$A$52,"';")</f>
        <v>update `premium_rate_card` set `tax`=10 ,`total`=235 where `premium`=225 and coverage = 'Cylinder Inspector';</v>
      </c>
      <c r="O53" s="6" t="str">
        <f aca="false">_xlfn.CONCAT("update `premium_rate_card` set `tax`=",C$54," ,`total`=",C$55," where `premium`=",C$53, " and coverage = '",$A$52,"';")</f>
        <v>update `premium_rate_card` set `tax`=9 ,`total`=216 where `premium`=207 and coverage = 'Cylinder Inspector';</v>
      </c>
      <c r="P53" s="6" t="str">
        <f aca="false">_xlfn.CONCAT("update `premium_rate_card` set `tax`=",D$54," ,`total`=",D$55," where `premium`=",D$53, " and coverage = '",$A$52,"';")</f>
        <v>update `premium_rate_card` set `tax`=8 ,`total`=196 where `premium`=188 and coverage = 'Cylinder Inspector';</v>
      </c>
      <c r="Q53" s="6" t="str">
        <f aca="false">_xlfn.CONCAT("update `premium_rate_card` set `tax`=",E$54," ,`total`=",E$55," where `premium`=",E$53, " and coverage = '",$A$52,"';")</f>
        <v>update `premium_rate_card` set `tax`=7 ,`total`=176 where `premium`=169 and coverage = 'Cylinder Inspector';</v>
      </c>
      <c r="R53" s="6" t="str">
        <f aca="false">_xlfn.CONCAT("update `premium_rate_card` set `tax`=",F$54," ,`total`=",F$55," where `premium`=",F$53, " and coverage = '",$A$52,"';")</f>
        <v>update `premium_rate_card` set `tax`=6 ,`total`=156 where `premium`=150 and coverage = 'Cylinder Inspector';</v>
      </c>
      <c r="S53" s="6" t="str">
        <f aca="false">_xlfn.CONCAT("update `premium_rate_card` set `tax`=",G$54," ,`total`=",G$55," where `premium`=",G$53, " and coverage = '",$A$52,"';")</f>
        <v>update `premium_rate_card` set `tax`=6 ,`total`=138 where `premium`=132 and coverage = 'Cylinder Inspector';</v>
      </c>
      <c r="T53" s="6" t="str">
        <f aca="false">_xlfn.CONCAT("update `premium_rate_card` set `tax`=",H$54," ,`total`=",H$55," where `premium`=",H$53, " and coverage = '",$A$52,"';")</f>
        <v>update `premium_rate_card` set `tax`=5 ,`total`=118 where `premium`=113 and coverage = 'Cylinder Inspector';</v>
      </c>
      <c r="U53" s="6" t="str">
        <f aca="false">_xlfn.CONCAT("update `premium_rate_card` set `tax`=",I$54," ,`total`=",I$55," where `premium`=",I$53, " and coverage = '",$A$52,"';")</f>
        <v>update `premium_rate_card` set `tax`=4 ,`total`=98 where `premium`=94 and coverage = 'Cylinder Inspector';</v>
      </c>
      <c r="V53" s="6" t="str">
        <f aca="false">_xlfn.CONCAT("update `premium_rate_card` set `tax`=",J$54," ,`total`=",J$55," where `premium`=",J$53, " and coverage = '",$A$52,"';")</f>
        <v>update `premium_rate_card` set `tax`=3 ,`total`=78 where `premium`=75 and coverage = 'Cylinder Inspector';</v>
      </c>
      <c r="W53" s="6" t="str">
        <f aca="false">_xlfn.CONCAT("update `premium_rate_card` set `tax`=",K$54," ,`total`=",K$55," where `premium`=",K$53, " and coverage = '",$A$52,"';")</f>
        <v>update `premium_rate_card` set `tax`=2 ,`total`=59 where `premium`=57 and coverage = 'Cylinder Inspector';</v>
      </c>
      <c r="X53" s="6" t="str">
        <f aca="false">_xlfn.CONCAT("update `premium_rate_card` set `tax`=",L$54," ,`total`=",L$55," where `premium`=",L$53, " and coverage = '",$A$52,"';")</f>
        <v>update `premium_rate_card` set `tax`=2 ,`total`=40 where `premium`=38 and coverage = 'Cylinder Inspector';</v>
      </c>
      <c r="Y53" s="6" t="str">
        <f aca="false">_xlfn.CONCAT("update `premium_rate_card` set `tax`=",M$54," ,`total`=",M$55," where `premium`=",M$53, " and coverage = '",$A$52,"';")</f>
        <v>update `premium_rate_card` set `tax`=1 ,`total`=20 where `premium`=19 and coverage = 'Cylinder Inspector';</v>
      </c>
    </row>
    <row r="54" s="6" customFormat="true" ht="14.25" hidden="false" customHeight="false" outlineLevel="0" collapsed="false">
      <c r="A54" s="4" t="s">
        <v>3</v>
      </c>
      <c r="B54" s="5" t="n">
        <f aca="false">ROUND(B53*0.043,0)</f>
        <v>10</v>
      </c>
      <c r="C54" s="5" t="n">
        <f aca="false">ROUND(C53*0.043,0)</f>
        <v>9</v>
      </c>
      <c r="D54" s="5" t="n">
        <f aca="false">ROUND(D53*0.043,0)</f>
        <v>8</v>
      </c>
      <c r="E54" s="5" t="n">
        <f aca="false">ROUND(E53*0.043,0)</f>
        <v>7</v>
      </c>
      <c r="F54" s="5" t="n">
        <f aca="false">ROUND(F53*0.043,0)</f>
        <v>6</v>
      </c>
      <c r="G54" s="5" t="n">
        <f aca="false">ROUND(G53*0.043,0)</f>
        <v>6</v>
      </c>
      <c r="H54" s="5" t="n">
        <f aca="false">ROUND(H53*0.043,0)</f>
        <v>5</v>
      </c>
      <c r="I54" s="5" t="n">
        <f aca="false">ROUND(I53*0.043,0)</f>
        <v>4</v>
      </c>
      <c r="J54" s="5" t="n">
        <f aca="false">ROUND(J53*0.043,0)</f>
        <v>3</v>
      </c>
      <c r="K54" s="5" t="n">
        <f aca="false">ROUND(K53*0.043,0)</f>
        <v>2</v>
      </c>
      <c r="L54" s="5" t="n">
        <f aca="false">ROUND(L53*0.043,0)</f>
        <v>2</v>
      </c>
      <c r="M54" s="5" t="n">
        <f aca="false">ROUND(M53*0.043,0)</f>
        <v>1</v>
      </c>
    </row>
    <row r="55" s="6" customFormat="true" ht="14.25" hidden="false" customHeight="false" outlineLevel="0" collapsed="false">
      <c r="A55" s="6" t="s">
        <v>5</v>
      </c>
      <c r="B55" s="7" t="n">
        <f aca="false">SUM(B52:B54)</f>
        <v>235</v>
      </c>
      <c r="C55" s="7" t="n">
        <f aca="false">SUM(C52:C54)</f>
        <v>216</v>
      </c>
      <c r="D55" s="7" t="n">
        <f aca="false">SUM(D52:D54)</f>
        <v>196</v>
      </c>
      <c r="E55" s="7" t="n">
        <f aca="false">SUM(E52:E54)</f>
        <v>176</v>
      </c>
      <c r="F55" s="7" t="n">
        <f aca="false">SUM(F52:F54)</f>
        <v>156</v>
      </c>
      <c r="G55" s="7" t="n">
        <f aca="false">SUM(G52:G54)</f>
        <v>138</v>
      </c>
      <c r="H55" s="7" t="n">
        <f aca="false">SUM(H52:H54)</f>
        <v>118</v>
      </c>
      <c r="I55" s="7" t="n">
        <f aca="false">SUM(I52:I54)</f>
        <v>98</v>
      </c>
      <c r="J55" s="7" t="n">
        <f aca="false">SUM(J52:J54)</f>
        <v>78</v>
      </c>
      <c r="K55" s="7" t="n">
        <f aca="false">SUM(K52:K54)</f>
        <v>59</v>
      </c>
      <c r="L55" s="7" t="n">
        <f aca="false">SUM(L52:L54)</f>
        <v>40</v>
      </c>
      <c r="M55" s="7" t="n">
        <f aca="false">SUM(M52:M54)</f>
        <v>20</v>
      </c>
    </row>
    <row r="56" s="6" customFormat="true" ht="14.25" hidden="false" customHeight="false" outlineLevel="0" collapsed="false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="6" customFormat="true" ht="14.25" hidden="false" customHeight="false" outlineLevel="0" collapsed="false">
      <c r="A57" s="4" t="s">
        <v>14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="6" customFormat="true" ht="13.8" hidden="false" customHeight="false" outlineLevel="0" collapsed="false">
      <c r="A58" s="4" t="s">
        <v>2</v>
      </c>
      <c r="B58" s="5" t="n">
        <v>118</v>
      </c>
      <c r="C58" s="5" t="n">
        <f aca="false">ROUNDUP($B$58/12*11,0)</f>
        <v>109</v>
      </c>
      <c r="D58" s="5" t="n">
        <f aca="false">ROUNDUP($B$58/12*10,0)</f>
        <v>99</v>
      </c>
      <c r="E58" s="5" t="n">
        <f aca="false">ROUNDUP($B$58/12*9,0)</f>
        <v>89</v>
      </c>
      <c r="F58" s="5" t="n">
        <f aca="false">ROUNDUP($B$58/12*8,0)</f>
        <v>79</v>
      </c>
      <c r="G58" s="5" t="n">
        <f aca="false">ROUNDUP($B$58/12*7,0)</f>
        <v>69</v>
      </c>
      <c r="H58" s="5" t="n">
        <f aca="false">ROUNDUP($B$58/12*6,0)</f>
        <v>59</v>
      </c>
      <c r="I58" s="5" t="n">
        <f aca="false">ROUNDUP($B$58/12*5,0)</f>
        <v>50</v>
      </c>
      <c r="J58" s="5" t="n">
        <f aca="false">ROUNDUP($B$58/12*4,0)</f>
        <v>40</v>
      </c>
      <c r="K58" s="5" t="n">
        <f aca="false">ROUNDUP($B$58/12*3,0)</f>
        <v>30</v>
      </c>
      <c r="L58" s="5" t="n">
        <f aca="false">ROUNDUP($B$58/12*2,0)</f>
        <v>20</v>
      </c>
      <c r="M58" s="5" t="n">
        <f aca="false">ROUNDUP($B$58/12*1,0)</f>
        <v>10</v>
      </c>
      <c r="N58" s="6" t="str">
        <f aca="false">_xlfn.CONCAT("update `premium_rate_card` set `tax`=",B$59," ,`total`=",B$60," where `premium`=",B$58, " and coverage = '",$A$57,"';")</f>
        <v>update `premium_rate_card` set `tax`=5 ,`total`=123 where `premium`=118 and coverage = 'Cylinder Instructor';</v>
      </c>
      <c r="O58" s="6" t="str">
        <f aca="false">_xlfn.CONCAT("update `premium_rate_card` set `tax`=",C$59," ,`total`=",C$60," where `premium`=",C$58, " and coverage = '",$A$57,"';")</f>
        <v>update `premium_rate_card` set `tax`=5 ,`total`=114 where `premium`=109 and coverage = 'Cylinder Instructor';</v>
      </c>
      <c r="P58" s="6" t="str">
        <f aca="false">_xlfn.CONCAT("update `premium_rate_card` set `tax`=",D$59," ,`total`=",D$60," where `premium`=",D$58, " and coverage = '",$A$57,"';")</f>
        <v>update `premium_rate_card` set `tax`=4 ,`total`=103 where `premium`=99 and coverage = 'Cylinder Instructor';</v>
      </c>
      <c r="Q58" s="6" t="str">
        <f aca="false">_xlfn.CONCAT("update `premium_rate_card` set `tax`=",E$59," ,`total`=",E$60," where `premium`=",E$58, " and coverage = '",$A$57,"';")</f>
        <v>update `premium_rate_card` set `tax`=4 ,`total`=93 where `premium`=89 and coverage = 'Cylinder Instructor';</v>
      </c>
      <c r="R58" s="6" t="str">
        <f aca="false">_xlfn.CONCAT("update `premium_rate_card` set `tax`=",F$59," ,`total`=",F$60," where `premium`=",F$58, " and coverage = '",$A$57,"';")</f>
        <v>update `premium_rate_card` set `tax`=3 ,`total`=82 where `premium`=79 and coverage = 'Cylinder Instructor';</v>
      </c>
      <c r="S58" s="6" t="str">
        <f aca="false">_xlfn.CONCAT("update `premium_rate_card` set `tax`=",G$59," ,`total`=",G$60," where `premium`=",G$58, " and coverage = '",$A$57,"';")</f>
        <v>update `premium_rate_card` set `tax`=3 ,`total`=72 where `premium`=69 and coverage = 'Cylinder Instructor';</v>
      </c>
      <c r="T58" s="6" t="str">
        <f aca="false">_xlfn.CONCAT("update `premium_rate_card` set `tax`=",H$59," ,`total`=",H$60," where `premium`=",H$58, " and coverage = '",$A$57,"';")</f>
        <v>update `premium_rate_card` set `tax`=3 ,`total`=62 where `premium`=59 and coverage = 'Cylinder Instructor';</v>
      </c>
      <c r="U58" s="6" t="str">
        <f aca="false">_xlfn.CONCAT("update `premium_rate_card` set `tax`=",I$59," ,`total`=",I$60," where `premium`=",I$58, " and coverage = '",$A$57,"';")</f>
        <v>update `premium_rate_card` set `tax`=2 ,`total`=52 where `premium`=50 and coverage = 'Cylinder Instructor';</v>
      </c>
      <c r="V58" s="6" t="str">
        <f aca="false">_xlfn.CONCAT("update `premium_rate_card` set `tax`=",J$59," ,`total`=",J$60," where `premium`=",J$58, " and coverage = '",$A$57,"';")</f>
        <v>update `premium_rate_card` set `tax`=2 ,`total`=42 where `premium`=40 and coverage = 'Cylinder Instructor';</v>
      </c>
      <c r="W58" s="6" t="str">
        <f aca="false">_xlfn.CONCAT("update `premium_rate_card` set `tax`=",K$59," ,`total`=",K$60," where `premium`=",K$58, " and coverage = '",$A$57,"';")</f>
        <v>update `premium_rate_card` set `tax`=1 ,`total`=31 where `premium`=30 and coverage = 'Cylinder Instructor';</v>
      </c>
      <c r="X58" s="6" t="str">
        <f aca="false">_xlfn.CONCAT("update `premium_rate_card` set `tax`=",L$59," ,`total`=",L$60," where `premium`=",L$58, " and coverage = '",$A$57,"';")</f>
        <v>update `premium_rate_card` set `tax`=1 ,`total`=21 where `premium`=20 and coverage = 'Cylinder Instructor';</v>
      </c>
      <c r="Y58" s="6" t="str">
        <f aca="false">_xlfn.CONCAT("update `premium_rate_card` set `tax`=",M$59," ,`total`=",M$60," where `premium`=",M$58, " and coverage = '",$A$57,"';")</f>
        <v>update `premium_rate_card` set `tax`=1 ,`total`=11 where `premium`=10 and coverage = 'Cylinder Instructor';</v>
      </c>
    </row>
    <row r="59" s="6" customFormat="true" ht="14.25" hidden="false" customHeight="false" outlineLevel="0" collapsed="false">
      <c r="A59" s="4" t="s">
        <v>3</v>
      </c>
      <c r="B59" s="5" t="n">
        <f aca="false">ROUND(B58*0.043,0)</f>
        <v>5</v>
      </c>
      <c r="C59" s="5" t="n">
        <f aca="false">ROUND(C58*0.043,0)</f>
        <v>5</v>
      </c>
      <c r="D59" s="5" t="n">
        <f aca="false">ROUND(D58*0.043,0)</f>
        <v>4</v>
      </c>
      <c r="E59" s="5" t="n">
        <f aca="false">ROUND(E58*0.043,0)</f>
        <v>4</v>
      </c>
      <c r="F59" s="5" t="n">
        <f aca="false">ROUND(F58*0.043,0)</f>
        <v>3</v>
      </c>
      <c r="G59" s="5" t="n">
        <f aca="false">ROUND(G58*0.043,0)</f>
        <v>3</v>
      </c>
      <c r="H59" s="5" t="n">
        <f aca="false">ROUND(H58*0.043,0)</f>
        <v>3</v>
      </c>
      <c r="I59" s="5" t="n">
        <f aca="false">ROUND(I58*0.043,0)</f>
        <v>2</v>
      </c>
      <c r="J59" s="5" t="n">
        <f aca="false">ROUND(J58*0.043,0)</f>
        <v>2</v>
      </c>
      <c r="K59" s="5" t="n">
        <f aca="false">ROUND(K58*0.043,0)</f>
        <v>1</v>
      </c>
      <c r="L59" s="5" t="n">
        <f aca="false">ROUND(L58*0.043,0)</f>
        <v>1</v>
      </c>
      <c r="M59" s="5" t="n">
        <v>1</v>
      </c>
    </row>
    <row r="60" s="6" customFormat="true" ht="14.25" hidden="false" customHeight="false" outlineLevel="0" collapsed="false">
      <c r="A60" s="6" t="s">
        <v>5</v>
      </c>
      <c r="B60" s="7" t="n">
        <f aca="false">SUM(B57:B59)</f>
        <v>123</v>
      </c>
      <c r="C60" s="7" t="n">
        <f aca="false">SUM(C57:C59)</f>
        <v>114</v>
      </c>
      <c r="D60" s="7" t="n">
        <f aca="false">SUM(D57:D59)</f>
        <v>103</v>
      </c>
      <c r="E60" s="7" t="n">
        <f aca="false">SUM(E57:E59)</f>
        <v>93</v>
      </c>
      <c r="F60" s="7" t="n">
        <f aca="false">SUM(F57:F59)</f>
        <v>82</v>
      </c>
      <c r="G60" s="7" t="n">
        <f aca="false">SUM(G57:G59)</f>
        <v>72</v>
      </c>
      <c r="H60" s="7" t="n">
        <f aca="false">SUM(H57:H59)</f>
        <v>62</v>
      </c>
      <c r="I60" s="7" t="n">
        <f aca="false">SUM(I57:I59)</f>
        <v>52</v>
      </c>
      <c r="J60" s="7" t="n">
        <f aca="false">SUM(J57:J59)</f>
        <v>42</v>
      </c>
      <c r="K60" s="7" t="n">
        <f aca="false">SUM(K57:K59)</f>
        <v>31</v>
      </c>
      <c r="L60" s="7" t="n">
        <f aca="false">SUM(L57:L59)</f>
        <v>21</v>
      </c>
      <c r="M60" s="7" t="n">
        <f aca="false">SUM(M57:M59)</f>
        <v>11</v>
      </c>
    </row>
    <row r="61" s="6" customFormat="true" ht="14.25" hidden="false" customHeight="false" outlineLevel="0" collapsed="false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="6" customFormat="true" ht="14.25" hidden="false" customHeight="false" outlineLevel="0" collapsed="false">
      <c r="A62" s="4" t="s">
        <v>15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="6" customFormat="true" ht="13.8" hidden="false" customHeight="false" outlineLevel="0" collapsed="false">
      <c r="A63" s="4" t="s">
        <v>2</v>
      </c>
      <c r="B63" s="5" t="n">
        <v>281</v>
      </c>
      <c r="C63" s="5" t="n">
        <f aca="false">ROUNDUP($B$63/12*11,0)</f>
        <v>258</v>
      </c>
      <c r="D63" s="5" t="n">
        <f aca="false">ROUNDUP($B$63/12*10,0)</f>
        <v>235</v>
      </c>
      <c r="E63" s="5" t="n">
        <f aca="false">ROUNDUP($B$63/12*9,0)</f>
        <v>211</v>
      </c>
      <c r="F63" s="5" t="n">
        <f aca="false">ROUNDUP($B$63/12*8,0)</f>
        <v>188</v>
      </c>
      <c r="G63" s="5" t="n">
        <f aca="false">ROUNDUP($B$63/12*7,0)</f>
        <v>164</v>
      </c>
      <c r="H63" s="5" t="n">
        <f aca="false">ROUNDUP($B$63/12*6,0)</f>
        <v>141</v>
      </c>
      <c r="I63" s="5" t="n">
        <f aca="false">ROUNDUP($B$63/12*5,0)</f>
        <v>118</v>
      </c>
      <c r="J63" s="5" t="n">
        <f aca="false">ROUNDUP($B$63/12*4,0)</f>
        <v>94</v>
      </c>
      <c r="K63" s="5" t="n">
        <f aca="false">ROUNDUP($B$63/12*3,0)</f>
        <v>71</v>
      </c>
      <c r="L63" s="5" t="n">
        <f aca="false">ROUNDUP($B$63/12*2,0)</f>
        <v>47</v>
      </c>
      <c r="M63" s="5" t="n">
        <f aca="false">ROUNDUP($B$63/12*1,0)</f>
        <v>24</v>
      </c>
      <c r="N63" s="6" t="str">
        <f aca="false">_xlfn.CONCAT("update `premium_rate_card` set `tax`=",B$64," ,`total`=",B$65," where `premium`=",B$63, " and coverage = '",$A$62,"';")</f>
        <v>update `premium_rate_card` set `tax`=12 ,`total`=293 where `premium`=281 and coverage = 'Cylinder Insp &amp; Inst';</v>
      </c>
      <c r="O63" s="6" t="str">
        <f aca="false">_xlfn.CONCAT("update `premium_rate_card` set `tax`=",C$64," ,`total`=",C$65," where `premium`=",C$63, " and coverage = '",$A$62,"';")</f>
        <v>update `premium_rate_card` set `tax`=11 ,`total`=269 where `premium`=258 and coverage = 'Cylinder Insp &amp; Inst';</v>
      </c>
      <c r="P63" s="6" t="str">
        <f aca="false">_xlfn.CONCAT("update `premium_rate_card` set `tax`=",D$64," ,`total`=",D$65," where `premium`=",D$63, " and coverage = '",$A$62,"';")</f>
        <v>update `premium_rate_card` set `tax`=10 ,`total`=245 where `premium`=235 and coverage = 'Cylinder Insp &amp; Inst';</v>
      </c>
      <c r="Q63" s="6" t="str">
        <f aca="false">_xlfn.CONCAT("update `premium_rate_card` set `tax`=",E$64," ,`total`=",E$65," where `premium`=",E$63, " and coverage = '",$A$62,"';")</f>
        <v>update `premium_rate_card` set `tax`=9 ,`total`=220 where `premium`=211 and coverage = 'Cylinder Insp &amp; Inst';</v>
      </c>
      <c r="R63" s="6" t="str">
        <f aca="false">_xlfn.CONCAT("update `premium_rate_card` set `tax`=",F$64," ,`total`=",F$65," where `premium`=",F$63, " and coverage = '",$A$62,"';")</f>
        <v>update `premium_rate_card` set `tax`=8 ,`total`=196 where `premium`=188 and coverage = 'Cylinder Insp &amp; Inst';</v>
      </c>
      <c r="S63" s="6" t="str">
        <f aca="false">_xlfn.CONCAT("update `premium_rate_card` set `tax`=",G$64," ,`total`=",G$65," where `premium`=",G$63, " and coverage = '",$A$62,"';")</f>
        <v>update `premium_rate_card` set `tax`=7 ,`total`=171 where `premium`=164 and coverage = 'Cylinder Insp &amp; Inst';</v>
      </c>
      <c r="T63" s="6" t="str">
        <f aca="false">_xlfn.CONCAT("update `premium_rate_card` set `tax`=",H$64," ,`total`=",H$65," where `premium`=",H$63, " and coverage = '",$A$62,"';")</f>
        <v>update `premium_rate_card` set `tax`=6 ,`total`=147 where `premium`=141 and coverage = 'Cylinder Insp &amp; Inst';</v>
      </c>
      <c r="U63" s="6" t="str">
        <f aca="false">_xlfn.CONCAT("update `premium_rate_card` set `tax`=",I$64," ,`total`=",I$65," where `premium`=",I$63, " and coverage = '",$A$62,"';")</f>
        <v>update `premium_rate_card` set `tax`=5 ,`total`=123 where `premium`=118 and coverage = 'Cylinder Insp &amp; Inst';</v>
      </c>
      <c r="V63" s="6" t="str">
        <f aca="false">_xlfn.CONCAT("update `premium_rate_card` set `tax`=",J$64," ,`total`=",J$65," where `premium`=",J$63, " and coverage = '",$A$62,"';")</f>
        <v>update `premium_rate_card` set `tax`=4 ,`total`=98 where `premium`=94 and coverage = 'Cylinder Insp &amp; Inst';</v>
      </c>
      <c r="W63" s="6" t="str">
        <f aca="false">_xlfn.CONCAT("update `premium_rate_card` set `tax`=",K$64," ,`total`=",K$65," where `premium`=",K$63, " and coverage = '",$A$62,"';")</f>
        <v>update `premium_rate_card` set `tax`=3 ,`total`=74 where `premium`=71 and coverage = 'Cylinder Insp &amp; Inst';</v>
      </c>
      <c r="X63" s="6" t="str">
        <f aca="false">_xlfn.CONCAT("update `premium_rate_card` set `tax`=",L$64," ,`total`=",L$65," where `premium`=",L$63, " and coverage = '",$A$62,"';")</f>
        <v>update `premium_rate_card` set `tax`=2 ,`total`=49 where `premium`=47 and coverage = 'Cylinder Insp &amp; Inst';</v>
      </c>
      <c r="Y63" s="6" t="str">
        <f aca="false">_xlfn.CONCAT("update `premium_rate_card` set `tax`=",M$64," ,`total`=",M$65," where `premium`=",M$63, " and coverage = '",$A$62,"';")</f>
        <v>update `premium_rate_card` set `tax`=1 ,`total`=25 where `premium`=24 and coverage = 'Cylinder Insp &amp; Inst';</v>
      </c>
    </row>
    <row r="64" s="6" customFormat="true" ht="14.25" hidden="false" customHeight="false" outlineLevel="0" collapsed="false">
      <c r="A64" s="4" t="s">
        <v>3</v>
      </c>
      <c r="B64" s="5" t="n">
        <f aca="false">ROUND(B63*0.043,0)</f>
        <v>12</v>
      </c>
      <c r="C64" s="5" t="n">
        <f aca="false">ROUND(C63*0.043,0)</f>
        <v>11</v>
      </c>
      <c r="D64" s="5" t="n">
        <f aca="false">ROUND(D63*0.043,0)</f>
        <v>10</v>
      </c>
      <c r="E64" s="5" t="n">
        <f aca="false">ROUND(E63*0.043,0)</f>
        <v>9</v>
      </c>
      <c r="F64" s="5" t="n">
        <f aca="false">ROUND(F63*0.043,0)</f>
        <v>8</v>
      </c>
      <c r="G64" s="5" t="n">
        <f aca="false">ROUND(G63*0.043,0)</f>
        <v>7</v>
      </c>
      <c r="H64" s="5" t="n">
        <f aca="false">ROUND(H63*0.043,0)</f>
        <v>6</v>
      </c>
      <c r="I64" s="5" t="n">
        <f aca="false">ROUND(I63*0.043,0)</f>
        <v>5</v>
      </c>
      <c r="J64" s="5" t="n">
        <f aca="false">ROUND(J63*0.043,0)</f>
        <v>4</v>
      </c>
      <c r="K64" s="5" t="n">
        <f aca="false">ROUND(K63*0.043,0)</f>
        <v>3</v>
      </c>
      <c r="L64" s="5" t="n">
        <f aca="false">ROUND(L63*0.043,0)</f>
        <v>2</v>
      </c>
      <c r="M64" s="5" t="n">
        <f aca="false">ROUND(M63*0.043,0)</f>
        <v>1</v>
      </c>
    </row>
    <row r="65" s="6" customFormat="true" ht="14.25" hidden="false" customHeight="false" outlineLevel="0" collapsed="false">
      <c r="A65" s="6" t="s">
        <v>5</v>
      </c>
      <c r="B65" s="7" t="n">
        <f aca="false">SUM(B62:B64)</f>
        <v>293</v>
      </c>
      <c r="C65" s="7" t="n">
        <f aca="false">SUM(C62:C64)</f>
        <v>269</v>
      </c>
      <c r="D65" s="7" t="n">
        <f aca="false">SUM(D62:D64)</f>
        <v>245</v>
      </c>
      <c r="E65" s="7" t="n">
        <f aca="false">SUM(E62:E64)</f>
        <v>220</v>
      </c>
      <c r="F65" s="7" t="n">
        <f aca="false">SUM(F62:F64)</f>
        <v>196</v>
      </c>
      <c r="G65" s="7" t="n">
        <f aca="false">SUM(G62:G64)</f>
        <v>171</v>
      </c>
      <c r="H65" s="7" t="n">
        <f aca="false">SUM(H62:H64)</f>
        <v>147</v>
      </c>
      <c r="I65" s="7" t="n">
        <f aca="false">SUM(I62:I64)</f>
        <v>123</v>
      </c>
      <c r="J65" s="7" t="n">
        <f aca="false">SUM(J62:J64)</f>
        <v>98</v>
      </c>
      <c r="K65" s="7" t="n">
        <f aca="false">SUM(K62:K64)</f>
        <v>74</v>
      </c>
      <c r="L65" s="7" t="n">
        <f aca="false">SUM(L62:L64)</f>
        <v>49</v>
      </c>
      <c r="M65" s="7" t="n">
        <f aca="false">SUM(M62:M64)</f>
        <v>25</v>
      </c>
    </row>
    <row r="66" s="6" customFormat="true" ht="14.25" hidden="false" customHeight="false" outlineLevel="0" collapsed="false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customFormat="false" ht="14.25" hidden="false" customHeight="false" outlineLevel="0" collapsed="false">
      <c r="A67" s="4" t="s">
        <v>16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customFormat="false" ht="13.8" hidden="false" customHeight="false" outlineLevel="0" collapsed="false">
      <c r="A68" s="4" t="s">
        <v>2</v>
      </c>
      <c r="B68" s="5" t="n">
        <v>467</v>
      </c>
      <c r="C68" s="5" t="n">
        <f aca="false">ROUNDUP($B$68/12*11,0)</f>
        <v>429</v>
      </c>
      <c r="D68" s="5" t="n">
        <f aca="false">ROUNDUP($B$68/12*10,0)</f>
        <v>390</v>
      </c>
      <c r="E68" s="5" t="n">
        <f aca="false">ROUNDUP($B$68/12*9,0)</f>
        <v>351</v>
      </c>
      <c r="F68" s="5" t="n">
        <f aca="false">ROUNDUP($B$68/12*8,0)</f>
        <v>312</v>
      </c>
      <c r="G68" s="5" t="n">
        <f aca="false">ROUNDUP($B$68/12*7,0)</f>
        <v>273</v>
      </c>
      <c r="H68" s="5" t="n">
        <f aca="false">ROUNDUP($B$68/12*6,0)</f>
        <v>234</v>
      </c>
      <c r="I68" s="5" t="n">
        <f aca="false">ROUNDUP($B$68/12*5,0)</f>
        <v>195</v>
      </c>
      <c r="J68" s="5" t="n">
        <f aca="false">ROUNDUP($B$68/12*4,0)</f>
        <v>156</v>
      </c>
      <c r="K68" s="5" t="n">
        <f aca="false">ROUNDUP($B$68/12*3,0)</f>
        <v>117</v>
      </c>
      <c r="L68" s="5" t="n">
        <f aca="false">ROUNDUP($B$68/12*2,0)</f>
        <v>78</v>
      </c>
      <c r="M68" s="5" t="n">
        <f aca="false">ROUNDUP($B$68/12*1,0)</f>
        <v>39</v>
      </c>
      <c r="N68" s="0" t="str">
        <f aca="false">_xlfn.CONCAT("update `premium_rate_card` set `tax`=",B$69," ,`total`=",B$70," where `premium`=",B$68, " and coverage = '",$A$67,"';")</f>
        <v>update `premium_rate_card` set `tax`=20 ,`total`=487 where `premium`=467 and coverage = '1M Excess';</v>
      </c>
      <c r="O68" s="0" t="str">
        <f aca="false">_xlfn.CONCAT("update `premium_rate_card` set `tax`=",C$69," ,`total`=",C$70," where `premium`=",C$68, " and coverage = '",$A$67,"';")</f>
        <v>update `premium_rate_card` set `tax`=18 ,`total`=447 where `premium`=429 and coverage = '1M Excess';</v>
      </c>
      <c r="P68" s="0" t="str">
        <f aca="false">_xlfn.CONCAT("update `premium_rate_card` set `tax`=",D$69," ,`total`=",D$70," where `premium`=",D$68, " and coverage = '",$A$67,"';")</f>
        <v>update `premium_rate_card` set `tax`=17 ,`total`=407 where `premium`=390 and coverage = '1M Excess';</v>
      </c>
      <c r="Q68" s="0" t="str">
        <f aca="false">_xlfn.CONCAT("update `premium_rate_card` set `tax`=",E$69," ,`total`=",E$70," where `premium`=",E$68, " and coverage = '",$A$67,"';")</f>
        <v>update `premium_rate_card` set `tax`=15 ,`total`=366 where `premium`=351 and coverage = '1M Excess';</v>
      </c>
      <c r="R68" s="0" t="str">
        <f aca="false">_xlfn.CONCAT("update `premium_rate_card` set `tax`=",F$69," ,`total`=",F$70," where `premium`=",F$68, " and coverage = '",$A$67,"';")</f>
        <v>update `premium_rate_card` set `tax`=13 ,`total`=325 where `premium`=312 and coverage = '1M Excess';</v>
      </c>
      <c r="S68" s="0" t="str">
        <f aca="false">_xlfn.CONCAT("update `premium_rate_card` set `tax`=",G$69," ,`total`=",G$70," where `premium`=",G$68, " and coverage = '",$A$67,"';")</f>
        <v>update `premium_rate_card` set `tax`=12 ,`total`=285 where `premium`=273 and coverage = '1M Excess';</v>
      </c>
      <c r="T68" s="0" t="str">
        <f aca="false">_xlfn.CONCAT("update `premium_rate_card` set `tax`=",H$69," ,`total`=",H$70," where `premium`=",H$68, " and coverage = '",$A$67,"';")</f>
        <v>update `premium_rate_card` set `tax`=10 ,`total`=244 where `premium`=234 and coverage = '1M Excess';</v>
      </c>
      <c r="U68" s="0" t="str">
        <f aca="false">_xlfn.CONCAT("update `premium_rate_card` set `tax`=",I$69," ,`total`=",I$70," where `premium`=",I$68, " and coverage = '",$A$67,"';")</f>
        <v>update `premium_rate_card` set `tax`=8 ,`total`=203 where `premium`=195 and coverage = '1M Excess';</v>
      </c>
      <c r="V68" s="0" t="str">
        <f aca="false">_xlfn.CONCAT("update `premium_rate_card` set `tax`=",J$69," ,`total`=",J$70," where `premium`=",J$68, " and coverage = '",$A$67,"';")</f>
        <v>update `premium_rate_card` set `tax`=7 ,`total`=163 where `premium`=156 and coverage = '1M Excess';</v>
      </c>
      <c r="W68" s="0" t="str">
        <f aca="false">_xlfn.CONCAT("update `premium_rate_card` set `tax`=",K$69," ,`total`=",K$70," where `premium`=",K$68, " and coverage = '",$A$67,"';")</f>
        <v>update `premium_rate_card` set `tax`=5 ,`total`=122 where `premium`=117 and coverage = '1M Excess';</v>
      </c>
      <c r="X68" s="0" t="str">
        <f aca="false">_xlfn.CONCAT("update `premium_rate_card` set `tax`=",L$69," ,`total`=",L$70," where `premium`=",L$68, " and coverage = '",$A$67,"';")</f>
        <v>update `premium_rate_card` set `tax`=3 ,`total`=81 where `premium`=78 and coverage = '1M Excess';</v>
      </c>
      <c r="Y68" s="0" t="str">
        <f aca="false">_xlfn.CONCAT("update `premium_rate_card` set `tax`=",M$69," ,`total`=",M$70," where `premium`=",M$68, " and coverage = '",$A$67,"';")</f>
        <v>update `premium_rate_card` set `tax`=2 ,`total`=41 where `premium`=39 and coverage = '1M Excess';</v>
      </c>
    </row>
    <row r="69" customFormat="false" ht="13.8" hidden="false" customHeight="false" outlineLevel="0" collapsed="false">
      <c r="A69" s="4" t="s">
        <v>3</v>
      </c>
      <c r="B69" s="5" t="n">
        <f aca="false">ROUND(B68*0.043,0)</f>
        <v>20</v>
      </c>
      <c r="C69" s="5" t="n">
        <f aca="false">ROUND(C68*0.043,0)</f>
        <v>18</v>
      </c>
      <c r="D69" s="5" t="n">
        <f aca="false">ROUND(D68*0.043,0)</f>
        <v>17</v>
      </c>
      <c r="E69" s="5" t="n">
        <f aca="false">ROUND(E68*0.043,0)</f>
        <v>15</v>
      </c>
      <c r="F69" s="5" t="n">
        <f aca="false">ROUND(F68*0.043,0)</f>
        <v>13</v>
      </c>
      <c r="G69" s="5" t="n">
        <f aca="false">ROUND(G68*0.043,0)</f>
        <v>12</v>
      </c>
      <c r="H69" s="5" t="n">
        <f aca="false">ROUND(H68*0.043,0)</f>
        <v>10</v>
      </c>
      <c r="I69" s="5" t="n">
        <f aca="false">ROUND(I68*0.043,0)</f>
        <v>8</v>
      </c>
      <c r="J69" s="5" t="n">
        <f aca="false">ROUND(J68*0.043,0)</f>
        <v>7</v>
      </c>
      <c r="K69" s="5" t="n">
        <f aca="false">ROUND(K68*0.043,0)</f>
        <v>5</v>
      </c>
      <c r="L69" s="5" t="n">
        <f aca="false">ROUND(L68*0.043,0)</f>
        <v>3</v>
      </c>
      <c r="M69" s="5" t="n">
        <f aca="false">ROUND(M68*0.043,0)</f>
        <v>2</v>
      </c>
    </row>
    <row r="70" s="6" customFormat="true" ht="14.25" hidden="false" customHeight="false" outlineLevel="0" collapsed="false">
      <c r="A70" s="6" t="s">
        <v>5</v>
      </c>
      <c r="B70" s="7" t="n">
        <f aca="false">SUM(B67:B69)</f>
        <v>487</v>
      </c>
      <c r="C70" s="7" t="n">
        <f aca="false">SUM(C67:C69)</f>
        <v>447</v>
      </c>
      <c r="D70" s="7" t="n">
        <f aca="false">SUM(D67:D69)</f>
        <v>407</v>
      </c>
      <c r="E70" s="7" t="n">
        <f aca="false">SUM(E67:E69)</f>
        <v>366</v>
      </c>
      <c r="F70" s="7" t="n">
        <f aca="false">SUM(F67:F69)</f>
        <v>325</v>
      </c>
      <c r="G70" s="7" t="n">
        <f aca="false">SUM(G67:G69)</f>
        <v>285</v>
      </c>
      <c r="H70" s="7" t="n">
        <f aca="false">SUM(H67:H69)</f>
        <v>244</v>
      </c>
      <c r="I70" s="7" t="n">
        <f aca="false">SUM(I67:I69)</f>
        <v>203</v>
      </c>
      <c r="J70" s="7" t="n">
        <f aca="false">SUM(J67:J69)</f>
        <v>163</v>
      </c>
      <c r="K70" s="7" t="n">
        <f aca="false">SUM(K67:K69)</f>
        <v>122</v>
      </c>
      <c r="L70" s="7" t="n">
        <f aca="false">SUM(L67:L69)</f>
        <v>81</v>
      </c>
      <c r="M70" s="7" t="n">
        <f aca="false">SUM(M67:M69)</f>
        <v>41</v>
      </c>
    </row>
    <row r="71" customFormat="false" ht="14.25" hidden="false" customHeight="false" outlineLevel="0" collapsed="false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customFormat="false" ht="14.25" hidden="false" customHeight="false" outlineLevel="0" collapsed="false">
      <c r="A72" s="4" t="s">
        <v>17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customFormat="false" ht="13.8" hidden="false" customHeight="false" outlineLevel="0" collapsed="false">
      <c r="A73" s="4" t="s">
        <v>2</v>
      </c>
      <c r="B73" s="5" t="n">
        <v>936</v>
      </c>
      <c r="C73" s="5" t="n">
        <f aca="false">ROUNDUP($B$73/12*11,0)</f>
        <v>858</v>
      </c>
      <c r="D73" s="5" t="n">
        <f aca="false">ROUNDUP($B$73/12*10,0)</f>
        <v>780</v>
      </c>
      <c r="E73" s="5" t="n">
        <f aca="false">ROUNDUP($B$73/12*9,0)</f>
        <v>702</v>
      </c>
      <c r="F73" s="5" t="n">
        <f aca="false">ROUNDUP($B$73/12*8,0)</f>
        <v>624</v>
      </c>
      <c r="G73" s="5" t="n">
        <f aca="false">ROUNDUP($B$73/12*7,0)</f>
        <v>546</v>
      </c>
      <c r="H73" s="5" t="n">
        <f aca="false">ROUNDUP($B$73/12*6,0)</f>
        <v>468</v>
      </c>
      <c r="I73" s="5" t="n">
        <f aca="false">ROUNDUP($B$73/12*5,0)</f>
        <v>390</v>
      </c>
      <c r="J73" s="5" t="n">
        <f aca="false">ROUNDUP($B$73/12*4,0)</f>
        <v>312</v>
      </c>
      <c r="K73" s="5" t="n">
        <f aca="false">ROUNDUP($B$73/12*3,0)</f>
        <v>234</v>
      </c>
      <c r="L73" s="5" t="n">
        <f aca="false">ROUNDUP($B$73/12*2,0)</f>
        <v>156</v>
      </c>
      <c r="M73" s="5" t="n">
        <f aca="false">ROUNDUP($B$73/12*1,0)</f>
        <v>78</v>
      </c>
      <c r="N73" s="0" t="str">
        <f aca="false">_xlfn.CONCAT("update `premium_rate_card` set `tax`=",B$74," ,`total`=",B$75," where `premium`=",B$73, " and coverage = '",$A$72,"';")</f>
        <v>update `premium_rate_card` set `tax`=40 ,`total`=976 where `premium`=936 and coverage = '2M Excess';</v>
      </c>
      <c r="O73" s="0" t="str">
        <f aca="false">_xlfn.CONCAT("update `premium_rate_card` set `tax`=",C$74," ,`total`=",C$75," where `premium`=",C$73, " and coverage = '",$A$72,"';")</f>
        <v>update `premium_rate_card` set `tax`=37 ,`total`=895 where `premium`=858 and coverage = '2M Excess';</v>
      </c>
      <c r="P73" s="0" t="str">
        <f aca="false">_xlfn.CONCAT("update `premium_rate_card` set `tax`=",D$74," ,`total`=",D$75," where `premium`=",D$73, " and coverage = '",$A$72,"';")</f>
        <v>update `premium_rate_card` set `tax`=34 ,`total`=814 where `premium`=780 and coverage = '2M Excess';</v>
      </c>
      <c r="Q73" s="0" t="str">
        <f aca="false">_xlfn.CONCAT("update `premium_rate_card` set `tax`=",E$74," ,`total`=",E$75," where `premium`=",E$73, " and coverage = '",$A$72,"';")</f>
        <v>update `premium_rate_card` set `tax`=30 ,`total`=732 where `premium`=702 and coverage = '2M Excess';</v>
      </c>
      <c r="R73" s="0" t="str">
        <f aca="false">_xlfn.CONCAT("update `premium_rate_card` set `tax`=",F$74," ,`total`=",F$75," where `premium`=",F$73, " and coverage = '",$A$72,"';")</f>
        <v>update `premium_rate_card` set `tax`=27 ,`total`=651 where `premium`=624 and coverage = '2M Excess';</v>
      </c>
      <c r="S73" s="0" t="str">
        <f aca="false">_xlfn.CONCAT("update `premium_rate_card` set `tax`=",G$74," ,`total`=",G$75," where `premium`=",G$73, " and coverage = '",$A$72,"';")</f>
        <v>update `premium_rate_card` set `tax`=23 ,`total`=569 where `premium`=546 and coverage = '2M Excess';</v>
      </c>
      <c r="T73" s="0" t="str">
        <f aca="false">_xlfn.CONCAT("update `premium_rate_card` set `tax`=",H$74," ,`total`=",H$75," where `premium`=",H$73, " and coverage = '",$A$72,"';")</f>
        <v>update `premium_rate_card` set `tax`=20 ,`total`=488 where `premium`=468 and coverage = '2M Excess';</v>
      </c>
      <c r="U73" s="0" t="str">
        <f aca="false">_xlfn.CONCAT("update `premium_rate_card` set `tax`=",I$74," ,`total`=",I$75," where `premium`=",I$73, " and coverage = '",$A$72,"';")</f>
        <v>update `premium_rate_card` set `tax`=17 ,`total`=407 where `premium`=390 and coverage = '2M Excess';</v>
      </c>
      <c r="V73" s="0" t="str">
        <f aca="false">_xlfn.CONCAT("update `premium_rate_card` set `tax`=",J$74," ,`total`=",J$75," where `premium`=",J$73, " and coverage = '",$A$72,"';")</f>
        <v>update `premium_rate_card` set `tax`=13 ,`total`=325 where `premium`=312 and coverage = '2M Excess';</v>
      </c>
      <c r="W73" s="0" t="str">
        <f aca="false">_xlfn.CONCAT("update `premium_rate_card` set `tax`=",K$74," ,`total`=",K$75," where `premium`=",K$73, " and coverage = '",$A$72,"';")</f>
        <v>update `premium_rate_card` set `tax`=10 ,`total`=244 where `premium`=234 and coverage = '2M Excess';</v>
      </c>
      <c r="X73" s="0" t="str">
        <f aca="false">_xlfn.CONCAT("update `premium_rate_card` set `tax`=",L$74," ,`total`=",L$75," where `premium`=",L$73, " and coverage = '",$A$72,"';")</f>
        <v>update `premium_rate_card` set `tax`=7 ,`total`=163 where `premium`=156 and coverage = '2M Excess';</v>
      </c>
      <c r="Y73" s="0" t="str">
        <f aca="false">_xlfn.CONCAT("update `premium_rate_card` set `tax`=",M$74," ,`total`=",M$75," where `premium`=",M$73, " and coverage = '",$A$72,"';")</f>
        <v>update `premium_rate_card` set `tax`=3 ,`total`=81 where `premium`=78 and coverage = '2M Excess';</v>
      </c>
    </row>
    <row r="74" customFormat="false" ht="14.25" hidden="false" customHeight="false" outlineLevel="0" collapsed="false">
      <c r="A74" s="4" t="s">
        <v>3</v>
      </c>
      <c r="B74" s="5" t="n">
        <f aca="false">ROUND(B73*0.043,0)</f>
        <v>40</v>
      </c>
      <c r="C74" s="5" t="n">
        <f aca="false">ROUND(C73*0.043,0)</f>
        <v>37</v>
      </c>
      <c r="D74" s="5" t="n">
        <f aca="false">ROUND(D73*0.043,0)</f>
        <v>34</v>
      </c>
      <c r="E74" s="5" t="n">
        <f aca="false">ROUND(E73*0.043,0)</f>
        <v>30</v>
      </c>
      <c r="F74" s="5" t="n">
        <f aca="false">ROUND(F73*0.043,0)</f>
        <v>27</v>
      </c>
      <c r="G74" s="5" t="n">
        <f aca="false">ROUND(G73*0.043,0)</f>
        <v>23</v>
      </c>
      <c r="H74" s="5" t="n">
        <f aca="false">ROUND(H73*0.043,0)</f>
        <v>20</v>
      </c>
      <c r="I74" s="5" t="n">
        <f aca="false">ROUND(I73*0.043,0)</f>
        <v>17</v>
      </c>
      <c r="J74" s="5" t="n">
        <f aca="false">ROUND(J73*0.043,0)</f>
        <v>13</v>
      </c>
      <c r="K74" s="5" t="n">
        <f aca="false">ROUND(K73*0.043,0)</f>
        <v>10</v>
      </c>
      <c r="L74" s="5" t="n">
        <f aca="false">ROUND(L73*0.043,0)</f>
        <v>7</v>
      </c>
      <c r="M74" s="5" t="n">
        <f aca="false">ROUND(M73*0.043,0)</f>
        <v>3</v>
      </c>
    </row>
    <row r="75" s="6" customFormat="true" ht="14.25" hidden="false" customHeight="false" outlineLevel="0" collapsed="false">
      <c r="A75" s="6" t="s">
        <v>5</v>
      </c>
      <c r="B75" s="7" t="n">
        <f aca="false">SUM(B72:B74)</f>
        <v>976</v>
      </c>
      <c r="C75" s="7" t="n">
        <f aca="false">SUM(C72:C74)</f>
        <v>895</v>
      </c>
      <c r="D75" s="7" t="n">
        <f aca="false">SUM(D72:D74)</f>
        <v>814</v>
      </c>
      <c r="E75" s="7" t="n">
        <f aca="false">SUM(E72:E74)</f>
        <v>732</v>
      </c>
      <c r="F75" s="7" t="n">
        <f aca="false">SUM(F72:F74)</f>
        <v>651</v>
      </c>
      <c r="G75" s="7" t="n">
        <f aca="false">SUM(G72:G74)</f>
        <v>569</v>
      </c>
      <c r="H75" s="7" t="n">
        <f aca="false">SUM(H72:H74)</f>
        <v>488</v>
      </c>
      <c r="I75" s="7" t="n">
        <f aca="false">SUM(I72:I74)</f>
        <v>407</v>
      </c>
      <c r="J75" s="7" t="n">
        <f aca="false">SUM(J72:J74)</f>
        <v>325</v>
      </c>
      <c r="K75" s="7" t="n">
        <f aca="false">SUM(K72:K74)</f>
        <v>244</v>
      </c>
      <c r="L75" s="7" t="n">
        <f aca="false">SUM(L72:L74)</f>
        <v>163</v>
      </c>
      <c r="M75" s="7" t="n">
        <f aca="false">SUM(M72:M74)</f>
        <v>81</v>
      </c>
    </row>
    <row r="76" customFormat="false" ht="14.25" hidden="false" customHeight="false" outlineLevel="0" collapsed="false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customFormat="false" ht="14.25" hidden="false" customHeight="false" outlineLevel="0" collapsed="false">
      <c r="A77" s="4" t="s">
        <v>18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customFormat="false" ht="13.8" hidden="false" customHeight="false" outlineLevel="0" collapsed="false">
      <c r="A78" s="4" t="s">
        <v>2</v>
      </c>
      <c r="B78" s="5" t="n">
        <v>1215</v>
      </c>
      <c r="C78" s="5" t="n">
        <f aca="false">ROUNDUP($B$78/12*11,0)</f>
        <v>1114</v>
      </c>
      <c r="D78" s="5" t="n">
        <f aca="false">ROUNDUP($B$78/12*10,0)</f>
        <v>1013</v>
      </c>
      <c r="E78" s="5" t="n">
        <f aca="false">ROUNDUP($B$78/12*9,0)</f>
        <v>912</v>
      </c>
      <c r="F78" s="5" t="n">
        <f aca="false">ROUNDUP($B$78/12*8,0)</f>
        <v>810</v>
      </c>
      <c r="G78" s="5" t="n">
        <f aca="false">ROUNDUP($B$78/12*7,0)</f>
        <v>709</v>
      </c>
      <c r="H78" s="5" t="n">
        <f aca="false">ROUNDUP($B$78/12*6,0)</f>
        <v>608</v>
      </c>
      <c r="I78" s="5" t="n">
        <f aca="false">ROUNDUP($B$78/12*5,0)</f>
        <v>507</v>
      </c>
      <c r="J78" s="5" t="n">
        <f aca="false">ROUNDUP($B$78/12*4,0)</f>
        <v>405</v>
      </c>
      <c r="K78" s="5" t="n">
        <f aca="false">ROUNDUP($B$78/12*3,0)</f>
        <v>304</v>
      </c>
      <c r="L78" s="5" t="n">
        <f aca="false">ROUNDUP($B$78/12*2,0)</f>
        <v>203</v>
      </c>
      <c r="M78" s="5" t="n">
        <f aca="false">ROUNDUP($B$78/12*1,0)</f>
        <v>102</v>
      </c>
      <c r="N78" s="0" t="str">
        <f aca="false">_xlfn.CONCAT("update `premium_rate_card` set `tax`=",B$79," ,`total`=",B$80," where `premium`=",B$78, " and coverage = '",$A$77,"';")</f>
        <v>update `premium_rate_card` set `tax`=52 ,`total`=1267 where `premium`=1215 and coverage = '3M Excess';</v>
      </c>
      <c r="O78" s="0" t="str">
        <f aca="false">_xlfn.CONCAT("update `premium_rate_card` set `tax`=",C$79," ,`total`=",C$80," where `premium`=",C$78, " and coverage = '",$A$77,"';")</f>
        <v>update `premium_rate_card` set `tax`=48 ,`total`=1162 where `premium`=1114 and coverage = '3M Excess';</v>
      </c>
      <c r="P78" s="0" t="str">
        <f aca="false">_xlfn.CONCAT("update `premium_rate_card` set `tax`=",D$79," ,`total`=",D$80," where `premium`=",D$78, " and coverage = '",$A$77,"';")</f>
        <v>update `premium_rate_card` set `tax`=44 ,`total`=1057 where `premium`=1013 and coverage = '3M Excess';</v>
      </c>
      <c r="Q78" s="0" t="str">
        <f aca="false">_xlfn.CONCAT("update `premium_rate_card` set `tax`=",E$79," ,`total`=",E$80," where `premium`=",E$78, " and coverage = '",$A$77,"';")</f>
        <v>update `premium_rate_card` set `tax`=39 ,`total`=951 where `premium`=912 and coverage = '3M Excess';</v>
      </c>
      <c r="R78" s="0" t="str">
        <f aca="false">_xlfn.CONCAT("update `premium_rate_card` set `tax`=",F$79," ,`total`=",F$80," where `premium`=",F$78, " and coverage = '",$A$77,"';")</f>
        <v>update `premium_rate_card` set `tax`=35 ,`total`=845 where `premium`=810 and coverage = '3M Excess';</v>
      </c>
      <c r="S78" s="0" t="str">
        <f aca="false">_xlfn.CONCAT("update `premium_rate_card` set `tax`=",G$79," ,`total`=",G$80," where `premium`=",G$78, " and coverage = '",$A$77,"';")</f>
        <v>update `premium_rate_card` set `tax`=30 ,`total`=739 where `premium`=709 and coverage = '3M Excess';</v>
      </c>
      <c r="T78" s="0" t="str">
        <f aca="false">_xlfn.CONCAT("update `premium_rate_card` set `tax`=",H$79," ,`total`=",H$80," where `premium`=",H$78, " and coverage = '",$A$77,"';")</f>
        <v>update `premium_rate_card` set `tax`=26 ,`total`=634 where `premium`=608 and coverage = '3M Excess';</v>
      </c>
      <c r="U78" s="0" t="str">
        <f aca="false">_xlfn.CONCAT("update `premium_rate_card` set `tax`=",I$79," ,`total`=",I$80," where `premium`=",I$78, " and coverage = '",$A$77,"';")</f>
        <v>update `premium_rate_card` set `tax`=22 ,`total`=529 where `premium`=507 and coverage = '3M Excess';</v>
      </c>
      <c r="V78" s="0" t="str">
        <f aca="false">_xlfn.CONCAT("update `premium_rate_card` set `tax`=",J$79," ,`total`=",J$80," where `premium`=",J$78, " and coverage = '",$A$77,"';")</f>
        <v>update `premium_rate_card` set `tax`=17 ,`total`=422 where `premium`=405 and coverage = '3M Excess';</v>
      </c>
      <c r="W78" s="0" t="str">
        <f aca="false">_xlfn.CONCAT("update `premium_rate_card` set `tax`=",K$79," ,`total`=",K$80," where `premium`=",K$78, " and coverage = '",$A$77,"';")</f>
        <v>update `premium_rate_card` set `tax`=13 ,`total`=317 where `premium`=304 and coverage = '3M Excess';</v>
      </c>
      <c r="X78" s="0" t="str">
        <f aca="false">_xlfn.CONCAT("update `premium_rate_card` set `tax`=",L$79," ,`total`=",L$80," where `premium`=",L$78, " and coverage = '",$A$77,"';")</f>
        <v>update `premium_rate_card` set `tax`=9 ,`total`=212 where `premium`=203 and coverage = '3M Excess';</v>
      </c>
      <c r="Y78" s="0" t="str">
        <f aca="false">_xlfn.CONCAT("update `premium_rate_card` set `tax`=",M$79," ,`total`=",M$80," where `premium`=",M$78, " and coverage = '",$A$77,"';")</f>
        <v>update `premium_rate_card` set `tax`=4 ,`total`=106 where `premium`=102 and coverage = '3M Excess';</v>
      </c>
    </row>
    <row r="79" customFormat="false" ht="14.25" hidden="false" customHeight="false" outlineLevel="0" collapsed="false">
      <c r="A79" s="4" t="s">
        <v>3</v>
      </c>
      <c r="B79" s="5" t="n">
        <f aca="false">ROUND(B78*0.043,0)</f>
        <v>52</v>
      </c>
      <c r="C79" s="5" t="n">
        <f aca="false">ROUND(C78*0.043,0)</f>
        <v>48</v>
      </c>
      <c r="D79" s="5" t="n">
        <f aca="false">ROUND(D78*0.043,0)</f>
        <v>44</v>
      </c>
      <c r="E79" s="5" t="n">
        <f aca="false">ROUND(E78*0.043,0)</f>
        <v>39</v>
      </c>
      <c r="F79" s="5" t="n">
        <f aca="false">ROUND(F78*0.043,0)</f>
        <v>35</v>
      </c>
      <c r="G79" s="5" t="n">
        <f aca="false">ROUND(G78*0.043,0)</f>
        <v>30</v>
      </c>
      <c r="H79" s="5" t="n">
        <f aca="false">ROUND(H78*0.043,0)</f>
        <v>26</v>
      </c>
      <c r="I79" s="5" t="n">
        <f aca="false">ROUND(I78*0.043,0)</f>
        <v>22</v>
      </c>
      <c r="J79" s="5" t="n">
        <f aca="false">ROUND(J78*0.043,0)</f>
        <v>17</v>
      </c>
      <c r="K79" s="5" t="n">
        <f aca="false">ROUND(K78*0.043,0)</f>
        <v>13</v>
      </c>
      <c r="L79" s="5" t="n">
        <f aca="false">ROUND(L78*0.043,0)</f>
        <v>9</v>
      </c>
      <c r="M79" s="5" t="n">
        <f aca="false">ROUND(M78*0.043,0)</f>
        <v>4</v>
      </c>
    </row>
    <row r="80" s="6" customFormat="true" ht="14.25" hidden="false" customHeight="false" outlineLevel="0" collapsed="false">
      <c r="A80" s="6" t="s">
        <v>5</v>
      </c>
      <c r="B80" s="7" t="n">
        <f aca="false">SUM(B77:B79)</f>
        <v>1267</v>
      </c>
      <c r="C80" s="7" t="n">
        <f aca="false">SUM(C77:C79)</f>
        <v>1162</v>
      </c>
      <c r="D80" s="7" t="n">
        <f aca="false">SUM(D77:D79)</f>
        <v>1057</v>
      </c>
      <c r="E80" s="7" t="n">
        <f aca="false">SUM(E77:E79)</f>
        <v>951</v>
      </c>
      <c r="F80" s="7" t="n">
        <f aca="false">SUM(F77:F79)</f>
        <v>845</v>
      </c>
      <c r="G80" s="7" t="n">
        <f aca="false">SUM(G77:G79)</f>
        <v>739</v>
      </c>
      <c r="H80" s="7" t="n">
        <f aca="false">SUM(H77:H79)</f>
        <v>634</v>
      </c>
      <c r="I80" s="7" t="n">
        <f aca="false">SUM(I77:I79)</f>
        <v>529</v>
      </c>
      <c r="J80" s="7" t="n">
        <f aca="false">SUM(J77:J79)</f>
        <v>422</v>
      </c>
      <c r="K80" s="7" t="n">
        <f aca="false">SUM(K77:K79)</f>
        <v>317</v>
      </c>
      <c r="L80" s="7" t="n">
        <f aca="false">SUM(L77:L79)</f>
        <v>212</v>
      </c>
      <c r="M80" s="7" t="n">
        <f aca="false">SUM(M77:M79)</f>
        <v>106</v>
      </c>
    </row>
    <row r="81" customFormat="false" ht="14.25" hidden="false" customHeight="false" outlineLevel="0" collapsed="false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customFormat="false" ht="14.25" hidden="false" customHeight="false" outlineLevel="0" collapsed="false">
      <c r="A82" s="4" t="s">
        <v>19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customFormat="false" ht="13.8" hidden="false" customHeight="false" outlineLevel="0" collapsed="false">
      <c r="A83" s="4" t="s">
        <v>2</v>
      </c>
      <c r="B83" s="5" t="n">
        <v>1526</v>
      </c>
      <c r="C83" s="5" t="n">
        <f aca="false">ROUNDUP($B$83/12*11,0)</f>
        <v>1399</v>
      </c>
      <c r="D83" s="5" t="n">
        <f aca="false">ROUNDUP($B$83/12*10,0)</f>
        <v>1272</v>
      </c>
      <c r="E83" s="5" t="n">
        <f aca="false">ROUNDUP($B$83/12*9,0)</f>
        <v>1145</v>
      </c>
      <c r="F83" s="5" t="n">
        <f aca="false">ROUNDUP($B$83/12*8,0)</f>
        <v>1018</v>
      </c>
      <c r="G83" s="5" t="n">
        <f aca="false">ROUNDUP($B$83/12*7,0)</f>
        <v>891</v>
      </c>
      <c r="H83" s="5" t="n">
        <f aca="false">ROUNDUP($B$83/12*6,0)</f>
        <v>763</v>
      </c>
      <c r="I83" s="5" t="n">
        <f aca="false">ROUNDUP($B$83/12*5,0)</f>
        <v>636</v>
      </c>
      <c r="J83" s="5" t="n">
        <f aca="false">ROUNDUP($B$83/12*4,0)</f>
        <v>509</v>
      </c>
      <c r="K83" s="5" t="n">
        <f aca="false">ROUNDUP($B$83/12*3,0)</f>
        <v>382</v>
      </c>
      <c r="L83" s="5" t="n">
        <f aca="false">ROUNDUP($B$83/12*2,0)</f>
        <v>255</v>
      </c>
      <c r="M83" s="5" t="n">
        <f aca="false">ROUNDUP($B$83/12*1,0)</f>
        <v>128</v>
      </c>
      <c r="N83" s="0" t="str">
        <f aca="false">_xlfn.CONCAT("update `premium_rate_card` set `tax`=",B$84," ,`total`=",B$85," where `premium`=",B$83, " and coverage = '",$A$82,"';")</f>
        <v>update `premium_rate_card` set `tax`=66 ,`total`=1592 where `premium`=1526 and coverage = '4M Excess';</v>
      </c>
      <c r="O83" s="0" t="str">
        <f aca="false">_xlfn.CONCAT("update `premium_rate_card` set `tax`=",C$84," ,`total`=",C$85," where `premium`=",C$83, " and coverage = '",$A$82,"';")</f>
        <v>update `premium_rate_card` set `tax`=60 ,`total`=1459 where `premium`=1399 and coverage = '4M Excess';</v>
      </c>
      <c r="P83" s="0" t="str">
        <f aca="false">_xlfn.CONCAT("update `premium_rate_card` set `tax`=",D$84," ,`total`=",D$85," where `premium`=",D$83, " and coverage = '",$A$82,"';")</f>
        <v>update `premium_rate_card` set `tax`=55 ,`total`=1327 where `premium`=1272 and coverage = '4M Excess';</v>
      </c>
      <c r="Q83" s="0" t="str">
        <f aca="false">_xlfn.CONCAT("update `premium_rate_card` set `tax`=",E$84," ,`total`=",E$85," where `premium`=",E$83, " and coverage = '",$A$82,"';")</f>
        <v>update `premium_rate_card` set `tax`=49 ,`total`=1194 where `premium`=1145 and coverage = '4M Excess';</v>
      </c>
      <c r="R83" s="0" t="str">
        <f aca="false">_xlfn.CONCAT("update `premium_rate_card` set `tax`=",F$84," ,`total`=",F$85," where `premium`=",F$83, " and coverage = '",$A$82,"';")</f>
        <v>update `premium_rate_card` set `tax`=44 ,`total`=1062 where `premium`=1018 and coverage = '4M Excess';</v>
      </c>
      <c r="S83" s="0" t="str">
        <f aca="false">_xlfn.CONCAT("update `premium_rate_card` set `tax`=",G$84," ,`total`=",G$85," where `premium`=",G$83, " and coverage = '",$A$82,"';")</f>
        <v>update `premium_rate_card` set `tax`=38 ,`total`=929 where `premium`=891 and coverage = '4M Excess';</v>
      </c>
      <c r="T83" s="0" t="str">
        <f aca="false">_xlfn.CONCAT("update `premium_rate_card` set `tax`=",H$84," ,`total`=",H$85," where `premium`=",H$83, " and coverage = '",$A$82,"';")</f>
        <v>update `premium_rate_card` set `tax`=33 ,`total`=796 where `premium`=763 and coverage = '4M Excess';</v>
      </c>
      <c r="U83" s="0" t="str">
        <f aca="false">_xlfn.CONCAT("update `premium_rate_card` set `tax`=",I$84," ,`total`=",I$85," where `premium`=",I$83, " and coverage = '",$A$82,"';")</f>
        <v>update `premium_rate_card` set `tax`=27 ,`total`=663 where `premium`=636 and coverage = '4M Excess';</v>
      </c>
      <c r="V83" s="0" t="str">
        <f aca="false">_xlfn.CONCAT("update `premium_rate_card` set `tax`=",J$84," ,`total`=",J$85," where `premium`=",J$83, " and coverage = '",$A$82,"';")</f>
        <v>update `premium_rate_card` set `tax`=22 ,`total`=531 where `premium`=509 and coverage = '4M Excess';</v>
      </c>
      <c r="W83" s="0" t="str">
        <f aca="false">_xlfn.CONCAT("update `premium_rate_card` set `tax`=",K$84," ,`total`=",K$85," where `premium`=",K$83, " and coverage = '",$A$82,"';")</f>
        <v>update `premium_rate_card` set `tax`=16 ,`total`=398 where `premium`=382 and coverage = '4M Excess';</v>
      </c>
      <c r="X83" s="0" t="str">
        <f aca="false">_xlfn.CONCAT("update `premium_rate_card` set `tax`=",L$84," ,`total`=",L$85," where `premium`=",L$83, " and coverage = '",$A$82,"';")</f>
        <v>update `premium_rate_card` set `tax`=11 ,`total`=266 where `premium`=255 and coverage = '4M Excess';</v>
      </c>
      <c r="Y83" s="0" t="str">
        <f aca="false">_xlfn.CONCAT("update `premium_rate_card` set `tax`=",M$84," ,`total`=",M$85," where `premium`=",M$83, " and coverage = '",$A$82,"';")</f>
        <v>update `premium_rate_card` set `tax`=6 ,`total`=134 where `premium`=128 and coverage = '4M Excess';</v>
      </c>
    </row>
    <row r="84" customFormat="false" ht="14.25" hidden="false" customHeight="false" outlineLevel="0" collapsed="false">
      <c r="A84" s="4" t="s">
        <v>3</v>
      </c>
      <c r="B84" s="5" t="n">
        <f aca="false">ROUND(B83*0.043,0)</f>
        <v>66</v>
      </c>
      <c r="C84" s="5" t="n">
        <f aca="false">ROUND(C83*0.043,0)</f>
        <v>60</v>
      </c>
      <c r="D84" s="5" t="n">
        <f aca="false">ROUND(D83*0.043,0)</f>
        <v>55</v>
      </c>
      <c r="E84" s="5" t="n">
        <f aca="false">ROUND(E83*0.043,0)</f>
        <v>49</v>
      </c>
      <c r="F84" s="5" t="n">
        <f aca="false">ROUND(F83*0.043,0)</f>
        <v>44</v>
      </c>
      <c r="G84" s="5" t="n">
        <f aca="false">ROUND(G83*0.043,0)</f>
        <v>38</v>
      </c>
      <c r="H84" s="5" t="n">
        <f aca="false">ROUND(H83*0.043,0)</f>
        <v>33</v>
      </c>
      <c r="I84" s="5" t="n">
        <f aca="false">ROUND(I83*0.043,0)</f>
        <v>27</v>
      </c>
      <c r="J84" s="5" t="n">
        <f aca="false">ROUND(J83*0.043,0)</f>
        <v>22</v>
      </c>
      <c r="K84" s="5" t="n">
        <f aca="false">ROUND(K83*0.043,0)</f>
        <v>16</v>
      </c>
      <c r="L84" s="5" t="n">
        <f aca="false">ROUND(L83*0.043,0)</f>
        <v>11</v>
      </c>
      <c r="M84" s="5" t="n">
        <f aca="false">ROUND(M83*0.043,0)</f>
        <v>6</v>
      </c>
    </row>
    <row r="85" s="6" customFormat="true" ht="14.25" hidden="false" customHeight="false" outlineLevel="0" collapsed="false">
      <c r="A85" s="6" t="s">
        <v>5</v>
      </c>
      <c r="B85" s="7" t="n">
        <f aca="false">SUM(B82:B84)</f>
        <v>1592</v>
      </c>
      <c r="C85" s="7" t="n">
        <f aca="false">SUM(C82:C84)</f>
        <v>1459</v>
      </c>
      <c r="D85" s="7" t="n">
        <f aca="false">SUM(D82:D84)</f>
        <v>1327</v>
      </c>
      <c r="E85" s="7" t="n">
        <f aca="false">SUM(E82:E84)</f>
        <v>1194</v>
      </c>
      <c r="F85" s="7" t="n">
        <f aca="false">SUM(F82:F84)</f>
        <v>1062</v>
      </c>
      <c r="G85" s="7" t="n">
        <f aca="false">SUM(G82:G84)</f>
        <v>929</v>
      </c>
      <c r="H85" s="7" t="n">
        <f aca="false">SUM(H82:H84)</f>
        <v>796</v>
      </c>
      <c r="I85" s="7" t="n">
        <f aca="false">SUM(I82:I84)</f>
        <v>663</v>
      </c>
      <c r="J85" s="7" t="n">
        <f aca="false">SUM(J82:J84)</f>
        <v>531</v>
      </c>
      <c r="K85" s="7" t="n">
        <f aca="false">SUM(K82:K84)</f>
        <v>398</v>
      </c>
      <c r="L85" s="7" t="n">
        <f aca="false">SUM(L82:L84)</f>
        <v>266</v>
      </c>
      <c r="M85" s="7" t="n">
        <f aca="false">SUM(M82:M84)</f>
        <v>134</v>
      </c>
    </row>
    <row r="86" s="6" customFormat="true" ht="14.25" hidden="false" customHeight="false" outlineLevel="0" collapsed="false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customFormat="false" ht="14.25" hidden="false" customHeight="false" outlineLevel="0" collapsed="false">
      <c r="A87" s="4" t="s">
        <v>20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customFormat="false" ht="13.8" hidden="false" customHeight="false" outlineLevel="0" collapsed="false">
      <c r="A88" s="4" t="s">
        <v>2</v>
      </c>
      <c r="B88" s="5" t="n">
        <v>3408</v>
      </c>
      <c r="C88" s="5" t="n">
        <f aca="false">ROUNDUP($B$88/12*11,0)</f>
        <v>3124</v>
      </c>
      <c r="D88" s="5" t="n">
        <f aca="false">ROUNDUP($B$88/12*10,0)</f>
        <v>2840</v>
      </c>
      <c r="E88" s="5" t="n">
        <f aca="false">ROUNDUP($B$88/12*9,0)</f>
        <v>2556</v>
      </c>
      <c r="F88" s="5" t="n">
        <f aca="false">ROUNDUP($B$88/12*8,0)</f>
        <v>2272</v>
      </c>
      <c r="G88" s="5" t="n">
        <f aca="false">ROUNDUP($B$88/12*7,0)</f>
        <v>1988</v>
      </c>
      <c r="H88" s="5" t="n">
        <f aca="false">ROUNDUP($B$88/12*6,0)</f>
        <v>1704</v>
      </c>
      <c r="I88" s="5" t="n">
        <f aca="false">ROUNDUP($B$88/12*5,0)</f>
        <v>1420</v>
      </c>
      <c r="J88" s="5" t="n">
        <f aca="false">ROUNDUP($B$88/12*4,0)</f>
        <v>1136</v>
      </c>
      <c r="K88" s="5" t="n">
        <f aca="false">ROUNDUP($B$88/12*3,0)</f>
        <v>852</v>
      </c>
      <c r="L88" s="5" t="n">
        <f aca="false">ROUNDUP($B$88/12*2,0)</f>
        <v>568</v>
      </c>
      <c r="M88" s="5" t="n">
        <f aca="false">ROUNDUP($B$88/12*1,0)</f>
        <v>284</v>
      </c>
      <c r="N88" s="0" t="str">
        <f aca="false">_xlfn.CONCAT("update `premium_rate_card` set `tax`=",B$89," ,`total`=",B$90," where `premium`=",B$88, " and coverage = '",$A$87,"';")</f>
        <v>update `premium_rate_card` set `tax`=147 ,`total`=3555 where `premium`=3408 and coverage = '9M Excess';</v>
      </c>
      <c r="O88" s="0" t="str">
        <f aca="false">_xlfn.CONCAT("update `premium_rate_card` set `tax`=",C$89," ,`total`=",C$90," where `premium`=",C$88, " and coverage = '",$A$87,"';")</f>
        <v>update `premium_rate_card` set `tax`=134 ,`total`=3258 where `premium`=3124 and coverage = '9M Excess';</v>
      </c>
      <c r="P88" s="0" t="str">
        <f aca="false">_xlfn.CONCAT("update `premium_rate_card` set `tax`=",D$89," ,`total`=",D$90," where `premium`=",D$88, " and coverage = '",$A$87,"';")</f>
        <v>update `premium_rate_card` set `tax`=122 ,`total`=2962 where `premium`=2840 and coverage = '9M Excess';</v>
      </c>
      <c r="Q88" s="0" t="str">
        <f aca="false">_xlfn.CONCAT("update `premium_rate_card` set `tax`=",E$89," ,`total`=",E$90," where `premium`=",E$88, " and coverage = '",$A$87,"';")</f>
        <v>update `premium_rate_card` set `tax`=110 ,`total`=2666 where `premium`=2556 and coverage = '9M Excess';</v>
      </c>
      <c r="R88" s="0" t="str">
        <f aca="false">_xlfn.CONCAT("update `premium_rate_card` set `tax`=",F$89," ,`total`=",F$90," where `premium`=",F$88, " and coverage = '",$A$87,"';")</f>
        <v>update `premium_rate_card` set `tax`=98 ,`total`=2370 where `premium`=2272 and coverage = '9M Excess';</v>
      </c>
      <c r="S88" s="0" t="str">
        <f aca="false">_xlfn.CONCAT("update `premium_rate_card` set `tax`=",G$89," ,`total`=",G$90," where `premium`=",G$88, " and coverage = '",$A$87,"';")</f>
        <v>update `premium_rate_card` set `tax`=85 ,`total`=2073 where `premium`=1988 and coverage = '9M Excess';</v>
      </c>
      <c r="T88" s="0" t="str">
        <f aca="false">_xlfn.CONCAT("update `premium_rate_card` set `tax`=",H$89," ,`total`=",H$90," where `premium`=",H$88, " and coverage = '",$A$87,"';")</f>
        <v>update `premium_rate_card` set `tax`=73 ,`total`=1777 where `premium`=1704 and coverage = '9M Excess';</v>
      </c>
      <c r="U88" s="0" t="str">
        <f aca="false">_xlfn.CONCAT("update `premium_rate_card` set `tax`=",I$89," ,`total`=",I$90," where `premium`=",I$88, " and coverage = '",$A$87,"';")</f>
        <v>update `premium_rate_card` set `tax`=61 ,`total`=1481 where `premium`=1420 and coverage = '9M Excess';</v>
      </c>
      <c r="V88" s="0" t="str">
        <f aca="false">_xlfn.CONCAT("update `premium_rate_card` set `tax`=",J$89," ,`total`=",J$90," where `premium`=",J$88, " and coverage = '",$A$87,"';")</f>
        <v>update `premium_rate_card` set `tax`=49 ,`total`=1185 where `premium`=1136 and coverage = '9M Excess';</v>
      </c>
      <c r="W88" s="0" t="str">
        <f aca="false">_xlfn.CONCAT("update `premium_rate_card` set `tax`=",K$89," ,`total`=",K$90," where `premium`=",K$88, " and coverage = '",$A$87,"';")</f>
        <v>update `premium_rate_card` set `tax`=37 ,`total`=889 where `premium`=852 and coverage = '9M Excess';</v>
      </c>
      <c r="X88" s="0" t="str">
        <f aca="false">_xlfn.CONCAT("update `premium_rate_card` set `tax`=",L$89," ,`total`=",L$90," where `premium`=",L$88, " and coverage = '",$A$87,"';")</f>
        <v>update `premium_rate_card` set `tax`=24 ,`total`=592 where `premium`=568 and coverage = '9M Excess';</v>
      </c>
      <c r="Y88" s="0" t="str">
        <f aca="false">_xlfn.CONCAT("update `premium_rate_card` set `tax`=",M$89," ,`total`=",M$90," where `premium`=",M$88, " and coverage = '",$A$87,"';")</f>
        <v>update `premium_rate_card` set `tax`=12 ,`total`=296 where `premium`=284 and coverage = '9M Excess';</v>
      </c>
    </row>
    <row r="89" customFormat="false" ht="14.25" hidden="false" customHeight="false" outlineLevel="0" collapsed="false">
      <c r="A89" s="4" t="s">
        <v>3</v>
      </c>
      <c r="B89" s="5" t="n">
        <f aca="false">ROUND(B88*0.043,0)</f>
        <v>147</v>
      </c>
      <c r="C89" s="5" t="n">
        <f aca="false">ROUND(C88*0.043,0)</f>
        <v>134</v>
      </c>
      <c r="D89" s="5" t="n">
        <f aca="false">ROUND(D88*0.043,0)</f>
        <v>122</v>
      </c>
      <c r="E89" s="5" t="n">
        <f aca="false">ROUND(E88*0.043,0)</f>
        <v>110</v>
      </c>
      <c r="F89" s="5" t="n">
        <f aca="false">ROUND(F88*0.043,0)</f>
        <v>98</v>
      </c>
      <c r="G89" s="5" t="n">
        <f aca="false">ROUND(G88*0.043,0)</f>
        <v>85</v>
      </c>
      <c r="H89" s="5" t="n">
        <f aca="false">ROUND(H88*0.043,0)</f>
        <v>73</v>
      </c>
      <c r="I89" s="5" t="n">
        <f aca="false">ROUND(I88*0.043,0)</f>
        <v>61</v>
      </c>
      <c r="J89" s="5" t="n">
        <f aca="false">ROUND(J88*0.043,0)</f>
        <v>49</v>
      </c>
      <c r="K89" s="5" t="n">
        <f aca="false">ROUND(K88*0.043,0)</f>
        <v>37</v>
      </c>
      <c r="L89" s="5" t="n">
        <f aca="false">ROUND(L88*0.043,0)</f>
        <v>24</v>
      </c>
      <c r="M89" s="5" t="n">
        <f aca="false">ROUND(M88*0.043,0)</f>
        <v>12</v>
      </c>
    </row>
    <row r="90" s="6" customFormat="true" ht="14.25" hidden="false" customHeight="false" outlineLevel="0" collapsed="false">
      <c r="A90" s="6" t="s">
        <v>5</v>
      </c>
      <c r="B90" s="7" t="n">
        <f aca="false">SUM(B87:B89)</f>
        <v>3555</v>
      </c>
      <c r="C90" s="7" t="n">
        <f aca="false">SUM(C87:C89)</f>
        <v>3258</v>
      </c>
      <c r="D90" s="7" t="n">
        <f aca="false">SUM(D87:D89)</f>
        <v>2962</v>
      </c>
      <c r="E90" s="7" t="n">
        <f aca="false">SUM(E87:E89)</f>
        <v>2666</v>
      </c>
      <c r="F90" s="7" t="n">
        <f aca="false">SUM(F87:F89)</f>
        <v>2370</v>
      </c>
      <c r="G90" s="7" t="n">
        <f aca="false">SUM(G87:G89)</f>
        <v>2073</v>
      </c>
      <c r="H90" s="7" t="n">
        <f aca="false">SUM(H87:H89)</f>
        <v>1777</v>
      </c>
      <c r="I90" s="7" t="n">
        <f aca="false">SUM(I87:I89)</f>
        <v>1481</v>
      </c>
      <c r="J90" s="7" t="n">
        <f aca="false">SUM(J87:J89)</f>
        <v>1185</v>
      </c>
      <c r="K90" s="7" t="n">
        <f aca="false">SUM(K87:K89)</f>
        <v>889</v>
      </c>
      <c r="L90" s="7" t="n">
        <f aca="false">SUM(L87:L89)</f>
        <v>592</v>
      </c>
      <c r="M90" s="7" t="n">
        <f aca="false">SUM(M87:M89)</f>
        <v>296</v>
      </c>
    </row>
    <row r="91" s="6" customFormat="true" ht="14.25" hidden="false" customHeight="false" outlineLevel="0" collapsed="false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customFormat="false" ht="14.25" hidden="false" customHeight="false" outlineLevel="0" collapsed="false">
      <c r="A92" s="8" t="s">
        <v>21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</row>
    <row r="93" customFormat="false" ht="13.8" hidden="false" customHeight="false" outlineLevel="0" collapsed="false">
      <c r="A93" s="4" t="s">
        <v>2</v>
      </c>
      <c r="B93" s="5" t="n">
        <f aca="false">B6-B12</f>
        <v>241</v>
      </c>
      <c r="C93" s="5" t="n">
        <f aca="false">C6-C12</f>
        <v>221</v>
      </c>
      <c r="D93" s="5" t="n">
        <f aca="false">D6-D12</f>
        <v>201</v>
      </c>
      <c r="E93" s="5" t="n">
        <f aca="false">E6-E12</f>
        <v>181</v>
      </c>
      <c r="F93" s="5" t="n">
        <f aca="false">F6-F12</f>
        <v>160</v>
      </c>
      <c r="G93" s="5" t="n">
        <f aca="false">G6-G12</f>
        <v>141</v>
      </c>
      <c r="H93" s="5" t="n">
        <f aca="false">H6-H12</f>
        <v>121</v>
      </c>
      <c r="I93" s="5" t="n">
        <f aca="false">I6-I12</f>
        <v>100</v>
      </c>
      <c r="J93" s="5" t="n">
        <f aca="false">J6-J12</f>
        <v>80</v>
      </c>
      <c r="K93" s="5" t="n">
        <f aca="false">K6-K12</f>
        <v>61</v>
      </c>
      <c r="L93" s="5" t="n">
        <f aca="false">L6-L12</f>
        <v>40</v>
      </c>
      <c r="M93" s="5" t="n">
        <f aca="false">M6-M12</f>
        <v>20</v>
      </c>
      <c r="N93" s="0" t="str">
        <f aca="false">_xlfn.CONCAT("update `premium_rate_card` set `tax`=",B$94,",`padi_fee`=",B$95," ,`total`=",B$96," where `premium`=",B$93, " and coverage = '",$A$92,"';")</f>
        <v>update `premium_rate_card` set `tax`=11,`padi_fee`=10 ,`total`=262 where `premium`=241 and coverage = 'UG - DM/AI to Inst';</v>
      </c>
      <c r="O93" s="0" t="str">
        <f aca="false">_xlfn.CONCAT("update `premium_rate_card` set `tax`=",C$94,",`padi_fee`=",C$95," ,`total`=",C$96," where `premium`=",C$93, " and coverage = '",$A$92,"';")</f>
        <v>update `premium_rate_card` set `tax`=9,`padi_fee`=0 ,`total`=230 where `premium`=221 and coverage = 'UG - DM/AI to Inst';</v>
      </c>
      <c r="P93" s="0" t="str">
        <f aca="false">_xlfn.CONCAT("update `premium_rate_card` set `tax`=",D$94,",`padi_fee`=",D$95," ,`total`=",D$96," where `premium`=",D$93, " and coverage = '",$A$92,"';")</f>
        <v>update `premium_rate_card` set `tax`=9,`padi_fee`=0 ,`total`=210 where `premium`=201 and coverage = 'UG - DM/AI to Inst';</v>
      </c>
      <c r="Q93" s="0" t="str">
        <f aca="false">_xlfn.CONCAT("update `premium_rate_card` set `tax`=",E$94,",`padi_fee`=",E$95," ,`total`=",E$96," where `premium`=",E$93, " and coverage = '",$A$92,"';")</f>
        <v>update `premium_rate_card` set `tax`=8,`padi_fee`=0 ,`total`=189 where `premium`=181 and coverage = 'UG - DM/AI to Inst';</v>
      </c>
      <c r="R93" s="0" t="str">
        <f aca="false">_xlfn.CONCAT("update `premium_rate_card` set `tax`=",F$94,",`padi_fee`=",F$95," ,`total`=",F$96," where `premium`=",F$93, " and coverage = '",$A$92,"';")</f>
        <v>update `premium_rate_card` set `tax`=6,`padi_fee`=0 ,`total`=166 where `premium`=160 and coverage = 'UG - DM/AI to Inst';</v>
      </c>
      <c r="S93" s="0" t="str">
        <f aca="false">_xlfn.CONCAT("update `premium_rate_card` set `tax`=",G$94,",`padi_fee`=",G$95," ,`total`=",G$96," where `premium`=",G$93, " and coverage = '",$A$92,"';")</f>
        <v>update `premium_rate_card` set `tax`=6,`padi_fee`=0 ,`total`=147 where `premium`=141 and coverage = 'UG - DM/AI to Inst';</v>
      </c>
      <c r="T93" s="0" t="str">
        <f aca="false">_xlfn.CONCAT("update `premium_rate_card` set `tax`=",H$94,",`padi_fee`=",H$95," ,`total`=",H$96," where `premium`=",H$93, " and coverage = '",$A$92,"';")</f>
        <v>update `premium_rate_card` set `tax`=5,`padi_fee`=0 ,`total`=126 where `premium`=121 and coverage = 'UG - DM/AI to Inst';</v>
      </c>
      <c r="U93" s="0" t="str">
        <f aca="false">_xlfn.CONCAT("update `premium_rate_card` set `tax`=",I$94,",`padi_fee`=",I$95," ,`total`=",I$96," where `premium`=",I$93, " and coverage = '",$A$92,"';")</f>
        <v>update `premium_rate_card` set `tax`=5,`padi_fee`=0 ,`total`=105 where `premium`=100 and coverage = 'UG - DM/AI to Inst';</v>
      </c>
      <c r="V93" s="0" t="str">
        <f aca="false">_xlfn.CONCAT("update `premium_rate_card` set `tax`=",J$94,",`padi_fee`=",J$95," ,`total`=",J$96," where `premium`=",J$93, " and coverage = '",$A$92,"';")</f>
        <v>update `premium_rate_card` set `tax`=3,`padi_fee`=0 ,`total`=83 where `premium`=80 and coverage = 'UG - DM/AI to Inst';</v>
      </c>
      <c r="W93" s="0" t="str">
        <f aca="false">_xlfn.CONCAT("update `premium_rate_card` set `tax`=",K$94,",`padi_fee`=",K$95," ,`total`=",K$96," where `premium`=",K$93, " and coverage = '",$A$92,"';")</f>
        <v>update `premium_rate_card` set `tax`=3,`padi_fee`=0 ,`total`=64 where `premium`=61 and coverage = 'UG - DM/AI to Inst';</v>
      </c>
      <c r="X93" s="0" t="str">
        <f aca="false">_xlfn.CONCAT("update `premium_rate_card` set `tax`=",L$94,",`padi_fee`=",L$95," ,`total`=",L$96," where `premium`=",L$93, " and coverage = '",$A$92,"';")</f>
        <v>update `premium_rate_card` set `tax`=2,`padi_fee`=0 ,`total`=42 where `premium`=40 and coverage = 'UG - DM/AI to Inst';</v>
      </c>
      <c r="Y93" s="0" t="str">
        <f aca="false">_xlfn.CONCAT("update `premium_rate_card` set `tax`=",M$94,",`padi_fee`=",M$95," ,`total`=",M$96," where `premium`=",M$93, " and coverage = '",$A$92,"';")</f>
        <v>update `premium_rate_card` set `tax`=1,`padi_fee`=0 ,`total`=21 where `premium`=20 and coverage = 'UG - DM/AI to Inst';</v>
      </c>
    </row>
    <row r="94" customFormat="false" ht="14.25" hidden="false" customHeight="false" outlineLevel="0" collapsed="false">
      <c r="A94" s="4" t="s">
        <v>3</v>
      </c>
      <c r="B94" s="5" t="n">
        <f aca="false">B7-B13</f>
        <v>11</v>
      </c>
      <c r="C94" s="5" t="n">
        <f aca="false">C7-C13</f>
        <v>9</v>
      </c>
      <c r="D94" s="5" t="n">
        <f aca="false">D7-D13</f>
        <v>9</v>
      </c>
      <c r="E94" s="5" t="n">
        <f aca="false">E7-E13</f>
        <v>8</v>
      </c>
      <c r="F94" s="5" t="n">
        <f aca="false">F7-F13</f>
        <v>6</v>
      </c>
      <c r="G94" s="5" t="n">
        <f aca="false">G7-G13</f>
        <v>6</v>
      </c>
      <c r="H94" s="5" t="n">
        <f aca="false">H7-H13</f>
        <v>5</v>
      </c>
      <c r="I94" s="5" t="n">
        <f aca="false">I7-I13</f>
        <v>5</v>
      </c>
      <c r="J94" s="5" t="n">
        <f aca="false">J7-J13</f>
        <v>3</v>
      </c>
      <c r="K94" s="5" t="n">
        <f aca="false">K7-K13</f>
        <v>3</v>
      </c>
      <c r="L94" s="5" t="n">
        <f aca="false">L7-L13</f>
        <v>2</v>
      </c>
      <c r="M94" s="5" t="n">
        <f aca="false">M7-M13</f>
        <v>1</v>
      </c>
    </row>
    <row r="95" customFormat="false" ht="14.25" hidden="false" customHeight="false" outlineLevel="0" collapsed="false">
      <c r="A95" s="4" t="s">
        <v>4</v>
      </c>
      <c r="B95" s="5" t="n">
        <f aca="false">B8-B14</f>
        <v>10</v>
      </c>
      <c r="C95" s="5" t="n">
        <f aca="false">C8-C14</f>
        <v>0</v>
      </c>
      <c r="D95" s="5" t="n">
        <f aca="false">D8-D14</f>
        <v>0</v>
      </c>
      <c r="E95" s="5" t="n">
        <f aca="false">E8-E14</f>
        <v>0</v>
      </c>
      <c r="F95" s="5" t="n">
        <f aca="false">F8-F14</f>
        <v>0</v>
      </c>
      <c r="G95" s="5" t="n">
        <f aca="false">G8-G14</f>
        <v>0</v>
      </c>
      <c r="H95" s="5" t="n">
        <f aca="false">H8-H14</f>
        <v>0</v>
      </c>
      <c r="I95" s="5" t="n">
        <f aca="false">I8-I14</f>
        <v>0</v>
      </c>
      <c r="J95" s="5" t="n">
        <f aca="false">J8-J14</f>
        <v>0</v>
      </c>
      <c r="K95" s="5" t="n">
        <f aca="false">K8-K14</f>
        <v>0</v>
      </c>
      <c r="L95" s="5" t="n">
        <f aca="false">L8-L14</f>
        <v>0</v>
      </c>
      <c r="M95" s="5" t="n">
        <f aca="false">M8-M14</f>
        <v>0</v>
      </c>
    </row>
    <row r="96" s="6" customFormat="true" ht="14.25" hidden="false" customHeight="false" outlineLevel="0" collapsed="false">
      <c r="A96" s="6" t="s">
        <v>5</v>
      </c>
      <c r="B96" s="7" t="n">
        <f aca="false">SUM(B93:B95)</f>
        <v>262</v>
      </c>
      <c r="C96" s="7" t="n">
        <f aca="false">SUM(C93:C95)</f>
        <v>230</v>
      </c>
      <c r="D96" s="7" t="n">
        <f aca="false">SUM(D93:D95)</f>
        <v>210</v>
      </c>
      <c r="E96" s="7" t="n">
        <f aca="false">SUM(E93:E95)</f>
        <v>189</v>
      </c>
      <c r="F96" s="7" t="n">
        <f aca="false">SUM(F93:F95)</f>
        <v>166</v>
      </c>
      <c r="G96" s="7" t="n">
        <f aca="false">SUM(G93:G95)</f>
        <v>147</v>
      </c>
      <c r="H96" s="7" t="n">
        <f aca="false">SUM(H93:H95)</f>
        <v>126</v>
      </c>
      <c r="I96" s="7" t="n">
        <f aca="false">SUM(I93:I95)</f>
        <v>105</v>
      </c>
      <c r="J96" s="7" t="n">
        <f aca="false">SUM(J93:J95)</f>
        <v>83</v>
      </c>
      <c r="K96" s="7" t="n">
        <f aca="false">SUM(K93:K95)</f>
        <v>64</v>
      </c>
      <c r="L96" s="7" t="n">
        <f aca="false">SUM(L93:L95)</f>
        <v>42</v>
      </c>
      <c r="M96" s="7" t="n">
        <f aca="false">SUM(M93:M95)</f>
        <v>21</v>
      </c>
    </row>
    <row r="97" customFormat="false" ht="14.25" hidden="false" customHeight="false" outlineLevel="0" collapsed="false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customFormat="false" ht="14.25" hidden="false" customHeight="false" outlineLevel="0" collapsed="false">
      <c r="A98" s="4" t="s">
        <v>22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customFormat="false" ht="13.8" hidden="false" customHeight="false" outlineLevel="0" collapsed="false">
      <c r="A99" s="4" t="s">
        <v>2</v>
      </c>
      <c r="B99" s="5" t="n">
        <f aca="false">B12-B18</f>
        <v>129</v>
      </c>
      <c r="C99" s="5" t="n">
        <f aca="false">C12-C18</f>
        <v>118</v>
      </c>
      <c r="D99" s="5" t="n">
        <f aca="false">D12-D18</f>
        <v>107</v>
      </c>
      <c r="E99" s="5" t="n">
        <f aca="false">E12-E18</f>
        <v>96</v>
      </c>
      <c r="F99" s="5" t="n">
        <f aca="false">F12-F18</f>
        <v>86</v>
      </c>
      <c r="G99" s="5" t="n">
        <f aca="false">G12-G18</f>
        <v>75</v>
      </c>
      <c r="H99" s="5" t="n">
        <f aca="false">H12-H18</f>
        <v>64</v>
      </c>
      <c r="I99" s="5" t="n">
        <f aca="false">I12-I18</f>
        <v>54</v>
      </c>
      <c r="J99" s="5" t="n">
        <f aca="false">J12-J18</f>
        <v>43</v>
      </c>
      <c r="K99" s="5" t="n">
        <f aca="false">K12-K18</f>
        <v>32</v>
      </c>
      <c r="L99" s="5" t="n">
        <f aca="false">L12-L18</f>
        <v>22</v>
      </c>
      <c r="M99" s="5" t="n">
        <f aca="false">M12-M18</f>
        <v>11</v>
      </c>
      <c r="N99" s="0" t="str">
        <f aca="false">_xlfn.CONCAT("update `premium_rate_card` set `tax`=",B$100,",`total`=",B$101," where `premium`=",B$99, " and coverage = '",$A$98,"';")</f>
        <v>update `premium_rate_card` set `tax`=5,`total`=134 where `premium`=129 and coverage = 'UG - AO to DM/AI';</v>
      </c>
      <c r="O99" s="0" t="str">
        <f aca="false">_xlfn.CONCAT("update `premium_rate_card` set `tax`=",C$100,",`total`=",C$101," where `premium`=",C$99, " and coverage = '",$A$98,"';")</f>
        <v>update `premium_rate_card` set `tax`=5,`total`=123 where `premium`=118 and coverage = 'UG - AO to DM/AI';</v>
      </c>
      <c r="P99" s="0" t="str">
        <f aca="false">_xlfn.CONCAT("update `premium_rate_card` set `tax`=",D$100,",`total`=",D$101," where `premium`=",D$99, " and coverage = '",$A$98,"';")</f>
        <v>update `premium_rate_card` set `tax`=4,`total`=111 where `premium`=107 and coverage = 'UG - AO to DM/AI';</v>
      </c>
      <c r="Q99" s="0" t="str">
        <f aca="false">_xlfn.CONCAT("update `premium_rate_card` set `tax`=",E$100,",`total`=",E$101," where `premium`=",E$99, " and coverage = '",$A$98,"';")</f>
        <v>update `premium_rate_card` set `tax`=4,`total`=100 where `premium`=96 and coverage = 'UG - AO to DM/AI';</v>
      </c>
      <c r="R99" s="0" t="str">
        <f aca="false">_xlfn.CONCAT("update `premium_rate_card` set `tax`=",F$100,",`total`=",F$101," where `premium`=",F$99, " and coverage = '",$A$98,"';")</f>
        <v>update `premium_rate_card` set `tax`=4,`total`=90 where `premium`=86 and coverage = 'UG - AO to DM/AI';</v>
      </c>
      <c r="S99" s="0" t="str">
        <f aca="false">_xlfn.CONCAT("update `premium_rate_card` set `tax`=",G$100,",`total`=",G$101," where `premium`=",G$99, " and coverage = '",$A$98,"';")</f>
        <v>update `premium_rate_card` set `tax`=3,`total`=78 where `premium`=75 and coverage = 'UG - AO to DM/AI';</v>
      </c>
      <c r="T99" s="0" t="str">
        <f aca="false">_xlfn.CONCAT("update `premium_rate_card` set `tax`=",H$100,",`total`=",H$101," where `premium`=",H$99, " and coverage = '",$A$98,"';")</f>
        <v>update `premium_rate_card` set `tax`=3,`total`=67 where `premium`=64 and coverage = 'UG - AO to DM/AI';</v>
      </c>
      <c r="U99" s="0" t="str">
        <f aca="false">_xlfn.CONCAT("update `premium_rate_card` set `tax`=",I$100,",`total`=",I$101," where `premium`=",I$99, " and coverage = '",$A$98,"';")</f>
        <v>update `premium_rate_card` set `tax`=2,`total`=56 where `premium`=54 and coverage = 'UG - AO to DM/AI';</v>
      </c>
      <c r="V99" s="0" t="str">
        <f aca="false">_xlfn.CONCAT("update `premium_rate_card` set `tax`=",J$100,",`total`=",J$101," where `premium`=",J$99, " and coverage = '",$A$98,"';")</f>
        <v>update `premium_rate_card` set `tax`=2,`total`=45 where `premium`=43 and coverage = 'UG - AO to DM/AI';</v>
      </c>
      <c r="W99" s="0" t="str">
        <f aca="false">_xlfn.CONCAT("update `premium_rate_card` set `tax`=",K$100,",`total`=",K$101," where `premium`=",K$99, " and coverage = '",$A$98,"';")</f>
        <v>update `premium_rate_card` set `tax`=1,`total`=33 where `premium`=32 and coverage = 'UG - AO to DM/AI';</v>
      </c>
      <c r="X99" s="0" t="str">
        <f aca="false">_xlfn.CONCAT("update `premium_rate_card` set `tax`=",L$100,",`total`=",L$101," where `premium`=",L$99, " and coverage = '",$A$98,"';")</f>
        <v>update `premium_rate_card` set `tax`=1,`total`=23 where `premium`=22 and coverage = 'UG - AO to DM/AI';</v>
      </c>
      <c r="Y99" s="0" t="str">
        <f aca="false">_xlfn.CONCAT("update `premium_rate_card` set `tax`=",M$100,",`total`=",M$101," where `premium`=",M$99, " and coverage = '",$A$98,"';")</f>
        <v>update `premium_rate_card` set `tax`=0,`total`=11 where `premium`=11 and coverage = 'UG - AO to DM/AI';</v>
      </c>
    </row>
    <row r="100" customFormat="false" ht="14.25" hidden="false" customHeight="false" outlineLevel="0" collapsed="false">
      <c r="A100" s="4" t="s">
        <v>3</v>
      </c>
      <c r="B100" s="5" t="n">
        <f aca="false">B13-B19</f>
        <v>5</v>
      </c>
      <c r="C100" s="5" t="n">
        <f aca="false">C13-C19</f>
        <v>5</v>
      </c>
      <c r="D100" s="5" t="n">
        <f aca="false">D13-D19</f>
        <v>4</v>
      </c>
      <c r="E100" s="5" t="n">
        <f aca="false">E13-E19</f>
        <v>4</v>
      </c>
      <c r="F100" s="5" t="n">
        <f aca="false">F13-F19</f>
        <v>4</v>
      </c>
      <c r="G100" s="5" t="n">
        <f aca="false">G13-G19</f>
        <v>3</v>
      </c>
      <c r="H100" s="5" t="n">
        <f aca="false">H13-H19</f>
        <v>3</v>
      </c>
      <c r="I100" s="5" t="n">
        <f aca="false">I13-I19</f>
        <v>2</v>
      </c>
      <c r="J100" s="5" t="n">
        <f aca="false">J13-J19</f>
        <v>2</v>
      </c>
      <c r="K100" s="5" t="n">
        <f aca="false">K13-K19</f>
        <v>1</v>
      </c>
      <c r="L100" s="5" t="n">
        <f aca="false">L13-L19</f>
        <v>1</v>
      </c>
      <c r="M100" s="5" t="n">
        <f aca="false">M13-M19</f>
        <v>0</v>
      </c>
    </row>
    <row r="101" s="6" customFormat="true" ht="14.25" hidden="false" customHeight="false" outlineLevel="0" collapsed="false">
      <c r="A101" s="6" t="s">
        <v>5</v>
      </c>
      <c r="B101" s="7" t="n">
        <f aca="false">SUM(B99:B100)</f>
        <v>134</v>
      </c>
      <c r="C101" s="7" t="n">
        <f aca="false">SUM(C99:C100)</f>
        <v>123</v>
      </c>
      <c r="D101" s="7" t="n">
        <f aca="false">SUM(D99:D100)</f>
        <v>111</v>
      </c>
      <c r="E101" s="7" t="n">
        <f aca="false">SUM(E99:E100)</f>
        <v>100</v>
      </c>
      <c r="F101" s="7" t="n">
        <f aca="false">SUM(F99:F100)</f>
        <v>90</v>
      </c>
      <c r="G101" s="7" t="n">
        <f aca="false">SUM(G99:G100)</f>
        <v>78</v>
      </c>
      <c r="H101" s="7" t="n">
        <f aca="false">SUM(H99:H100)</f>
        <v>67</v>
      </c>
      <c r="I101" s="7" t="n">
        <f aca="false">SUM(I99:I100)</f>
        <v>56</v>
      </c>
      <c r="J101" s="7" t="n">
        <f aca="false">SUM(J99:J100)</f>
        <v>45</v>
      </c>
      <c r="K101" s="7" t="n">
        <f aca="false">SUM(K99:K100)</f>
        <v>33</v>
      </c>
      <c r="L101" s="7" t="n">
        <f aca="false">SUM(L99:L100)</f>
        <v>23</v>
      </c>
      <c r="M101" s="7" t="n">
        <f aca="false">SUM(M99:M100)</f>
        <v>11</v>
      </c>
    </row>
    <row r="102" customFormat="false" ht="14.25" hidden="false" customHeight="false" outlineLevel="0" collapsed="false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customFormat="false" ht="14.25" hidden="false" customHeight="false" outlineLevel="0" collapsed="false">
      <c r="A103" s="4" t="s">
        <v>23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customFormat="false" ht="13.8" hidden="false" customHeight="false" outlineLevel="0" collapsed="false">
      <c r="A104" s="4" t="s">
        <v>2</v>
      </c>
      <c r="B104" s="5" t="n">
        <f aca="false">B6-B18</f>
        <v>370</v>
      </c>
      <c r="C104" s="5" t="n">
        <f aca="false">C6-C18</f>
        <v>339</v>
      </c>
      <c r="D104" s="5" t="n">
        <f aca="false">D6-D18</f>
        <v>308</v>
      </c>
      <c r="E104" s="5" t="n">
        <f aca="false">E6-E18</f>
        <v>277</v>
      </c>
      <c r="F104" s="5" t="n">
        <f aca="false">F6-F18</f>
        <v>246</v>
      </c>
      <c r="G104" s="5" t="n">
        <f aca="false">G6-G18</f>
        <v>216</v>
      </c>
      <c r="H104" s="5" t="n">
        <f aca="false">H6-H18</f>
        <v>185</v>
      </c>
      <c r="I104" s="5" t="n">
        <f aca="false">I6-I18</f>
        <v>154</v>
      </c>
      <c r="J104" s="5" t="n">
        <f aca="false">J6-J18</f>
        <v>123</v>
      </c>
      <c r="K104" s="5" t="n">
        <f aca="false">K6-K18</f>
        <v>93</v>
      </c>
      <c r="L104" s="5" t="n">
        <f aca="false">L6-L18</f>
        <v>62</v>
      </c>
      <c r="M104" s="5" t="n">
        <f aca="false">M6-M18</f>
        <v>31</v>
      </c>
      <c r="N104" s="0" t="str">
        <f aca="false">_xlfn.CONCAT("update `premium_rate_card` set `tax`=",B$106,",`padi_fee`=",B$105," ,`total`=",B$107," where `premium`=",B$104, " and coverage = '",$A$103,"';")</f>
        <v>update `premium_rate_card` set `tax`=16,`padi_fee`=10 ,`total`=396 where `premium`=370 and coverage = 'UG - AO to Inst';</v>
      </c>
      <c r="O104" s="0" t="str">
        <f aca="false">_xlfn.CONCAT("update `premium_rate_card` set `tax`=",C$106,",`padi_fee`=",C$105," ,`total`=",C$107," where `premium`=",C$104, " and coverage = '",$A$103,"';")</f>
        <v>update `premium_rate_card` set `tax`=14,`padi_fee`=0 ,`total`=353 where `premium`=339 and coverage = 'UG - AO to Inst';</v>
      </c>
      <c r="P104" s="0" t="str">
        <f aca="false">_xlfn.CONCAT("update `premium_rate_card` set `tax`=",D$106,",`padi_fee`=",D$105," ,`total`=",D$107," where `premium`=",D$104, " and coverage = '",$A$103,"';")</f>
        <v>update `premium_rate_card` set `tax`=13,`padi_fee`=0 ,`total`=321 where `premium`=308 and coverage = 'UG - AO to Inst';</v>
      </c>
      <c r="Q104" s="0" t="str">
        <f aca="false">_xlfn.CONCAT("update `premium_rate_card` set `tax`=",E$106,",`padi_fee`=",E$105," ,`total`=",E$107," where `premium`=",E$104, " and coverage = '",$A$103,"';")</f>
        <v>update `premium_rate_card` set `tax`=12,`padi_fee`=0 ,`total`=289 where `premium`=277 and coverage = 'UG - AO to Inst';</v>
      </c>
      <c r="R104" s="0" t="str">
        <f aca="false">_xlfn.CONCAT("update `premium_rate_card` set `tax`=",F$106,",`padi_fee`=",F$105," ,`total`=",F$107," where `premium`=",F$104, " and coverage = '",$A$103,"';")</f>
        <v>update `premium_rate_card` set `tax`=10,`padi_fee`=0 ,`total`=256 where `premium`=246 and coverage = 'UG - AO to Inst';</v>
      </c>
      <c r="S104" s="0" t="str">
        <f aca="false">_xlfn.CONCAT("update `premium_rate_card` set `tax`=",G$106,",`padi_fee`=",G$105," ,`total`=",G$107," where `premium`=",G$104, " and coverage = '",$A$103,"';")</f>
        <v>update `premium_rate_card` set `tax`=9,`padi_fee`=0 ,`total`=225 where `premium`=216 and coverage = 'UG - AO to Inst';</v>
      </c>
      <c r="T104" s="0" t="str">
        <f aca="false">_xlfn.CONCAT("update `premium_rate_card` set `tax`=",H$106,",`padi_fee`=",H$105," ,`total`=",H$107," where `premium`=",H$104, " and coverage = '",$A$103,"';")</f>
        <v>update `premium_rate_card` set `tax`=8,`padi_fee`=0 ,`total`=193 where `premium`=185 and coverage = 'UG - AO to Inst';</v>
      </c>
      <c r="U104" s="0" t="str">
        <f aca="false">_xlfn.CONCAT("update `premium_rate_card` set `tax`=",I$106,",`padi_fee`=",I$105," ,`total`=",I$107," where `premium`=",I$104, " and coverage = '",$A$103,"';")</f>
        <v>update `premium_rate_card` set `tax`=7,`padi_fee`=0 ,`total`=161 where `premium`=154 and coverage = 'UG - AO to Inst';</v>
      </c>
      <c r="V104" s="0" t="str">
        <f aca="false">_xlfn.CONCAT("update `premium_rate_card` set `tax`=",J$106,",`padi_fee`=",J$105," ,`total`=",J$107," where `premium`=",J$104, " and coverage = '",$A$103,"';")</f>
        <v>update `premium_rate_card` set `tax`=5,`padi_fee`=0 ,`total`=128 where `premium`=123 and coverage = 'UG - AO to Inst';</v>
      </c>
      <c r="W104" s="0" t="str">
        <f aca="false">_xlfn.CONCAT("update `premium_rate_card` set `tax`=",K$106,",`padi_fee`=",K$105," ,`total`=",K$107," where `premium`=",K$104, " and coverage = '",$A$103,"';")</f>
        <v>update `premium_rate_card` set `tax`=4,`padi_fee`=0 ,`total`=97 where `premium`=93 and coverage = 'UG - AO to Inst';</v>
      </c>
      <c r="X104" s="0" t="str">
        <f aca="false">_xlfn.CONCAT("update `premium_rate_card` set `tax`=",L$106,",`padi_fee`=",L$105," ,`total`=",L$107," where `premium`=",L$104, " and coverage = '",$A$103,"';")</f>
        <v>update `premium_rate_card` set `tax`=3,`padi_fee`=0 ,`total`=65 where `premium`=62 and coverage = 'UG - AO to Inst';</v>
      </c>
      <c r="Y104" s="0" t="str">
        <f aca="false">_xlfn.CONCAT("update `premium_rate_card` set `tax`=",M$106,",`padi_fee`=",M$105," ,`total`=",M$107," where `premium`=",M$104, " and coverage = '",$A$103,"';")</f>
        <v>update `premium_rate_card` set `tax`=1,`padi_fee`=0 ,`total`=32 where `premium`=31 and coverage = 'UG - AO to Inst';</v>
      </c>
    </row>
    <row r="105" customFormat="false" ht="14.25" hidden="false" customHeight="false" outlineLevel="0" collapsed="false">
      <c r="A105" s="4" t="s">
        <v>4</v>
      </c>
      <c r="B105" s="5" t="n">
        <f aca="false">B8-B14</f>
        <v>10</v>
      </c>
      <c r="C105" s="5" t="n">
        <f aca="false">C8-C14</f>
        <v>0</v>
      </c>
      <c r="D105" s="5" t="n">
        <f aca="false">D8-D14</f>
        <v>0</v>
      </c>
      <c r="E105" s="5" t="n">
        <f aca="false">E8-E14</f>
        <v>0</v>
      </c>
      <c r="F105" s="5" t="n">
        <f aca="false">F8-F14</f>
        <v>0</v>
      </c>
      <c r="G105" s="5" t="n">
        <f aca="false">G8-G14</f>
        <v>0</v>
      </c>
      <c r="H105" s="5" t="n">
        <f aca="false">H8-H14</f>
        <v>0</v>
      </c>
      <c r="I105" s="5" t="n">
        <f aca="false">I8-I14</f>
        <v>0</v>
      </c>
      <c r="J105" s="5" t="n">
        <f aca="false">J8-J14</f>
        <v>0</v>
      </c>
      <c r="K105" s="5" t="n">
        <f aca="false">K8-K14</f>
        <v>0</v>
      </c>
      <c r="L105" s="5" t="n">
        <f aca="false">L8-L14</f>
        <v>0</v>
      </c>
      <c r="M105" s="5" t="n">
        <f aca="false">M8-M14</f>
        <v>0</v>
      </c>
    </row>
    <row r="106" customFormat="false" ht="14.25" hidden="false" customHeight="false" outlineLevel="0" collapsed="false">
      <c r="A106" s="4" t="s">
        <v>3</v>
      </c>
      <c r="B106" s="5" t="n">
        <f aca="false">B7-B19</f>
        <v>16</v>
      </c>
      <c r="C106" s="5" t="n">
        <f aca="false">C7-C19</f>
        <v>14</v>
      </c>
      <c r="D106" s="5" t="n">
        <f aca="false">D7-D19</f>
        <v>13</v>
      </c>
      <c r="E106" s="5" t="n">
        <f aca="false">E7-E19</f>
        <v>12</v>
      </c>
      <c r="F106" s="5" t="n">
        <f aca="false">F7-F19</f>
        <v>10</v>
      </c>
      <c r="G106" s="5" t="n">
        <f aca="false">G7-G19</f>
        <v>9</v>
      </c>
      <c r="H106" s="5" t="n">
        <f aca="false">H7-H19</f>
        <v>8</v>
      </c>
      <c r="I106" s="5" t="n">
        <f aca="false">I7-I19</f>
        <v>7</v>
      </c>
      <c r="J106" s="5" t="n">
        <f aca="false">J7-J19</f>
        <v>5</v>
      </c>
      <c r="K106" s="5" t="n">
        <f aca="false">K7-K19</f>
        <v>4</v>
      </c>
      <c r="L106" s="5" t="n">
        <f aca="false">L7-L19</f>
        <v>3</v>
      </c>
      <c r="M106" s="5" t="n">
        <f aca="false">M7-M19</f>
        <v>1</v>
      </c>
    </row>
    <row r="107" s="6" customFormat="true" ht="14.25" hidden="false" customHeight="false" outlineLevel="0" collapsed="false">
      <c r="A107" s="6" t="s">
        <v>5</v>
      </c>
      <c r="B107" s="7" t="n">
        <f aca="false">SUM(B104:B106)</f>
        <v>396</v>
      </c>
      <c r="C107" s="7" t="n">
        <f aca="false">SUM(C104:C106)</f>
        <v>353</v>
      </c>
      <c r="D107" s="7" t="n">
        <f aca="false">SUM(D104:D106)</f>
        <v>321</v>
      </c>
      <c r="E107" s="7" t="n">
        <f aca="false">SUM(E104:E106)</f>
        <v>289</v>
      </c>
      <c r="F107" s="7" t="n">
        <f aca="false">SUM(F104:F106)</f>
        <v>256</v>
      </c>
      <c r="G107" s="7" t="n">
        <f aca="false">SUM(G104:G106)</f>
        <v>225</v>
      </c>
      <c r="H107" s="7" t="n">
        <f aca="false">SUM(H104:H106)</f>
        <v>193</v>
      </c>
      <c r="I107" s="7" t="n">
        <f aca="false">SUM(I104:I106)</f>
        <v>161</v>
      </c>
      <c r="J107" s="7" t="n">
        <f aca="false">SUM(J104:J106)</f>
        <v>128</v>
      </c>
      <c r="K107" s="7" t="n">
        <f aca="false">SUM(K104:K106)</f>
        <v>97</v>
      </c>
      <c r="L107" s="7" t="n">
        <f aca="false">SUM(L104:L106)</f>
        <v>65</v>
      </c>
      <c r="M107" s="7" t="n">
        <f aca="false">SUM(M104:M106)</f>
        <v>32</v>
      </c>
    </row>
    <row r="108" s="6" customFormat="true" ht="14.25" hidden="false" customHeight="false" outlineLevel="0" collapsed="false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customFormat="false" ht="14.25" hidden="false" customHeight="false" outlineLevel="0" collapsed="false">
      <c r="A109" s="4" t="s">
        <v>24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customFormat="false" ht="13.8" hidden="false" customHeight="false" outlineLevel="0" collapsed="false">
      <c r="A110" s="4" t="s">
        <v>2</v>
      </c>
      <c r="B110" s="5" t="n">
        <f aca="false">B24-B30</f>
        <v>134</v>
      </c>
      <c r="C110" s="5" t="n">
        <f aca="false">C24-C30</f>
        <v>123</v>
      </c>
      <c r="D110" s="5" t="n">
        <f aca="false">D24-D30</f>
        <v>112</v>
      </c>
      <c r="E110" s="5" t="n">
        <f aca="false">E24-E30</f>
        <v>101</v>
      </c>
      <c r="F110" s="5" t="n">
        <f aca="false">F24-F30</f>
        <v>90</v>
      </c>
      <c r="G110" s="5" t="n">
        <f aca="false">G24-G30</f>
        <v>78</v>
      </c>
      <c r="H110" s="5" t="n">
        <f aca="false">H24-H30</f>
        <v>67</v>
      </c>
      <c r="I110" s="5" t="n">
        <f aca="false">I24-I30</f>
        <v>56</v>
      </c>
      <c r="J110" s="5" t="n">
        <f aca="false">J24-J30</f>
        <v>45</v>
      </c>
      <c r="K110" s="5" t="n">
        <f aca="false">K24-K30</f>
        <v>33</v>
      </c>
      <c r="L110" s="5" t="n">
        <f aca="false">L24-L30</f>
        <v>22</v>
      </c>
      <c r="M110" s="5" t="n">
        <f aca="false">M24-M30</f>
        <v>11</v>
      </c>
      <c r="N110" s="0" t="str">
        <f aca="false">_xlfn.CONCAT("update `premium_rate_card` set `tax`=",B$111,",`total`=",B$112," where `premium`=",B$110, " and coverage = '",$A$109,"';")</f>
        <v>update `premium_rate_card` set `tax`=,`total`=134 where `premium`=134 and coverage = 'UG - Intl DM to Intl Inst';</v>
      </c>
      <c r="O110" s="0" t="str">
        <f aca="false">_xlfn.CONCAT("update `premium_rate_card` set `tax`=",C$111,",`total`=",C$112," where `premium`=",C$110, " and coverage = '",$A$109,"';")</f>
        <v>update `premium_rate_card` set `tax`=,`total`=123 where `premium`=123 and coverage = 'UG - Intl DM to Intl Inst';</v>
      </c>
      <c r="P110" s="0" t="str">
        <f aca="false">_xlfn.CONCAT("update `premium_rate_card` set `tax`=",D$111,",`total`=",D$112," where `premium`=",D$110, " and coverage = '",$A$109,"';")</f>
        <v>update `premium_rate_card` set `tax`=,`total`=112 where `premium`=112 and coverage = 'UG - Intl DM to Intl Inst';</v>
      </c>
      <c r="Q110" s="0" t="str">
        <f aca="false">_xlfn.CONCAT("update `premium_rate_card` set `tax`=",E$111,",`total`=",E$112," where `premium`=",E$110, " and coverage = '",$A$109,"';")</f>
        <v>update `premium_rate_card` set `tax`=,`total`=101 where `premium`=101 and coverage = 'UG - Intl DM to Intl Inst';</v>
      </c>
      <c r="R110" s="0" t="str">
        <f aca="false">_xlfn.CONCAT("update `premium_rate_card` set `tax`=",F$111,",`total`=",F$112," where `premium`=",F$110, " and coverage = '",$A$109,"';")</f>
        <v>update `premium_rate_card` set `tax`=,`total`=90 where `premium`=90 and coverage = 'UG - Intl DM to Intl Inst';</v>
      </c>
      <c r="S110" s="0" t="str">
        <f aca="false">_xlfn.CONCAT("update `premium_rate_card` set `tax`=",G$111,",`total`=",G$112," where `premium`=",G$110, " and coverage = '",$A$109,"';")</f>
        <v>update `premium_rate_card` set `tax`=,`total`=78 where `premium`=78 and coverage = 'UG - Intl DM to Intl Inst';</v>
      </c>
      <c r="T110" s="0" t="str">
        <f aca="false">_xlfn.CONCAT("update `premium_rate_card` set `tax`=",H$111,",`total`=",H$112," where `premium`=",H$110, " and coverage = '",$A$109,"';")</f>
        <v>update `premium_rate_card` set `tax`=,`total`=67 where `premium`=67 and coverage = 'UG - Intl DM to Intl Inst';</v>
      </c>
      <c r="U110" s="0" t="str">
        <f aca="false">_xlfn.CONCAT("update `premium_rate_card` set `tax`=",I$111,",`total`=",I$112," where `premium`=",I$110, " and coverage = '",$A$109,"';")</f>
        <v>update `premium_rate_card` set `tax`=,`total`=56 where `premium`=56 and coverage = 'UG - Intl DM to Intl Inst';</v>
      </c>
      <c r="V110" s="0" t="str">
        <f aca="false">_xlfn.CONCAT("update `premium_rate_card` set `tax`=",J$111,",`total`=",J$112," where `premium`=",J$110, " and coverage = '",$A$109,"';")</f>
        <v>update `premium_rate_card` set `tax`=,`total`=45 where `premium`=45 and coverage = 'UG - Intl DM to Intl Inst';</v>
      </c>
      <c r="W110" s="0" t="str">
        <f aca="false">_xlfn.CONCAT("update `premium_rate_card` set `tax`=",K$111,",`total`=",K$112," where `premium`=",K$110, " and coverage = '",$A$109,"';")</f>
        <v>update `premium_rate_card` set `tax`=,`total`=33 where `premium`=33 and coverage = 'UG - Intl DM to Intl Inst';</v>
      </c>
      <c r="X110" s="0" t="str">
        <f aca="false">_xlfn.CONCAT("update `premium_rate_card` set `tax`=",L$111,",`total`=",L$112," where `premium`=",L$110, " and coverage = '",$A$109,"';")</f>
        <v>update `premium_rate_card` set `tax`=,`total`=22 where `premium`=22 and coverage = 'UG - Intl DM to Intl Inst';</v>
      </c>
      <c r="Y110" s="0" t="str">
        <f aca="false">_xlfn.CONCAT("update `premium_rate_card` set `tax`=",M$111,",`total`=",M$112," where `premium`=",M$110, " and coverage = '",$A$109,"';")</f>
        <v>update `premium_rate_card` set `tax`=,`total`=11 where `premium`=11 and coverage = 'UG - Intl DM to Intl Inst';</v>
      </c>
    </row>
    <row r="111" customFormat="false" ht="14.25" hidden="false" customHeight="false" outlineLevel="0" collapsed="false">
      <c r="A111" s="4" t="s">
        <v>3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="6" customFormat="true" ht="14.25" hidden="false" customHeight="false" outlineLevel="0" collapsed="false">
      <c r="A112" s="6" t="s">
        <v>5</v>
      </c>
      <c r="B112" s="7" t="n">
        <f aca="false">SUM(B110:B111)</f>
        <v>134</v>
      </c>
      <c r="C112" s="7" t="n">
        <f aca="false">SUM(C110:C111)</f>
        <v>123</v>
      </c>
      <c r="D112" s="7" t="n">
        <f aca="false">SUM(D110:D111)</f>
        <v>112</v>
      </c>
      <c r="E112" s="7" t="n">
        <f aca="false">SUM(E110:E111)</f>
        <v>101</v>
      </c>
      <c r="F112" s="7" t="n">
        <f aca="false">SUM(F110:F111)</f>
        <v>90</v>
      </c>
      <c r="G112" s="7" t="n">
        <f aca="false">SUM(G110:G111)</f>
        <v>78</v>
      </c>
      <c r="H112" s="7" t="n">
        <f aca="false">SUM(H110:H111)</f>
        <v>67</v>
      </c>
      <c r="I112" s="7" t="n">
        <f aca="false">SUM(I110:I111)</f>
        <v>56</v>
      </c>
      <c r="J112" s="7" t="n">
        <f aca="false">SUM(J110:J111)</f>
        <v>45</v>
      </c>
      <c r="K112" s="7" t="n">
        <f aca="false">SUM(K110:K111)</f>
        <v>33</v>
      </c>
      <c r="L112" s="7" t="n">
        <f aca="false">SUM(L110:L111)</f>
        <v>22</v>
      </c>
      <c r="M112" s="7" t="n">
        <f aca="false">SUM(M110:M111)</f>
        <v>11</v>
      </c>
    </row>
    <row r="113" customFormat="false" ht="14.25" hidden="false" customHeight="false" outlineLevel="0" collapsed="false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customFormat="false" ht="14.25" hidden="false" customHeight="false" outlineLevel="0" collapsed="false">
      <c r="A114" s="4" t="s">
        <v>25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customFormat="false" ht="13.8" hidden="false" customHeight="false" outlineLevel="0" collapsed="false">
      <c r="A115" s="4" t="s">
        <v>2</v>
      </c>
      <c r="B115" s="5" t="n">
        <f aca="false">B24-B36</f>
        <v>233</v>
      </c>
      <c r="C115" s="5" t="n">
        <f aca="false">C24-C36</f>
        <v>214</v>
      </c>
      <c r="D115" s="5" t="n">
        <f aca="false">D24-D36</f>
        <v>195</v>
      </c>
      <c r="E115" s="5" t="n">
        <f aca="false">E24-E36</f>
        <v>175</v>
      </c>
      <c r="F115" s="5" t="n">
        <f aca="false">F24-F36</f>
        <v>156</v>
      </c>
      <c r="G115" s="5" t="n">
        <f aca="false">G24-G36</f>
        <v>136</v>
      </c>
      <c r="H115" s="5" t="n">
        <f aca="false">H24-H36</f>
        <v>117</v>
      </c>
      <c r="I115" s="5" t="n">
        <f aca="false">I24-I36</f>
        <v>97</v>
      </c>
      <c r="J115" s="5" t="n">
        <f aca="false">J24-J36</f>
        <v>78</v>
      </c>
      <c r="K115" s="5" t="n">
        <f aca="false">K24-K36</f>
        <v>58</v>
      </c>
      <c r="L115" s="5" t="n">
        <f aca="false">L24-L36</f>
        <v>39</v>
      </c>
      <c r="M115" s="5" t="n">
        <f aca="false">M24-M36</f>
        <v>19</v>
      </c>
      <c r="N115" s="0" t="str">
        <f aca="false">_xlfn.CONCAT("update `premium_rate_card` set `tax`=",B$116,",`total`=",B$117," where `premium`=",B$115, " and coverage = '",$A$114,"';")</f>
        <v>update `premium_rate_card` set `tax`=,`total`=233 where `premium`=233 and coverage = 'UG - Intl AO to Intl Inst';</v>
      </c>
      <c r="O115" s="0" t="str">
        <f aca="false">_xlfn.CONCAT("update `premium_rate_card` set `tax`=",C$116,",`total`=",C$117," where `premium`=",C$115, " and coverage = '",$A$114,"';")</f>
        <v>update `premium_rate_card` set `tax`=,`total`=214 where `premium`=214 and coverage = 'UG - Intl AO to Intl Inst';</v>
      </c>
      <c r="P115" s="0" t="str">
        <f aca="false">_xlfn.CONCAT("update `premium_rate_card` set `tax`=",D$116,",`total`=",D$117," where `premium`=",D$115, " and coverage = '",$A$114,"';")</f>
        <v>update `premium_rate_card` set `tax`=,`total`=195 where `premium`=195 and coverage = 'UG - Intl AO to Intl Inst';</v>
      </c>
      <c r="Q115" s="0" t="str">
        <f aca="false">_xlfn.CONCAT("update `premium_rate_card` set `tax`=",E$116,",`total`=",E$117," where `premium`=",E$115, " and coverage = '",$A$114,"';")</f>
        <v>update `premium_rate_card` set `tax`=,`total`=175 where `premium`=175 and coverage = 'UG - Intl AO to Intl Inst';</v>
      </c>
      <c r="R115" s="0" t="str">
        <f aca="false">_xlfn.CONCAT("update `premium_rate_card` set `tax`=",F$116,",`total`=",F$117," where `premium`=",F$115, " and coverage = '",$A$114,"';")</f>
        <v>update `premium_rate_card` set `tax`=,`total`=156 where `premium`=156 and coverage = 'UG - Intl AO to Intl Inst';</v>
      </c>
      <c r="S115" s="0" t="str">
        <f aca="false">_xlfn.CONCAT("update `premium_rate_card` set `tax`=",G$116,",`total`=",G$117," where `premium`=",G$115, " and coverage = '",$A$114,"';")</f>
        <v>update `premium_rate_card` set `tax`=,`total`=136 where `premium`=136 and coverage = 'UG - Intl AO to Intl Inst';</v>
      </c>
      <c r="T115" s="0" t="str">
        <f aca="false">_xlfn.CONCAT("update `premium_rate_card` set `tax`=",H$116,",`total`=",H$117," where `premium`=",H$115, " and coverage = '",$A$114,"';")</f>
        <v>update `premium_rate_card` set `tax`=,`total`=117 where `premium`=117 and coverage = 'UG - Intl AO to Intl Inst';</v>
      </c>
      <c r="U115" s="0" t="str">
        <f aca="false">_xlfn.CONCAT("update `premium_rate_card` set `tax`=",I$116,",`total`=",I$117," where `premium`=",I$115, " and coverage = '",$A$114,"';")</f>
        <v>update `premium_rate_card` set `tax`=,`total`=97 where `premium`=97 and coverage = 'UG - Intl AO to Intl Inst';</v>
      </c>
      <c r="V115" s="0" t="str">
        <f aca="false">_xlfn.CONCAT("update `premium_rate_card` set `tax`=",J$116,",`total`=",J$117," where `premium`=",J$115, " and coverage = '",$A$114,"';")</f>
        <v>update `premium_rate_card` set `tax`=,`total`=78 where `premium`=78 and coverage = 'UG - Intl AO to Intl Inst';</v>
      </c>
      <c r="W115" s="0" t="str">
        <f aca="false">_xlfn.CONCAT("update `premium_rate_card` set `tax`=",K$116,",`total`=",K$117," where `premium`=",K$115, " and coverage = '",$A$114,"';")</f>
        <v>update `premium_rate_card` set `tax`=,`total`=58 where `premium`=58 and coverage = 'UG - Intl AO to Intl Inst';</v>
      </c>
      <c r="X115" s="0" t="str">
        <f aca="false">_xlfn.CONCAT("update `premium_rate_card` set `tax`=",L$116,",`total`=",L$117," where `premium`=",L$115, " and coverage = '",$A$114,"';")</f>
        <v>update `premium_rate_card` set `tax`=,`total`=39 where `premium`=39 and coverage = 'UG - Intl AO to Intl Inst';</v>
      </c>
      <c r="Y115" s="0" t="str">
        <f aca="false">_xlfn.CONCAT("update `premium_rate_card` set `tax`=",M$116,",`total`=",M$117," where `premium`=",M$115, " and coverage = '",$A$114,"';")</f>
        <v>update `premium_rate_card` set `tax`=,`total`=19 where `premium`=19 and coverage = 'UG - Intl AO to Intl Inst';</v>
      </c>
    </row>
    <row r="116" customFormat="false" ht="14.25" hidden="false" customHeight="false" outlineLevel="0" collapsed="false">
      <c r="A116" s="4" t="s">
        <v>3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="6" customFormat="true" ht="14.25" hidden="false" customHeight="false" outlineLevel="0" collapsed="false">
      <c r="A117" s="6" t="s">
        <v>5</v>
      </c>
      <c r="B117" s="7" t="n">
        <f aca="false">SUM(B115:B116)</f>
        <v>233</v>
      </c>
      <c r="C117" s="7" t="n">
        <f aca="false">SUM(C115:C116)</f>
        <v>214</v>
      </c>
      <c r="D117" s="7" t="n">
        <f aca="false">SUM(D115:D116)</f>
        <v>195</v>
      </c>
      <c r="E117" s="7" t="n">
        <f aca="false">SUM(E115:E116)</f>
        <v>175</v>
      </c>
      <c r="F117" s="7" t="n">
        <f aca="false">SUM(F115:F116)</f>
        <v>156</v>
      </c>
      <c r="G117" s="7" t="n">
        <f aca="false">SUM(G115:G116)</f>
        <v>136</v>
      </c>
      <c r="H117" s="7" t="n">
        <f aca="false">SUM(H115:H116)</f>
        <v>117</v>
      </c>
      <c r="I117" s="7" t="n">
        <f aca="false">SUM(I115:I116)</f>
        <v>97</v>
      </c>
      <c r="J117" s="7" t="n">
        <f aca="false">SUM(J115:J116)</f>
        <v>78</v>
      </c>
      <c r="K117" s="7" t="n">
        <f aca="false">SUM(K115:K116)</f>
        <v>58</v>
      </c>
      <c r="L117" s="7" t="n">
        <f aca="false">SUM(L115:L116)</f>
        <v>39</v>
      </c>
      <c r="M117" s="7" t="n">
        <f aca="false">SUM(M115:M116)</f>
        <v>19</v>
      </c>
    </row>
    <row r="118" customFormat="false" ht="14.25" hidden="false" customHeight="false" outlineLevel="0" collapsed="false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customFormat="false" ht="14.25" hidden="false" customHeight="false" outlineLevel="0" collapsed="false">
      <c r="A119" s="4" t="s">
        <v>26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customFormat="false" ht="13.8" hidden="false" customHeight="false" outlineLevel="0" collapsed="false">
      <c r="A120" s="4" t="s">
        <v>2</v>
      </c>
      <c r="B120" s="5" t="n">
        <f aca="false">B30-B36</f>
        <v>99</v>
      </c>
      <c r="C120" s="5" t="n">
        <f aca="false">C30-C36</f>
        <v>91</v>
      </c>
      <c r="D120" s="5" t="n">
        <f aca="false">D30-D36</f>
        <v>83</v>
      </c>
      <c r="E120" s="5" t="n">
        <f aca="false">E30-E36</f>
        <v>74</v>
      </c>
      <c r="F120" s="5" t="n">
        <f aca="false">F30-F36</f>
        <v>66</v>
      </c>
      <c r="G120" s="5" t="n">
        <f aca="false">G30-G36</f>
        <v>58</v>
      </c>
      <c r="H120" s="5" t="n">
        <f aca="false">H30-H36</f>
        <v>50</v>
      </c>
      <c r="I120" s="5" t="n">
        <f aca="false">I30-I36</f>
        <v>41</v>
      </c>
      <c r="J120" s="5" t="n">
        <f aca="false">J30-J36</f>
        <v>33</v>
      </c>
      <c r="K120" s="5" t="n">
        <f aca="false">K30-K36</f>
        <v>25</v>
      </c>
      <c r="L120" s="5" t="n">
        <f aca="false">L30-L36</f>
        <v>17</v>
      </c>
      <c r="M120" s="5" t="n">
        <f aca="false">M30-M36</f>
        <v>8</v>
      </c>
      <c r="N120" s="0" t="str">
        <f aca="false">_xlfn.CONCAT("update `premium_rate_card` set `tax`=",B$121,",`total`=",B$122," where `premium`=",B$120, " and coverage = '",$A$119,"';")</f>
        <v>update `premium_rate_card` set `tax`=,`total`=99 where `premium`=99 and coverage = 'UG - Intl AO to Intl DM/AI';</v>
      </c>
      <c r="O120" s="0" t="str">
        <f aca="false">_xlfn.CONCAT("update `premium_rate_card` set `tax`=",C$121,",`total`=",C$122," where `premium`=",C$120, " and coverage = '",$A$119,"';")</f>
        <v>update `premium_rate_card` set `tax`=,`total`=91 where `premium`=91 and coverage = 'UG - Intl AO to Intl DM/AI';</v>
      </c>
      <c r="P120" s="0" t="str">
        <f aca="false">_xlfn.CONCAT("update `premium_rate_card` set `tax`=",D$121,",`total`=",D$122," where `premium`=",D$120, " and coverage = '",$A$119,"';")</f>
        <v>update `premium_rate_card` set `tax`=,`total`=83 where `premium`=83 and coverage = 'UG - Intl AO to Intl DM/AI';</v>
      </c>
      <c r="Q120" s="0" t="str">
        <f aca="false">_xlfn.CONCAT("update `premium_rate_card` set `tax`=",E$121,",`total`=",E$122," where `premium`=",E$120, " and coverage = '",$A$119,"';")</f>
        <v>update `premium_rate_card` set `tax`=,`total`=74 where `premium`=74 and coverage = 'UG - Intl AO to Intl DM/AI';</v>
      </c>
      <c r="R120" s="0" t="str">
        <f aca="false">_xlfn.CONCAT("update `premium_rate_card` set `tax`=",F$121,",`total`=",F$122," where `premium`=",F$120, " and coverage = '",$A$119,"';")</f>
        <v>update `premium_rate_card` set `tax`=,`total`=66 where `premium`=66 and coverage = 'UG - Intl AO to Intl DM/AI';</v>
      </c>
      <c r="S120" s="0" t="str">
        <f aca="false">_xlfn.CONCAT("update `premium_rate_card` set `tax`=",G$121,",`total`=",G$122," where `premium`=",G$120, " and coverage = '",$A$119,"';")</f>
        <v>update `premium_rate_card` set `tax`=,`total`=58 where `premium`=58 and coverage = 'UG - Intl AO to Intl DM/AI';</v>
      </c>
      <c r="T120" s="0" t="str">
        <f aca="false">_xlfn.CONCAT("update `premium_rate_card` set `tax`=",H$121,",`total`=",H$122," where `premium`=",H$120, " and coverage = '",$A$119,"';")</f>
        <v>update `premium_rate_card` set `tax`=,`total`=50 where `premium`=50 and coverage = 'UG - Intl AO to Intl DM/AI';</v>
      </c>
      <c r="U120" s="0" t="str">
        <f aca="false">_xlfn.CONCAT("update `premium_rate_card` set `tax`=",I$121,",`total`=",I$122," where `premium`=",I$120, " and coverage = '",$A$119,"';")</f>
        <v>update `premium_rate_card` set `tax`=,`total`=41 where `premium`=41 and coverage = 'UG - Intl AO to Intl DM/AI';</v>
      </c>
      <c r="V120" s="0" t="str">
        <f aca="false">_xlfn.CONCAT("update `premium_rate_card` set `tax`=",J$121,",`total`=",J$122," where `premium`=",J$120, " and coverage = '",$A$119,"';")</f>
        <v>update `premium_rate_card` set `tax`=,`total`=33 where `premium`=33 and coverage = 'UG - Intl AO to Intl DM/AI';</v>
      </c>
      <c r="W120" s="0" t="str">
        <f aca="false">_xlfn.CONCAT("update `premium_rate_card` set `tax`=",K$121,",`total`=",K$122," where `premium`=",K$120, " and coverage = '",$A$119,"';")</f>
        <v>update `premium_rate_card` set `tax`=,`total`=25 where `premium`=25 and coverage = 'UG - Intl AO to Intl DM/AI';</v>
      </c>
      <c r="X120" s="0" t="str">
        <f aca="false">_xlfn.CONCAT("update `premium_rate_card` set `tax`=",L$121,",`total`=",L$122," where `premium`=",L$120, " and coverage = '",$A$119,"';")</f>
        <v>update `premium_rate_card` set `tax`=,`total`=17 where `premium`=17 and coverage = 'UG - Intl AO to Intl DM/AI';</v>
      </c>
      <c r="Y120" s="0" t="str">
        <f aca="false">_xlfn.CONCAT("update `premium_rate_card` set `tax`=",M$121,",`total`=",M$122," where `premium`=",M$120, " and coverage = '",$A$119,"';")</f>
        <v>update `premium_rate_card` set `tax`=,`total`=8 where `premium`=8 and coverage = 'UG - Intl AO to Intl DM/AI';</v>
      </c>
    </row>
    <row r="121" customFormat="false" ht="14.25" hidden="false" customHeight="false" outlineLevel="0" collapsed="false">
      <c r="A121" s="4" t="s">
        <v>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="6" customFormat="true" ht="14.25" hidden="false" customHeight="false" outlineLevel="0" collapsed="false">
      <c r="A122" s="6" t="s">
        <v>5</v>
      </c>
      <c r="B122" s="7" t="n">
        <f aca="false">SUM(B120:B121)</f>
        <v>99</v>
      </c>
      <c r="C122" s="7" t="n">
        <f aca="false">SUM(C120:C121)</f>
        <v>91</v>
      </c>
      <c r="D122" s="7" t="n">
        <f aca="false">SUM(D120:D121)</f>
        <v>83</v>
      </c>
      <c r="E122" s="7" t="n">
        <f aca="false">SUM(E120:E121)</f>
        <v>74</v>
      </c>
      <c r="F122" s="7" t="n">
        <f aca="false">SUM(F120:F121)</f>
        <v>66</v>
      </c>
      <c r="G122" s="7" t="n">
        <f aca="false">SUM(G120:G121)</f>
        <v>58</v>
      </c>
      <c r="H122" s="7" t="n">
        <f aca="false">SUM(H120:H121)</f>
        <v>50</v>
      </c>
      <c r="I122" s="7" t="n">
        <f aca="false">SUM(I120:I121)</f>
        <v>41</v>
      </c>
      <c r="J122" s="7" t="n">
        <f aca="false">SUM(J120:J121)</f>
        <v>33</v>
      </c>
      <c r="K122" s="7" t="n">
        <f aca="false">SUM(K120:K121)</f>
        <v>25</v>
      </c>
      <c r="L122" s="7" t="n">
        <f aca="false">SUM(L120:L121)</f>
        <v>17</v>
      </c>
      <c r="M122" s="7" t="n">
        <f aca="false">SUM(M120:M121)</f>
        <v>8</v>
      </c>
    </row>
    <row r="124" customFormat="false" ht="14.25" hidden="false" customHeight="false" outlineLevel="0" collapsed="false">
      <c r="A124" s="4" t="s">
        <v>27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customFormat="false" ht="13.8" hidden="false" customHeight="false" outlineLevel="0" collapsed="false">
      <c r="A125" s="4" t="s">
        <v>2</v>
      </c>
      <c r="B125" s="5" t="n">
        <v>308</v>
      </c>
      <c r="C125" s="5"/>
      <c r="D125" s="5"/>
      <c r="E125" s="5" t="n">
        <f aca="false">ROUNDUP($B$125/12*9,0)</f>
        <v>231</v>
      </c>
      <c r="F125" s="5"/>
      <c r="G125" s="5"/>
      <c r="H125" s="5" t="n">
        <f aca="false">ROUNDUP($B$125/12*6,0)</f>
        <v>154</v>
      </c>
      <c r="I125" s="5"/>
      <c r="J125" s="5"/>
      <c r="K125" s="5" t="n">
        <f aca="false">ROUNDUP($B$125/12*3,0)</f>
        <v>77</v>
      </c>
      <c r="L125" s="5"/>
      <c r="M125" s="5"/>
      <c r="N125" s="0" t="str">
        <f aca="false">_xlfn.CONCAT("update `premium_rate_card` set `tax`=",B$126,",`padi_fee`=",B$127," ,`total`=",B$128," where `premium`=",B$125, " and coverage = '",$A$124,"';")</f>
        <v>update `premium_rate_card` set `tax`=13,`padi_fee`=11 ,`total`=332 where `premium`=308 and coverage = 'EFR 1M';</v>
      </c>
      <c r="O125" s="0" t="str">
        <f aca="false">_xlfn.CONCAT("update `premium_rate_card` set `tax`=",C$126,",`padi_fee`=",C$127," ,`total`=",C$128," where `premium`=",C$125, " and coverage = '",$A$124,"';")</f>
        <v>update `premium_rate_card` set `tax`=,`padi_fee`= ,`total`= where `premium`= and coverage = 'EFR 1M';</v>
      </c>
      <c r="P125" s="0" t="str">
        <f aca="false">_xlfn.CONCAT("update `premium_rate_card` set `tax`=",D$126,",`padi_fee`=",D$127," ,`total`=",D$128," where `premium`=",D$125, " and coverage = '",$A$124,"';")</f>
        <v>update `premium_rate_card` set `tax`=,`padi_fee`= ,`total`= where `premium`= and coverage = 'EFR 1M';</v>
      </c>
      <c r="Q125" s="0" t="str">
        <f aca="false">_xlfn.CONCAT("update `premium_rate_card` set `tax`=",E$126,",`padi_fee`=",E$127," ,`total`=",E$128," where `premium`=",E$125, " and coverage = '",$A$124,"';")</f>
        <v>update `premium_rate_card` set `tax`=10,`padi_fee`=11 ,`total`=252 where `premium`=231 and coverage = 'EFR 1M';</v>
      </c>
      <c r="R125" s="0" t="str">
        <f aca="false">_xlfn.CONCAT("update `premium_rate_card` set `tax`=",F$126,",`padi_fee`=",F$127," ,`total`=",F$128," where `premium`=",F$125, " and coverage = '",$A$124,"';")</f>
        <v>update `premium_rate_card` set `tax`=,`padi_fee`= ,`total`= where `premium`= and coverage = 'EFR 1M';</v>
      </c>
      <c r="S125" s="0" t="str">
        <f aca="false">_xlfn.CONCAT("update `premium_rate_card` set `tax`=",G$126,",`padi_fee`=",G$127," ,`total`=",G$128," where `premium`=",G$125, " and coverage = '",$A$124,"';")</f>
        <v>update `premium_rate_card` set `tax`=,`padi_fee`= ,`total`= where `premium`= and coverage = 'EFR 1M';</v>
      </c>
      <c r="T125" s="0" t="str">
        <f aca="false">_xlfn.CONCAT("update `premium_rate_card` set `tax`=",H$126,",`padi_fee`=",H$127," ,`total`=",H$128," where `premium`=",H$125, " and coverage = '",$A$124,"';")</f>
        <v>update `premium_rate_card` set `tax`=7,`padi_fee`=11 ,`total`=172 where `premium`=154 and coverage = 'EFR 1M';</v>
      </c>
      <c r="U125" s="0" t="str">
        <f aca="false">_xlfn.CONCAT("update `premium_rate_card` set `tax`=",I$126,",`padi_fee`=",I$127," ,`total`=",I$128," where `premium`=",I$125, " and coverage = '",$A$124,"';")</f>
        <v>update `premium_rate_card` set `tax`=,`padi_fee`= ,`total`= where `premium`= and coverage = 'EFR 1M';</v>
      </c>
      <c r="V125" s="0" t="str">
        <f aca="false">_xlfn.CONCAT("update `premium_rate_card` set `tax`=",J$126,",`padi_fee`=",J$127," ,`total`=",J$128," where `premium`=",J$125, " and coverage = '",$A$124,"';")</f>
        <v>update `premium_rate_card` set `tax`=,`padi_fee`= ,`total`= where `premium`= and coverage = 'EFR 1M';</v>
      </c>
      <c r="W125" s="0" t="str">
        <f aca="false">_xlfn.CONCAT("update `premium_rate_card` set `tax`=",K$126,",`padi_fee`=",K$127," ,`total`=",K$128," where `premium`=",K$125, " and coverage = '",$A$124,"';")</f>
        <v>update `premium_rate_card` set `tax`=3,`padi_fee`=11 ,`total`=91 where `premium`=77 and coverage = 'EFR 1M';</v>
      </c>
      <c r="X125" s="0" t="str">
        <f aca="false">_xlfn.CONCAT("update `premium_rate_card` set `tax`=",L$126,",`padi_fee`=",L$127," ,`total`=",L$128," where `premium`=",L$125, " and coverage = '",$A$124,"';")</f>
        <v>update `premium_rate_card` set `tax`=,`padi_fee`= ,`total`= where `premium`= and coverage = 'EFR 1M';</v>
      </c>
      <c r="Y125" s="0" t="str">
        <f aca="false">_xlfn.CONCAT("update `premium_rate_card` set `tax`=",M$126,",`padi_fee`=",M$127," ,`total`=",M$128," where `premium`=",M$125, " and coverage = '",$A$124,"';")</f>
        <v>update `premium_rate_card` set `tax`=,`padi_fee`= ,`total`= where `premium`= and coverage = 'EFR 1M';</v>
      </c>
    </row>
    <row r="126" customFormat="false" ht="14.25" hidden="false" customHeight="false" outlineLevel="0" collapsed="false">
      <c r="A126" s="4" t="s">
        <v>3</v>
      </c>
      <c r="B126" s="5" t="n">
        <f aca="false">ROUND(B125*0.043,0)</f>
        <v>13</v>
      </c>
      <c r="C126" s="5"/>
      <c r="D126" s="5"/>
      <c r="E126" s="5" t="n">
        <f aca="false">ROUND(E125*0.043,0)</f>
        <v>10</v>
      </c>
      <c r="F126" s="5"/>
      <c r="G126" s="5"/>
      <c r="H126" s="5" t="n">
        <f aca="false">ROUND(H125*0.043,0)</f>
        <v>7</v>
      </c>
      <c r="I126" s="5"/>
      <c r="J126" s="5"/>
      <c r="K126" s="5" t="n">
        <f aca="false">ROUND(K125*0.043,0)</f>
        <v>3</v>
      </c>
      <c r="L126" s="5"/>
      <c r="M126" s="5"/>
    </row>
    <row r="127" customFormat="false" ht="14.25" hidden="false" customHeight="false" outlineLevel="0" collapsed="false">
      <c r="A127" s="4" t="s">
        <v>4</v>
      </c>
      <c r="B127" s="5" t="n">
        <v>11</v>
      </c>
      <c r="C127" s="5"/>
      <c r="D127" s="5"/>
      <c r="E127" s="5" t="n">
        <v>11</v>
      </c>
      <c r="F127" s="5"/>
      <c r="G127" s="5"/>
      <c r="H127" s="5" t="n">
        <v>11</v>
      </c>
      <c r="I127" s="5"/>
      <c r="J127" s="5"/>
      <c r="K127" s="5" t="n">
        <v>11</v>
      </c>
      <c r="L127" s="5"/>
      <c r="M127" s="5"/>
    </row>
    <row r="128" customFormat="false" ht="14.25" hidden="false" customHeight="false" outlineLevel="0" collapsed="false">
      <c r="A128" s="6" t="s">
        <v>5</v>
      </c>
      <c r="B128" s="7" t="n">
        <f aca="false">SUM(B125:B127)</f>
        <v>332</v>
      </c>
      <c r="C128" s="7"/>
      <c r="D128" s="7"/>
      <c r="E128" s="7" t="n">
        <f aca="false">SUM(E125:E127)</f>
        <v>252</v>
      </c>
      <c r="F128" s="7"/>
      <c r="G128" s="7"/>
      <c r="H128" s="7" t="n">
        <f aca="false">SUM(H125:H127)</f>
        <v>172</v>
      </c>
      <c r="I128" s="7"/>
      <c r="J128" s="7"/>
      <c r="K128" s="7" t="n">
        <f aca="false">SUM(K125:K127)</f>
        <v>91</v>
      </c>
      <c r="L128" s="7"/>
      <c r="M128" s="7"/>
    </row>
    <row r="129" customFormat="false" ht="14.25" hidden="false" customHeight="false" outlineLevel="0" collapsed="false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customFormat="false" ht="14.25" hidden="false" customHeight="false" outlineLevel="0" collapsed="false">
      <c r="A130" s="4" t="s">
        <v>28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customFormat="false" ht="13.8" hidden="false" customHeight="false" outlineLevel="0" collapsed="false">
      <c r="A131" s="4" t="s">
        <v>2</v>
      </c>
      <c r="B131" s="5" t="n">
        <v>369</v>
      </c>
      <c r="C131" s="5"/>
      <c r="D131" s="5"/>
      <c r="E131" s="5" t="n">
        <f aca="false">ROUNDUP($B$131/12*9,0)</f>
        <v>277</v>
      </c>
      <c r="F131" s="5"/>
      <c r="G131" s="5"/>
      <c r="H131" s="5" t="n">
        <f aca="false">ROUNDUP($B$131/12*6,0)</f>
        <v>185</v>
      </c>
      <c r="I131" s="5"/>
      <c r="J131" s="5"/>
      <c r="K131" s="5" t="n">
        <f aca="false">ROUNDUP($B$131/12*3,0)</f>
        <v>93</v>
      </c>
      <c r="L131" s="5"/>
      <c r="M131" s="5"/>
      <c r="N131" s="0" t="str">
        <f aca="false">_xlfn.CONCAT("update `premium_rate_card` set `tax`=",B$132,",`padi_fee`=",B$133," ,`total`=",B$134," where `premium`=",B$131, " and coverage = '",$A$130,"';")</f>
        <v>update `premium_rate_card` set `tax`=16,`padi_fee`=11 ,`total`=396 where `premium`=369 and coverage = 'EFR 2M';</v>
      </c>
      <c r="O131" s="0" t="str">
        <f aca="false">_xlfn.CONCAT("update `premium_rate_card` set `tax`=",C$132,",`padi_fee`=",C$133," ,`total`=",C$134," where `premium`=",C$131, " and coverage = '",$A$130,"';")</f>
        <v>update `premium_rate_card` set `tax`=,`padi_fee`= ,`total`= where `premium`= and coverage = 'EFR 2M';</v>
      </c>
      <c r="P131" s="0" t="str">
        <f aca="false">_xlfn.CONCAT("update `premium_rate_card` set `tax`=",D$132,",`padi_fee`=",D$133," ,`total`=",D$134," where `premium`=",D$131, " and coverage = '",$A$130,"';")</f>
        <v>update `premium_rate_card` set `tax`=,`padi_fee`= ,`total`= where `premium`= and coverage = 'EFR 2M';</v>
      </c>
      <c r="Q131" s="0" t="str">
        <f aca="false">_xlfn.CONCAT("update `premium_rate_card` set `tax`=",E$132,",`padi_fee`=",E$133," ,`total`=",E$134," where `premium`=",E$131, " and coverage = '",$A$130,"';")</f>
        <v>update `premium_rate_card` set `tax`=12,`padi_fee`=11 ,`total`=300 where `premium`=277 and coverage = 'EFR 2M';</v>
      </c>
      <c r="R131" s="0" t="str">
        <f aca="false">_xlfn.CONCAT("update `premium_rate_card` set `tax`=",F$132,",`padi_fee`=",F$133," ,`total`=",F$134," where `premium`=",F$131, " and coverage = '",$A$130,"';")</f>
        <v>update `premium_rate_card` set `tax`=,`padi_fee`= ,`total`= where `premium`= and coverage = 'EFR 2M';</v>
      </c>
      <c r="S131" s="0" t="str">
        <f aca="false">_xlfn.CONCAT("update `premium_rate_card` set `tax`=",G$132,",`padi_fee`=",G$133," ,`total`=",G$134," where `premium`=",G$131, " and coverage = '",$A$130,"';")</f>
        <v>update `premium_rate_card` set `tax`=,`padi_fee`= ,`total`= where `premium`= and coverage = 'EFR 2M';</v>
      </c>
      <c r="T131" s="0" t="str">
        <f aca="false">_xlfn.CONCAT("update `premium_rate_card` set `tax`=",H$132,",`padi_fee`=",H$133," ,`total`=",H$134," where `premium`=",H$131, " and coverage = '",$A$130,"';")</f>
        <v>update `premium_rate_card` set `tax`=8,`padi_fee`=11 ,`total`=204 where `premium`=185 and coverage = 'EFR 2M';</v>
      </c>
      <c r="U131" s="0" t="str">
        <f aca="false">_xlfn.CONCAT("update `premium_rate_card` set `tax`=",I$132,",`padi_fee`=",I$133," ,`total`=",I$134," where `premium`=",I$131, " and coverage = '",$A$130,"';")</f>
        <v>update `premium_rate_card` set `tax`=,`padi_fee`= ,`total`= where `premium`= and coverage = 'EFR 2M';</v>
      </c>
      <c r="V131" s="0" t="str">
        <f aca="false">_xlfn.CONCAT("update `premium_rate_card` set `tax`=",J$132,",`padi_fee`=",J$133," ,`total`=",J$134," where `premium`=",J$131, " and coverage = '",$A$130,"';")</f>
        <v>update `premium_rate_card` set `tax`=,`padi_fee`= ,`total`= where `premium`= and coverage = 'EFR 2M';</v>
      </c>
      <c r="W131" s="0" t="str">
        <f aca="false">_xlfn.CONCAT("update `premium_rate_card` set `tax`=",K$132,",`padi_fee`=",K$133," ,`total`=",K$134," where `premium`=",K$131, " and coverage = '",$A$130,"';")</f>
        <v>update `premium_rate_card` set `tax`=4,`padi_fee`=11 ,`total`=108 where `premium`=93 and coverage = 'EFR 2M';</v>
      </c>
      <c r="X131" s="0" t="str">
        <f aca="false">_xlfn.CONCAT("update `premium_rate_card` set `tax`=",L$132,",`padi_fee`=",L$133," ,`total`=",L$134," where `premium`=",L$131, " and coverage = '",$A$130,"';")</f>
        <v>update `premium_rate_card` set `tax`=,`padi_fee`= ,`total`= where `premium`= and coverage = 'EFR 2M';</v>
      </c>
      <c r="Y131" s="0" t="str">
        <f aca="false">_xlfn.CONCAT("update `premium_rate_card` set `tax`=",M$132,",`padi_fee`=",M$133," ,`total`=",M$134," where `premium`=",M$131, " and coverage = '",$A$130,"';")</f>
        <v>update `premium_rate_card` set `tax`=,`padi_fee`= ,`total`= where `premium`= and coverage = 'EFR 2M';</v>
      </c>
    </row>
    <row r="132" customFormat="false" ht="14.25" hidden="false" customHeight="false" outlineLevel="0" collapsed="false">
      <c r="A132" s="4" t="s">
        <v>3</v>
      </c>
      <c r="B132" s="5" t="n">
        <f aca="false">ROUND(B131*0.043,0)</f>
        <v>16</v>
      </c>
      <c r="C132" s="5"/>
      <c r="D132" s="5"/>
      <c r="E132" s="5" t="n">
        <f aca="false">ROUND(E131*0.043,0)</f>
        <v>12</v>
      </c>
      <c r="F132" s="5"/>
      <c r="G132" s="5"/>
      <c r="H132" s="5" t="n">
        <f aca="false">ROUND(H131*0.043,0)</f>
        <v>8</v>
      </c>
      <c r="I132" s="5"/>
      <c r="J132" s="5"/>
      <c r="K132" s="5" t="n">
        <f aca="false">ROUND(K131*0.043,0)</f>
        <v>4</v>
      </c>
      <c r="L132" s="5"/>
      <c r="M132" s="5"/>
    </row>
    <row r="133" customFormat="false" ht="14.25" hidden="false" customHeight="false" outlineLevel="0" collapsed="false">
      <c r="A133" s="4" t="s">
        <v>4</v>
      </c>
      <c r="B133" s="5" t="n">
        <v>11</v>
      </c>
      <c r="C133" s="5"/>
      <c r="D133" s="5"/>
      <c r="E133" s="5" t="n">
        <v>11</v>
      </c>
      <c r="F133" s="5"/>
      <c r="G133" s="5"/>
      <c r="H133" s="5" t="n">
        <v>11</v>
      </c>
      <c r="I133" s="5"/>
      <c r="J133" s="5"/>
      <c r="K133" s="5" t="n">
        <v>11</v>
      </c>
      <c r="L133" s="5"/>
      <c r="M133" s="5"/>
    </row>
    <row r="134" customFormat="false" ht="14.25" hidden="false" customHeight="false" outlineLevel="0" collapsed="false">
      <c r="A134" s="6" t="s">
        <v>5</v>
      </c>
      <c r="B134" s="7" t="n">
        <f aca="false">SUM(B131:B133)</f>
        <v>396</v>
      </c>
      <c r="C134" s="7"/>
      <c r="D134" s="7"/>
      <c r="E134" s="7" t="n">
        <f aca="false">SUM(E131:E133)</f>
        <v>300</v>
      </c>
      <c r="F134" s="7"/>
      <c r="G134" s="7"/>
      <c r="H134" s="7" t="n">
        <f aca="false">SUM(H131:H133)</f>
        <v>204</v>
      </c>
      <c r="I134" s="7"/>
      <c r="J134" s="7"/>
      <c r="K134" s="7" t="n">
        <f aca="false">SUM(K131:K133)</f>
        <v>108</v>
      </c>
      <c r="L134" s="7"/>
      <c r="M134" s="7"/>
    </row>
    <row r="135" customFormat="false" ht="14.25" hidden="false" customHeight="false" outlineLevel="0" collapsed="false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customFormat="false" ht="14.25" hidden="false" customHeight="false" outlineLevel="0" collapsed="false">
      <c r="A136" s="4" t="s">
        <v>29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customFormat="false" ht="13.8" hidden="false" customHeight="false" outlineLevel="0" collapsed="false">
      <c r="A137" s="4" t="s">
        <v>2</v>
      </c>
      <c r="B137" s="5" t="n">
        <v>406</v>
      </c>
      <c r="C137" s="5"/>
      <c r="D137" s="5"/>
      <c r="E137" s="5" t="n">
        <f aca="false">ROUNDUP($B$137/12*9,0)</f>
        <v>305</v>
      </c>
      <c r="F137" s="5"/>
      <c r="G137" s="5"/>
      <c r="H137" s="5" t="n">
        <f aca="false">ROUNDUP($B$137/12*6,0)</f>
        <v>203</v>
      </c>
      <c r="I137" s="5"/>
      <c r="J137" s="5"/>
      <c r="K137" s="5" t="n">
        <f aca="false">ROUNDUP($B$137/12*3,0)</f>
        <v>102</v>
      </c>
      <c r="L137" s="5"/>
      <c r="M137" s="5"/>
      <c r="N137" s="0" t="str">
        <f aca="false">_xlfn.CONCAT("update `premium_rate_card` set `tax`=",B$138,",`padi_fee`=",B$139," ,`total`=",B$140," where `premium`=",B$137, " and coverage = '",$A$136,"';")</f>
        <v>update `premium_rate_card` set `tax`=17,`padi_fee`=11 ,`total`=434 where `premium`=406 and coverage = 'EFR 4M';</v>
      </c>
      <c r="O137" s="0" t="str">
        <f aca="false">_xlfn.CONCAT("update `premium_rate_card` set `tax`=",C$138,",`padi_fee`=",C$139," ,`total`=",C$140," where `premium`=",C$137, " and coverage = '",$A$136,"';")</f>
        <v>update `premium_rate_card` set `tax`=,`padi_fee`= ,`total`= where `premium`= and coverage = 'EFR 4M';</v>
      </c>
      <c r="P137" s="0" t="str">
        <f aca="false">_xlfn.CONCAT("update `premium_rate_card` set `tax`=",D$138,",`padi_fee`=",D$139," ,`total`=",D$140," where `premium`=",D$137, " and coverage = '",$A$136,"';")</f>
        <v>update `premium_rate_card` set `tax`=,`padi_fee`= ,`total`= where `premium`= and coverage = 'EFR 4M';</v>
      </c>
      <c r="Q137" s="0" t="str">
        <f aca="false">_xlfn.CONCAT("update `premium_rate_card` set `tax`=",E$138,",`padi_fee`=",E$139," ,`total`=",E$140," where `premium`=",E$137, " and coverage = '",$A$136,"';")</f>
        <v>update `premium_rate_card` set `tax`=13,`padi_fee`=11 ,`total`=329 where `premium`=305 and coverage = 'EFR 4M';</v>
      </c>
      <c r="R137" s="0" t="str">
        <f aca="false">_xlfn.CONCAT("update `premium_rate_card` set `tax`=",F$138,",`padi_fee`=",F$139," ,`total`=",F$140," where `premium`=",F$137, " and coverage = '",$A$136,"';")</f>
        <v>update `premium_rate_card` set `tax`=,`padi_fee`= ,`total`= where `premium`= and coverage = 'EFR 4M';</v>
      </c>
      <c r="S137" s="0" t="str">
        <f aca="false">_xlfn.CONCAT("update `premium_rate_card` set `tax`=",G$138,",`padi_fee`=",G$139," ,`total`=",G$140," where `premium`=",G$137, " and coverage = '",$A$136,"';")</f>
        <v>update `premium_rate_card` set `tax`=,`padi_fee`= ,`total`= where `premium`= and coverage = 'EFR 4M';</v>
      </c>
      <c r="T137" s="0" t="str">
        <f aca="false">_xlfn.CONCAT("update `premium_rate_card` set `tax`=",H$138,",`padi_fee`=",H$139," ,`total`=",H$140," where `premium`=",H$137, " and coverage = '",$A$136,"';")</f>
        <v>update `premium_rate_card` set `tax`=9,`padi_fee`=11 ,`total`=223 where `premium`=203 and coverage = 'EFR 4M';</v>
      </c>
      <c r="U137" s="0" t="str">
        <f aca="false">_xlfn.CONCAT("update `premium_rate_card` set `tax`=",I$138,",`padi_fee`=",I$139," ,`total`=",I$140," where `premium`=",I$137, " and coverage = '",$A$136,"';")</f>
        <v>update `premium_rate_card` set `tax`=,`padi_fee`= ,`total`= where `premium`= and coverage = 'EFR 4M';</v>
      </c>
      <c r="V137" s="0" t="str">
        <f aca="false">_xlfn.CONCAT("update `premium_rate_card` set `tax`=",J$138,",`padi_fee`=",J$139," ,`total`=",J$140," where `premium`=",J$137, " and coverage = '",$A$136,"';")</f>
        <v>update `premium_rate_card` set `tax`=,`padi_fee`= ,`total`= where `premium`= and coverage = 'EFR 4M';</v>
      </c>
      <c r="W137" s="0" t="str">
        <f aca="false">_xlfn.CONCAT("update `premium_rate_card` set `tax`=",K$138,",`padi_fee`=",K$139," ,`total`=",K$140," where `premium`=",K$137, " and coverage = '",$A$136,"';")</f>
        <v>update `premium_rate_card` set `tax`=4,`padi_fee`=11 ,`total`=117 where `premium`=102 and coverage = 'EFR 4M';</v>
      </c>
      <c r="X137" s="0" t="str">
        <f aca="false">_xlfn.CONCAT("update `premium_rate_card` set `tax`=",L$138,",`padi_fee`=",L$139," ,`total`=",L$140," where `premium`=",L$137, " and coverage = '",$A$136,"';")</f>
        <v>update `premium_rate_card` set `tax`=,`padi_fee`= ,`total`= where `premium`= and coverage = 'EFR 4M';</v>
      </c>
      <c r="Y137" s="0" t="str">
        <f aca="false">_xlfn.CONCAT("update `premium_rate_card` set `tax`=",M$138,",`padi_fee`=",M$139," ,`total`=",M$140," where `premium`=",M$137, " and coverage = '",$A$136,"';")</f>
        <v>update `premium_rate_card` set `tax`=,`padi_fee`= ,`total`= where `premium`= and coverage = 'EFR 4M';</v>
      </c>
    </row>
    <row r="138" customFormat="false" ht="14.25" hidden="false" customHeight="false" outlineLevel="0" collapsed="false">
      <c r="A138" s="4" t="s">
        <v>3</v>
      </c>
      <c r="B138" s="5" t="n">
        <f aca="false">ROUND(B137*0.043,0)</f>
        <v>17</v>
      </c>
      <c r="C138" s="5"/>
      <c r="D138" s="5"/>
      <c r="E138" s="5" t="n">
        <f aca="false">ROUND(E137*0.043,0)</f>
        <v>13</v>
      </c>
      <c r="F138" s="5"/>
      <c r="G138" s="5"/>
      <c r="H138" s="5" t="n">
        <f aca="false">ROUND(H137*0.043,0)</f>
        <v>9</v>
      </c>
      <c r="I138" s="5"/>
      <c r="J138" s="5"/>
      <c r="K138" s="5" t="n">
        <f aca="false">ROUND(K137*0.043,0)</f>
        <v>4</v>
      </c>
      <c r="L138" s="5"/>
      <c r="M138" s="5"/>
    </row>
    <row r="139" customFormat="false" ht="14.25" hidden="false" customHeight="false" outlineLevel="0" collapsed="false">
      <c r="A139" s="4" t="s">
        <v>4</v>
      </c>
      <c r="B139" s="5" t="n">
        <v>11</v>
      </c>
      <c r="C139" s="5"/>
      <c r="D139" s="5"/>
      <c r="E139" s="5" t="n">
        <v>11</v>
      </c>
      <c r="F139" s="5"/>
      <c r="G139" s="5"/>
      <c r="H139" s="5" t="n">
        <v>11</v>
      </c>
      <c r="I139" s="5"/>
      <c r="J139" s="5"/>
      <c r="K139" s="5" t="n">
        <v>11</v>
      </c>
      <c r="L139" s="5"/>
      <c r="M139" s="5"/>
    </row>
    <row r="140" customFormat="false" ht="14.25" hidden="false" customHeight="false" outlineLevel="0" collapsed="false">
      <c r="A140" s="6" t="s">
        <v>5</v>
      </c>
      <c r="B140" s="7" t="n">
        <f aca="false">SUM(B137:B139)</f>
        <v>434</v>
      </c>
      <c r="C140" s="7"/>
      <c r="D140" s="7"/>
      <c r="E140" s="7" t="n">
        <f aca="false">SUM(E137:E139)</f>
        <v>329</v>
      </c>
      <c r="F140" s="7"/>
      <c r="G140" s="7"/>
      <c r="H140" s="7" t="n">
        <f aca="false">SUM(H137:H139)</f>
        <v>223</v>
      </c>
      <c r="I140" s="7"/>
      <c r="J140" s="7"/>
      <c r="K140" s="7" t="n">
        <f aca="false">SUM(K137:K139)</f>
        <v>117</v>
      </c>
      <c r="L140" s="7"/>
      <c r="M140" s="7"/>
    </row>
    <row r="142" customFormat="false" ht="14.25" hidden="false" customHeight="false" outlineLevel="0" collapsed="false">
      <c r="A142" s="4" t="s">
        <v>30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customFormat="false" ht="13.8" hidden="false" customHeight="false" outlineLevel="0" collapsed="false">
      <c r="A143" s="4" t="s">
        <v>2</v>
      </c>
      <c r="B143" s="5" t="n">
        <v>499</v>
      </c>
      <c r="C143" s="5"/>
      <c r="D143" s="5"/>
      <c r="E143" s="5" t="n">
        <f aca="false">ROUNDUP($B$143/12*9,0)</f>
        <v>375</v>
      </c>
      <c r="F143" s="5"/>
      <c r="G143" s="5"/>
      <c r="H143" s="5" t="n">
        <f aca="false">ROUNDUP($B$143/12*6,0)</f>
        <v>250</v>
      </c>
      <c r="I143" s="5"/>
      <c r="J143" s="5"/>
      <c r="K143" s="5" t="n">
        <f aca="false">ROUNDUP($B$143/12*3,0)</f>
        <v>125</v>
      </c>
      <c r="L143" s="5"/>
      <c r="M143" s="5"/>
      <c r="N143" s="0" t="str">
        <f aca="false">_xlfn.CONCAT("update `premium_rate_card` set `tax`=",B$144,",`padi_fee`=",B$145," ,`total`=",B$146," where `premium`=",B$143, " and coverage = '",$A$142,"';")</f>
        <v>update `premium_rate_card` set `tax`=21,`padi_fee`=11 ,`total`=531 where `premium`=499 and coverage = 'EFR 5M';</v>
      </c>
      <c r="O143" s="0" t="str">
        <f aca="false">_xlfn.CONCAT("update `premium_rate_card` set `tax`=",C$144,",`padi_fee`=",C$145," ,`total`=",C$146," where `premium`=",C$143, " and coverage = '",$A$142,"';")</f>
        <v>update `premium_rate_card` set `tax`=,`padi_fee`= ,`total`= where `premium`= and coverage = 'EFR 5M';</v>
      </c>
      <c r="P143" s="0" t="str">
        <f aca="false">_xlfn.CONCAT("update `premium_rate_card` set `tax`=",D$144,",`padi_fee`=",D$145," ,`total`=",D$146," where `premium`=",D$143, " and coverage = '",$A$142,"';")</f>
        <v>update `premium_rate_card` set `tax`=,`padi_fee`= ,`total`= where `premium`= and coverage = 'EFR 5M';</v>
      </c>
      <c r="Q143" s="0" t="str">
        <f aca="false">_xlfn.CONCAT("update `premium_rate_card` set `tax`=",E$144,",`padi_fee`=",E$145," ,`total`=",E$146," where `premium`=",E$143, " and coverage = '",$A$142,"';")</f>
        <v>update `premium_rate_card` set `tax`=16,`padi_fee`=11 ,`total`=402 where `premium`=375 and coverage = 'EFR 5M';</v>
      </c>
      <c r="R143" s="0" t="str">
        <f aca="false">_xlfn.CONCAT("update `premium_rate_card` set `tax`=",F$144,",`padi_fee`=",F$145," ,`total`=",F$146," where `premium`=",F$143, " and coverage = '",$A$142,"';")</f>
        <v>update `premium_rate_card` set `tax`=,`padi_fee`= ,`total`= where `premium`= and coverage = 'EFR 5M';</v>
      </c>
      <c r="S143" s="0" t="str">
        <f aca="false">_xlfn.CONCAT("update `premium_rate_card` set `tax`=",G$144,",`padi_fee`=",G$145," ,`total`=",G$146," where `premium`=",G$143, " and coverage = '",$A$142,"';")</f>
        <v>update `premium_rate_card` set `tax`=,`padi_fee`= ,`total`= where `premium`= and coverage = 'EFR 5M';</v>
      </c>
      <c r="T143" s="0" t="str">
        <f aca="false">_xlfn.CONCAT("update `premium_rate_card` set `tax`=",H$144,",`padi_fee`=",H$145," ,`total`=",H$146," where `premium`=",H$143, " and coverage = '",$A$142,"';")</f>
        <v>update `premium_rate_card` set `tax`=11,`padi_fee`=11 ,`total`=272 where `premium`=250 and coverage = 'EFR 5M';</v>
      </c>
      <c r="U143" s="0" t="str">
        <f aca="false">_xlfn.CONCAT("update `premium_rate_card` set `tax`=",I$144,",`padi_fee`=",I$145," ,`total`=",I$146," where `premium`=",I$143, " and coverage = '",$A$142,"';")</f>
        <v>update `premium_rate_card` set `tax`=,`padi_fee`= ,`total`= where `premium`= and coverage = 'EFR 5M';</v>
      </c>
      <c r="V143" s="0" t="str">
        <f aca="false">_xlfn.CONCAT("update `premium_rate_card` set `tax`=",J$144,",`padi_fee`=",J$145," ,`total`=",J$146," where `premium`=",J$143, " and coverage = '",$A$142,"';")</f>
        <v>update `premium_rate_card` set `tax`=,`padi_fee`= ,`total`= where `premium`= and coverage = 'EFR 5M';</v>
      </c>
      <c r="W143" s="0" t="str">
        <f aca="false">_xlfn.CONCAT("update `premium_rate_card` set `tax`=",K$144,",`padi_fee`=",K$145," ,`total`=",K$146," where `premium`=",K$143, " and coverage = '",$A$142,"';")</f>
        <v>update `premium_rate_card` set `tax`=5,`padi_fee`=11 ,`total`=141 where `premium`=125 and coverage = 'EFR 5M';</v>
      </c>
      <c r="X143" s="0" t="str">
        <f aca="false">_xlfn.CONCAT("update `premium_rate_card` set `tax`=",L$144,",`padi_fee`=",L$145," ,`total`=",L$146," where `premium`=",L$143, " and coverage = '",$A$142,"';")</f>
        <v>update `premium_rate_card` set `tax`=,`padi_fee`= ,`total`= where `premium`= and coverage = 'EFR 5M';</v>
      </c>
      <c r="Y143" s="0" t="str">
        <f aca="false">_xlfn.CONCAT("update `premium_rate_card` set `tax`=",M$144,",`padi_fee`=",M$145," ,`total`=",M$146," where `premium`=",M$143, " and coverage = '",$A$142,"';")</f>
        <v>update `premium_rate_card` set `tax`=,`padi_fee`= ,`total`= where `premium`= and coverage = 'EFR 5M';</v>
      </c>
    </row>
    <row r="144" customFormat="false" ht="14.25" hidden="false" customHeight="false" outlineLevel="0" collapsed="false">
      <c r="A144" s="4" t="s">
        <v>3</v>
      </c>
      <c r="B144" s="5" t="n">
        <f aca="false">ROUND(B143*0.043,0)</f>
        <v>21</v>
      </c>
      <c r="C144" s="5"/>
      <c r="D144" s="5"/>
      <c r="E144" s="5" t="n">
        <f aca="false">ROUND(E143*0.043,0)</f>
        <v>16</v>
      </c>
      <c r="F144" s="5"/>
      <c r="G144" s="5"/>
      <c r="H144" s="5" t="n">
        <f aca="false">ROUND(H143*0.043,0)</f>
        <v>11</v>
      </c>
      <c r="I144" s="5"/>
      <c r="J144" s="5"/>
      <c r="K144" s="5" t="n">
        <f aca="false">ROUND(K143*0.043,0)</f>
        <v>5</v>
      </c>
      <c r="L144" s="5"/>
      <c r="M144" s="5"/>
    </row>
    <row r="145" customFormat="false" ht="14.25" hidden="false" customHeight="false" outlineLevel="0" collapsed="false">
      <c r="A145" s="4" t="s">
        <v>4</v>
      </c>
      <c r="B145" s="5" t="n">
        <v>11</v>
      </c>
      <c r="C145" s="5"/>
      <c r="D145" s="5"/>
      <c r="E145" s="5" t="n">
        <v>11</v>
      </c>
      <c r="F145" s="5"/>
      <c r="G145" s="5"/>
      <c r="H145" s="5" t="n">
        <v>11</v>
      </c>
      <c r="I145" s="5"/>
      <c r="J145" s="5"/>
      <c r="K145" s="5" t="n">
        <v>11</v>
      </c>
      <c r="L145" s="5"/>
      <c r="M145" s="5"/>
    </row>
    <row r="146" customFormat="false" ht="14.25" hidden="false" customHeight="false" outlineLevel="0" collapsed="false">
      <c r="A146" s="6" t="s">
        <v>5</v>
      </c>
      <c r="B146" s="7" t="n">
        <f aca="false">SUM(B143:B145)</f>
        <v>531</v>
      </c>
      <c r="C146" s="7"/>
      <c r="D146" s="7"/>
      <c r="E146" s="7" t="n">
        <f aca="false">SUM(E143:E145)</f>
        <v>402</v>
      </c>
      <c r="F146" s="7"/>
      <c r="G146" s="7"/>
      <c r="H146" s="7" t="n">
        <f aca="false">SUM(H143:H145)</f>
        <v>272</v>
      </c>
      <c r="I146" s="7"/>
      <c r="J146" s="7"/>
      <c r="K146" s="7" t="n">
        <f aca="false">SUM(K143:K145)</f>
        <v>141</v>
      </c>
      <c r="L146" s="7"/>
      <c r="M146" s="7"/>
    </row>
  </sheetData>
  <mergeCells count="1">
    <mergeCell ref="B1:M1"/>
  </mergeCells>
  <printOptions headings="false" gridLines="false" gridLinesSet="true" horizontalCentered="false" verticalCentered="false"/>
  <pageMargins left="0.2" right="0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2019-08-27T21:07:18Z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