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Kanth\Downloads\Data foundations\Project3\Submission\"/>
    </mc:Choice>
  </mc:AlternateContent>
  <xr:revisionPtr revIDLastSave="0" documentId="13_ncr:1_{6F73DF64-6D63-42AD-A224-FB8030897FE0}" xr6:coauthVersionLast="43" xr6:coauthVersionMax="43" xr10:uidLastSave="{00000000-0000-0000-0000-000000000000}"/>
  <bookViews>
    <workbookView xWindow="-110" yWindow="-110" windowWidth="41180" windowHeight="21220" tabRatio="753" xr2:uid="{00000000-000D-0000-FFFF-FFFF00000000}"/>
  </bookViews>
  <sheets>
    <sheet name="Query1- Rock Listner" sheetId="1" r:id="rId1"/>
    <sheet name="Graph-Rock Listner" sheetId="2" r:id="rId2"/>
    <sheet name="Query2- Top 10 Rock Bands" sheetId="3" r:id="rId3"/>
    <sheet name="Graph-Top 10 Rock Bands" sheetId="4" r:id="rId4"/>
    <sheet name="Query3- Artist Earnings" sheetId="5" r:id="rId5"/>
    <sheet name="Graph- Artist Earnings" sheetId="6" r:id="rId6"/>
    <sheet name="Query4Customers for IRON Maiden" sheetId="7" r:id="rId7"/>
    <sheet name="Graph Customer Spending" sheetId="10" r:id="rId8"/>
  </sheets>
  <definedNames>
    <definedName name="_xlchart.v1.0" hidden="1">'Query3- Artist Earnings'!$A$2:$A$166</definedName>
    <definedName name="_xlchart.v1.1" hidden="1">'Query3- Artist Earnings'!$B$1</definedName>
    <definedName name="_xlchart.v1.2" hidden="1">'Query3- Artist Earnings'!$B$2:$B$166</definedName>
  </definedNames>
  <calcPr calcId="181029"/>
  <pivotCaches>
    <pivotCache cacheId="5" r:id="rId9"/>
    <pivotCache cacheId="14" r:id="rId10"/>
    <pivotCache cacheId="18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7" l="1"/>
  <c r="J5" i="1"/>
  <c r="J4" i="1"/>
  <c r="F4" i="3"/>
  <c r="F3" i="3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<sst xmlns="http://schemas.openxmlformats.org/spreadsheetml/2006/main" count="323" uniqueCount="237">
  <si>
    <t>Email</t>
  </si>
  <si>
    <t>CUST_Name</t>
  </si>
  <si>
    <t>genre_name</t>
  </si>
  <si>
    <t>CNT</t>
  </si>
  <si>
    <t>eduardo@woodstock.com.br</t>
  </si>
  <si>
    <t>Eduardo Martins</t>
  </si>
  <si>
    <t>Rock</t>
  </si>
  <si>
    <t>robbrown@shaw.ca</t>
  </si>
  <si>
    <t>Robert Brown</t>
  </si>
  <si>
    <t>enrique_munoz@yahoo.es</t>
  </si>
  <si>
    <t>mark.taylor@yahoo.au</t>
  </si>
  <si>
    <t>Mark Taylor</t>
  </si>
  <si>
    <t>daan_peeters@apple.be</t>
  </si>
  <si>
    <t>Daan Peeters</t>
  </si>
  <si>
    <t>kara.nielsen@jubii.dk</t>
  </si>
  <si>
    <t>Kara Nielsen</t>
  </si>
  <si>
    <t>nschroder@surfeu.de</t>
  </si>
  <si>
    <t>edfrancis@yachoo.ca</t>
  </si>
  <si>
    <t>Edward Francis</t>
  </si>
  <si>
    <t>ellie.sullivan@shaw.ca</t>
  </si>
  <si>
    <t>Ellie Sullivan</t>
  </si>
  <si>
    <t>michelleb@aol.com</t>
  </si>
  <si>
    <t>Michelle Brooks</t>
  </si>
  <si>
    <t>isabelle_mercier@apple.fr</t>
  </si>
  <si>
    <t>Isabelle Mercier</t>
  </si>
  <si>
    <t>johavanderberg@yahoo.nl</t>
  </si>
  <si>
    <t>Johannes Van der Berg</t>
  </si>
  <si>
    <t>lucas.mancini@yahoo.it</t>
  </si>
  <si>
    <t>Lucas Mancini</t>
  </si>
  <si>
    <t>phil.hughes@gmail.com</t>
  </si>
  <si>
    <t>Phil Hughes</t>
  </si>
  <si>
    <t>masampaio@sapo.pt</t>
  </si>
  <si>
    <t>Madalena Sampaio</t>
  </si>
  <si>
    <t>patrick.gray@aol.com</t>
  </si>
  <si>
    <t>Patrick Gray</t>
  </si>
  <si>
    <t>astrid.gruber@apple.at</t>
  </si>
  <si>
    <t>Astrid Gruber</t>
  </si>
  <si>
    <t>frantisekw@jetbrains.com</t>
  </si>
  <si>
    <t>tgoyer@apple.com</t>
  </si>
  <si>
    <t>Tim Goyer</t>
  </si>
  <si>
    <t>camille.bernard@yahoo.fr</t>
  </si>
  <si>
    <t>Camille Bernard</t>
  </si>
  <si>
    <t>hannah.schneider@yahoo.de</t>
  </si>
  <si>
    <t>Hannah Schneider</t>
  </si>
  <si>
    <t>manoj.pareek@rediff.com</t>
  </si>
  <si>
    <t>Manoj Pareek</t>
  </si>
  <si>
    <t>fharris@google.com</t>
  </si>
  <si>
    <t>Frank Harris</t>
  </si>
  <si>
    <t>Row Labels</t>
  </si>
  <si>
    <t>(blank)</t>
  </si>
  <si>
    <t>Grand Total</t>
  </si>
  <si>
    <t>Sum of CNT</t>
  </si>
  <si>
    <t>ARTIST_ID</t>
  </si>
  <si>
    <t>ARTIST_NAME</t>
  </si>
  <si>
    <t>Led Zeppelin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</si>
  <si>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</si>
  <si>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</si>
  <si>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</si>
  <si>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</si>
  <si>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</si>
  <si>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</si>
  <si>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</si>
  <si>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Creedence Clearwater Revival</t>
  </si>
  <si>
    <t>Kiss</t>
  </si>
  <si>
    <t>AMT_Spent</t>
  </si>
  <si>
    <t>Metallica</t>
  </si>
  <si>
    <t>Lost</t>
  </si>
  <si>
    <t>The Office</t>
  </si>
  <si>
    <t>Os Paralamas Do Sucesso</t>
  </si>
  <si>
    <t>Faith No More</t>
  </si>
  <si>
    <t>Eric Clapton</t>
  </si>
  <si>
    <t>R.E.M.</t>
  </si>
  <si>
    <t>Battlestar Galactica (Classic)</t>
  </si>
  <si>
    <t>Guns N' Roses</t>
  </si>
  <si>
    <t>TitÃ£s</t>
  </si>
  <si>
    <t>Green Day</t>
  </si>
  <si>
    <t>Various Artists</t>
  </si>
  <si>
    <t>Chico Buarque</t>
  </si>
  <si>
    <t>Red Hot Chili Peppers</t>
  </si>
  <si>
    <t>Heroes</t>
  </si>
  <si>
    <t>Lenny Kravitz</t>
  </si>
  <si>
    <t>Chico Science &amp; NaÃ§Ã£o Zumbi</t>
  </si>
  <si>
    <t>Battlestar Galactica</t>
  </si>
  <si>
    <t>Ozzy Osbourne</t>
  </si>
  <si>
    <t>Smashing Pumpkins</t>
  </si>
  <si>
    <t>Tim Maia</t>
  </si>
  <si>
    <t>AntÃ´nio Carlos Jobim</t>
  </si>
  <si>
    <t>Foo Fighters</t>
  </si>
  <si>
    <t>Caetano Veloso</t>
  </si>
  <si>
    <t>CÃ¡ssia Eller</t>
  </si>
  <si>
    <t>Gilberto Gil</t>
  </si>
  <si>
    <t>Spyro Gyra</t>
  </si>
  <si>
    <t>The Who</t>
  </si>
  <si>
    <t>Amy Winehouse</t>
  </si>
  <si>
    <t>Djavan</t>
  </si>
  <si>
    <t>Jamiroquai</t>
  </si>
  <si>
    <t>Gene Krupa</t>
  </si>
  <si>
    <t>LegiÃ£o Urbana</t>
  </si>
  <si>
    <t>Miles Davis</t>
  </si>
  <si>
    <t>The Tea Party</t>
  </si>
  <si>
    <t>AC/DC</t>
  </si>
  <si>
    <t>Audioslave</t>
  </si>
  <si>
    <t>Cidade Negra</t>
  </si>
  <si>
    <t>The Cult</t>
  </si>
  <si>
    <t>Milton Nascimento</t>
  </si>
  <si>
    <t>Soundgarden</t>
  </si>
  <si>
    <t>Toquinho &amp; VinÃ­cius</t>
  </si>
  <si>
    <t>The Black Crowes</t>
  </si>
  <si>
    <t>Elis Regina</t>
  </si>
  <si>
    <t>Lulu Santos</t>
  </si>
  <si>
    <t>O TerÃ§o</t>
  </si>
  <si>
    <t>Bruce Dickinson</t>
  </si>
  <si>
    <t>James Brown</t>
  </si>
  <si>
    <t>Nirvana</t>
  </si>
  <si>
    <t>Santana</t>
  </si>
  <si>
    <t>System Of A Down</t>
  </si>
  <si>
    <t>Body Count</t>
  </si>
  <si>
    <t>Aerosmith</t>
  </si>
  <si>
    <t>Frank Sinatra</t>
  </si>
  <si>
    <t>Judas Priest</t>
  </si>
  <si>
    <t>Marvin Gaye</t>
  </si>
  <si>
    <t>Olodum</t>
  </si>
  <si>
    <t>Raul Seixas</t>
  </si>
  <si>
    <t>Skank</t>
  </si>
  <si>
    <t>Stone Temple Pilots</t>
  </si>
  <si>
    <t>The Clash</t>
  </si>
  <si>
    <t>Black Sabbath</t>
  </si>
  <si>
    <t>Gonzaguinha</t>
  </si>
  <si>
    <t>Incognito</t>
  </si>
  <si>
    <t>Passengers</t>
  </si>
  <si>
    <t>Planet Hemp</t>
  </si>
  <si>
    <t>R.E.M. Feat. Kate Pearson</t>
  </si>
  <si>
    <t>Stevie Ray Vaughan &amp; Double Trouble</t>
  </si>
  <si>
    <t>Zeca Pagodinho</t>
  </si>
  <si>
    <t>Alanis Morissette</t>
  </si>
  <si>
    <t>Black Label Society</t>
  </si>
  <si>
    <t>David Coverdale</t>
  </si>
  <si>
    <t>Falamansa</t>
  </si>
  <si>
    <t>Funk Como Le Gusta</t>
  </si>
  <si>
    <t>Godsmack</t>
  </si>
  <si>
    <t>House Of Pain</t>
  </si>
  <si>
    <t>Jimi Hendrix</t>
  </si>
  <si>
    <t>Marisa Monte</t>
  </si>
  <si>
    <t>Men At Work</t>
  </si>
  <si>
    <t>Os Mutantes</t>
  </si>
  <si>
    <t>Page &amp; Plant</t>
  </si>
  <si>
    <t>UB40</t>
  </si>
  <si>
    <t>Alice In Chains</t>
  </si>
  <si>
    <t>Buddy Guy</t>
  </si>
  <si>
    <t>Def Leppard</t>
  </si>
  <si>
    <t>JET</t>
  </si>
  <si>
    <t>Marcos Valle</t>
  </si>
  <si>
    <t>MÃ¶tley CrÃ¼e</t>
  </si>
  <si>
    <t>O Rappa</t>
  </si>
  <si>
    <t>Raimundos</t>
  </si>
  <si>
    <t>The Police</t>
  </si>
  <si>
    <t>BackBeat</t>
  </si>
  <si>
    <t>Ed Motta</t>
  </si>
  <si>
    <t>Jorge Ben</t>
  </si>
  <si>
    <t>Jota Quest</t>
  </si>
  <si>
    <t>JoÃ£o Suplicy</t>
  </si>
  <si>
    <t>MotÃ¶rhead</t>
  </si>
  <si>
    <t>MÃ´nica Marianno</t>
  </si>
  <si>
    <t>Rush</t>
  </si>
  <si>
    <t>Velvet Revolver</t>
  </si>
  <si>
    <t>VinÃ­cius De Moraes</t>
  </si>
  <si>
    <t>Accept</t>
  </si>
  <si>
    <t>ClÃ¡udio Zoli</t>
  </si>
  <si>
    <t>Marillion</t>
  </si>
  <si>
    <t>Paul D'Ianno</t>
  </si>
  <si>
    <t>Scorpions</t>
  </si>
  <si>
    <t>Terry Bozzio, Tony Levin &amp; Steve Stevens</t>
  </si>
  <si>
    <t>Aquaman</t>
  </si>
  <si>
    <t>Apocalyptica</t>
  </si>
  <si>
    <t>Billy Cobham</t>
  </si>
  <si>
    <t>Chris Cornell</t>
  </si>
  <si>
    <t>Dennis Chambers</t>
  </si>
  <si>
    <t>Frank Zappa &amp; Captain Beefheart</t>
  </si>
  <si>
    <t>Joe Satriani</t>
  </si>
  <si>
    <t>Pink Floyd</t>
  </si>
  <si>
    <t>Temple of the Dog</t>
  </si>
  <si>
    <t>The Doors</t>
  </si>
  <si>
    <t>Michael Tilson Thomas &amp; San Francisco Symphony</t>
  </si>
  <si>
    <t>Academy of St. Martin in the Fields, Sir Neville Marriner &amp; Thurston Dart</t>
  </si>
  <si>
    <t>Berliner Philharmoniker &amp; Herbert Von Karajan</t>
  </si>
  <si>
    <t>Chicago Symphony Orchestra &amp; Fritz Reiner</t>
  </si>
  <si>
    <t>Emerson String Quartet</t>
  </si>
  <si>
    <t>Equale Brass Ensemble, John Eliot Gardiner &amp; Munich Monteverdi Orchestra and Choir</t>
  </si>
  <si>
    <t>Eugene Ormandy</t>
  </si>
  <si>
    <t>Academy of St. Martin in the Fields &amp; Sir Neville Marriner</t>
  </si>
  <si>
    <t>Academy of St. Martin in the Fields, John Birch, Sir Neville Marriner &amp; Sylvia McNair</t>
  </si>
  <si>
    <t>Adrian Leaper &amp; Doreen de Feis</t>
  </si>
  <si>
    <t>Antal DorÃ¡ti &amp; London Symphony Orchestra</t>
  </si>
  <si>
    <t>Berliner Philharmoniker &amp; Hans Rosbaud</t>
  </si>
  <si>
    <t>Calexico</t>
  </si>
  <si>
    <t>Dread Zeppelin</t>
  </si>
  <si>
    <t>Edo de Waart &amp; San Francisco Symphony</t>
  </si>
  <si>
    <t>Emanuel Ax, Eugene Ormandy &amp; Philadelphia Orchestra</t>
  </si>
  <si>
    <t>English Concert &amp; Trevor Pinnock</t>
  </si>
  <si>
    <t>Felix Schmidt, London Symphony Orchestra &amp; Rafael FrÃ¼hbeck de Burgos</t>
  </si>
  <si>
    <t>GÃ¶teborgs Symfoniker &amp; Neeme JÃ¤rvi</t>
  </si>
  <si>
    <t>Habib KoitÃ© and Bamada</t>
  </si>
  <si>
    <t>Julian Bream</t>
  </si>
  <si>
    <t>Kent Nagano and Orchestre de l'OpÃ©ra de Lyon</t>
  </si>
  <si>
    <t>Luciana Souza/Romero Lubambo</t>
  </si>
  <si>
    <t>Martin Roscoe</t>
  </si>
  <si>
    <t>Maurizio Pollini</t>
  </si>
  <si>
    <t>Michele Campanella</t>
  </si>
  <si>
    <t>Orchestra of The Age of Enlightenment</t>
  </si>
  <si>
    <t>Otto Klemperer &amp; Philharmonia Orchestra</t>
  </si>
  <si>
    <t>Philharmonia Orchestra &amp; Sir Neville Marriner</t>
  </si>
  <si>
    <t>Roger Norrington, London Classical Players</t>
  </si>
  <si>
    <t>Royal Philharmonic Orchestra &amp; Sir Thomas Beecham</t>
  </si>
  <si>
    <t>Scholars Baroque Ensemble</t>
  </si>
  <si>
    <t>Sir Georg Solti &amp; Wiener Philharmoniker</t>
  </si>
  <si>
    <t>The 12 Cellists of The Berlin Philharmonic</t>
  </si>
  <si>
    <t>The King's Singers</t>
  </si>
  <si>
    <t>The Posies</t>
  </si>
  <si>
    <t>Yehudi Menuhin</t>
  </si>
  <si>
    <t>Yo-Yo Ma</t>
  </si>
  <si>
    <t>ID</t>
  </si>
  <si>
    <t>nam</t>
  </si>
  <si>
    <t>AMT_SPENT</t>
  </si>
  <si>
    <t>Sum of AMT_SPENT</t>
  </si>
  <si>
    <t>Mean</t>
  </si>
  <si>
    <t>Median</t>
  </si>
  <si>
    <t>Mode</t>
  </si>
  <si>
    <t>Standard Deviation</t>
  </si>
  <si>
    <t>Range</t>
  </si>
  <si>
    <t>Variance</t>
  </si>
  <si>
    <t>MAX</t>
  </si>
  <si>
    <t>MIN</t>
  </si>
  <si>
    <t>Enrique Muñoz</t>
  </si>
  <si>
    <t>stanisław.wójcik@wp.pl</t>
  </si>
  <si>
    <t>Stanisław Wójcik</t>
  </si>
  <si>
    <t>Niklas Schröder</t>
  </si>
  <si>
    <t>František Wichterlová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</si>
</sst>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  <xf numFmtId="44" fontId="18" fillId="0" borderId="0" xfId="0" applyNumberFormat="1" applyFont="1"/>
    <xf numFmtId="0" fontId="18" fillId="0" borderId="0" xfId="1" applyNumberFormat="1" applyFont="1"/>
    <xf numFmtId="0" fontId="14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44" fontId="0" fillId="0" borderId="10" xfId="1" applyFont="1" applyBorder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[Project3.xlsx]Graph-Rock Listner!PivotTable1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15 Customers who listened to Rock 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'Graph-Rock Listner'!$B$3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'Graph-Rock Listner'!$A$4:$A$20</c:f>
              <c:strCache>
                <c:ptCount val="16"/>
                <c:pt idx="0">
                  <c:v>Eduardo Martins</c:v>
                </c:pt>
                <c:pt idx="1">
                  <c:v>Robert Brown</c:v>
                </c:pt>
                <c:pt idx="2">
                  <c:v>Stanisław Wójcik</c:v>
                </c:pt>
                <c:pt idx="3">
                  <c:v>Mark Taylor</c:v>
                </c:pt>
                <c:pt idx="4">
                  <c:v>Enrique Muñoz</c:v>
                </c:pt>
                <c:pt idx="5">
                  <c:v>Niklas Schröder</c:v>
                </c:pt>
                <c:pt idx="6">
                  <c:v>Daan Peeters</c:v>
                </c:pt>
                <c:pt idx="7">
                  <c:v>Kara Nielsen</c:v>
                </c:pt>
                <c:pt idx="8">
                  <c:v>Edward Francis</c:v>
                </c:pt>
                <c:pt idx="9">
                  <c:v>Ellie Sullivan</c:v>
                </c:pt>
                <c:pt idx="10">
                  <c:v>Michelle Brooks</c:v>
                </c:pt>
                <c:pt idx="11">
                  <c:v>Johannes Van der Berg</c:v>
                </c:pt>
                <c:pt idx="12">
                  <c:v>Isabelle Mercier</c:v>
                </c:pt>
                <c:pt idx="13">
                  <c:v>Phil Hughes</c:v>
                </c:pt>
                <c:pt idx="14">
                  <c:v>Lucas Mancini</c:v>
                </c:pt>
                <c:pt idx="15">
                  <c:v>(blank)</c:v>
                </c:pt>
              </c:strCache>
            </c:strRef>
          </c:cat>
          <c:val>
            <c:numRef>
              <c:f>'Graph-Rock Listner'!$B$4:$B$20</c:f>
              <c:numCache>
                <c:formatCode>General</c:formatCode>
                <c:ptCount val="16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F-4B66-9F78-202A9226BD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8745952"/>
        <c:axId val="1866438928"/>
      </c:barChart>
      <c:catAx>
        <c:axId val="18687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Customer Name</a:t>
                </a:r>
              </a:p>
            </c:rich>
          </c:tx>
          <c:overlay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8928"/>
        <c:crosses val="autoZero"/>
        <c:auto val="1"/>
        <c:lblAlgn val="ctr"/>
        <c:lblOffset val="100"/>
        <c:noMultiLvlLbl val="0"/>
      </c:catAx>
      <c:valAx>
        <c:axId val="1866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Number of </a:t>
                </a:r>
                <a:r>
                  <a:rPr lang="en-US" sz="1600" b="1" i="0" baseline="0"/>
                  <a:t>Rock</a:t>
                </a:r>
                <a:r>
                  <a:rPr lang="en-US" sz="1600" b="1"/>
                  <a:t> Songs listened</a:t>
                </a:r>
              </a:p>
            </c:rich>
          </c:tx>
          <c:overlay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[Project3.xlsx]Graph-Top 10 Rock Bands!PivotTable8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Rock Bands with total track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'Graph-Top 10 Rock Bands'!$B$3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58-401E-9540-FAC96B2A0B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58-401E-9540-FAC96B2A0B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58-401E-9540-FAC96B2A0B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58-401E-9540-FAC96B2A0BF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58-401E-9540-FAC96B2A0BF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D58-401E-9540-FAC96B2A0BF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D58-401E-9540-FAC96B2A0BF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D58-401E-9540-FAC96B2A0BF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D58-401E-9540-FAC96B2A0BF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D58-401E-9540-FAC96B2A0B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'Graph-Top 10 Rock Bands'!$A$4:$A$14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 Revival</c:v>
                </c:pt>
                <c:pt idx="9">
                  <c:v>Kiss</c:v>
                </c:pt>
              </c:strCache>
            </c:strRef>
          </c:cat>
          <c:val>
            <c:numRef>
              <c:f>'Graph-Top 10 Rock Bands'!$B$4:$B$14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8-454D-A4F2-312050E10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757804559"/>
        <c:axId val="921071071"/>
        <c:axId val="0"/>
      </c:bar3DChart>
      <c:valAx>
        <c:axId val="921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Track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04559"/>
        <c:crosses val="autoZero"/>
        <c:crossBetween val="between"/>
      </c:valAx>
      <c:catAx>
        <c:axId val="75780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Artist</a:t>
                </a:r>
                <a:r>
                  <a:rPr lang="en-US" b="1" baseline="0"/>
                  <a:t> Name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7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[Project3.xlsx]Graph Customer Spending!PivotTable1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15 Customers for who spent the most on top earning artist ("Iron Maiden")</a:t>
            </a:r>
            <a:endParaRPr lang="en-US"/>
          </a:p>
        </c:rich>
      </c:tx>
      <c:layout>
        <c:manualLayout>
          <c:xMode val="edge"/>
          <c:yMode val="edge"/>
          <c:x val="0.26197378274394839"/>
          <c:y val="3.4076015727391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  <a:sp3d>
            <a:contourClr>
              <a:sysClr val="windowText" lastClr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'Graph Customer Spending'!$B$3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Customer Spending'!$A$4:$A$15</c:f>
              <c:strCache>
                <c:ptCount val="11"/>
                <c:pt idx="0">
                  <c:v>Mark Taylor</c:v>
                </c:pt>
                <c:pt idx="1">
                  <c:v>Madalena Sampaio</c:v>
                </c:pt>
                <c:pt idx="2">
                  <c:v>Frank Harris</c:v>
                </c:pt>
                <c:pt idx="3">
                  <c:v>Hannah Schneider</c:v>
                </c:pt>
                <c:pt idx="4">
                  <c:v>Patrick Gray</c:v>
                </c:pt>
                <c:pt idx="5">
                  <c:v>František Wichterlová</c:v>
                </c:pt>
                <c:pt idx="6">
                  <c:v>Tim Goyer</c:v>
                </c:pt>
                <c:pt idx="7">
                  <c:v>Camille Bernard</c:v>
                </c:pt>
                <c:pt idx="8">
                  <c:v>Manoj Pareek</c:v>
                </c:pt>
                <c:pt idx="9">
                  <c:v>Astrid Gruber</c:v>
                </c:pt>
                <c:pt idx="10">
                  <c:v>(blank)</c:v>
                </c:pt>
              </c:strCache>
            </c:strRef>
          </c:cat>
          <c:val>
            <c:numRef>
              <c:f>'Graph Customer Spending'!$B$4:$B$15</c:f>
              <c:numCache>
                <c:formatCode>_("$"* #,##0.00_);_("$"* \(#,##0.00\);_("$"* "-"??_);_(@_)</c:formatCode>
                <c:ptCount val="11"/>
                <c:pt idx="0">
                  <c:v>17.82</c:v>
                </c:pt>
                <c:pt idx="1">
                  <c:v>15.84</c:v>
                </c:pt>
                <c:pt idx="2">
                  <c:v>13.86</c:v>
                </c:pt>
                <c:pt idx="3">
                  <c:v>13.86</c:v>
                </c:pt>
                <c:pt idx="4">
                  <c:v>8.91</c:v>
                </c:pt>
                <c:pt idx="5">
                  <c:v>8.91</c:v>
                </c:pt>
                <c:pt idx="6">
                  <c:v>5.94</c:v>
                </c:pt>
                <c:pt idx="7">
                  <c:v>5.94</c:v>
                </c:pt>
                <c:pt idx="8">
                  <c:v>5.94</c:v>
                </c:pt>
                <c:pt idx="9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4-4710-90B1-FACAA85228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49150656"/>
        <c:axId val="959461472"/>
        <c:axId val="959659552"/>
      </c:bar3DChart>
      <c:catAx>
        <c:axId val="11491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Customer Name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61472"/>
        <c:crosses val="autoZero"/>
        <c:auto val="1"/>
        <c:lblAlgn val="ctr"/>
        <c:lblOffset val="100"/>
        <c:noMultiLvlLbl val="0"/>
      </c:catAx>
      <c:valAx>
        <c:axId val="959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Dollars Spent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50656"/>
        <c:crosses val="autoZero"/>
        <c:crossBetween val="between"/>
      </c:valAx>
      <c:serAx>
        <c:axId val="9596595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6147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Earnings in Dollars Vs Count of Artists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Earnings in Dollars Vs Count of Artists</a:t>
          </a:r>
        </a:p>
      </cx:txPr>
    </cx:title>
    <cx:plotArea>
      <cx:plotAreaRegion>
        <cx:series layoutId="clusteredColumn" uniqueId="{9E6D86F6-5301-41E8-9B79-A35A6D31C382}" formatIdx="0">
          <cx:tx>
            <cx:txData>
              <cx:f>_xlchart.v1.1</cx:f>
              <cx:v> AMT_Spent 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Dollars Earned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Dollars Earned</a:t>
              </a:r>
            </a:p>
          </cx:txPr>
        </cx:title>
        <cx:tickLabels/>
      </cx:axis>
      <cx:axis id="1">
        <cx:valScaling/>
        <cx:title>
          <cx:tx>
            <cx:txData>
              <cx:v>Count of Artists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Artists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4</xdr:row>
      <xdr:rowOff>177800</xdr:rowOff>
    </xdr:from>
    <xdr:to>
      <xdr:col>31</xdr:col>
      <xdr:colOff>431800</xdr:colOff>
      <xdr:row>55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FE982-2974-419E-86D1-0BADDEC74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8</xdr:row>
      <xdr:rowOff>38100</xdr:rowOff>
    </xdr:from>
    <xdr:to>
      <xdr:col>31</xdr:col>
      <xdr:colOff>514350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CC28B-8433-464A-9EE8-9FEF8643D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757" cy="628393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2A10F5-5B22-4824-9E98-9EB8DFC715D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2C692BB-B5C6-4F32-B7D9-2A7C977AF3B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8757" cy="628393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3</xdr:row>
      <xdr:rowOff>114300</xdr:rowOff>
    </xdr:from>
    <xdr:to>
      <xdr:col>36</xdr:col>
      <xdr:colOff>19050</xdr:colOff>
      <xdr:row>56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A7267-86A2-4B9B-B745-658FCD8C4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Chandrasekaran" refreshedDate="43653.795043981481" createdVersion="6" refreshedVersion="6" minRefreshableVersion="3" recordCount="60" xr:uid="{00000000-000A-0000-FFFF-FFFF06000000}">
  <cacheSource type="worksheet">
    <worksheetSource ref="A1:D1048576" sheet="Query1- Rock Listner"/>
  </cacheSource>
  <cacheFields count="4">
    <cacheField name="Email" numFmtId="0">
      <sharedItems containsBlank="1"/>
    </cacheField>
    <cacheField name="CUST_Name" numFmtId="0">
      <sharedItems containsBlank="1" count="63">
        <s v="Eduardo Martins"/>
        <s v="Robert Brown"/>
        <s v="Enrique Muñoz"/>
        <s v="Mark Taylor"/>
        <s v="Stanisław Wójcik"/>
        <s v="Daan Peeters"/>
        <s v="Kara Nielsen"/>
        <s v="Niklas Schröder"/>
        <s v="Edward Francis"/>
        <s v="Ellie Sullivan"/>
        <s v="Michelle Brooks"/>
        <s v="Isabelle Mercier"/>
        <s v="Johannes Van der Berg"/>
        <s v="Lucas Mancini"/>
        <s v="Phil Hughes"/>
        <m/>
        <s v="Puja Srivastava" u="1"/>
        <s v="Terhi HÃ¤mÃ¤lÃ¤inen" u="1"/>
        <s v="Dan Miller" u="1"/>
        <s v="LuÃ­s GonÃ§alves" u="1"/>
        <s v="Alexandre Rocha" u="1"/>
        <s v="Helena HolÃ½" u="1"/>
        <s v="Diego GutiÃ©rrez" u="1"/>
        <s v="Jennifer Peterson" u="1"/>
        <s v="Aaron Mitchell" u="1"/>
        <s v="FrantiÅ¡ek WichterlovÃ¡" u="1"/>
        <s v="Julia Barnett" u="1"/>
        <s v="Niklas SchrÃ¶der" u="1"/>
        <s v="Steve Murray" u="1"/>
        <s v="Emma Jones" u="1"/>
        <s v="John Gordon" u="1"/>
        <s v="Manoj Pareek" u="1"/>
        <s v="Victor Stevens" u="1"/>
        <s v="Fynn Zimmermann" u="1"/>
        <s v="Jack Smith" u="1"/>
        <s v="Ladislav KovÃ¡cs" u="1"/>
        <s v="Hugh O'Reilly" u="1"/>
        <s v="Wyatt Girard" u="1"/>
        <s v="JoÃ£o Fernandes" u="1"/>
        <s v="Frank Harris" u="1"/>
        <s v="StanisÅ‚aw WÃ³jcik" u="1"/>
        <s v="BjÃ¸rn Hansen" u="1"/>
        <s v="Martha Silk" u="1"/>
        <s v="Astrid Gruber" u="1"/>
        <s v="Enrique MuÃ±oz" u="1"/>
        <s v="Tim Goyer" u="1"/>
        <s v="Madalena Sampaio" u="1"/>
        <s v="Luis Rojas" u="1"/>
        <s v="Patrick Gray" u="1"/>
        <s v="Joakim Johansson" u="1"/>
        <s v="Frank Ralston" u="1"/>
        <s v="Roberto Almeida" u="1"/>
        <s v="Richard Cunningham" u="1"/>
        <s v="Heather Leacock" u="1"/>
        <s v="Hannah Schneider" u="1"/>
        <s v="Kathy Chase" u="1"/>
        <s v="Mark Philips" u="1"/>
        <s v="Marc Dubois" u="1"/>
        <s v="Fernanda Ramos" u="1"/>
        <s v="FranÃ§ois Tremblay" u="1"/>
        <s v="Camille Bernard" u="1"/>
        <s v="Leonie KÃ¶hler" u="1"/>
        <s v="Dominique Lefebvre" u="1"/>
      </sharedItems>
    </cacheField>
    <cacheField name="genre_name" numFmtId="0">
      <sharedItems containsBlank="1"/>
    </cacheField>
    <cacheField name="CNT" numFmtId="0">
      <sharedItems containsString="0" containsBlank="1" containsNumber="1" containsInteger="1" minValue="18" maxValue="29"/>
    </cacheField>
  </cacheFields>
  <extLst>
    <ext xmlns:x14="http://schemas.microsoft.com/office/spreadsheetml/2009/9/main" uri="{725AE2AE-9491-48be-B2B4-4EB974FC3084}">
      <x14:pivotCacheDefinition pivotCacheId="153786635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Chandrasekaran" refreshedDate="43653.798661689812" createdVersion="6" refreshedVersion="6" minRefreshableVersion="3" recordCount="28" xr:uid="{C059F2D6-9B11-49F0-8E93-81239A323B53}">
  <cacheSource type="worksheet">
    <worksheetSource ref="A1:E1048576" sheet="Query4Customers for IRON Maiden"/>
  </cacheSource>
  <cacheFields count="5">
    <cacheField name="ID" numFmtId="0">
      <sharedItems containsString="0" containsBlank="1" containsNumber="1" containsInteger="1" minValue="5" maxValue="58" count="11">
        <n v="55"/>
        <n v="35"/>
        <n v="16"/>
        <n v="36"/>
        <n v="5"/>
        <n v="27"/>
        <n v="19"/>
        <n v="39"/>
        <n v="58"/>
        <n v="7"/>
        <m/>
      </sharedItems>
    </cacheField>
    <cacheField name="Email" numFmtId="0">
      <sharedItems containsBlank="1" count="11">
        <s v="mark.taylor@yahoo.au"/>
        <s v="masampaio@sapo.pt"/>
        <s v="fharris@google.com"/>
        <s v="hannah.schneider@yahoo.de"/>
        <s v="frantisekw@jetbrains.com"/>
        <s v="patrick.gray@aol.com"/>
        <s v="tgoyer@apple.com"/>
        <s v="camille.bernard@yahoo.fr"/>
        <s v="manoj.pareek@rediff.com"/>
        <s v="astrid.gruber@apple.at"/>
        <m/>
      </sharedItems>
    </cacheField>
    <cacheField name="CUST_Name" numFmtId="0">
      <sharedItems containsBlank="1" count="11">
        <s v="Mark Taylor"/>
        <s v="Madalena Sampaio"/>
        <s v="Frank Harris"/>
        <s v="Hannah Schneider"/>
        <s v="František Wichterlová"/>
        <s v="Patrick Gray"/>
        <s v="Tim Goyer"/>
        <s v="Camille Bernard"/>
        <s v="Manoj Pareek"/>
        <s v="Astrid Gruber"/>
        <m/>
      </sharedItems>
    </cacheField>
    <cacheField name="nam" numFmtId="0">
      <sharedItems containsBlank="1" count="2">
        <s v="Iron Maiden"/>
        <m/>
      </sharedItems>
    </cacheField>
    <cacheField name="AMT_SPENT" numFmtId="0">
      <sharedItems containsString="0" containsBlank="1" containsNumber="1" minValue="4.95" maxValue="17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Chandrasekaran" refreshedDate="43653.804956828702" createdVersion="6" refreshedVersion="6" minRefreshableVersion="3" recordCount="10" xr:uid="{00000000-000A-0000-FFFF-FFFF15000000}">
  <cacheSource type="worksheet">
    <worksheetSource ref="A1:C11" sheet="Query2- Top 10 Rock Bands"/>
  </cacheSource>
  <cacheFields count="3">
    <cacheField name="ARTIST_ID" numFmtId="0">
      <sharedItems containsSemiMixedTypes="0" containsString="0" containsNumber="1" containsInteger="1" minValue="22" maxValue="152"/>
    </cacheField>
    <cacheField name="ARTIST_NAME" numFmtId="0">
      <sharedItems count="10">
        <s v="Led Zeppelin"/>
        <s v="U2"/>
        <s v="Deep Purple"/>
        <s v="Iron Maiden"/>
        <s v="Pearl Jam"/>
        <s v="Van Halen"/>
        <s v="Queen"/>
        <s v="The Rolling Stones"/>
        <s v="Creedence Clearwater Revival"/>
        <s v="Kiss"/>
      </sharedItems>
    </cacheField>
    <cacheField name="CNT" numFmtId="0">
      <sharedItems containsSemiMixedTypes="0" containsString="0" containsNumber="1" containsInteger="1" minValue="35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eduardo@woodstock.com.br"/>
    <x v="0"/>
    <s v="Rock"/>
    <n v="29"/>
  </r>
  <r>
    <s v="robbrown@shaw.ca"/>
    <x v="1"/>
    <s v="Rock"/>
    <n v="25"/>
  </r>
  <r>
    <s v="enrique_munoz@yahoo.es"/>
    <x v="2"/>
    <s v="Rock"/>
    <n v="22"/>
  </r>
  <r>
    <s v="mark.taylor@yahoo.au"/>
    <x v="3"/>
    <s v="Rock"/>
    <n v="22"/>
  </r>
  <r>
    <s v="stanisław.wójcik@wp.pl"/>
    <x v="4"/>
    <s v="Rock"/>
    <n v="22"/>
  </r>
  <r>
    <s v="daan_peeters@apple.be"/>
    <x v="5"/>
    <s v="Rock"/>
    <n v="21"/>
  </r>
  <r>
    <s v="kara.nielsen@jubii.dk"/>
    <x v="6"/>
    <s v="Rock"/>
    <n v="21"/>
  </r>
  <r>
    <s v="nschroder@surfeu.de"/>
    <x v="7"/>
    <s v="Rock"/>
    <n v="21"/>
  </r>
  <r>
    <s v="edfrancis@yachoo.ca"/>
    <x v="8"/>
    <s v="Rock"/>
    <n v="19"/>
  </r>
  <r>
    <s v="ellie.sullivan@shaw.ca"/>
    <x v="9"/>
    <s v="Rock"/>
    <n v="19"/>
  </r>
  <r>
    <s v="michelleb@aol.com"/>
    <x v="10"/>
    <s v="Rock"/>
    <n v="19"/>
  </r>
  <r>
    <s v="isabelle_mercier@apple.fr"/>
    <x v="11"/>
    <s v="Rock"/>
    <n v="18"/>
  </r>
  <r>
    <s v="johavanderberg@yahoo.nl"/>
    <x v="12"/>
    <s v="Rock"/>
    <n v="18"/>
  </r>
  <r>
    <s v="lucas.mancini@yahoo.it"/>
    <x v="13"/>
    <s v="Rock"/>
    <n v="18"/>
  </r>
  <r>
    <s v="phil.hughes@gmail.com"/>
    <x v="14"/>
    <s v="Rock"/>
    <n v="18"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  <r>
    <m/>
    <x v="1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17.82"/>
  </r>
  <r>
    <x v="1"/>
    <x v="1"/>
    <x v="1"/>
    <x v="0"/>
    <n v="15.84"/>
  </r>
  <r>
    <x v="2"/>
    <x v="2"/>
    <x v="2"/>
    <x v="0"/>
    <n v="13.86"/>
  </r>
  <r>
    <x v="3"/>
    <x v="3"/>
    <x v="3"/>
    <x v="0"/>
    <n v="13.86"/>
  </r>
  <r>
    <x v="4"/>
    <x v="4"/>
    <x v="4"/>
    <x v="0"/>
    <n v="8.91"/>
  </r>
  <r>
    <x v="5"/>
    <x v="5"/>
    <x v="5"/>
    <x v="0"/>
    <n v="8.91"/>
  </r>
  <r>
    <x v="6"/>
    <x v="6"/>
    <x v="6"/>
    <x v="0"/>
    <n v="5.94"/>
  </r>
  <r>
    <x v="7"/>
    <x v="7"/>
    <x v="7"/>
    <x v="0"/>
    <n v="5.94"/>
  </r>
  <r>
    <x v="8"/>
    <x v="8"/>
    <x v="8"/>
    <x v="0"/>
    <n v="5.94"/>
  </r>
  <r>
    <x v="9"/>
    <x v="9"/>
    <x v="9"/>
    <x v="0"/>
    <n v="4.95"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  <r>
    <x v="10"/>
    <x v="10"/>
    <x v="10"/>
    <x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2"/>
    <x v="0"/>
    <n v="114"/>
  </r>
  <r>
    <n v="150"/>
    <x v="1"/>
    <n v="112"/>
  </r>
  <r>
    <n v="58"/>
    <x v="2"/>
    <n v="92"/>
  </r>
  <r>
    <n v="90"/>
    <x v="3"/>
    <n v="81"/>
  </r>
  <r>
    <n v="118"/>
    <x v="4"/>
    <n v="54"/>
  </r>
  <r>
    <n v="152"/>
    <x v="5"/>
    <n v="52"/>
  </r>
  <r>
    <n v="51"/>
    <x v="6"/>
    <n v="45"/>
  </r>
  <r>
    <n v="142"/>
    <x v="7"/>
    <n v="41"/>
  </r>
  <r>
    <n v="76"/>
    <x v="8"/>
    <n v="40"/>
  </r>
  <r>
    <n v="52"/>
    <x v="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0" firstHeaderRow="1" firstDataRow="1" firstDataCol="1"/>
  <pivotFields count="4">
    <pivotField showAll="0"/>
    <pivotField axis="axisRow" showAll="0" sortType="descending">
      <items count="64">
        <item m="1" x="24"/>
        <item m="1" x="20"/>
        <item m="1" x="43"/>
        <item m="1" x="41"/>
        <item m="1" x="60"/>
        <item x="5"/>
        <item m="1" x="18"/>
        <item m="1" x="22"/>
        <item m="1" x="62"/>
        <item x="0"/>
        <item x="8"/>
        <item x="9"/>
        <item m="1" x="29"/>
        <item m="1" x="44"/>
        <item m="1" x="58"/>
        <item m="1" x="59"/>
        <item m="1" x="39"/>
        <item m="1" x="50"/>
        <item m="1" x="25"/>
        <item m="1" x="33"/>
        <item m="1" x="54"/>
        <item m="1" x="53"/>
        <item m="1" x="21"/>
        <item m="1" x="36"/>
        <item x="11"/>
        <item m="1" x="34"/>
        <item m="1" x="23"/>
        <item m="1" x="38"/>
        <item m="1" x="49"/>
        <item x="12"/>
        <item m="1" x="30"/>
        <item m="1" x="26"/>
        <item x="6"/>
        <item m="1" x="55"/>
        <item m="1" x="35"/>
        <item m="1" x="61"/>
        <item m="1" x="19"/>
        <item x="13"/>
        <item m="1" x="47"/>
        <item m="1" x="46"/>
        <item m="1" x="31"/>
        <item m="1" x="57"/>
        <item m="1" x="56"/>
        <item x="3"/>
        <item m="1" x="42"/>
        <item x="10"/>
        <item m="1" x="27"/>
        <item m="1" x="48"/>
        <item x="14"/>
        <item m="1" x="16"/>
        <item m="1" x="52"/>
        <item x="1"/>
        <item m="1" x="51"/>
        <item m="1" x="40"/>
        <item m="1" x="28"/>
        <item m="1" x="17"/>
        <item m="1" x="45"/>
        <item m="1" x="32"/>
        <item m="1" x="37"/>
        <item x="15"/>
        <item x="2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 avgSubtotal="1"/>
  </pivotFields>
  <rowFields count="1">
    <field x="1"/>
  </rowFields>
  <rowItems count="17">
    <i>
      <x v="9"/>
    </i>
    <i>
      <x v="51"/>
    </i>
    <i>
      <x v="61"/>
    </i>
    <i>
      <x v="43"/>
    </i>
    <i>
      <x v="60"/>
    </i>
    <i>
      <x v="62"/>
    </i>
    <i>
      <x v="5"/>
    </i>
    <i>
      <x v="32"/>
    </i>
    <i>
      <x v="10"/>
    </i>
    <i>
      <x v="11"/>
    </i>
    <i>
      <x v="45"/>
    </i>
    <i>
      <x v="29"/>
    </i>
    <i>
      <x v="24"/>
    </i>
    <i>
      <x v="48"/>
    </i>
    <i>
      <x v="37"/>
    </i>
    <i>
      <x v="59"/>
    </i>
    <i t="grand">
      <x/>
    </i>
  </rowItems>
  <colItems count="1">
    <i/>
  </colItems>
  <dataFields count="1">
    <dataField name="Sum of C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4" firstHeaderRow="1" firstDataRow="1" firstDataCol="1"/>
  <pivotFields count="3">
    <pivotField showAll="0"/>
    <pivotField axis="axisRow" showAll="0" sortType="descending">
      <items count="11">
        <item x="8"/>
        <item x="2"/>
        <item x="3"/>
        <item x="9"/>
        <item x="0"/>
        <item x="4"/>
        <item x="6"/>
        <item x="7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1">
    <i>
      <x v="4"/>
    </i>
    <i>
      <x v="8"/>
    </i>
    <i>
      <x v="1"/>
    </i>
    <i>
      <x v="2"/>
    </i>
    <i>
      <x v="5"/>
    </i>
    <i>
      <x v="9"/>
    </i>
    <i>
      <x v="6"/>
    </i>
    <i>
      <x v="7"/>
    </i>
    <i>
      <x/>
    </i>
    <i>
      <x v="3"/>
    </i>
    <i t="grand">
      <x/>
    </i>
  </rowItems>
  <colItems count="1">
    <i/>
  </colItems>
  <dataFields count="1">
    <dataField name="Sum of CNT" fld="2" baseField="0" baseItem="1244904544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836FC-69AE-4532-9A90-21BB740E2DE3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B15" firstHeaderRow="1" firstDataRow="1" firstDataCol="1"/>
  <pivotFields count="5">
    <pivotField showAll="0" sortType="descending">
      <items count="12">
        <item x="4"/>
        <item x="9"/>
        <item x="2"/>
        <item x="6"/>
        <item x="5"/>
        <item x="1"/>
        <item x="3"/>
        <item x="7"/>
        <item x="0"/>
        <item x="8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2">
        <item x="9"/>
        <item x="7"/>
        <item x="2"/>
        <item x="4"/>
        <item x="3"/>
        <item x="8"/>
        <item x="0"/>
        <item x="1"/>
        <item x="5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2">
        <item x="9"/>
        <item x="7"/>
        <item x="2"/>
        <item x="4"/>
        <item x="3"/>
        <item x="1"/>
        <item x="8"/>
        <item x="0"/>
        <item x="5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12">
    <i>
      <x v="7"/>
    </i>
    <i>
      <x v="5"/>
    </i>
    <i>
      <x v="2"/>
    </i>
    <i>
      <x v="4"/>
    </i>
    <i>
      <x v="8"/>
    </i>
    <i>
      <x v="3"/>
    </i>
    <i>
      <x v="9"/>
    </i>
    <i>
      <x v="1"/>
    </i>
    <i>
      <x v="6"/>
    </i>
    <i>
      <x/>
    </i>
    <i>
      <x v="10"/>
    </i>
    <i t="grand">
      <x/>
    </i>
  </rowItems>
  <colItems count="1">
    <i/>
  </colItems>
  <dataFields count="1">
    <dataField name="Sum of AMT_SPE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M49" sqref="M49"/>
    </sheetView>
  </sheetViews>
  <sheetFormatPr defaultRowHeight="14.5" x14ac:dyDescent="0.35"/>
  <cols>
    <col min="1" max="1" width="27.36328125" bestFit="1" customWidth="1"/>
    <col min="2" max="2" width="20.81640625" bestFit="1" customWidth="1"/>
    <col min="3" max="3" width="11.26953125" bestFit="1" customWidth="1"/>
    <col min="4" max="4" width="13" customWidth="1"/>
    <col min="9" max="9" width="17.08984375" bestFit="1" customWidth="1"/>
    <col min="10" max="10" width="14.453125" customWidth="1"/>
  </cols>
  <sheetData>
    <row r="1" spans="1:10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10" x14ac:dyDescent="0.35">
      <c r="A2" s="11" t="s">
        <v>4</v>
      </c>
      <c r="B2" s="11" t="s">
        <v>5</v>
      </c>
      <c r="C2" s="11" t="s">
        <v>6</v>
      </c>
      <c r="D2" s="11">
        <v>29</v>
      </c>
    </row>
    <row r="3" spans="1:10" x14ac:dyDescent="0.35">
      <c r="A3" s="11" t="s">
        <v>7</v>
      </c>
      <c r="B3" s="11" t="s">
        <v>8</v>
      </c>
      <c r="C3" s="11" t="s">
        <v>6</v>
      </c>
      <c r="D3" s="11">
        <v>25</v>
      </c>
      <c r="I3" s="5"/>
      <c r="J3" s="6"/>
    </row>
    <row r="4" spans="1:10" x14ac:dyDescent="0.35">
      <c r="A4" s="11" t="s">
        <v>9</v>
      </c>
      <c r="B4" s="11" t="s">
        <v>232</v>
      </c>
      <c r="C4" s="11" t="s">
        <v>6</v>
      </c>
      <c r="D4" s="11">
        <v>22</v>
      </c>
      <c r="I4" s="5" t="s">
        <v>230</v>
      </c>
      <c r="J4" s="6">
        <f>MAX(D:D)</f>
        <v>29</v>
      </c>
    </row>
    <row r="5" spans="1:10" x14ac:dyDescent="0.35">
      <c r="A5" s="11" t="s">
        <v>10</v>
      </c>
      <c r="B5" s="11" t="s">
        <v>11</v>
      </c>
      <c r="C5" s="11" t="s">
        <v>6</v>
      </c>
      <c r="D5" s="11">
        <v>22</v>
      </c>
      <c r="I5" s="5" t="s">
        <v>231</v>
      </c>
      <c r="J5" s="6">
        <f>MIN(D:D)</f>
        <v>18</v>
      </c>
    </row>
    <row r="6" spans="1:10" x14ac:dyDescent="0.35">
      <c r="A6" s="11" t="s">
        <v>233</v>
      </c>
      <c r="B6" s="11" t="s">
        <v>234</v>
      </c>
      <c r="C6" s="11" t="s">
        <v>6</v>
      </c>
      <c r="D6" s="11">
        <v>22</v>
      </c>
      <c r="I6" s="5"/>
      <c r="J6" s="6"/>
    </row>
    <row r="7" spans="1:10" x14ac:dyDescent="0.35">
      <c r="A7" s="11" t="s">
        <v>12</v>
      </c>
      <c r="B7" s="11" t="s">
        <v>13</v>
      </c>
      <c r="C7" s="11" t="s">
        <v>6</v>
      </c>
      <c r="D7" s="11">
        <v>21</v>
      </c>
      <c r="I7" s="5"/>
      <c r="J7" s="6"/>
    </row>
    <row r="8" spans="1:10" x14ac:dyDescent="0.35">
      <c r="A8" s="11" t="s">
        <v>14</v>
      </c>
      <c r="B8" s="11" t="s">
        <v>15</v>
      </c>
      <c r="C8" s="11" t="s">
        <v>6</v>
      </c>
      <c r="D8" s="11">
        <v>21</v>
      </c>
      <c r="I8" s="5"/>
      <c r="J8" s="6"/>
    </row>
    <row r="9" spans="1:10" x14ac:dyDescent="0.35">
      <c r="A9" s="11" t="s">
        <v>16</v>
      </c>
      <c r="B9" s="11" t="s">
        <v>235</v>
      </c>
      <c r="C9" s="11" t="s">
        <v>6</v>
      </c>
      <c r="D9" s="11">
        <v>21</v>
      </c>
    </row>
    <row r="10" spans="1:10" x14ac:dyDescent="0.35">
      <c r="A10" s="11" t="s">
        <v>17</v>
      </c>
      <c r="B10" s="11" t="s">
        <v>18</v>
      </c>
      <c r="C10" s="11" t="s">
        <v>6</v>
      </c>
      <c r="D10" s="11">
        <v>19</v>
      </c>
    </row>
    <row r="11" spans="1:10" x14ac:dyDescent="0.35">
      <c r="A11" s="11" t="s">
        <v>19</v>
      </c>
      <c r="B11" s="11" t="s">
        <v>20</v>
      </c>
      <c r="C11" s="11" t="s">
        <v>6</v>
      </c>
      <c r="D11" s="11">
        <v>19</v>
      </c>
    </row>
    <row r="12" spans="1:10" x14ac:dyDescent="0.35">
      <c r="A12" s="11" t="s">
        <v>21</v>
      </c>
      <c r="B12" s="11" t="s">
        <v>22</v>
      </c>
      <c r="C12" s="11" t="s">
        <v>6</v>
      </c>
      <c r="D12" s="11">
        <v>19</v>
      </c>
    </row>
    <row r="13" spans="1:10" x14ac:dyDescent="0.35">
      <c r="A13" s="11" t="s">
        <v>23</v>
      </c>
      <c r="B13" s="11" t="s">
        <v>24</v>
      </c>
      <c r="C13" s="11" t="s">
        <v>6</v>
      </c>
      <c r="D13" s="11">
        <v>18</v>
      </c>
    </row>
    <row r="14" spans="1:10" x14ac:dyDescent="0.35">
      <c r="A14" s="11" t="s">
        <v>25</v>
      </c>
      <c r="B14" s="11" t="s">
        <v>26</v>
      </c>
      <c r="C14" s="11" t="s">
        <v>6</v>
      </c>
      <c r="D14" s="11">
        <v>18</v>
      </c>
    </row>
    <row r="15" spans="1:10" x14ac:dyDescent="0.35">
      <c r="A15" s="11" t="s">
        <v>27</v>
      </c>
      <c r="B15" s="11" t="s">
        <v>28</v>
      </c>
      <c r="C15" s="11" t="s">
        <v>6</v>
      </c>
      <c r="D15" s="11">
        <v>18</v>
      </c>
    </row>
    <row r="16" spans="1:10" x14ac:dyDescent="0.35">
      <c r="A16" s="11" t="s">
        <v>29</v>
      </c>
      <c r="B16" s="11" t="s">
        <v>30</v>
      </c>
      <c r="C16" s="11" t="s">
        <v>6</v>
      </c>
      <c r="D16" s="1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0"/>
  <sheetViews>
    <sheetView workbookViewId="0">
      <selection activeCell="F30" sqref="F30"/>
    </sheetView>
  </sheetViews>
  <sheetFormatPr defaultRowHeight="14.5" x14ac:dyDescent="0.35"/>
  <cols>
    <col min="1" max="1" width="19.90625" bestFit="1" customWidth="1"/>
    <col min="2" max="2" width="10.453125" bestFit="1" customWidth="1"/>
    <col min="3" max="3" width="14.6328125" bestFit="1" customWidth="1"/>
  </cols>
  <sheetData>
    <row r="3" spans="1:2" x14ac:dyDescent="0.35">
      <c r="A3" s="1" t="s">
        <v>48</v>
      </c>
      <c r="B3" t="s">
        <v>51</v>
      </c>
    </row>
    <row r="4" spans="1:2" x14ac:dyDescent="0.35">
      <c r="A4" s="2" t="s">
        <v>5</v>
      </c>
      <c r="B4" s="3">
        <v>29</v>
      </c>
    </row>
    <row r="5" spans="1:2" x14ac:dyDescent="0.35">
      <c r="A5" s="2" t="s">
        <v>8</v>
      </c>
      <c r="B5" s="3">
        <v>25</v>
      </c>
    </row>
    <row r="6" spans="1:2" x14ac:dyDescent="0.35">
      <c r="A6" s="2" t="s">
        <v>234</v>
      </c>
      <c r="B6" s="3">
        <v>22</v>
      </c>
    </row>
    <row r="7" spans="1:2" x14ac:dyDescent="0.35">
      <c r="A7" s="2" t="s">
        <v>11</v>
      </c>
      <c r="B7" s="3">
        <v>22</v>
      </c>
    </row>
    <row r="8" spans="1:2" x14ac:dyDescent="0.35">
      <c r="A8" s="2" t="s">
        <v>232</v>
      </c>
      <c r="B8" s="3">
        <v>22</v>
      </c>
    </row>
    <row r="9" spans="1:2" x14ac:dyDescent="0.35">
      <c r="A9" s="2" t="s">
        <v>235</v>
      </c>
      <c r="B9" s="3">
        <v>21</v>
      </c>
    </row>
    <row r="10" spans="1:2" x14ac:dyDescent="0.35">
      <c r="A10" s="2" t="s">
        <v>13</v>
      </c>
      <c r="B10" s="3">
        <v>21</v>
      </c>
    </row>
    <row r="11" spans="1:2" x14ac:dyDescent="0.35">
      <c r="A11" s="2" t="s">
        <v>15</v>
      </c>
      <c r="B11" s="3">
        <v>21</v>
      </c>
    </row>
    <row r="12" spans="1:2" x14ac:dyDescent="0.35">
      <c r="A12" s="2" t="s">
        <v>18</v>
      </c>
      <c r="B12" s="3">
        <v>19</v>
      </c>
    </row>
    <row r="13" spans="1:2" x14ac:dyDescent="0.35">
      <c r="A13" s="2" t="s">
        <v>20</v>
      </c>
      <c r="B13" s="3">
        <v>19</v>
      </c>
    </row>
    <row r="14" spans="1:2" x14ac:dyDescent="0.35">
      <c r="A14" s="2" t="s">
        <v>22</v>
      </c>
      <c r="B14" s="3">
        <v>19</v>
      </c>
    </row>
    <row r="15" spans="1:2" x14ac:dyDescent="0.35">
      <c r="A15" s="2" t="s">
        <v>26</v>
      </c>
      <c r="B15" s="3">
        <v>18</v>
      </c>
    </row>
    <row r="16" spans="1:2" x14ac:dyDescent="0.35">
      <c r="A16" s="2" t="s">
        <v>24</v>
      </c>
      <c r="B16" s="3">
        <v>18</v>
      </c>
    </row>
    <row r="17" spans="1:2" x14ac:dyDescent="0.35">
      <c r="A17" s="2" t="s">
        <v>30</v>
      </c>
      <c r="B17" s="3">
        <v>18</v>
      </c>
    </row>
    <row r="18" spans="1:2" x14ac:dyDescent="0.35">
      <c r="A18" s="2" t="s">
        <v>28</v>
      </c>
      <c r="B18" s="3">
        <v>18</v>
      </c>
    </row>
    <row r="19" spans="1:2" x14ac:dyDescent="0.35">
      <c r="A19" s="2" t="s">
        <v>49</v>
      </c>
      <c r="B19" s="3"/>
    </row>
    <row r="20" spans="1:2" x14ac:dyDescent="0.35">
      <c r="A20" s="2" t="s">
        <v>50</v>
      </c>
      <c r="B20" s="3">
        <v>312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B2" sqref="B2"/>
    </sheetView>
  </sheetViews>
  <sheetFormatPr defaultRowHeight="14.5" x14ac:dyDescent="0.35"/>
  <cols>
    <col min="1" max="1" width="9.36328125" bestFit="1" customWidth="1"/>
    <col min="2" max="2" width="25.81640625" bestFit="1" customWidth="1"/>
    <col min="3" max="3" width="4.1796875" bestFit="1" customWidth="1"/>
  </cols>
  <sheetData>
    <row r="1" spans="1:6" x14ac:dyDescent="0.35">
      <c r="A1" t="s">
        <v>52</v>
      </c>
      <c r="B1" t="s">
        <v>53</v>
      </c>
      <c r="C1" t="s">
        <v>3</v>
      </c>
    </row>
    <row r="2" spans="1:6" x14ac:dyDescent="0.35">
      <c r="A2">
        <v>22</v>
      </c>
      <c r="B2" t="s">
        <v>54</v>
      </c>
      <c r="C2">
        <v>114</v>
      </c>
    </row>
    <row r="3" spans="1:6" x14ac:dyDescent="0.35">
      <c r="A3">
        <v>150</v>
      </c>
      <c r="B3" t="s">
        <v>55</v>
      </c>
      <c r="C3">
        <v>112</v>
      </c>
      <c r="E3" s="5" t="s">
        <v>230</v>
      </c>
      <c r="F3" s="8">
        <f>MAX(C:C)</f>
        <v>114</v>
      </c>
    </row>
    <row r="4" spans="1:6" x14ac:dyDescent="0.35">
      <c r="A4">
        <v>58</v>
      </c>
      <c r="B4" t="s">
        <v>56</v>
      </c>
      <c r="C4">
        <v>92</v>
      </c>
      <c r="E4" s="5" t="s">
        <v>231</v>
      </c>
      <c r="F4" s="8">
        <f>MIN(C:C)</f>
        <v>35</v>
      </c>
    </row>
    <row r="5" spans="1:6" x14ac:dyDescent="0.35">
      <c r="A5">
        <v>90</v>
      </c>
      <c r="B5" t="s">
        <v>57</v>
      </c>
      <c r="C5">
        <v>81</v>
      </c>
    </row>
    <row r="6" spans="1:6" x14ac:dyDescent="0.35">
      <c r="A6">
        <v>118</v>
      </c>
      <c r="B6" t="s">
        <v>58</v>
      </c>
      <c r="C6">
        <v>54</v>
      </c>
    </row>
    <row r="7" spans="1:6" x14ac:dyDescent="0.35">
      <c r="A7">
        <v>152</v>
      </c>
      <c r="B7" t="s">
        <v>59</v>
      </c>
      <c r="C7">
        <v>52</v>
      </c>
    </row>
    <row r="8" spans="1:6" x14ac:dyDescent="0.35">
      <c r="A8">
        <v>51</v>
      </c>
      <c r="B8" t="s">
        <v>60</v>
      </c>
      <c r="C8">
        <v>45</v>
      </c>
    </row>
    <row r="9" spans="1:6" x14ac:dyDescent="0.35">
      <c r="A9">
        <v>142</v>
      </c>
      <c r="B9" t="s">
        <v>61</v>
      </c>
      <c r="C9">
        <v>41</v>
      </c>
    </row>
    <row r="10" spans="1:6" x14ac:dyDescent="0.35">
      <c r="A10">
        <v>76</v>
      </c>
      <c r="B10" t="s">
        <v>62</v>
      </c>
      <c r="C10">
        <v>40</v>
      </c>
    </row>
    <row r="11" spans="1:6" x14ac:dyDescent="0.35">
      <c r="A11">
        <v>52</v>
      </c>
      <c r="B11" t="s">
        <v>63</v>
      </c>
      <c r="C11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4"/>
  <sheetViews>
    <sheetView workbookViewId="0">
      <selection activeCell="AD4" sqref="AD4"/>
    </sheetView>
  </sheetViews>
  <sheetFormatPr defaultRowHeight="14.5" x14ac:dyDescent="0.35"/>
  <cols>
    <col min="1" max="1" width="25.81640625" bestFit="1" customWidth="1"/>
    <col min="2" max="2" width="10.453125" bestFit="1" customWidth="1"/>
    <col min="3" max="3" width="15.7265625" bestFit="1" customWidth="1"/>
  </cols>
  <sheetData>
    <row r="3" spans="1:2" x14ac:dyDescent="0.35">
      <c r="A3" s="1" t="s">
        <v>48</v>
      </c>
      <c r="B3" t="s">
        <v>51</v>
      </c>
    </row>
    <row r="4" spans="1:2" x14ac:dyDescent="0.35">
      <c r="A4" s="2" t="s">
        <v>54</v>
      </c>
      <c r="B4" s="3">
        <v>114</v>
      </c>
    </row>
    <row r="5" spans="1:2" x14ac:dyDescent="0.35">
      <c r="A5" s="2" t="s">
        <v>55</v>
      </c>
      <c r="B5" s="3">
        <v>112</v>
      </c>
    </row>
    <row r="6" spans="1:2" x14ac:dyDescent="0.35">
      <c r="A6" s="2" t="s">
        <v>56</v>
      </c>
      <c r="B6" s="3">
        <v>92</v>
      </c>
    </row>
    <row r="7" spans="1:2" x14ac:dyDescent="0.35">
      <c r="A7" s="2" t="s">
        <v>57</v>
      </c>
      <c r="B7" s="3">
        <v>81</v>
      </c>
    </row>
    <row r="8" spans="1:2" x14ac:dyDescent="0.35">
      <c r="A8" s="2" t="s">
        <v>58</v>
      </c>
      <c r="B8" s="3">
        <v>54</v>
      </c>
    </row>
    <row r="9" spans="1:2" x14ac:dyDescent="0.35">
      <c r="A9" s="2" t="s">
        <v>59</v>
      </c>
      <c r="B9" s="3">
        <v>52</v>
      </c>
    </row>
    <row r="10" spans="1:2" x14ac:dyDescent="0.35">
      <c r="A10" s="2" t="s">
        <v>60</v>
      </c>
      <c r="B10" s="3">
        <v>45</v>
      </c>
    </row>
    <row r="11" spans="1:2" x14ac:dyDescent="0.35">
      <c r="A11" s="2" t="s">
        <v>61</v>
      </c>
      <c r="B11" s="3">
        <v>41</v>
      </c>
    </row>
    <row r="12" spans="1:2" x14ac:dyDescent="0.35">
      <c r="A12" s="2" t="s">
        <v>62</v>
      </c>
      <c r="B12" s="3">
        <v>40</v>
      </c>
    </row>
    <row r="13" spans="1:2" x14ac:dyDescent="0.35">
      <c r="A13" s="2" t="s">
        <v>63</v>
      </c>
      <c r="B13" s="3">
        <v>35</v>
      </c>
    </row>
    <row r="14" spans="1:2" x14ac:dyDescent="0.35">
      <c r="A14" s="2" t="s">
        <v>50</v>
      </c>
      <c r="B14" s="3">
        <v>666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6"/>
  <sheetViews>
    <sheetView workbookViewId="0">
      <selection activeCell="G3" sqref="G3"/>
    </sheetView>
  </sheetViews>
  <sheetFormatPr defaultRowHeight="14.5" x14ac:dyDescent="0.35"/>
  <cols>
    <col min="1" max="1" width="73.90625" bestFit="1" customWidth="1"/>
    <col min="2" max="2" width="10.453125" style="4" bestFit="1" customWidth="1"/>
    <col min="6" max="6" width="17.08984375" bestFit="1" customWidth="1"/>
    <col min="7" max="7" width="24.26953125" customWidth="1"/>
  </cols>
  <sheetData>
    <row r="1" spans="1:7" x14ac:dyDescent="0.35">
      <c r="A1" t="s">
        <v>53</v>
      </c>
      <c r="B1" s="4" t="s">
        <v>64</v>
      </c>
    </row>
    <row r="2" spans="1:7" x14ac:dyDescent="0.35">
      <c r="A2" t="s">
        <v>57</v>
      </c>
      <c r="B2" s="4">
        <v>138.6</v>
      </c>
      <c r="F2" s="5" t="s">
        <v>224</v>
      </c>
      <c r="G2" s="7">
        <f>AVERAGE(B:B)</f>
        <v>14.112727272727229</v>
      </c>
    </row>
    <row r="3" spans="1:7" x14ac:dyDescent="0.35">
      <c r="A3" t="s">
        <v>55</v>
      </c>
      <c r="B3" s="4">
        <v>105.93</v>
      </c>
      <c r="F3" s="5" t="s">
        <v>225</v>
      </c>
      <c r="G3" s="7">
        <f>MEDIAN(B:B)</f>
        <v>7.92</v>
      </c>
    </row>
    <row r="4" spans="1:7" x14ac:dyDescent="0.35">
      <c r="A4" t="s">
        <v>65</v>
      </c>
      <c r="B4" s="4">
        <v>90.09</v>
      </c>
      <c r="F4" s="5" t="s">
        <v>226</v>
      </c>
      <c r="G4" s="7">
        <f>MODE(B:B)</f>
        <v>0.99</v>
      </c>
    </row>
    <row r="5" spans="1:7" x14ac:dyDescent="0.35">
      <c r="A5" t="s">
        <v>54</v>
      </c>
      <c r="B5" s="4">
        <v>86.13</v>
      </c>
      <c r="F5" s="5" t="s">
        <v>227</v>
      </c>
      <c r="G5" s="7">
        <f>_xlfn.STDEV.P(B:B)</f>
        <v>19.00403470282631</v>
      </c>
    </row>
    <row r="6" spans="1:7" x14ac:dyDescent="0.35">
      <c r="A6" t="s">
        <v>66</v>
      </c>
      <c r="B6" s="4">
        <v>81.59</v>
      </c>
      <c r="F6" s="5" t="s">
        <v>228</v>
      </c>
      <c r="G6" s="7">
        <f>MAX(B:B)-MIN(B:B)</f>
        <v>137.60999999999999</v>
      </c>
    </row>
    <row r="7" spans="1:7" x14ac:dyDescent="0.35">
      <c r="A7" t="s">
        <v>67</v>
      </c>
      <c r="B7" s="4">
        <v>49.75</v>
      </c>
      <c r="F7" s="5" t="s">
        <v>229</v>
      </c>
      <c r="G7" s="7">
        <f>_xlfn.VAR.P(B:B)</f>
        <v>361.15333498622664</v>
      </c>
    </row>
    <row r="8" spans="1:7" x14ac:dyDescent="0.35">
      <c r="A8" t="s">
        <v>68</v>
      </c>
      <c r="B8" s="4">
        <v>44.55</v>
      </c>
      <c r="F8" s="5" t="s">
        <v>230</v>
      </c>
      <c r="G8" s="7">
        <f>MAX(B:B)</f>
        <v>138.6</v>
      </c>
    </row>
    <row r="9" spans="1:7" x14ac:dyDescent="0.35">
      <c r="A9" t="s">
        <v>56</v>
      </c>
      <c r="B9" s="4">
        <v>43.56</v>
      </c>
      <c r="F9" s="5" t="s">
        <v>231</v>
      </c>
      <c r="G9" s="7">
        <f>MIN(B:B)</f>
        <v>0.99</v>
      </c>
    </row>
    <row r="10" spans="1:7" x14ac:dyDescent="0.35">
      <c r="A10" t="s">
        <v>69</v>
      </c>
      <c r="B10" s="4">
        <v>41.58</v>
      </c>
    </row>
    <row r="11" spans="1:7" x14ac:dyDescent="0.35">
      <c r="A11" t="s">
        <v>70</v>
      </c>
      <c r="B11" s="4">
        <v>39.6</v>
      </c>
    </row>
    <row r="12" spans="1:7" x14ac:dyDescent="0.35">
      <c r="A12" t="s">
        <v>71</v>
      </c>
      <c r="B12" s="4">
        <v>38.61</v>
      </c>
    </row>
    <row r="13" spans="1:7" x14ac:dyDescent="0.35">
      <c r="A13" t="s">
        <v>62</v>
      </c>
      <c r="B13" s="4">
        <v>36.630000000000003</v>
      </c>
    </row>
    <row r="14" spans="1:7" x14ac:dyDescent="0.35">
      <c r="A14" t="s">
        <v>60</v>
      </c>
      <c r="B14" s="4">
        <v>36.630000000000003</v>
      </c>
    </row>
    <row r="15" spans="1:7" x14ac:dyDescent="0.35">
      <c r="A15" t="s">
        <v>72</v>
      </c>
      <c r="B15" s="4">
        <v>35.82</v>
      </c>
    </row>
    <row r="16" spans="1:7" x14ac:dyDescent="0.35">
      <c r="A16" t="s">
        <v>73</v>
      </c>
      <c r="B16" s="4">
        <v>35.64</v>
      </c>
    </row>
    <row r="17" spans="1:2" x14ac:dyDescent="0.35">
      <c r="A17" t="s">
        <v>74</v>
      </c>
      <c r="B17" s="4">
        <v>33.659999999999997</v>
      </c>
    </row>
    <row r="18" spans="1:2" x14ac:dyDescent="0.35">
      <c r="A18" t="s">
        <v>75</v>
      </c>
      <c r="B18" s="4">
        <v>32.67</v>
      </c>
    </row>
    <row r="19" spans="1:2" x14ac:dyDescent="0.35">
      <c r="A19" t="s">
        <v>58</v>
      </c>
      <c r="B19" s="4">
        <v>31.68</v>
      </c>
    </row>
    <row r="20" spans="1:2" x14ac:dyDescent="0.35">
      <c r="A20" t="s">
        <v>63</v>
      </c>
      <c r="B20" s="4">
        <v>30.69</v>
      </c>
    </row>
    <row r="21" spans="1:2" x14ac:dyDescent="0.35">
      <c r="A21" t="s">
        <v>59</v>
      </c>
      <c r="B21" s="4">
        <v>28.71</v>
      </c>
    </row>
    <row r="22" spans="1:2" x14ac:dyDescent="0.35">
      <c r="A22" t="s">
        <v>76</v>
      </c>
      <c r="B22" s="4">
        <v>28.71</v>
      </c>
    </row>
    <row r="23" spans="1:2" x14ac:dyDescent="0.35">
      <c r="A23" t="s">
        <v>77</v>
      </c>
      <c r="B23" s="4">
        <v>26.73</v>
      </c>
    </row>
    <row r="24" spans="1:2" x14ac:dyDescent="0.35">
      <c r="A24" t="s">
        <v>78</v>
      </c>
      <c r="B24" s="4">
        <v>26.73</v>
      </c>
    </row>
    <row r="25" spans="1:2" x14ac:dyDescent="0.35">
      <c r="A25" t="s">
        <v>79</v>
      </c>
      <c r="B25" s="4">
        <v>25.87</v>
      </c>
    </row>
    <row r="26" spans="1:2" x14ac:dyDescent="0.35">
      <c r="A26" t="s">
        <v>80</v>
      </c>
      <c r="B26" s="4">
        <v>25.74</v>
      </c>
    </row>
    <row r="27" spans="1:2" x14ac:dyDescent="0.35">
      <c r="A27" t="s">
        <v>81</v>
      </c>
      <c r="B27" s="4">
        <v>24.75</v>
      </c>
    </row>
    <row r="28" spans="1:2" x14ac:dyDescent="0.35">
      <c r="A28" t="s">
        <v>82</v>
      </c>
      <c r="B28" s="4">
        <v>23.88</v>
      </c>
    </row>
    <row r="29" spans="1:2" x14ac:dyDescent="0.35">
      <c r="A29" t="s">
        <v>83</v>
      </c>
      <c r="B29" s="4">
        <v>23.76</v>
      </c>
    </row>
    <row r="30" spans="1:2" x14ac:dyDescent="0.35">
      <c r="A30" t="s">
        <v>84</v>
      </c>
      <c r="B30" s="4">
        <v>23.76</v>
      </c>
    </row>
    <row r="31" spans="1:2" x14ac:dyDescent="0.35">
      <c r="A31" t="s">
        <v>85</v>
      </c>
      <c r="B31" s="4">
        <v>23.76</v>
      </c>
    </row>
    <row r="32" spans="1:2" x14ac:dyDescent="0.35">
      <c r="A32" t="s">
        <v>86</v>
      </c>
      <c r="B32" s="4">
        <v>21.78</v>
      </c>
    </row>
    <row r="33" spans="1:2" x14ac:dyDescent="0.35">
      <c r="A33" t="s">
        <v>87</v>
      </c>
      <c r="B33" s="4">
        <v>21.78</v>
      </c>
    </row>
    <row r="34" spans="1:2" x14ac:dyDescent="0.35">
      <c r="A34" t="s">
        <v>88</v>
      </c>
      <c r="B34" s="4">
        <v>20.79</v>
      </c>
    </row>
    <row r="35" spans="1:2" x14ac:dyDescent="0.35">
      <c r="A35" t="s">
        <v>89</v>
      </c>
      <c r="B35" s="4">
        <v>20.79</v>
      </c>
    </row>
    <row r="36" spans="1:2" x14ac:dyDescent="0.35">
      <c r="A36" t="s">
        <v>90</v>
      </c>
      <c r="B36" s="4">
        <v>19.8</v>
      </c>
    </row>
    <row r="37" spans="1:2" x14ac:dyDescent="0.35">
      <c r="A37" t="s">
        <v>91</v>
      </c>
      <c r="B37" s="4">
        <v>19.8</v>
      </c>
    </row>
    <row r="38" spans="1:2" x14ac:dyDescent="0.35">
      <c r="A38" t="s">
        <v>92</v>
      </c>
      <c r="B38" s="4">
        <v>18.809999999999999</v>
      </c>
    </row>
    <row r="39" spans="1:2" x14ac:dyDescent="0.35">
      <c r="A39" t="s">
        <v>93</v>
      </c>
      <c r="B39" s="4">
        <v>17.82</v>
      </c>
    </row>
    <row r="40" spans="1:2" x14ac:dyDescent="0.35">
      <c r="A40" t="s">
        <v>94</v>
      </c>
      <c r="B40" s="4">
        <v>17.82</v>
      </c>
    </row>
    <row r="41" spans="1:2" x14ac:dyDescent="0.35">
      <c r="A41" t="s">
        <v>95</v>
      </c>
      <c r="B41" s="4">
        <v>17.82</v>
      </c>
    </row>
    <row r="42" spans="1:2" x14ac:dyDescent="0.35">
      <c r="A42" t="s">
        <v>61</v>
      </c>
      <c r="B42" s="4">
        <v>17.82</v>
      </c>
    </row>
    <row r="43" spans="1:2" x14ac:dyDescent="0.35">
      <c r="A43" t="s">
        <v>96</v>
      </c>
      <c r="B43" s="4">
        <v>16.829999999999998</v>
      </c>
    </row>
    <row r="44" spans="1:2" x14ac:dyDescent="0.35">
      <c r="A44" t="s">
        <v>97</v>
      </c>
      <c r="B44" s="4">
        <v>16.829999999999998</v>
      </c>
    </row>
    <row r="45" spans="1:2" x14ac:dyDescent="0.35">
      <c r="A45" t="s">
        <v>98</v>
      </c>
      <c r="B45" s="4">
        <v>16.829999999999998</v>
      </c>
    </row>
    <row r="46" spans="1:2" x14ac:dyDescent="0.35">
      <c r="A46" t="s">
        <v>99</v>
      </c>
      <c r="B46" s="4">
        <v>16.829999999999998</v>
      </c>
    </row>
    <row r="47" spans="1:2" x14ac:dyDescent="0.35">
      <c r="A47" t="s">
        <v>100</v>
      </c>
      <c r="B47" s="4">
        <v>15.84</v>
      </c>
    </row>
    <row r="48" spans="1:2" x14ac:dyDescent="0.35">
      <c r="A48" t="s">
        <v>101</v>
      </c>
      <c r="B48" s="4">
        <v>15.84</v>
      </c>
    </row>
    <row r="49" spans="1:2" x14ac:dyDescent="0.35">
      <c r="A49" t="s">
        <v>102</v>
      </c>
      <c r="B49" s="4">
        <v>15.84</v>
      </c>
    </row>
    <row r="50" spans="1:2" x14ac:dyDescent="0.35">
      <c r="A50" t="s">
        <v>103</v>
      </c>
      <c r="B50" s="4">
        <v>15.84</v>
      </c>
    </row>
    <row r="51" spans="1:2" x14ac:dyDescent="0.35">
      <c r="A51" t="s">
        <v>104</v>
      </c>
      <c r="B51" s="4">
        <v>14.85</v>
      </c>
    </row>
    <row r="52" spans="1:2" x14ac:dyDescent="0.35">
      <c r="A52" t="s">
        <v>105</v>
      </c>
      <c r="B52" s="4">
        <v>14.85</v>
      </c>
    </row>
    <row r="53" spans="1:2" x14ac:dyDescent="0.35">
      <c r="A53" t="s">
        <v>106</v>
      </c>
      <c r="B53" s="4">
        <v>14.85</v>
      </c>
    </row>
    <row r="54" spans="1:2" x14ac:dyDescent="0.35">
      <c r="A54" t="s">
        <v>107</v>
      </c>
      <c r="B54" s="4">
        <v>13.86</v>
      </c>
    </row>
    <row r="55" spans="1:2" x14ac:dyDescent="0.35">
      <c r="A55" t="s">
        <v>108</v>
      </c>
      <c r="B55" s="4">
        <v>12.87</v>
      </c>
    </row>
    <row r="56" spans="1:2" x14ac:dyDescent="0.35">
      <c r="A56" t="s">
        <v>109</v>
      </c>
      <c r="B56" s="4">
        <v>12.87</v>
      </c>
    </row>
    <row r="57" spans="1:2" x14ac:dyDescent="0.35">
      <c r="A57" t="s">
        <v>110</v>
      </c>
      <c r="B57" s="4">
        <v>12.87</v>
      </c>
    </row>
    <row r="58" spans="1:2" x14ac:dyDescent="0.35">
      <c r="A58" t="s">
        <v>111</v>
      </c>
      <c r="B58" s="4">
        <v>11.88</v>
      </c>
    </row>
    <row r="59" spans="1:2" x14ac:dyDescent="0.35">
      <c r="A59" t="s">
        <v>112</v>
      </c>
      <c r="B59" s="4">
        <v>11.88</v>
      </c>
    </row>
    <row r="60" spans="1:2" x14ac:dyDescent="0.35">
      <c r="A60" t="s">
        <v>113</v>
      </c>
      <c r="B60" s="4">
        <v>11.88</v>
      </c>
    </row>
    <row r="61" spans="1:2" x14ac:dyDescent="0.35">
      <c r="A61" t="s">
        <v>114</v>
      </c>
      <c r="B61" s="4">
        <v>11.88</v>
      </c>
    </row>
    <row r="62" spans="1:2" x14ac:dyDescent="0.35">
      <c r="A62" t="s">
        <v>115</v>
      </c>
      <c r="B62" s="4">
        <v>11.88</v>
      </c>
    </row>
    <row r="63" spans="1:2" x14ac:dyDescent="0.35">
      <c r="A63" t="s">
        <v>116</v>
      </c>
      <c r="B63" s="4">
        <v>10.89</v>
      </c>
    </row>
    <row r="64" spans="1:2" x14ac:dyDescent="0.35">
      <c r="A64" t="s">
        <v>117</v>
      </c>
      <c r="B64" s="4">
        <v>9.9</v>
      </c>
    </row>
    <row r="65" spans="1:2" x14ac:dyDescent="0.35">
      <c r="A65" t="s">
        <v>118</v>
      </c>
      <c r="B65" s="4">
        <v>9.9</v>
      </c>
    </row>
    <row r="66" spans="1:2" x14ac:dyDescent="0.35">
      <c r="A66" t="s">
        <v>119</v>
      </c>
      <c r="B66" s="4">
        <v>9.9</v>
      </c>
    </row>
    <row r="67" spans="1:2" x14ac:dyDescent="0.35">
      <c r="A67" t="s">
        <v>120</v>
      </c>
      <c r="B67" s="4">
        <v>9.9</v>
      </c>
    </row>
    <row r="68" spans="1:2" x14ac:dyDescent="0.35">
      <c r="A68" t="s">
        <v>121</v>
      </c>
      <c r="B68" s="4">
        <v>9.9</v>
      </c>
    </row>
    <row r="69" spans="1:2" x14ac:dyDescent="0.35">
      <c r="A69" t="s">
        <v>122</v>
      </c>
      <c r="B69" s="4">
        <v>9.9</v>
      </c>
    </row>
    <row r="70" spans="1:2" x14ac:dyDescent="0.35">
      <c r="A70" t="s">
        <v>123</v>
      </c>
      <c r="B70" s="4">
        <v>9.9</v>
      </c>
    </row>
    <row r="71" spans="1:2" x14ac:dyDescent="0.35">
      <c r="A71" t="s">
        <v>124</v>
      </c>
      <c r="B71" s="4">
        <v>9.9</v>
      </c>
    </row>
    <row r="72" spans="1:2" x14ac:dyDescent="0.35">
      <c r="A72" t="s">
        <v>125</v>
      </c>
      <c r="B72" s="4">
        <v>9.9</v>
      </c>
    </row>
    <row r="73" spans="1:2" x14ac:dyDescent="0.35">
      <c r="A73" t="s">
        <v>126</v>
      </c>
      <c r="B73" s="4">
        <v>8.91</v>
      </c>
    </row>
    <row r="74" spans="1:2" x14ac:dyDescent="0.35">
      <c r="A74" t="s">
        <v>127</v>
      </c>
      <c r="B74" s="4">
        <v>8.91</v>
      </c>
    </row>
    <row r="75" spans="1:2" x14ac:dyDescent="0.35">
      <c r="A75" t="s">
        <v>128</v>
      </c>
      <c r="B75" s="4">
        <v>8.91</v>
      </c>
    </row>
    <row r="76" spans="1:2" x14ac:dyDescent="0.35">
      <c r="A76" t="s">
        <v>129</v>
      </c>
      <c r="B76" s="4">
        <v>8.91</v>
      </c>
    </row>
    <row r="77" spans="1:2" x14ac:dyDescent="0.35">
      <c r="A77" t="s">
        <v>130</v>
      </c>
      <c r="B77" s="4">
        <v>8.91</v>
      </c>
    </row>
    <row r="78" spans="1:2" x14ac:dyDescent="0.35">
      <c r="A78" t="s">
        <v>131</v>
      </c>
      <c r="B78" s="4">
        <v>8.91</v>
      </c>
    </row>
    <row r="79" spans="1:2" x14ac:dyDescent="0.35">
      <c r="A79" t="s">
        <v>132</v>
      </c>
      <c r="B79" s="4">
        <v>8.91</v>
      </c>
    </row>
    <row r="80" spans="1:2" x14ac:dyDescent="0.35">
      <c r="A80" t="s">
        <v>133</v>
      </c>
      <c r="B80" s="4">
        <v>8.91</v>
      </c>
    </row>
    <row r="81" spans="1:2" x14ac:dyDescent="0.35">
      <c r="A81" t="s">
        <v>134</v>
      </c>
      <c r="B81" s="4">
        <v>7.92</v>
      </c>
    </row>
    <row r="82" spans="1:2" x14ac:dyDescent="0.35">
      <c r="A82" t="s">
        <v>135</v>
      </c>
      <c r="B82" s="4">
        <v>7.92</v>
      </c>
    </row>
    <row r="83" spans="1:2" x14ac:dyDescent="0.35">
      <c r="A83" t="s">
        <v>136</v>
      </c>
      <c r="B83" s="4">
        <v>7.92</v>
      </c>
    </row>
    <row r="84" spans="1:2" x14ac:dyDescent="0.35">
      <c r="A84" t="s">
        <v>137</v>
      </c>
      <c r="B84" s="4">
        <v>7.92</v>
      </c>
    </row>
    <row r="85" spans="1:2" x14ac:dyDescent="0.35">
      <c r="A85" t="s">
        <v>138</v>
      </c>
      <c r="B85" s="4">
        <v>7.92</v>
      </c>
    </row>
    <row r="86" spans="1:2" x14ac:dyDescent="0.35">
      <c r="A86" t="s">
        <v>139</v>
      </c>
      <c r="B86" s="4">
        <v>7.92</v>
      </c>
    </row>
    <row r="87" spans="1:2" x14ac:dyDescent="0.35">
      <c r="A87" t="s">
        <v>140</v>
      </c>
      <c r="B87" s="4">
        <v>7.92</v>
      </c>
    </row>
    <row r="88" spans="1:2" x14ac:dyDescent="0.35">
      <c r="A88" t="s">
        <v>141</v>
      </c>
      <c r="B88" s="4">
        <v>7.92</v>
      </c>
    </row>
    <row r="89" spans="1:2" x14ac:dyDescent="0.35">
      <c r="A89" t="s">
        <v>142</v>
      </c>
      <c r="B89" s="4">
        <v>7.92</v>
      </c>
    </row>
    <row r="90" spans="1:2" x14ac:dyDescent="0.35">
      <c r="A90" t="s">
        <v>143</v>
      </c>
      <c r="B90" s="4">
        <v>7.92</v>
      </c>
    </row>
    <row r="91" spans="1:2" x14ac:dyDescent="0.35">
      <c r="A91" t="s">
        <v>144</v>
      </c>
      <c r="B91" s="4">
        <v>7.92</v>
      </c>
    </row>
    <row r="92" spans="1:2" x14ac:dyDescent="0.35">
      <c r="A92" t="s">
        <v>145</v>
      </c>
      <c r="B92" s="4">
        <v>7.92</v>
      </c>
    </row>
    <row r="93" spans="1:2" x14ac:dyDescent="0.35">
      <c r="A93" t="s">
        <v>146</v>
      </c>
      <c r="B93" s="4">
        <v>7.92</v>
      </c>
    </row>
    <row r="94" spans="1:2" x14ac:dyDescent="0.35">
      <c r="A94" t="s">
        <v>147</v>
      </c>
      <c r="B94" s="4">
        <v>6.93</v>
      </c>
    </row>
    <row r="95" spans="1:2" x14ac:dyDescent="0.35">
      <c r="A95" t="s">
        <v>148</v>
      </c>
      <c r="B95" s="4">
        <v>6.93</v>
      </c>
    </row>
    <row r="96" spans="1:2" x14ac:dyDescent="0.35">
      <c r="A96" t="s">
        <v>149</v>
      </c>
      <c r="B96" s="4">
        <v>6.93</v>
      </c>
    </row>
    <row r="97" spans="1:2" x14ac:dyDescent="0.35">
      <c r="A97" t="s">
        <v>150</v>
      </c>
      <c r="B97" s="4">
        <v>6.93</v>
      </c>
    </row>
    <row r="98" spans="1:2" x14ac:dyDescent="0.35">
      <c r="A98" t="s">
        <v>151</v>
      </c>
      <c r="B98" s="4">
        <v>6.93</v>
      </c>
    </row>
    <row r="99" spans="1:2" x14ac:dyDescent="0.35">
      <c r="A99" t="s">
        <v>152</v>
      </c>
      <c r="B99" s="4">
        <v>6.93</v>
      </c>
    </row>
    <row r="100" spans="1:2" x14ac:dyDescent="0.35">
      <c r="A100" t="s">
        <v>153</v>
      </c>
      <c r="B100" s="4">
        <v>6.93</v>
      </c>
    </row>
    <row r="101" spans="1:2" x14ac:dyDescent="0.35">
      <c r="A101" t="s">
        <v>154</v>
      </c>
      <c r="B101" s="4">
        <v>6.93</v>
      </c>
    </row>
    <row r="102" spans="1:2" x14ac:dyDescent="0.35">
      <c r="A102" t="s">
        <v>155</v>
      </c>
      <c r="B102" s="4">
        <v>6.93</v>
      </c>
    </row>
    <row r="103" spans="1:2" x14ac:dyDescent="0.35">
      <c r="A103" t="s">
        <v>156</v>
      </c>
      <c r="B103" s="4">
        <v>5.94</v>
      </c>
    </row>
    <row r="104" spans="1:2" x14ac:dyDescent="0.35">
      <c r="A104" t="s">
        <v>157</v>
      </c>
      <c r="B104" s="4">
        <v>5.94</v>
      </c>
    </row>
    <row r="105" spans="1:2" x14ac:dyDescent="0.35">
      <c r="A105" t="s">
        <v>158</v>
      </c>
      <c r="B105" s="4">
        <v>5.94</v>
      </c>
    </row>
    <row r="106" spans="1:2" x14ac:dyDescent="0.35">
      <c r="A106" t="s">
        <v>159</v>
      </c>
      <c r="B106" s="4">
        <v>5.94</v>
      </c>
    </row>
    <row r="107" spans="1:2" x14ac:dyDescent="0.35">
      <c r="A107" t="s">
        <v>160</v>
      </c>
      <c r="B107" s="4">
        <v>5.94</v>
      </c>
    </row>
    <row r="108" spans="1:2" x14ac:dyDescent="0.35">
      <c r="A108" t="s">
        <v>161</v>
      </c>
      <c r="B108" s="4">
        <v>5.94</v>
      </c>
    </row>
    <row r="109" spans="1:2" x14ac:dyDescent="0.35">
      <c r="A109" t="s">
        <v>162</v>
      </c>
      <c r="B109" s="4">
        <v>5.94</v>
      </c>
    </row>
    <row r="110" spans="1:2" x14ac:dyDescent="0.35">
      <c r="A110" t="s">
        <v>163</v>
      </c>
      <c r="B110" s="4">
        <v>5.94</v>
      </c>
    </row>
    <row r="111" spans="1:2" x14ac:dyDescent="0.35">
      <c r="A111" t="s">
        <v>164</v>
      </c>
      <c r="B111" s="4">
        <v>5.94</v>
      </c>
    </row>
    <row r="112" spans="1:2" x14ac:dyDescent="0.35">
      <c r="A112" t="s">
        <v>165</v>
      </c>
      <c r="B112" s="4">
        <v>5.94</v>
      </c>
    </row>
    <row r="113" spans="1:2" x14ac:dyDescent="0.35">
      <c r="A113" t="s">
        <v>166</v>
      </c>
      <c r="B113" s="4">
        <v>4.95</v>
      </c>
    </row>
    <row r="114" spans="1:2" x14ac:dyDescent="0.35">
      <c r="A114" t="s">
        <v>167</v>
      </c>
      <c r="B114" s="4">
        <v>4.95</v>
      </c>
    </row>
    <row r="115" spans="1:2" x14ac:dyDescent="0.35">
      <c r="A115" t="s">
        <v>168</v>
      </c>
      <c r="B115" s="4">
        <v>4.95</v>
      </c>
    </row>
    <row r="116" spans="1:2" x14ac:dyDescent="0.35">
      <c r="A116" t="s">
        <v>169</v>
      </c>
      <c r="B116" s="4">
        <v>4.95</v>
      </c>
    </row>
    <row r="117" spans="1:2" x14ac:dyDescent="0.35">
      <c r="A117" t="s">
        <v>170</v>
      </c>
      <c r="B117" s="4">
        <v>4.95</v>
      </c>
    </row>
    <row r="118" spans="1:2" x14ac:dyDescent="0.35">
      <c r="A118" t="s">
        <v>171</v>
      </c>
      <c r="B118" s="4">
        <v>4.95</v>
      </c>
    </row>
    <row r="119" spans="1:2" x14ac:dyDescent="0.35">
      <c r="A119" t="s">
        <v>172</v>
      </c>
      <c r="B119" s="4">
        <v>3.98</v>
      </c>
    </row>
    <row r="120" spans="1:2" x14ac:dyDescent="0.35">
      <c r="A120" t="s">
        <v>173</v>
      </c>
      <c r="B120" s="4">
        <v>3.96</v>
      </c>
    </row>
    <row r="121" spans="1:2" x14ac:dyDescent="0.35">
      <c r="A121" t="s">
        <v>174</v>
      </c>
      <c r="B121" s="4">
        <v>3.96</v>
      </c>
    </row>
    <row r="122" spans="1:2" x14ac:dyDescent="0.35">
      <c r="A122" t="s">
        <v>175</v>
      </c>
      <c r="B122" s="4">
        <v>3.96</v>
      </c>
    </row>
    <row r="123" spans="1:2" x14ac:dyDescent="0.35">
      <c r="A123" t="s">
        <v>176</v>
      </c>
      <c r="B123" s="4">
        <v>3.96</v>
      </c>
    </row>
    <row r="124" spans="1:2" x14ac:dyDescent="0.35">
      <c r="A124" t="s">
        <v>177</v>
      </c>
      <c r="B124" s="4">
        <v>3.96</v>
      </c>
    </row>
    <row r="125" spans="1:2" x14ac:dyDescent="0.35">
      <c r="A125" t="s">
        <v>178</v>
      </c>
      <c r="B125" s="4">
        <v>3.96</v>
      </c>
    </row>
    <row r="126" spans="1:2" x14ac:dyDescent="0.35">
      <c r="A126" t="s">
        <v>179</v>
      </c>
      <c r="B126" s="4">
        <v>3.96</v>
      </c>
    </row>
    <row r="127" spans="1:2" x14ac:dyDescent="0.35">
      <c r="A127" t="s">
        <v>180</v>
      </c>
      <c r="B127" s="4">
        <v>3.96</v>
      </c>
    </row>
    <row r="128" spans="1:2" x14ac:dyDescent="0.35">
      <c r="A128" t="s">
        <v>181</v>
      </c>
      <c r="B128" s="4">
        <v>3.96</v>
      </c>
    </row>
    <row r="129" spans="1:2" x14ac:dyDescent="0.35">
      <c r="A129" t="s">
        <v>182</v>
      </c>
      <c r="B129" s="4">
        <v>2.97</v>
      </c>
    </row>
    <row r="130" spans="1:2" x14ac:dyDescent="0.35">
      <c r="A130" t="s">
        <v>183</v>
      </c>
      <c r="B130" s="4">
        <v>1.98</v>
      </c>
    </row>
    <row r="131" spans="1:2" x14ac:dyDescent="0.35">
      <c r="A131" t="s">
        <v>184</v>
      </c>
      <c r="B131" s="4">
        <v>1.98</v>
      </c>
    </row>
    <row r="132" spans="1:2" x14ac:dyDescent="0.35">
      <c r="A132" t="s">
        <v>185</v>
      </c>
      <c r="B132" s="4">
        <v>1.98</v>
      </c>
    </row>
    <row r="133" spans="1:2" x14ac:dyDescent="0.35">
      <c r="A133" t="s">
        <v>186</v>
      </c>
      <c r="B133" s="4">
        <v>1.98</v>
      </c>
    </row>
    <row r="134" spans="1:2" x14ac:dyDescent="0.35">
      <c r="A134" t="s">
        <v>187</v>
      </c>
      <c r="B134" s="4">
        <v>1.98</v>
      </c>
    </row>
    <row r="135" spans="1:2" x14ac:dyDescent="0.35">
      <c r="A135" t="s">
        <v>188</v>
      </c>
      <c r="B135" s="4">
        <v>1.98</v>
      </c>
    </row>
    <row r="136" spans="1:2" x14ac:dyDescent="0.35">
      <c r="A136" t="s">
        <v>189</v>
      </c>
      <c r="B136" s="4">
        <v>0.99</v>
      </c>
    </row>
    <row r="137" spans="1:2" x14ac:dyDescent="0.35">
      <c r="A137" t="s">
        <v>190</v>
      </c>
      <c r="B137" s="4">
        <v>0.99</v>
      </c>
    </row>
    <row r="138" spans="1:2" x14ac:dyDescent="0.35">
      <c r="A138" t="s">
        <v>191</v>
      </c>
      <c r="B138" s="4">
        <v>0.99</v>
      </c>
    </row>
    <row r="139" spans="1:2" x14ac:dyDescent="0.35">
      <c r="A139" t="s">
        <v>192</v>
      </c>
      <c r="B139" s="4">
        <v>0.99</v>
      </c>
    </row>
    <row r="140" spans="1:2" x14ac:dyDescent="0.35">
      <c r="A140" t="s">
        <v>193</v>
      </c>
      <c r="B140" s="4">
        <v>0.99</v>
      </c>
    </row>
    <row r="141" spans="1:2" x14ac:dyDescent="0.35">
      <c r="A141" t="s">
        <v>194</v>
      </c>
      <c r="B141" s="4">
        <v>0.99</v>
      </c>
    </row>
    <row r="142" spans="1:2" x14ac:dyDescent="0.35">
      <c r="A142" t="s">
        <v>195</v>
      </c>
      <c r="B142" s="4">
        <v>0.99</v>
      </c>
    </row>
    <row r="143" spans="1:2" x14ac:dyDescent="0.35">
      <c r="A143" t="s">
        <v>196</v>
      </c>
      <c r="B143" s="4">
        <v>0.99</v>
      </c>
    </row>
    <row r="144" spans="1:2" x14ac:dyDescent="0.35">
      <c r="A144" t="s">
        <v>197</v>
      </c>
      <c r="B144" s="4">
        <v>0.99</v>
      </c>
    </row>
    <row r="145" spans="1:2" x14ac:dyDescent="0.35">
      <c r="A145" t="s">
        <v>198</v>
      </c>
      <c r="B145" s="4">
        <v>0.99</v>
      </c>
    </row>
    <row r="146" spans="1:2" x14ac:dyDescent="0.35">
      <c r="A146" t="s">
        <v>199</v>
      </c>
      <c r="B146" s="4">
        <v>0.99</v>
      </c>
    </row>
    <row r="147" spans="1:2" x14ac:dyDescent="0.35">
      <c r="A147" t="s">
        <v>200</v>
      </c>
      <c r="B147" s="4">
        <v>0.99</v>
      </c>
    </row>
    <row r="148" spans="1:2" x14ac:dyDescent="0.35">
      <c r="A148" t="s">
        <v>201</v>
      </c>
      <c r="B148" s="4">
        <v>0.99</v>
      </c>
    </row>
    <row r="149" spans="1:2" x14ac:dyDescent="0.35">
      <c r="A149" t="s">
        <v>202</v>
      </c>
      <c r="B149" s="4">
        <v>0.99</v>
      </c>
    </row>
    <row r="150" spans="1:2" x14ac:dyDescent="0.35">
      <c r="A150" t="s">
        <v>203</v>
      </c>
      <c r="B150" s="4">
        <v>0.99</v>
      </c>
    </row>
    <row r="151" spans="1:2" x14ac:dyDescent="0.35">
      <c r="A151" t="s">
        <v>204</v>
      </c>
      <c r="B151" s="4">
        <v>0.99</v>
      </c>
    </row>
    <row r="152" spans="1:2" x14ac:dyDescent="0.35">
      <c r="A152" t="s">
        <v>205</v>
      </c>
      <c r="B152" s="4">
        <v>0.99</v>
      </c>
    </row>
    <row r="153" spans="1:2" x14ac:dyDescent="0.35">
      <c r="A153" t="s">
        <v>206</v>
      </c>
      <c r="B153" s="4">
        <v>0.99</v>
      </c>
    </row>
    <row r="154" spans="1:2" x14ac:dyDescent="0.35">
      <c r="A154" t="s">
        <v>207</v>
      </c>
      <c r="B154" s="4">
        <v>0.99</v>
      </c>
    </row>
    <row r="155" spans="1:2" x14ac:dyDescent="0.35">
      <c r="A155" t="s">
        <v>208</v>
      </c>
      <c r="B155" s="4">
        <v>0.99</v>
      </c>
    </row>
    <row r="156" spans="1:2" x14ac:dyDescent="0.35">
      <c r="A156" t="s">
        <v>209</v>
      </c>
      <c r="B156" s="4">
        <v>0.99</v>
      </c>
    </row>
    <row r="157" spans="1:2" x14ac:dyDescent="0.35">
      <c r="A157" t="s">
        <v>210</v>
      </c>
      <c r="B157" s="4">
        <v>0.99</v>
      </c>
    </row>
    <row r="158" spans="1:2" x14ac:dyDescent="0.35">
      <c r="A158" t="s">
        <v>211</v>
      </c>
      <c r="B158" s="4">
        <v>0.99</v>
      </c>
    </row>
    <row r="159" spans="1:2" x14ac:dyDescent="0.35">
      <c r="A159" t="s">
        <v>212</v>
      </c>
      <c r="B159" s="4">
        <v>0.99</v>
      </c>
    </row>
    <row r="160" spans="1:2" x14ac:dyDescent="0.35">
      <c r="A160" t="s">
        <v>213</v>
      </c>
      <c r="B160" s="4">
        <v>0.99</v>
      </c>
    </row>
    <row r="161" spans="1:2" x14ac:dyDescent="0.35">
      <c r="A161" t="s">
        <v>214</v>
      </c>
      <c r="B161" s="4">
        <v>0.99</v>
      </c>
    </row>
    <row r="162" spans="1:2" x14ac:dyDescent="0.35">
      <c r="A162" t="s">
        <v>215</v>
      </c>
      <c r="B162" s="4">
        <v>0.99</v>
      </c>
    </row>
    <row r="163" spans="1:2" x14ac:dyDescent="0.35">
      <c r="A163" t="s">
        <v>216</v>
      </c>
      <c r="B163" s="4">
        <v>0.99</v>
      </c>
    </row>
    <row r="164" spans="1:2" x14ac:dyDescent="0.35">
      <c r="A164" t="s">
        <v>217</v>
      </c>
      <c r="B164" s="4">
        <v>0.99</v>
      </c>
    </row>
    <row r="165" spans="1:2" x14ac:dyDescent="0.35">
      <c r="A165" t="s">
        <v>218</v>
      </c>
      <c r="B165" s="4">
        <v>0.99</v>
      </c>
    </row>
    <row r="166" spans="1:2" x14ac:dyDescent="0.35">
      <c r="A166" t="s">
        <v>219</v>
      </c>
      <c r="B166" s="4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>
      <selection activeCell="J5" sqref="J5"/>
    </sheetView>
  </sheetViews>
  <sheetFormatPr defaultRowHeight="14.5" x14ac:dyDescent="0.35"/>
  <cols>
    <col min="1" max="1" width="2.81640625" bestFit="1" customWidth="1"/>
    <col min="2" max="2" width="25.81640625" bestFit="1" customWidth="1"/>
    <col min="3" max="3" width="20.81640625" bestFit="1" customWidth="1"/>
    <col min="4" max="4" width="11.08984375" bestFit="1" customWidth="1"/>
    <col min="5" max="5" width="10.90625" bestFit="1" customWidth="1"/>
  </cols>
  <sheetData>
    <row r="1" spans="1:10" ht="29" x14ac:dyDescent="0.35">
      <c r="A1" s="10" t="s">
        <v>220</v>
      </c>
      <c r="B1" s="10" t="s">
        <v>0</v>
      </c>
      <c r="C1" s="10" t="s">
        <v>1</v>
      </c>
      <c r="D1" s="10" t="s">
        <v>221</v>
      </c>
      <c r="E1" s="10" t="s">
        <v>222</v>
      </c>
    </row>
    <row r="2" spans="1:10" x14ac:dyDescent="0.35">
      <c r="A2" s="11">
        <v>55</v>
      </c>
      <c r="B2" s="11" t="s">
        <v>10</v>
      </c>
      <c r="C2" s="11" t="s">
        <v>11</v>
      </c>
      <c r="D2" s="11" t="s">
        <v>57</v>
      </c>
      <c r="E2" s="12">
        <v>17.82</v>
      </c>
    </row>
    <row r="3" spans="1:10" x14ac:dyDescent="0.35">
      <c r="A3" s="11">
        <v>35</v>
      </c>
      <c r="B3" s="11" t="s">
        <v>31</v>
      </c>
      <c r="C3" s="11" t="s">
        <v>32</v>
      </c>
      <c r="D3" s="11" t="s">
        <v>57</v>
      </c>
      <c r="E3" s="12">
        <v>15.84</v>
      </c>
    </row>
    <row r="4" spans="1:10" x14ac:dyDescent="0.35">
      <c r="A4" s="11">
        <v>16</v>
      </c>
      <c r="B4" s="11" t="s">
        <v>46</v>
      </c>
      <c r="C4" s="11" t="s">
        <v>47</v>
      </c>
      <c r="D4" s="11" t="s">
        <v>57</v>
      </c>
      <c r="E4" s="12">
        <v>13.86</v>
      </c>
    </row>
    <row r="5" spans="1:10" x14ac:dyDescent="0.35">
      <c r="A5" s="11">
        <v>36</v>
      </c>
      <c r="B5" s="11" t="s">
        <v>42</v>
      </c>
      <c r="C5" s="11" t="s">
        <v>43</v>
      </c>
      <c r="D5" s="11" t="s">
        <v>57</v>
      </c>
      <c r="E5" s="12">
        <v>13.86</v>
      </c>
      <c r="I5" s="9" t="s">
        <v>224</v>
      </c>
      <c r="J5" s="9">
        <f>AVERAGE(E:E)</f>
        <v>10.196999999999999</v>
      </c>
    </row>
    <row r="6" spans="1:10" x14ac:dyDescent="0.35">
      <c r="A6" s="11">
        <v>5</v>
      </c>
      <c r="B6" s="11" t="s">
        <v>37</v>
      </c>
      <c r="C6" s="11" t="s">
        <v>236</v>
      </c>
      <c r="D6" s="11" t="s">
        <v>57</v>
      </c>
      <c r="E6" s="12">
        <v>8.91</v>
      </c>
    </row>
    <row r="7" spans="1:10" x14ac:dyDescent="0.35">
      <c r="A7" s="11">
        <v>27</v>
      </c>
      <c r="B7" s="11" t="s">
        <v>33</v>
      </c>
      <c r="C7" s="11" t="s">
        <v>34</v>
      </c>
      <c r="D7" s="11" t="s">
        <v>57</v>
      </c>
      <c r="E7" s="12">
        <v>8.91</v>
      </c>
    </row>
    <row r="8" spans="1:10" x14ac:dyDescent="0.35">
      <c r="A8" s="11">
        <v>19</v>
      </c>
      <c r="B8" s="11" t="s">
        <v>38</v>
      </c>
      <c r="C8" s="11" t="s">
        <v>39</v>
      </c>
      <c r="D8" s="11" t="s">
        <v>57</v>
      </c>
      <c r="E8" s="12">
        <v>5.94</v>
      </c>
    </row>
    <row r="9" spans="1:10" x14ac:dyDescent="0.35">
      <c r="A9" s="11">
        <v>39</v>
      </c>
      <c r="B9" s="11" t="s">
        <v>40</v>
      </c>
      <c r="C9" s="11" t="s">
        <v>41</v>
      </c>
      <c r="D9" s="11" t="s">
        <v>57</v>
      </c>
      <c r="E9" s="12">
        <v>5.94</v>
      </c>
    </row>
    <row r="10" spans="1:10" x14ac:dyDescent="0.35">
      <c r="A10" s="11">
        <v>58</v>
      </c>
      <c r="B10" s="11" t="s">
        <v>44</v>
      </c>
      <c r="C10" s="11" t="s">
        <v>45</v>
      </c>
      <c r="D10" s="11" t="s">
        <v>57</v>
      </c>
      <c r="E10" s="12">
        <v>5.94</v>
      </c>
    </row>
    <row r="11" spans="1:10" x14ac:dyDescent="0.35">
      <c r="A11" s="11">
        <v>7</v>
      </c>
      <c r="B11" s="11" t="s">
        <v>35</v>
      </c>
      <c r="C11" s="11" t="s">
        <v>36</v>
      </c>
      <c r="D11" s="11" t="s">
        <v>57</v>
      </c>
      <c r="E11" s="12">
        <v>4.95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7704-6AC3-48AD-A989-0D99E426E0E4}">
  <dimension ref="A3:B15"/>
  <sheetViews>
    <sheetView topLeftCell="A3" workbookViewId="0">
      <selection activeCell="B3" sqref="B1:B1048576"/>
    </sheetView>
  </sheetViews>
  <sheetFormatPr defaultRowHeight="14.5" x14ac:dyDescent="0.35"/>
  <cols>
    <col min="1" max="1" width="19" bestFit="1" customWidth="1"/>
    <col min="2" max="2" width="17.453125" style="4" bestFit="1" customWidth="1"/>
    <col min="3" max="3" width="17.453125" bestFit="1" customWidth="1"/>
  </cols>
  <sheetData>
    <row r="3" spans="1:2" x14ac:dyDescent="0.35">
      <c r="A3" s="1" t="s">
        <v>48</v>
      </c>
      <c r="B3" s="4" t="s">
        <v>223</v>
      </c>
    </row>
    <row r="4" spans="1:2" x14ac:dyDescent="0.35">
      <c r="A4" s="2" t="s">
        <v>11</v>
      </c>
      <c r="B4" s="4">
        <v>17.82</v>
      </c>
    </row>
    <row r="5" spans="1:2" x14ac:dyDescent="0.35">
      <c r="A5" s="2" t="s">
        <v>32</v>
      </c>
      <c r="B5" s="4">
        <v>15.84</v>
      </c>
    </row>
    <row r="6" spans="1:2" x14ac:dyDescent="0.35">
      <c r="A6" s="2" t="s">
        <v>47</v>
      </c>
      <c r="B6" s="4">
        <v>13.86</v>
      </c>
    </row>
    <row r="7" spans="1:2" x14ac:dyDescent="0.35">
      <c r="A7" s="2" t="s">
        <v>43</v>
      </c>
      <c r="B7" s="4">
        <v>13.86</v>
      </c>
    </row>
    <row r="8" spans="1:2" x14ac:dyDescent="0.35">
      <c r="A8" s="2" t="s">
        <v>34</v>
      </c>
      <c r="B8" s="4">
        <v>8.91</v>
      </c>
    </row>
    <row r="9" spans="1:2" x14ac:dyDescent="0.35">
      <c r="A9" s="2" t="s">
        <v>236</v>
      </c>
      <c r="B9" s="4">
        <v>8.91</v>
      </c>
    </row>
    <row r="10" spans="1:2" x14ac:dyDescent="0.35">
      <c r="A10" s="2" t="s">
        <v>39</v>
      </c>
      <c r="B10" s="4">
        <v>5.94</v>
      </c>
    </row>
    <row r="11" spans="1:2" x14ac:dyDescent="0.35">
      <c r="A11" s="2" t="s">
        <v>41</v>
      </c>
      <c r="B11" s="4">
        <v>5.94</v>
      </c>
    </row>
    <row r="12" spans="1:2" x14ac:dyDescent="0.35">
      <c r="A12" s="2" t="s">
        <v>45</v>
      </c>
      <c r="B12" s="4">
        <v>5.94</v>
      </c>
    </row>
    <row r="13" spans="1:2" x14ac:dyDescent="0.35">
      <c r="A13" s="2" t="s">
        <v>36</v>
      </c>
      <c r="B13" s="4">
        <v>4.95</v>
      </c>
    </row>
    <row r="14" spans="1:2" x14ac:dyDescent="0.35">
      <c r="A14" s="2" t="s">
        <v>49</v>
      </c>
    </row>
    <row r="15" spans="1:2" x14ac:dyDescent="0.35">
      <c r="A15" s="2" t="s">
        <v>50</v>
      </c>
      <c r="B15" s="4">
        <v>101.97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Query1- Rock Listner</vt:lpstr>
      <vt:lpstr>Graph-Rock Listner</vt:lpstr>
      <vt:lpstr>Query2- Top 10 Rock Bands</vt:lpstr>
      <vt:lpstr>Graph-Top 10 Rock Bands</vt:lpstr>
      <vt:lpstr>Query3- Artist Earnings</vt:lpstr>
      <vt:lpstr>Query4Customers for IRON Maiden</vt:lpstr>
      <vt:lpstr>Graph Customer Spending</vt:lpstr>
      <vt:lpstr>Graph- Artist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Chandrasekaran</dc:creator>
  <cp:lastModifiedBy>Vijay Chandrasekaran</cp:lastModifiedBy>
  <dcterms:created xsi:type="dcterms:W3CDTF">2019-07-07T16:58:32Z</dcterms:created>
  <dcterms:modified xsi:type="dcterms:W3CDTF">2019-07-08T02:59:45Z</dcterms:modified>
</cp:coreProperties>
</file>