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FYERSAPI\SpreadMonitor\"/>
    </mc:Choice>
  </mc:AlternateContent>
  <xr:revisionPtr revIDLastSave="0" documentId="8_{54960088-723B-426A-8961-25716996B83D}" xr6:coauthVersionLast="47" xr6:coauthVersionMax="47" xr10:uidLastSave="{00000000-0000-0000-0000-000000000000}"/>
  <bookViews>
    <workbookView xWindow="-120" yWindow="-120" windowWidth="38640" windowHeight="21120" xr2:uid="{DDA49F8C-974C-4362-B497-68AA1FEDB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6" i="1"/>
  <c r="G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C6" i="1"/>
  <c r="B6" i="1"/>
  <c r="J7" i="1"/>
  <c r="D3" i="1"/>
  <c r="E6" i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</calcChain>
</file>

<file path=xl/sharedStrings.xml><?xml version="1.0" encoding="utf-8"?>
<sst xmlns="http://schemas.openxmlformats.org/spreadsheetml/2006/main" count="14" uniqueCount="11">
  <si>
    <t>SpreadName</t>
  </si>
  <si>
    <t>LongSymbol</t>
  </si>
  <si>
    <t>ShortSymbol</t>
  </si>
  <si>
    <t>PUT Side</t>
  </si>
  <si>
    <t>Call Side</t>
  </si>
  <si>
    <t>INSTRUMENT</t>
  </si>
  <si>
    <t>NIFTY</t>
  </si>
  <si>
    <t>EXPIRY MONTH</t>
  </si>
  <si>
    <t>APR</t>
  </si>
  <si>
    <t>NSE:NIFTY25APR23300CE</t>
  </si>
  <si>
    <t>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</si>
</sst>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D87E-CA6D-44F5-91C6-478C6898A6B7}">
  <dimension ref="A1:J20"/>
  <sheetViews>
    <sheetView tabSelected="1" workbookViewId="0">
      <selection activeCell="A6" sqref="A6:C20"/>
    </sheetView>
  </sheetViews>
  <sheetFormatPr defaultRowHeight="15" x14ac:dyDescent="0.25"/>
  <cols>
    <col min="1" max="1" width="34.5703125" bestFit="1" customWidth="1"/>
    <col min="2" max="2" width="23" bestFit="1" customWidth="1"/>
    <col min="3" max="3" width="22.85546875" bestFit="1" customWidth="1"/>
    <col min="6" max="6" width="32.42578125" bestFit="1" customWidth="1"/>
    <col min="7" max="8" width="23" bestFit="1" customWidth="1"/>
  </cols>
  <sheetData>
    <row r="1" spans="1:10" x14ac:dyDescent="0.25">
      <c r="A1" t="s">
        <v>5</v>
      </c>
      <c r="B1" t="s">
        <v>6</v>
      </c>
    </row>
    <row r="2" spans="1:10" x14ac:dyDescent="0.25">
      <c r="A2" t="s">
        <v>7</v>
      </c>
      <c r="B2" t="s">
        <v>8</v>
      </c>
      <c r="D2" t="s">
        <v>9</v>
      </c>
    </row>
    <row r="3" spans="1:10" x14ac:dyDescent="0.25">
      <c r="A3" t="s">
        <v>10</v>
      </c>
      <c r="B3" s="2">
        <v>45771</v>
      </c>
      <c r="D3" t="str">
        <f>TEXT(B3,"YY")</f>
        <v>25</v>
      </c>
    </row>
    <row r="4" spans="1:10" x14ac:dyDescent="0.25">
      <c r="A4" s="1" t="s">
        <v>4</v>
      </c>
      <c r="B4" s="1"/>
      <c r="C4" s="1"/>
      <c r="F4" s="1" t="s">
        <v>3</v>
      </c>
      <c r="G4" s="1"/>
      <c r="H4" s="1"/>
    </row>
    <row r="5" spans="1:10" x14ac:dyDescent="0.25">
      <c r="A5" t="s">
        <v>0</v>
      </c>
      <c r="B5" t="s">
        <v>1</v>
      </c>
      <c r="C5" t="s">
        <v>2</v>
      </c>
      <c r="F5" t="s">
        <v>0</v>
      </c>
      <c r="G5" t="s">
        <v>1</v>
      </c>
      <c r="H5" t="s">
        <v>2</v>
      </c>
    </row>
    <row r="6" spans="1:10" x14ac:dyDescent="0.25">
      <c r="A6" t="str">
        <f>_xlfn.CONCAT($B$1,"-",UPPER(TEXT($B$3,"DDMMMYYYY")),"-",TEXT(D6,"#"),"-",TEXT(E6,"#"),"-CALL")</f>
        <v>NIFTY-24APR2025-22000-22100-CALL</v>
      </c>
      <c r="B6" t="str">
        <f>_xlfn.CONCAT("NSE:",$B$1,TEXT($B$3,"YY"),UPPER(TEXT($B$3,"MMM")),TEXT(D6,"######"),"CE")</f>
        <v>NSE:NIFTY25APR22000CE</v>
      </c>
      <c r="C6" t="str">
        <f>_xlfn.CONCAT("NSE:",$B$1,TEXT($B$3,"YY"),UPPER(TEXT($B$3,"MMM")),TEXT(E6,"######"),"CE")</f>
        <v>NSE:NIFTY25APR22100CE</v>
      </c>
      <c r="D6" s="3">
        <v>22000</v>
      </c>
      <c r="E6">
        <f>D6+100</f>
        <v>22100</v>
      </c>
      <c r="F6" t="str">
        <f>_xlfn.CONCAT($B$1,"-",UPPER(TEXT($B$3,"DDMMMYYYY")),"-",TEXT(E6,"#"),"-",TEXT(D6,"#"),"-PUT")</f>
        <v>NIFTY-24APR2025-22100-22000-PUT</v>
      </c>
      <c r="G6" t="str">
        <f>_xlfn.CONCAT("NSE:",$B$1,TEXT($B$3,"YY"),UPPER(TEXT($B$3,"MMM")),TEXT(E6,"######"),"PE")</f>
        <v>NSE:NIFTY25APR22100PE</v>
      </c>
      <c r="H6" t="str">
        <f>_xlfn.CONCAT("NSE:",$B$1,TEXT($B$3,"YY"),UPPER(TEXT($B$3,"MMM")),TEXT(D6,"######"),"PE")</f>
        <v>NSE:NIFTY25APR22000PE</v>
      </c>
    </row>
    <row r="7" spans="1:10" x14ac:dyDescent="0.25">
      <c r="A7" t="str">
        <f t="shared" ref="A7:A20" si="0">_xlfn.CONCAT($B$1,"-",UPPER(TEXT($B$3,"DDMMMYYYY")),"-",TEXT(D7,"#"),"-",TEXT(E7,"#"),"-CALL")</f>
        <v>NIFTY-24APR2025-22200-22300-CALL</v>
      </c>
      <c r="B7" t="str">
        <f t="shared" ref="B7:B20" si="1">_xlfn.CONCAT("NSE:",$B$1,TEXT($B$3,"YY"),UPPER(TEXT($B$3,"MMM")),TEXT(D7,"######"),"CE")</f>
        <v>NSE:NIFTY25APR22200CE</v>
      </c>
      <c r="C7" t="str">
        <f t="shared" ref="C7:C20" si="2">_xlfn.CONCAT("NSE:",$B$1,TEXT($B$3,"YY"),UPPER(TEXT($B$3,"MMM")),TEXT(E7,"######"),"CE")</f>
        <v>NSE:NIFTY25APR22300CE</v>
      </c>
      <c r="D7">
        <f>E6+100</f>
        <v>22200</v>
      </c>
      <c r="E7">
        <f>D7+100</f>
        <v>22300</v>
      </c>
      <c r="F7" t="str">
        <f t="shared" ref="F7:F20" si="3">_xlfn.CONCAT($B$1,"-",UPPER(TEXT($B$3,"DDMMMYYYY")),"-",TEXT(E7,"#"),"-",TEXT(D7,"#"),"-PUT")</f>
        <v>NIFTY-24APR2025-22300-22200-PUT</v>
      </c>
      <c r="G7" t="str">
        <f t="shared" ref="G7:G20" si="4">_xlfn.CONCAT("NSE:",$B$1,TEXT($B$3,"YY"),UPPER(TEXT($B$3,"MMM")),TEXT(E7,"######"),"PE")</f>
        <v>NSE:NIFTY25APR22300PE</v>
      </c>
      <c r="H7" t="str">
        <f t="shared" ref="H7:H20" si="5">_xlfn.CONCAT("NSE:",$B$1,TEXT($B$3,"YY"),UPPER(TEXT($B$3,"MMM")),TEXT(D7,"######"),"PE")</f>
        <v>NSE:NIFTY25APR22200PE</v>
      </c>
      <c r="J7" t="str">
        <f>TEXT(D7,"####")</f>
        <v>22200</v>
      </c>
    </row>
    <row r="8" spans="1:10" x14ac:dyDescent="0.25">
      <c r="A8" t="str">
        <f t="shared" si="0"/>
        <v>NIFTY-24APR2025-22400-22500-CALL</v>
      </c>
      <c r="B8" t="str">
        <f t="shared" si="1"/>
        <v>NSE:NIFTY25APR22400CE</v>
      </c>
      <c r="C8" t="str">
        <f t="shared" si="2"/>
        <v>NSE:NIFTY25APR22500CE</v>
      </c>
      <c r="D8">
        <f t="shared" ref="D8:D20" si="6">E7+100</f>
        <v>22400</v>
      </c>
      <c r="E8">
        <f t="shared" ref="E8:E20" si="7">D8+100</f>
        <v>22500</v>
      </c>
      <c r="F8" t="str">
        <f t="shared" si="3"/>
        <v>NIFTY-24APR2025-22500-22400-PUT</v>
      </c>
      <c r="G8" t="str">
        <f t="shared" si="4"/>
        <v>NSE:NIFTY25APR22500PE</v>
      </c>
      <c r="H8" t="str">
        <f t="shared" si="5"/>
        <v>NSE:NIFTY25APR22400PE</v>
      </c>
    </row>
    <row r="9" spans="1:10" x14ac:dyDescent="0.25">
      <c r="A9" t="str">
        <f t="shared" si="0"/>
        <v>NIFTY-24APR2025-22600-22700-CALL</v>
      </c>
      <c r="B9" t="str">
        <f t="shared" si="1"/>
        <v>NSE:NIFTY25APR22600CE</v>
      </c>
      <c r="C9" t="str">
        <f t="shared" si="2"/>
        <v>NSE:NIFTY25APR22700CE</v>
      </c>
      <c r="D9">
        <f t="shared" si="6"/>
        <v>22600</v>
      </c>
      <c r="E9">
        <f t="shared" si="7"/>
        <v>22700</v>
      </c>
      <c r="F9" t="str">
        <f t="shared" si="3"/>
        <v>NIFTY-24APR2025-22700-22600-PUT</v>
      </c>
      <c r="G9" t="str">
        <f t="shared" si="4"/>
        <v>NSE:NIFTY25APR22700PE</v>
      </c>
      <c r="H9" t="str">
        <f t="shared" si="5"/>
        <v>NSE:NIFTY25APR22600PE</v>
      </c>
    </row>
    <row r="10" spans="1:10" x14ac:dyDescent="0.25">
      <c r="A10" t="str">
        <f t="shared" si="0"/>
        <v>NIFTY-24APR2025-22800-22900-CALL</v>
      </c>
      <c r="B10" t="str">
        <f t="shared" si="1"/>
        <v>NSE:NIFTY25APR22800CE</v>
      </c>
      <c r="C10" t="str">
        <f t="shared" si="2"/>
        <v>NSE:NIFTY25APR22900CE</v>
      </c>
      <c r="D10">
        <f t="shared" si="6"/>
        <v>22800</v>
      </c>
      <c r="E10">
        <f t="shared" si="7"/>
        <v>22900</v>
      </c>
      <c r="F10" t="str">
        <f t="shared" si="3"/>
        <v>NIFTY-24APR2025-22900-22800-PUT</v>
      </c>
      <c r="G10" t="str">
        <f t="shared" si="4"/>
        <v>NSE:NIFTY25APR22900PE</v>
      </c>
      <c r="H10" t="str">
        <f t="shared" si="5"/>
        <v>NSE:NIFTY25APR22800PE</v>
      </c>
    </row>
    <row r="11" spans="1:10" x14ac:dyDescent="0.25">
      <c r="A11" t="str">
        <f t="shared" si="0"/>
        <v>NIFTY-24APR2025-23000-23100-CALL</v>
      </c>
      <c r="B11" t="str">
        <f t="shared" si="1"/>
        <v>NSE:NIFTY25APR23000CE</v>
      </c>
      <c r="C11" t="str">
        <f t="shared" si="2"/>
        <v>NSE:NIFTY25APR23100CE</v>
      </c>
      <c r="D11">
        <f t="shared" si="6"/>
        <v>23000</v>
      </c>
      <c r="E11">
        <f t="shared" si="7"/>
        <v>23100</v>
      </c>
      <c r="F11" t="str">
        <f t="shared" si="3"/>
        <v>NIFTY-24APR2025-23100-23000-PUT</v>
      </c>
      <c r="G11" t="str">
        <f t="shared" si="4"/>
        <v>NSE:NIFTY25APR23100PE</v>
      </c>
      <c r="H11" t="str">
        <f t="shared" si="5"/>
        <v>NSE:NIFTY25APR23000PE</v>
      </c>
    </row>
    <row r="12" spans="1:10" x14ac:dyDescent="0.25">
      <c r="A12" t="str">
        <f t="shared" si="0"/>
        <v>NIFTY-24APR2025-23200-23300-CALL</v>
      </c>
      <c r="B12" t="str">
        <f t="shared" si="1"/>
        <v>NSE:NIFTY25APR23200CE</v>
      </c>
      <c r="C12" t="str">
        <f t="shared" si="2"/>
        <v>NSE:NIFTY25APR23300CE</v>
      </c>
      <c r="D12">
        <f t="shared" si="6"/>
        <v>23200</v>
      </c>
      <c r="E12">
        <f t="shared" si="7"/>
        <v>23300</v>
      </c>
      <c r="F12" t="str">
        <f t="shared" si="3"/>
        <v>NIFTY-24APR2025-23300-23200-PUT</v>
      </c>
      <c r="G12" t="str">
        <f t="shared" si="4"/>
        <v>NSE:NIFTY25APR23300PE</v>
      </c>
      <c r="H12" t="str">
        <f t="shared" si="5"/>
        <v>NSE:NIFTY25APR23200PE</v>
      </c>
    </row>
    <row r="13" spans="1:10" x14ac:dyDescent="0.25">
      <c r="A13" t="str">
        <f t="shared" si="0"/>
        <v>NIFTY-24APR2025-23400-23500-CALL</v>
      </c>
      <c r="B13" t="str">
        <f t="shared" si="1"/>
        <v>NSE:NIFTY25APR23400CE</v>
      </c>
      <c r="C13" t="str">
        <f t="shared" si="2"/>
        <v>NSE:NIFTY25APR23500CE</v>
      </c>
      <c r="D13">
        <f t="shared" si="6"/>
        <v>23400</v>
      </c>
      <c r="E13">
        <f t="shared" si="7"/>
        <v>23500</v>
      </c>
      <c r="F13" t="str">
        <f t="shared" si="3"/>
        <v>NIFTY-24APR2025-23500-23400-PUT</v>
      </c>
      <c r="G13" t="str">
        <f t="shared" si="4"/>
        <v>NSE:NIFTY25APR23500PE</v>
      </c>
      <c r="H13" t="str">
        <f t="shared" si="5"/>
        <v>NSE:NIFTY25APR23400PE</v>
      </c>
    </row>
    <row r="14" spans="1:10" x14ac:dyDescent="0.25">
      <c r="A14" t="str">
        <f t="shared" si="0"/>
        <v>NIFTY-24APR2025-23600-23700-CALL</v>
      </c>
      <c r="B14" t="str">
        <f t="shared" si="1"/>
        <v>NSE:NIFTY25APR23600CE</v>
      </c>
      <c r="C14" t="str">
        <f t="shared" si="2"/>
        <v>NSE:NIFTY25APR23700CE</v>
      </c>
      <c r="D14">
        <f t="shared" si="6"/>
        <v>23600</v>
      </c>
      <c r="E14">
        <f t="shared" si="7"/>
        <v>23700</v>
      </c>
      <c r="F14" t="str">
        <f t="shared" si="3"/>
        <v>NIFTY-24APR2025-23700-23600-PUT</v>
      </c>
      <c r="G14" t="str">
        <f t="shared" si="4"/>
        <v>NSE:NIFTY25APR23700PE</v>
      </c>
      <c r="H14" t="str">
        <f t="shared" si="5"/>
        <v>NSE:NIFTY25APR23600PE</v>
      </c>
    </row>
    <row r="15" spans="1:10" x14ac:dyDescent="0.25">
      <c r="A15" t="str">
        <f t="shared" si="0"/>
        <v>NIFTY-24APR2025-23800-23900-CALL</v>
      </c>
      <c r="B15" t="str">
        <f t="shared" si="1"/>
        <v>NSE:NIFTY25APR23800CE</v>
      </c>
      <c r="C15" t="str">
        <f t="shared" si="2"/>
        <v>NSE:NIFTY25APR23900CE</v>
      </c>
      <c r="D15">
        <f t="shared" si="6"/>
        <v>23800</v>
      </c>
      <c r="E15">
        <f t="shared" si="7"/>
        <v>23900</v>
      </c>
      <c r="F15" t="str">
        <f t="shared" si="3"/>
        <v>NIFTY-24APR2025-23900-23800-PUT</v>
      </c>
      <c r="G15" t="str">
        <f t="shared" si="4"/>
        <v>NSE:NIFTY25APR23900PE</v>
      </c>
      <c r="H15" t="str">
        <f t="shared" si="5"/>
        <v>NSE:NIFTY25APR23800PE</v>
      </c>
    </row>
    <row r="16" spans="1:10" x14ac:dyDescent="0.25">
      <c r="A16" t="str">
        <f t="shared" si="0"/>
        <v>NIFTY-24APR2025-24000-24100-CALL</v>
      </c>
      <c r="B16" t="str">
        <f t="shared" si="1"/>
        <v>NSE:NIFTY25APR24000CE</v>
      </c>
      <c r="C16" t="str">
        <f t="shared" si="2"/>
        <v>NSE:NIFTY25APR24100CE</v>
      </c>
      <c r="D16">
        <f t="shared" si="6"/>
        <v>24000</v>
      </c>
      <c r="E16">
        <f t="shared" si="7"/>
        <v>24100</v>
      </c>
      <c r="F16" t="str">
        <f t="shared" si="3"/>
        <v>NIFTY-24APR2025-24100-24000-PUT</v>
      </c>
      <c r="G16" t="str">
        <f t="shared" si="4"/>
        <v>NSE:NIFTY25APR24100PE</v>
      </c>
      <c r="H16" t="str">
        <f t="shared" si="5"/>
        <v>NSE:NIFTY25APR24000PE</v>
      </c>
    </row>
    <row r="17" spans="1:8" x14ac:dyDescent="0.25">
      <c r="A17" t="str">
        <f t="shared" si="0"/>
        <v>NIFTY-24APR2025-24200-24300-CALL</v>
      </c>
      <c r="B17" t="str">
        <f t="shared" si="1"/>
        <v>NSE:NIFTY25APR24200CE</v>
      </c>
      <c r="C17" t="str">
        <f t="shared" si="2"/>
        <v>NSE:NIFTY25APR24300CE</v>
      </c>
      <c r="D17">
        <f t="shared" si="6"/>
        <v>24200</v>
      </c>
      <c r="E17">
        <f t="shared" si="7"/>
        <v>24300</v>
      </c>
      <c r="F17" t="str">
        <f t="shared" si="3"/>
        <v>NIFTY-24APR2025-24300-24200-PUT</v>
      </c>
      <c r="G17" t="str">
        <f t="shared" si="4"/>
        <v>NSE:NIFTY25APR24300PE</v>
      </c>
      <c r="H17" t="str">
        <f t="shared" si="5"/>
        <v>NSE:NIFTY25APR24200PE</v>
      </c>
    </row>
    <row r="18" spans="1:8" x14ac:dyDescent="0.25">
      <c r="A18" t="str">
        <f t="shared" si="0"/>
        <v>NIFTY-24APR2025-24400-24500-CALL</v>
      </c>
      <c r="B18" t="str">
        <f t="shared" si="1"/>
        <v>NSE:NIFTY25APR24400CE</v>
      </c>
      <c r="C18" t="str">
        <f t="shared" si="2"/>
        <v>NSE:NIFTY25APR24500CE</v>
      </c>
      <c r="D18">
        <f t="shared" si="6"/>
        <v>24400</v>
      </c>
      <c r="E18">
        <f t="shared" si="7"/>
        <v>24500</v>
      </c>
      <c r="F18" t="str">
        <f t="shared" si="3"/>
        <v>NIFTY-24APR2025-24500-24400-PUT</v>
      </c>
      <c r="G18" t="str">
        <f t="shared" si="4"/>
        <v>NSE:NIFTY25APR24500PE</v>
      </c>
      <c r="H18" t="str">
        <f t="shared" si="5"/>
        <v>NSE:NIFTY25APR24400PE</v>
      </c>
    </row>
    <row r="19" spans="1:8" x14ac:dyDescent="0.25">
      <c r="A19" t="str">
        <f t="shared" si="0"/>
        <v>NIFTY-24APR2025-24600-24700-CALL</v>
      </c>
      <c r="B19" t="str">
        <f t="shared" si="1"/>
        <v>NSE:NIFTY25APR24600CE</v>
      </c>
      <c r="C19" t="str">
        <f t="shared" si="2"/>
        <v>NSE:NIFTY25APR24700CE</v>
      </c>
      <c r="D19">
        <f t="shared" si="6"/>
        <v>24600</v>
      </c>
      <c r="E19">
        <f t="shared" si="7"/>
        <v>24700</v>
      </c>
      <c r="F19" t="str">
        <f t="shared" si="3"/>
        <v>NIFTY-24APR2025-24700-24600-PUT</v>
      </c>
      <c r="G19" t="str">
        <f t="shared" si="4"/>
        <v>NSE:NIFTY25APR24700PE</v>
      </c>
      <c r="H19" t="str">
        <f t="shared" si="5"/>
        <v>NSE:NIFTY25APR24600PE</v>
      </c>
    </row>
    <row r="20" spans="1:8" x14ac:dyDescent="0.25">
      <c r="A20" t="str">
        <f t="shared" si="0"/>
        <v>NIFTY-24APR2025-24800-24900-CALL</v>
      </c>
      <c r="B20" t="str">
        <f t="shared" si="1"/>
        <v>NSE:NIFTY25APR24800CE</v>
      </c>
      <c r="C20" t="str">
        <f t="shared" si="2"/>
        <v>NSE:NIFTY25APR24900CE</v>
      </c>
      <c r="D20">
        <f t="shared" si="6"/>
        <v>24800</v>
      </c>
      <c r="E20">
        <f t="shared" si="7"/>
        <v>24900</v>
      </c>
      <c r="F20" t="str">
        <f t="shared" si="3"/>
        <v>NIFTY-24APR2025-24900-24800-PUT</v>
      </c>
      <c r="G20" t="str">
        <f t="shared" si="4"/>
        <v>NSE:NIFTY25APR24900PE</v>
      </c>
      <c r="H20" t="str">
        <f t="shared" si="5"/>
        <v>NSE:NIFTY25APR24800PE</v>
      </c>
    </row>
  </sheetData>
  <mergeCells count="2">
    <mergeCell ref="F4:H4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Das</dc:creator>
  <cp:lastModifiedBy>Vijay Das</cp:lastModifiedBy>
  <dcterms:created xsi:type="dcterms:W3CDTF">2025-04-06T23:44:09Z</dcterms:created>
  <dcterms:modified xsi:type="dcterms:W3CDTF">2025-04-07T00:01:52Z</dcterms:modified>
</cp:coreProperties>
</file>