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Mapping Details" sheetId="2" r:id="rId2"/>
    <sheet name="Transformations" sheetId="3" r:id="rId3"/>
    <sheet name="Mappings Transformations Xref" sheetId="4" r:id="rId4"/>
    <sheet name="Mappings Transformations List" sheetId="5" r:id="rId5"/>
    <sheet name="Subjob Info" sheetId="6" r:id="rId6"/>
    <sheet name="Mapping Node Info" sheetId="7" r:id="rId7"/>
    <sheet name="Mappings Objects Xref" sheetId="8" r:id="rId8"/>
    <sheet name="Mappings Objects List" sheetId="9" r:id="rId9"/>
    <sheet name="Functions" sheetId="10" r:id="rId10"/>
    <sheet name="Functions by Mapping" sheetId="11" r:id="rId11"/>
    <sheet name="Subject Areas" sheetId="12" r:id="rId12"/>
    <sheet name="SQL Statements" sheetId="13" r:id="rId13"/>
    <sheet name="System Types" sheetId="14" r:id="rId14"/>
    <sheet name="Transformation Expressions" sheetId="15" r:id="rId15"/>
    <sheet name="Database Connections" sheetId="16" r:id="rId16"/>
    <sheet name="Misc Mapping Attributes" sheetId="17" r:id="rId17"/>
    <sheet name="Embedded SQL Summary" sheetId="18" r:id="rId18"/>
    <sheet name="Embedded SQL Programs" sheetId="19" r:id="rId19"/>
    <sheet name="Embedded SQL Script Categories" sheetId="20" r:id="rId20"/>
    <sheet name="Embedded SQL UNKNOWN Category" sheetId="21" r:id="rId2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Source Definition nodes are not included in the count</t>
        </r>
      </text>
    </comment>
  </commentList>
</comments>
</file>

<file path=xl/sharedStrings.xml><?xml version="1.0" encoding="utf-8"?>
<sst xmlns="http://schemas.openxmlformats.org/spreadsheetml/2006/main" count="693" uniqueCount="311">
  <si>
    <t>Run date/time: 2023-06-16 11:37:19</t>
  </si>
  <si>
    <t>Code Base Details</t>
  </si>
  <si>
    <t>Total Mappings</t>
  </si>
  <si>
    <t>Total Workflows</t>
  </si>
  <si>
    <t>Total Mapplets</t>
  </si>
  <si>
    <t>Total Worklets</t>
  </si>
  <si>
    <t>Total Nodes</t>
  </si>
  <si>
    <t>Analyzer Version: 3.7.20 Build 20230419</t>
  </si>
  <si>
    <t>Command Line Options:</t>
  </si>
  <si>
    <t>Option</t>
  </si>
  <si>
    <t>Value</t>
  </si>
  <si>
    <t>-F</t>
  </si>
  <si>
    <t>-Q</t>
  </si>
  <si>
    <t>NETEZZA</t>
  </si>
  <si>
    <t>-e</t>
  </si>
  <si>
    <t>-i</t>
  </si>
  <si>
    <t>./src/POC/scripts/wf_DIM_RES_DOCUMENT_ECARS2.XML</t>
  </si>
  <si>
    <t>-r</t>
  </si>
  <si>
    <t>./reports/out.xlsx</t>
  </si>
  <si>
    <t>-t</t>
  </si>
  <si>
    <t>INFA</t>
  </si>
  <si>
    <t>Analyzer run duration:</t>
  </si>
  <si>
    <t>0h, 0m, 0s</t>
  </si>
  <si>
    <t>Analyzer Complexity Documentation</t>
  </si>
  <si>
    <t>Mapping / Workflow Details</t>
  </si>
  <si>
    <t>Folder</t>
  </si>
  <si>
    <t>Source File</t>
  </si>
  <si>
    <t>Included</t>
  </si>
  <si>
    <t>Mapping Type</t>
  </si>
  <si>
    <t>Categorization</t>
  </si>
  <si>
    <t>Number of Nodes</t>
  </si>
  <si>
    <t>Categorization Metrics</t>
  </si>
  <si>
    <t>Legacy Checksum</t>
  </si>
  <si>
    <t>Checksum Extended</t>
  </si>
  <si>
    <t>LineStart</t>
  </si>
  <si>
    <t>LineEnd</t>
  </si>
  <si>
    <t>m_DIM_RES_DOCUMENT_ECARS2</t>
  </si>
  <si>
    <t>IR_ECARS2</t>
  </si>
  <si>
    <t>YES</t>
  </si>
  <si>
    <t>Mapping</t>
  </si>
  <si>
    <t>MEDIUM</t>
  </si>
  <si>
    <t>Node count: 17, SQ count: 2, Target count: 3, Joiner count: 0, Aggregator count: 0, Lookup count: 2, Complex nodes count: 0, Expressions with 5 or more function calls: 0, Medium category breaks: 2, High category breaks: 0</t>
  </si>
  <si>
    <t>648D85F30283CC506315CC69BDCCBAF4</t>
  </si>
  <si>
    <t>87b4639331e483130411155fda8425028b30b378a1130ef16da6b97a0757506721e0d2a97a0c530380bab3f2fc8068c1a7bf90f3d86a967f7420c4148d31862bde00740f81c154fadec3ac0f5c40d51d231ff199937f730a</t>
  </si>
  <si>
    <t>wf_DIM_RES_DOCUMENT_ECARS2</t>
  </si>
  <si>
    <t>Workflow</t>
  </si>
  <si>
    <t>LOW</t>
  </si>
  <si>
    <t>Node count: 2, SQ count: 0, Target count: 0, Joiner count: 0, Aggregator count: 0, Lookup count: 0, Complex nodes count: 0, Expressions with 5 or more function calls: 0, Medium category breaks: 0, High category breaks: 0</t>
  </si>
  <si>
    <t>097C451C0E9285830C56B078F3CD857F</t>
  </si>
  <si>
    <t>9067d7c1993ef0969cfe8a4dd798993133c22efaa3b980a7c6e1f6b9ea2004ec1774c30a7915130180bab3f2fc8068c1a7bf90f3d86a967f5222ef73fa315d71e8c1b7b442a5f37d4a5bbf17074b2e767028112d5e4eb634</t>
  </si>
  <si>
    <t>Job Complexity Categorization</t>
  </si>
  <si>
    <t>COMPLEX</t>
  </si>
  <si>
    <t>VERY COMPLEX</t>
  </si>
  <si>
    <t>Transformation Type</t>
  </si>
  <si>
    <t># of Occurrences</t>
  </si>
  <si>
    <t>Occurs in # of Jobs</t>
  </si>
  <si>
    <t>Expression</t>
  </si>
  <si>
    <t>Filter</t>
  </si>
  <si>
    <t>Lookup Procedure</t>
  </si>
  <si>
    <t>Router</t>
  </si>
  <si>
    <t>Sequence</t>
  </si>
  <si>
    <t>Session</t>
  </si>
  <si>
    <t>Source Definition</t>
  </si>
  <si>
    <t>Source Qualifier</t>
  </si>
  <si>
    <t>Start</t>
  </si>
  <si>
    <t>Target Definition</t>
  </si>
  <si>
    <t>Update Strategy</t>
  </si>
  <si>
    <t>IR_ECARS2.m_DIM_RES_DOCUMENT_ECARS2</t>
  </si>
  <si>
    <t>IR_ECARS2.wf_DIM_RES_DOCUMENT_ECARS2</t>
  </si>
  <si>
    <t>Transformation</t>
  </si>
  <si>
    <t>Count</t>
  </si>
  <si>
    <t>Parent Item</t>
  </si>
  <si>
    <t>Child Item</t>
  </si>
  <si>
    <t>Parent Type</t>
  </si>
  <si>
    <t>Child Type</t>
  </si>
  <si>
    <t>s_m_DIM_RES_DOCUMENT_ECARS2</t>
  </si>
  <si>
    <t>Node Name</t>
  </si>
  <si>
    <t>Orig Node Type</t>
  </si>
  <si>
    <t>Conformed Node Type</t>
  </si>
  <si>
    <t>Node Order</t>
  </si>
  <si>
    <t>Subjob Ref</t>
  </si>
  <si>
    <t>START</t>
  </si>
  <si>
    <t>sc_DIM_RES_DOCUMENT</t>
  </si>
  <si>
    <t>src</t>
  </si>
  <si>
    <t>sc_DIM_RES_DOCUMENT_INS</t>
  </si>
  <si>
    <t>tgt</t>
  </si>
  <si>
    <t>sc_DIM_RES_DOCUMENT_UPD</t>
  </si>
  <si>
    <t>sc_DIM_RES_DOCUMENT_UPD1</t>
  </si>
  <si>
    <t>sc_DIM_RES_DOCUMENT_UPD2</t>
  </si>
  <si>
    <t>sc_DIM_RES_DOC_ECARS2_WORK7</t>
  </si>
  <si>
    <t>sc_DIM_RES_DOC_ECARS2_WORK7_UPD</t>
  </si>
  <si>
    <t>Object</t>
  </si>
  <si>
    <t>Source/Target Indicator</t>
  </si>
  <si>
    <t>Connection</t>
  </si>
  <si>
    <t>Source</t>
  </si>
  <si>
    <t>Target</t>
  </si>
  <si>
    <t>Function</t>
  </si>
  <si>
    <t># of Calls</t>
  </si>
  <si>
    <t>CHR</t>
  </si>
  <si>
    <t>DECODE</t>
  </si>
  <si>
    <t>IIF</t>
  </si>
  <si>
    <t>ISNULL</t>
  </si>
  <si>
    <t>LTRIM</t>
  </si>
  <si>
    <t>RTRIM</t>
  </si>
  <si>
    <t>SUBSTR</t>
  </si>
  <si>
    <t>TO_CHAR</t>
  </si>
  <si>
    <t>UPPER</t>
  </si>
  <si>
    <t>Subject Area Name</t>
  </si>
  <si>
    <t>Subject Area Code</t>
  </si>
  <si>
    <t>Description</t>
  </si>
  <si>
    <t>Data_Warehouse</t>
  </si>
  <si>
    <t>Contains Data Warehouse related information, table definitions, re-usable transformations etc. Only approved Metadata Should go into this folder.</t>
  </si>
  <si>
    <t>INTEGRATED</t>
  </si>
  <si>
    <t>Teradata Objects</t>
  </si>
  <si>
    <t>Node</t>
  </si>
  <si>
    <t xml:space="preserve"> Connection Type</t>
  </si>
  <si>
    <t>Length</t>
  </si>
  <si>
    <t>SQL</t>
  </si>
  <si>
    <t>LKP_CONTRACTOR</t>
  </si>
  <si>
    <t>$DBConnection_IR</t>
  </si>
  <si>
    <t>SELECT A.zhrf_legbranch as zhrf_legbranch, A.zhrf_leggroup as zhrf_leggroup, A.zhrf_leg_empl_e_id as zhrf_leg_empl_e_id FROM $$DB_DSS.CONTRACTOR A</t>
  </si>
  <si>
    <t>LKP_ERD</t>
  </si>
  <si>
    <t>SELECT ERD.zhrf_legbranch as zhrf_legbranch, ERD.zhrf_leggroup as zhrf_leggroup, ERD.zhrf_leg_empl_e_id as zhrf_leg_empl_e_id FROM $$DB_DSS.ERD ERD</t>
  </si>
  <si>
    <t>SQ_DIM_RES_DOCUMENT</t>
  </si>
  <si>
    <t>SELECT 
DISTINCT 
 R.RENT_CNTRCT_NBR               
,R.GUI_RESV_NBR                  
,R.CREATE_TIMESTAMP              
,R.CREATE_TIMESTAMP_udf 
,R.UPDATE_TIMESTAMP              
,R.UPDATE_TIMESTAMP_UDF
,R.PCKUP_DTE_udf 
,R.RTN_DTE_udf
,R.RESV_ORIG_CDE                 
,R.FNAM                          
,r.LNAM  
,R.ASSOC_RENT_DOC_CD
,R.RENT_TYP_DSC  /*  CQ 190730	           */
,R.INDIV_ID 
,R.INDIV_MEM_ID
,R.INDIV_MEM_TYP_CDE
,R.LGCY_RESV_NBR                 
,R.PCKUP_IORG_ID                 
,R.L1_stn_id  
,R.I1_lgcy_iorg_id  
,R.RTN_IORG_ID                   
,R.L2_stn_id  
,R.I2_lgcy_iorg_id  
,R.CRTE_IORG_ID     
,R.L3_stn_id  
,R.I3_lgcy_iorg_id  
,R.CHILD_RENT_CNTRCT_NBR
,R.LOYALTY_CLUB_FLG  /*  CQ 161923 */
,R.CUST_RATE_SRCE_NBR  /*  CQ 161923 */
,R.rated_account_cd  /*  CQ 161923 */
,R.rated_account_id  /*  CQ 161923 */
,R.rated_analysis_type_cd  /*  CQ 161923 */
,R.reporting_analysis_type_cd  /*  CQ 161923 */
,R.org_role_cd  /*  CQ 161923 */
,R.EXTERNAL_REFERENCE_CD /*  CQ 120952 */
,R.RA_INS_NAM /*  CQ 120952 */
,R.CREATED_BY /* CQ 161087 */
,R.ERAC_ALT_RESV_NBR /*  DW-1667 */
,a.res_id
,a.reservation_cd
,a.reservation_create_dt
,a.res_last_modify_dt
,a.res_proj_co_dt
,a.res_proj_ci_dt
,a.last_name
,a.first_name
,a.rent_doc_cd
,a.membership_cd
,a.erac_rent_cntrct_nbr
,a.ecars_1_rent_doc_cd
,a.booking_channel_desc
,a.resv_typ_cd
,a.resv_rentr_recog_lvl_cd
,a.resv_rentr_recog_id
,a.resv_create_cntrl_tmsp
,a.resv_last_mod_cntrl_tmsp
,a.row_err_ind
,a.co_station_cd       
,a.ci_station_cd        
,a.res_station_taken_cd
,a.erac_co_branch_lgcy_cd
,a.erac_ci_branch_lgcy_cd
,a.erac_resv_taken_branch_lgcy_cd
,a.external_reference_cd            /*  CQ-120952 */
,a.rated_account_cd   
,a.rated_account_id  
,a.rated_analysis_type_cd 
,a.reporting_analysis_type_cd 
,0 as international_trans_flg 
,a.loyalty_club_flg 
,a.org_role_cd                 /*  CQ-161923 - cols rate_account_cd thru org_role_cd */
,a.ra_ins_nam                                 /*  CQ-120952 */
,a.booked_by_usr_branch_lgcy_cd
,a.erac_alt_resv_nbr
FROM 				$$DB_IRDW_WT.DIM_RES_DOC_ECARS2_WORK7 R
INNER JOIN $$DB_IRDW_WT.DIM_RES_DOC_ECARS2_WORK2 W
ON  R.RENT_CNTRCT_NBR = W.RENT_CNTRCT_NBR 
LEFT JOIN   $$DB_IRDW_RV.DIM_RES_DOCUMENT a
		 ON  		 a.erac_rent_cntrct_nbr=r.rent_cntrct_nbr      
 			AND    a.brand_id=21      AND       a.system_id=12
 			AND    a.erac_rent_cntrct_nbr is not null
CROSS JOIN $$DB_IRDW_WT.ERAC_DATEPARMS Z
WHERE
  W.RENT_CNTRCT_STAT_CDE  = ANY(5,6,7,10,11) 
  AND 
W.RC_eff_strt_tsp &gt;= Z.START_CST_TSP
               AND       W.RC_eff_strt_tsp &lt; Z.END_CST_TSP</t>
  </si>
  <si>
    <t>SQ_DIM_RES_DOCUMENT_UPD</t>
  </si>
  <si>
    <t>SELECT DISTINCT 
R.ASSOC_RENT_DOC_CD
,R.LGCY_RESV_NBR                 
,R.CHILD_RENT_CNTRCT_NBR
,b.res_id
,b.rent_doc_cd
,b.ecars_1_rent_doc_cd
FROM 				$$DB_IRDW_WT.DIM_RES_DOC_ECARS2_WORK7 R
INNER JOIN $$DB_IRDW_WT.DIM_RES_DOC_ECARS2_WORK2 W
ON  R.RENT_CNTRCT_NBR = W.RENT_CNTRCT_NBR 
LEFT JOIN   $$DB_IRDW_RV.DIM_RES_DOCUMENT b
		 ON  		 b.erac_rent_cntrct_nbr=r.child_rent_cntrct_nbr      
 			AND    b.brand_id=21      AND       b.system_id=12
 			AND     b.erac_rent_cntrct_nbr is not null
CROSS JOIN $$DB_IRDW_WT.ERAC_DATEPARMS Z
WHERE
       (       (W.RC_eff_strt_tsp &gt;= Z.START_CST_TSP
               AND       W.RC_eff_strt_tsp &lt; Z.END_CST_TSP)
OR
( W.RCA_eff_strt_tsp is not null 
AND
W.RCA_eff_strt_tsp &gt;= Z.START_CST_TSP
AND W.RCA_eff_strt_tsp &lt; Z.END_CST_TSP
)
)
AND b.res_id is not null</t>
  </si>
  <si>
    <t>Node Type</t>
  </si>
  <si>
    <t>System Type</t>
  </si>
  <si>
    <t>Relational</t>
  </si>
  <si>
    <t>Field</t>
  </si>
  <si>
    <t>EXP_GATHER</t>
  </si>
  <si>
    <t>o_booked_by_usr_cd</t>
  </si>
  <si>
    <t>IIF(UPPER(SUBSTR(CREATED_BY, 1, 1)) = 'E', CREATED_BY, 'E'+CREATED_BY)</t>
  </si>
  <si>
    <t>EXP_SRC_COLUMNS</t>
  </si>
  <si>
    <t>BOOKED_BY_USR_BRANCH_LGCY_CD</t>
  </si>
  <si>
    <t>IIF(ISNULL(erd_zhrf_leggroup), con_zhrf_leggroup+con_zhrf_legbranch, erd_zhrf_leggroup+erd_zhrf_legbranch)</t>
  </si>
  <si>
    <t>BOOKED_BY_USR_CD</t>
  </si>
  <si>
    <t>IIF(ISNULL(erd_zhrf_leg_empl_e_id), con_zhrf_leg_empl_e_id, erd_zhrf_leg_empl_e_id)</t>
  </si>
  <si>
    <t>O_ERAC_ALT_RESV_NBR</t>
  </si>
  <si>
    <t>ERAC_ALT_RESV_NBR</t>
  </si>
  <si>
    <t>O_booking_channel_desc</t>
  </si>
  <si>
    <t>DECODE(TRUE, RESV_ORIG_CDE=1, 'ARMS'+ chr(174), 
RESV_ORIG_CDE=2,  
DECODE(TRUE, ISNULL(a_res_id) &amp;&amp; (erd_zhrf_leggroup = '76' || con_zhrf_leggroup = '76' ), 'Call Center', 
                                     NOT ISNULL(a_res_id)  &amp;&amp;  substr(a_booked_by_usr_branch_lgcy_cd, 1, 2) = '76', 'Call Center',
	                               'BRANCH'),      
 'BRANCH')</t>
  </si>
  <si>
    <t>O_ci_station_cd</t>
  </si>
  <si>
    <t>STN_ID2</t>
  </si>
  <si>
    <t>O_co_station_cd</t>
  </si>
  <si>
    <t xml:space="preserve">STN_ID1
</t>
  </si>
  <si>
    <t>O_ecars_1_rent_doc_cd</t>
  </si>
  <si>
    <t>TO_CHAR(LGCY_RESV_NBR)</t>
  </si>
  <si>
    <t>O_erac_ci_branch_lgcy_cd</t>
  </si>
  <si>
    <t>lgcy_iorg_id2</t>
  </si>
  <si>
    <t>O_erac_co_branch_lgcy_cd</t>
  </si>
  <si>
    <t>lgcy_iorg_id1</t>
  </si>
  <si>
    <t>O_erac_rent_cntrct_nbr</t>
  </si>
  <si>
    <t xml:space="preserve">RENT_CNTRCT_NBR
</t>
  </si>
  <si>
    <t>O_erac_resv_taken_branch_lgcy_cd</t>
  </si>
  <si>
    <t>lgcy_iorg_id3</t>
  </si>
  <si>
    <t>O_external_reference_cd</t>
  </si>
  <si>
    <t>EXTERNAL_REFERENCE_CD</t>
  </si>
  <si>
    <t>O_first_name</t>
  </si>
  <si>
    <t>FNAM</t>
  </si>
  <si>
    <t>O_last_name</t>
  </si>
  <si>
    <t>LNAM</t>
  </si>
  <si>
    <t>O_loyalty_club_flg</t>
  </si>
  <si>
    <t>LOYALTY_CLUB_FLG</t>
  </si>
  <si>
    <t>O_membership_cd</t>
  </si>
  <si>
    <t>INDIV_MEM_ID</t>
  </si>
  <si>
    <t>O_org_role_cd</t>
  </si>
  <si>
    <t>Upper(Ltrim(Rtrim(org_role_cd)))</t>
  </si>
  <si>
    <t>O_ra_ins_nam</t>
  </si>
  <si>
    <t>RA_INS_NAM</t>
  </si>
  <si>
    <t>O_rated_account_cd</t>
  </si>
  <si>
    <t>Upper(Ltrim(Rtrim(rated_account_cd)))</t>
  </si>
  <si>
    <t>O_rated_account_id</t>
  </si>
  <si>
    <t>rated_account_id</t>
  </si>
  <si>
    <t>O_rated_analysis_type_cd</t>
  </si>
  <si>
    <t>Upper(Ltrim(Rtrim(rated_analysis_type_cd)))</t>
  </si>
  <si>
    <t>O_rent_doc_cd</t>
  </si>
  <si>
    <t>rent_doc_cd</t>
  </si>
  <si>
    <t>O_reporting_analysis_type_cd</t>
  </si>
  <si>
    <t>Upper(Ltrim(Rtrim(reporting_analysis_type_cd)))</t>
  </si>
  <si>
    <t>O_res_last_modify_dt</t>
  </si>
  <si>
    <t>UPDATE_TIMESTAMP</t>
  </si>
  <si>
    <t>O_res_proj_ci_dt</t>
  </si>
  <si>
    <t>RTN_DTE</t>
  </si>
  <si>
    <t>O_res_proj_co_dt</t>
  </si>
  <si>
    <t>PCKUP_DTE</t>
  </si>
  <si>
    <t>O_res_station_taken_cd</t>
  </si>
  <si>
    <t>STN_ID3</t>
  </si>
  <si>
    <t>O_reservation_cd</t>
  </si>
  <si>
    <t>GUI_RESV_NBR</t>
  </si>
  <si>
    <t>O_reservation_create_dt</t>
  </si>
  <si>
    <t>CREATE_TIMESTAMP</t>
  </si>
  <si>
    <t>O_resv_create_local_tmsp</t>
  </si>
  <si>
    <t>CREATE_TIMESTAMP1</t>
  </si>
  <si>
    <t>O_resv_last_mod_local_tmsp</t>
  </si>
  <si>
    <t>UPDATE_TIMESTAMP1</t>
  </si>
  <si>
    <t>O_resv_rentr_recog_id</t>
  </si>
  <si>
    <t>O_resv_rentr_recog_lvl_cd</t>
  </si>
  <si>
    <t>INDIV_MEM_TYP_CDE</t>
  </si>
  <si>
    <t>O_resv_typ_cd</t>
  </si>
  <si>
    <t>RENT_TYP_DSC</t>
  </si>
  <si>
    <t>EXP_VALIDATE_DIM_RES_DOCUMENT</t>
  </si>
  <si>
    <t xml:space="preserve">IIF (ERAC_ALT_RESV_NBR = erac_alt_resv_nbr_t, erac_alt_resv_nbr_t, ERAC_ALT_RESV_NBR)
</t>
  </si>
  <si>
    <t>O_Target_Ind_a</t>
  </si>
  <si>
    <t>IIF ( 
ISNULL (res_id_t), 'I',
  IIF(
 (
( ISNULL (reservation_cd) &amp;&amp; ISNULL (reservation_cd_t)) 
OR (UPPER ( LTRIM ( RTRIM (reservation_cd))) =  UPPER ( LTRIM ( RTRIM (reservation_cd_t))) ) 
)
AND (
( ISNULL (booking_channel_desc) &amp;&amp; ISNULL (booking_channel_desc_t)) 
OR (UPPER ( LTRIM ( RTRIM (booking_channel_desc))) =  UPPER ( LTRIM ( RTRIM (booking_channel_desc_t))) )
 )
AND (
( ISNULL (res_last_modify_dt) &amp;&amp; ISNULL (res_last_modify_dt_t)) 
OR (res_last_modify_dt = res_last_modify_dt_t ) 
)
AND (
( ISNULL (res_proj_ci_dt) &amp;&amp; ISNULL (res_proj_ci_dt_t)) 
OR (res_proj_ci_dt = res_proj_ci_dt_t ) 
)
AND (
( ISNULL (res_proj_co_dt) &amp;&amp; ISNULL (res_proj_co_dt_t)) 
OR (res_proj_co_dt = res_proj_co_dt_t )
 )
AND (
( ISNULL (reservation_create_dt) &amp;&amp; ISNULL (reservation_create_dt_t)) 
OR (reservation_create_dt = reservation_create_dt_t ) 
)
AND (
( ISNULL (resv_create_local_tmsp) &amp;&amp; ISNULL (resv_create_local_tmsp_t))
 || (resv_create_local_tmsp = resv_create_local_tmsp_t )
 )
AND (
( ISNULL (resv_last_mod_local_tmsp) &amp;&amp; ISNULL (resv_last_mod_local_tmsp_t)) 
OR (resv_last_mod_local_tmsp = resv_last_mod_local_tmsp_t ) 
)
AND(
(ISNULL(rated_account_cd) &amp;&amp; ISNULL(rated_account_cd_t))
OR (UPPER(LTRIM(RTRIM(rated_account_cd))) = UPPER(LTRIM(RTRIM(rated_account_cd_t))))
)
AND(
(ISNULL(rated_account_id) &amp;&amp; ISNULL(rated_account_id_t))
OR (rated_account_id= rated_account_id_t)
)
AND(
(ISNULL(rated_analysis_type_cd) &amp;&amp; ISNULL(rated_analysis_type_cd_t))
OR (UPPER(LTRIM(RTRIM(rated_analysis_type_cd))) = UPPER(LTRIM(RTRIM(rated_analysis_type_cd_t))))
)
AND(
(ISNULL(reporting_analysis_type_cd) &amp;&amp; ISNULL(reporting_analysis_type_cd_t))
OR (UPPER(LTRIM(RTRIM(reporting_analysis_type_cd))) = UPPER(LTRIM(RTRIM(reporting_analysis_type_cd_t))))
)
AND(
(ISNULL(org_role_cd) &amp;&amp; ISNULL(org_role_cd_t))
OR (UPPER(LTRIM(RTRIM(org_role_cd))) = UPPER(LTRIM(RTRIM(org_role_cd_t))))
)
AND(
(ISNULL(external_reference_cd) &amp;&amp; ISNULL(external_reference_cd_t))
OR (UPPER(LTRIM(RTRIM(external_reference_cd))) = UPPER(LTRIM(RTRIM(external_reference_cd_t))))
)
AND(
(ISNULL(ra_ins_nam) &amp;&amp; ISNULL(ra_ins_nam_t))
OR (UPPER(LTRIM(RTRIM(ra_ins_nam))) = UPPER(LTRIM(RTRIM(ra_ins_nam_t))))
)
AND(
(ISNULL(resv_typ_cd) &amp;&amp; ISNULL(resv_typ_cd_t))
OR (UPPER(LTRIM(RTRIM(resv_typ_cd))) = UPPER(LTRIM(RTRIM(resv_typ_cd_t))))
)
AND(
(ISNULL(co_station_cd) &amp;&amp; ISNULL(co_station_cd_t))
OR (UPPER(LTRIM(RTRIM(co_station_cd))) = UPPER(LTRIM(RTRIM(co_station_cd_t))))
)
AND(
(ISNULL(ci_station_cd) &amp;&amp; ISNULL(ci_station_cd_t))
OR (UPPER(LTRIM(RTRIM(ci_station_cd))) = UPPER(LTRIM(RTRIM(ci_station_cd_t))))
)
AND(
(ISNULL(res_station_taken_cd) &amp;&amp; ISNULL(res_station_taken_cd_t))
OR (UPPER(LTRIM(RTRIM(res_station_taken_cd))) = UPPER(LTRIM(RTRIM(res_station_taken_cd_t))))
)
AND(
(ISNULL(erac_co_branch_lgcy_cd) &amp;&amp; ISNULL(erac_co_branch_lgcy_cd_t))
OR (UPPER(LTRIM(RTRIM(erac_co_branch_lgcy_cd))) = UPPER(LTRIM(RTRIM(erac_co_branch_lgcy_cd_t))))
)
AND(
(ISNULL(erac_ci_branch_lgcy_cd) &amp;&amp; ISNULL(erac_ci_branch_lgcy_cd_t))
OR (UPPER(LTRIM(RTRIM(erac_ci_branch_lgcy_cd))) = UPPER(LTRIM(RTRIM(erac_ci_branch_lgcy_cd_t))))
)
AND(
(ISNULL(erac_resv_taken_branch_lgcy_cd) &amp;&amp; ISNULL(erac_resv_taken_branch_lgcy_cd_t))
OR (UPPER(LTRIM(RTRIM(erac_resv_taken_branch_lgcy_cd))) = UPPER(LTRIM(RTRIM(erac_resv_taken_branch_lgcy_cd_t))))
)
AND(
(ISNULL(resv_rentr_recog_lvl_cd) &amp;&amp; ISNULL(resv_rentr_recog_lvl_cd_t))
OR (UPPER(LTRIM(RTRIM(resv_rentr_recog_lvl_cd))) = UPPER(LTRIM(RTRIM(resv_rentr_recog_lvl_cd_t))))
)
AND(
(ISNULL(ERAC_ALT_RESV_NBR) &amp;&amp; ISNULL(erac_alt_resv_nbr_t))
OR (UPPER(LTRIM(RTRIM(ERAC_ALT_RESV_NBR))) = UPPER(LTRIM(RTRIM(erac_alt_resv_nbr_t))))
)
AND (UPPER(LTRIM(RTRIM(row_err_ind_t)))='N'   )   
,'N',
'U'
)
)</t>
  </si>
  <si>
    <t>IIF (
 UPPER ( LTRIM ( RTRIM (booking_channel_desc))) =  UPPER ( LTRIM ( RTRIM (booking_channel_desc_t))), booking_channel_desc_t, booking_channel_desc
    )</t>
  </si>
  <si>
    <t>O_brand_id</t>
  </si>
  <si>
    <t>IIF (ci_station_cd = ci_station_cd_t, ci_station_cd_t, ci_station_cd)</t>
  </si>
  <si>
    <t>IIF (co_station_cd = co_station_cd_t, co_station_cd_t, co_station_cd)</t>
  </si>
  <si>
    <t>IIF (erac_ci_branch_lgcy_cd = erac_ci_branch_lgcy_cd_t, erac_ci_branch_lgcy_cd_t, erac_ci_branch_lgcy_cd)</t>
  </si>
  <si>
    <t>IIF (erac_co_branch_lgcy_cd = erac_co_branch_lgcy_cd_t, erac_co_branch_lgcy_cd_t, erac_co_branch_lgcy_cd)</t>
  </si>
  <si>
    <t>IIF ( erac_rent_cntrct_nbr = erac_rent_cntrct_nbr_t   , erac_rent_cntrct_nbr_t ,  erac_rent_cntrct_nbr )</t>
  </si>
  <si>
    <t>IIF (erac_resv_taken_branch_lgcy_cd = erac_resv_taken_branch_lgcy_cd_t, erac_resv_taken_branch_lgcy_cd_t, erac_resv_taken_branch_lgcy_cd)</t>
  </si>
  <si>
    <t>IIF (external_reference_cd = external_reference_cd_t, external_reference_cd_t, external_reference_cd)</t>
  </si>
  <si>
    <t>IIF ( first_name = first_name_t   , first_name_t ,  first_name )</t>
  </si>
  <si>
    <t>O_international_trans_flg</t>
  </si>
  <si>
    <t>IIF ( last_name = last_name_t   , last_name_t ,  last_name )</t>
  </si>
  <si>
    <t xml:space="preserve">IIF (loyalty_club_flg = loyalty_club_flg_t, loyalty_club_flg_t, loyalty_club_flg)
</t>
  </si>
  <si>
    <t>IIF ( membership_cd = membership_cd_t   , first_name_t ,  membership_cd )</t>
  </si>
  <si>
    <t>IIF (org_role_cd = org_role_cd_t, org_role_cd_t, org_role_cd)</t>
  </si>
  <si>
    <t>IIF (ra_ins_nam = ra_ins_nam_t, ra_ins_nam_t, ra_ins_nam)</t>
  </si>
  <si>
    <t>IIF (rated_account_cd = rated_account_cd_t, rated_account_cd_t, rated_account_cd)</t>
  </si>
  <si>
    <t>IIF (rated_account_id = rated_account_id_t, rated_account_id_t, rated_account_id)</t>
  </si>
  <si>
    <t xml:space="preserve">IIF (rated_analysis_type_cd = rated_analysis_type_cd_t, rated_analysis_type_cd_t, rated_analysis_type_cd)
</t>
  </si>
  <si>
    <t>IIF (reporting_analysis_type_cd = reporting_analysis_type_cd_t, reporting_analysis_type_cd_t, reporting_analysis_type_cd)</t>
  </si>
  <si>
    <t>O_res_id</t>
  </si>
  <si>
    <t>res_id_t</t>
  </si>
  <si>
    <t>IIF ( res_last_modify_dt = res_last_modify_dt_t ,
                                 res_last_modify_dt_t , res_last_modify_dt )</t>
  </si>
  <si>
    <t>IIF ( res_proj_ci_dt = res_proj_ci_dt_t , res_proj_ci_dt_t , res_proj_ci_dt )</t>
  </si>
  <si>
    <t>IIF ( res_proj_co_dt = res_proj_co_dt_t , res_proj_co_dt_t , res_proj_co_dt )</t>
  </si>
  <si>
    <t>IIF (res_station_taken_cd = res_station_taken_cd_t, res_station_taken_cd_t, res_station_taken_cd)</t>
  </si>
  <si>
    <t>IIF (
 UPPER ( LTRIM ( RTRIM (reservation_cd_t))) =  UPPER ( LTRIM ( RTRIM (reservation_cd))),
        reservation_cd_t,
             reservation_cd
     )</t>
  </si>
  <si>
    <t>IIF ( reservation_create_dt = reservation_create_dt_t 
              , reservation_create_dt_t , 
                              reservation_create_dt 
)</t>
  </si>
  <si>
    <t>IIF ( resv_create_local_tmsp = resv_create_local_tmsp_t , resv_create_local_tmsp_t , resv_create_local_tmsp )</t>
  </si>
  <si>
    <t>IIF ( 
resv_last_mod_local_tmsp = resv_last_mod_local_tmsp_t , resv_last_mod_local_tmsp_t , resv_last_mod_local_tmsp 
      )</t>
  </si>
  <si>
    <t>IIF (  resv_rentr_recog_id =  resv_rentr_recog_id_t   ,  resv_rentr_recog_id_t ,   resv_rentr_recog_id )</t>
  </si>
  <si>
    <t>IIF (  resv_rentr_recog_lvl_cd =  resv_rentr_recog_lvl_cd_t   ,  resv_rentr_recog_lvl_cd_t ,   resv_rentr_recog_lvl_cd )</t>
  </si>
  <si>
    <t>IIF ( resv_typ_cd = resv_typ_cd_t   , resv_typ_cd_t ,  resv_typ_cd )</t>
  </si>
  <si>
    <t>O_row_err_ind</t>
  </si>
  <si>
    <t>'N'</t>
  </si>
  <si>
    <t>O_system_id</t>
  </si>
  <si>
    <t>load_ts</t>
  </si>
  <si>
    <t>SESSSTARTTIME</t>
  </si>
  <si>
    <t>EXP_VALIDATE_UPD_RENT_DOC_CD</t>
  </si>
  <si>
    <t>FLAG</t>
  </si>
  <si>
    <t>IIF( 
    ISNULL(res_id_t) 
	OR (
			(( ISNULL (rent_doc_cd) &amp;&amp; ISNULL (rent_doc_cd_t)) 
			OR (UPPER ( LTRIM ( RTRIM (rent_doc_cd))) =  UPPER ( LTRIM ( RTRIM (rent_doc_cd_t))) ))
			AND 
			(( ISNULL (v_ecars_1_rent_doc_cd) &amp;&amp; ISNULL (ecars_1_rent_doc_cd_t)) 
			OR (UPPER ( LTRIM ( RTRIM (v_ecars_1_rent_doc_cd))) =  UPPER ( LTRIM ( RTRIM (ecars_1_rent_doc_cd_t))) ))
		),
           'N','U'
	)</t>
  </si>
  <si>
    <t>o_ecars_1_rent_doc_cd</t>
  </si>
  <si>
    <t>v_ecars_1_rent_doc_cd</t>
  </si>
  <si>
    <t>Connection Ref Type</t>
  </si>
  <si>
    <t>Connection Name</t>
  </si>
  <si>
    <t>Connection Type</t>
  </si>
  <si>
    <t>Connection Variable</t>
  </si>
  <si>
    <t>DB Connection</t>
  </si>
  <si>
    <t>Teradata Parallel Transporter Connection</t>
  </si>
  <si>
    <t>$DBConnection_TPT_TGT</t>
  </si>
  <si>
    <t>Mapping Name</t>
  </si>
  <si>
    <t>Attribute</t>
  </si>
  <si>
    <t>MAPPING_LEVEL</t>
  </si>
  <si>
    <t>PARAM_FILENAME</t>
  </si>
  <si>
    <t>/opt/edwintrpt/admin/app/edwintrpt/current/sh/inf_parm_file.txt</t>
  </si>
  <si>
    <t>WORKFLOW_LEVEL</t>
  </si>
  <si>
    <t>Run date/time: 2023-06-16 11:37:20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</si>
  <si>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</si>
  <si>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</si>
  <si>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</si>
  <si>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</si>
  <si>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</si>
  <si>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</si>
  <si>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</si>
  <si>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</si>
  <si>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</si>
  <si>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</si>
  <si>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</si>
  <si>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</si>
  <si>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</si>
  <si>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</si>
  <si>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</si>
  <si>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Lines of Code</t>
  </si>
  <si>
    <t>Total Duplicated SQL Items</t>
  </si>
  <si>
    <t>0h, 0m, 1s</t>
  </si>
  <si>
    <t>Program Name</t>
  </si>
  <si>
    <t>Line Count</t>
  </si>
  <si>
    <t>Complexity</t>
  </si>
  <si>
    <t>Statement Count</t>
  </si>
  <si>
    <t>Script Category</t>
  </si>
  <si>
    <t>SQL Script Categories</t>
  </si>
  <si>
    <t>SQL unknown category scripts</t>
  </si>
  <si>
    <t>VERY_COMPLEX</t>
  </si>
  <si>
    <t>Worksheet Index</t>
  </si>
  <si>
    <t>Summary</t>
  </si>
  <si>
    <t>Mapping Details</t>
  </si>
  <si>
    <t>Transformations</t>
  </si>
  <si>
    <t>Mappings Transformations Xref</t>
  </si>
  <si>
    <t>Mappings Transformations List</t>
  </si>
  <si>
    <t>Subjob Info</t>
  </si>
  <si>
    <t>Mapping Node Info</t>
  </si>
  <si>
    <t>Mappings Objects Xref</t>
  </si>
  <si>
    <t>Mappings Objects List</t>
  </si>
  <si>
    <t>Functions</t>
  </si>
  <si>
    <t>Functions by Mapping</t>
  </si>
  <si>
    <t>Subject Areas</t>
  </si>
  <si>
    <t>SQL Statements</t>
  </si>
  <si>
    <t>System Types</t>
  </si>
  <si>
    <t>Transformation Expressions</t>
  </si>
  <si>
    <t>Database Connections</t>
  </si>
  <si>
    <t>Misc Mapping Attributes</t>
  </si>
  <si>
    <t>Embedded SQL Summary</t>
  </si>
  <si>
    <t>Embedded SQL Programs</t>
  </si>
  <si>
    <t>Embedded SQL Script Categories</t>
  </si>
  <si>
    <t>Embedded SQL UNKNOWN Category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</si>
</sst>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ommunity.bladebridge.com/t/analyzer-complexity-determination-algorithm/47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community.bladebridge.com/t/analyzer-complexity-determination-algorithm/4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2" t="s">
        <v>0</v>
      </c>
      <c r="B1" s="2"/>
      <c r="D1" s="3" t="s">
        <v>289</v>
      </c>
      <c r="E1" s="3" t="s">
        <v>7</v>
      </c>
      <c r="F1" s="3"/>
    </row>
    <row r="2" spans="1:6">
      <c r="D2" s="4" t="s">
        <v>290</v>
      </c>
      <c r="E2" s="3" t="s">
        <v>8</v>
      </c>
      <c r="F2" s="3"/>
    </row>
    <row r="3" spans="1:6">
      <c r="A3" s="5" t="s">
        <v>1</v>
      </c>
      <c r="B3" s="5"/>
      <c r="D3" s="4" t="s">
        <v>291</v>
      </c>
      <c r="E3" s="3" t="s">
        <v>9</v>
      </c>
      <c r="F3" s="3" t="s">
        <v>10</v>
      </c>
    </row>
    <row r="4" spans="1:6">
      <c r="A4" s="2" t="s">
        <v>2</v>
      </c>
      <c r="B4" s="6">
        <f>COUNTIFS('Mapping Details'!E:E,"Mapping")</f>
        <v>0</v>
      </c>
      <c r="D4" s="4" t="s">
        <v>292</v>
      </c>
      <c r="E4" s="3" t="s">
        <v>11</v>
      </c>
      <c r="F4" s="7">
        <v>1000000000000</v>
      </c>
    </row>
    <row r="5" spans="1:6">
      <c r="A5" s="2" t="s">
        <v>3</v>
      </c>
      <c r="B5" s="6">
        <f>COUNTIFS('Mapping Details'!E:E,"Workflow")</f>
        <v>0</v>
      </c>
      <c r="D5" s="4" t="s">
        <v>293</v>
      </c>
      <c r="E5" s="3" t="s">
        <v>12</v>
      </c>
      <c r="F5" s="7" t="s">
        <v>13</v>
      </c>
    </row>
    <row r="6" spans="1:6">
      <c r="A6" s="2" t="s">
        <v>4</v>
      </c>
      <c r="B6" s="6">
        <f>COUNTIFS('Mapping Details'!E:E,"Mapplet")</f>
        <v>0</v>
      </c>
      <c r="D6" s="4" t="s">
        <v>294</v>
      </c>
      <c r="E6" s="3" t="s">
        <v>14</v>
      </c>
      <c r="F6" s="7">
        <v>1</v>
      </c>
    </row>
    <row r="7" spans="1:6">
      <c r="A7" s="2" t="s">
        <v>5</v>
      </c>
      <c r="B7" s="6">
        <f>COUNTIFS('Mapping Details'!E:E,"Worklet")</f>
        <v>0</v>
      </c>
      <c r="D7" s="4" t="s">
        <v>295</v>
      </c>
      <c r="E7" s="3" t="s">
        <v>15</v>
      </c>
      <c r="F7" s="7" t="s">
        <v>16</v>
      </c>
    </row>
    <row r="8" spans="1:6">
      <c r="A8" s="2" t="s">
        <v>6</v>
      </c>
      <c r="B8" s="6">
        <v>19</v>
      </c>
      <c r="D8" s="4" t="s">
        <v>296</v>
      </c>
      <c r="E8" s="3" t="s">
        <v>17</v>
      </c>
      <c r="F8" s="7" t="s">
        <v>18</v>
      </c>
    </row>
    <row r="9" spans="1:6">
      <c r="D9" s="4" t="s">
        <v>297</v>
      </c>
      <c r="E9" s="3" t="s">
        <v>19</v>
      </c>
      <c r="F9" s="7" t="s">
        <v>20</v>
      </c>
    </row>
    <row r="10" spans="1:6">
      <c r="A10" s="5" t="s">
        <v>50</v>
      </c>
      <c r="B10" s="5"/>
      <c r="D10" s="4" t="s">
        <v>298</v>
      </c>
      <c r="E10" s="3" t="s">
        <v>21</v>
      </c>
    </row>
    <row r="11" spans="1:6">
      <c r="A11" s="2" t="s">
        <v>46</v>
      </c>
      <c r="B11" s="6">
        <f>COUNTIFS('Mapping Details'!F:F,"LOW",'Mapping Details'!D:D,"YES")</f>
        <v>0</v>
      </c>
      <c r="D11" s="4" t="s">
        <v>299</v>
      </c>
      <c r="E11" s="7" t="s">
        <v>22</v>
      </c>
    </row>
    <row r="12" spans="1:6">
      <c r="A12" s="2" t="s">
        <v>40</v>
      </c>
      <c r="B12" s="6">
        <f>COUNTIFS('Mapping Details'!F:F,"MEDIUM",'Mapping Details'!D:D,"YES")</f>
        <v>0</v>
      </c>
      <c r="D12" s="4" t="s">
        <v>300</v>
      </c>
    </row>
    <row r="13" spans="1:6">
      <c r="A13" s="2" t="s">
        <v>51</v>
      </c>
      <c r="B13" s="6">
        <f>COUNTIFS('Mapping Details'!F:F,"COMPLEX",'Mapping Details'!D:D,"YES")</f>
        <v>0</v>
      </c>
      <c r="D13" s="4" t="s">
        <v>301</v>
      </c>
      <c r="E13" s="4" t="s">
        <v>23</v>
      </c>
    </row>
    <row r="14" spans="1:6">
      <c r="A14" s="2" t="s">
        <v>52</v>
      </c>
      <c r="B14" s="6">
        <f>COUNTIFS('Mapping Details'!F:F,"VERY COMPLEX",'Mapping Details'!D:D,"YES")</f>
        <v>0</v>
      </c>
      <c r="D14" s="4" t="s">
        <v>302</v>
      </c>
    </row>
    <row r="15" spans="1:6">
      <c r="D15" s="4" t="s">
        <v>303</v>
      </c>
    </row>
    <row r="16" spans="1:6">
      <c r="D16" s="4" t="s">
        <v>304</v>
      </c>
    </row>
    <row r="17" spans="4:4">
      <c r="D17" s="4" t="s">
        <v>305</v>
      </c>
    </row>
    <row r="18" spans="4:4">
      <c r="D18" s="4" t="s">
        <v>306</v>
      </c>
    </row>
    <row r="19" spans="4:4">
      <c r="D19" s="4" t="s">
        <v>307</v>
      </c>
    </row>
    <row r="20" spans="4:4">
      <c r="D20" s="4" t="s">
        <v>308</v>
      </c>
    </row>
    <row r="21" spans="4:4">
      <c r="D21" s="4" t="s">
        <v>309</v>
      </c>
    </row>
    <row r="22" spans="4:4">
      <c r="D22" s="4" t="s">
        <v>310</v>
      </c>
    </row>
  </sheetData>
  <mergeCells count="5">
    <mergeCell ref="A1:B1"/>
    <mergeCell ref="A3:B3"/>
    <mergeCell ref="E1:F1"/>
    <mergeCell ref="E2:F2"/>
    <mergeCell ref="A10:B10"/>
  </mergeCells>
  <hyperlinks>
    <hyperlink ref="D2" location="'Summary'!A1" display="Summary"/>
    <hyperlink ref="D3" location="'Mapping Details'!A1" display="Mapping Details"/>
    <hyperlink ref="D4" location="'Transformations'!A1" display="Transformations"/>
    <hyperlink ref="D5" location="'Mappings Transformations Xref'!A1" display="Mappings Transformations Xref"/>
    <hyperlink ref="D6" location="'Mappings Transformations List'!A1" display="Mappings Transformations List"/>
    <hyperlink ref="D7" location="'Subjob Info'!A1" display="Subjob Info"/>
    <hyperlink ref="D8" location="'Mapping Node Info'!A1" display="Mapping Node Info"/>
    <hyperlink ref="D9" location="'Mappings Objects Xref'!A1" display="Mappings Objects Xref"/>
    <hyperlink ref="D10" location="'Mappings Objects List'!A1" display="Mappings Objects List"/>
    <hyperlink ref="D11" location="'Functions'!A1" display="Functions"/>
    <hyperlink ref="D12" location="'Functions by Mapping'!A1" display="Functions by Mapping"/>
    <hyperlink ref="D13" location="'Subject Areas'!A1" display="Subject Areas"/>
    <hyperlink ref="E13" r:id="rId1"/>
    <hyperlink ref="D14" location="'SQL Statements'!A1" display="SQL Statements"/>
    <hyperlink ref="D15" location="'System Types'!A1" display="System Types"/>
    <hyperlink ref="D16" location="'Transformation Expressions'!A1" display="Transformation Expressions"/>
    <hyperlink ref="D17" location="'Database Connections'!A1" display="Database Connections"/>
    <hyperlink ref="D18" location="'Misc Mapping Attributes'!A1" display="Misc Mapping Attributes"/>
    <hyperlink ref="D19" location="'Embedded SQL Summary'!A1" display="Embedded SQL Summary"/>
    <hyperlink ref="D20" location="'Embedded SQL Programs'!A1" display="Embedded SQL Programs"/>
    <hyperlink ref="D21" location="'Embedded SQL Script Categories'!A1" display="Embedded SQL Script Categories"/>
    <hyperlink ref="D22" location="'Embedded SQL UNKNOWN Category'!A1" display="Embedded SQL UNKNOWN Categor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2">
      <c r="A1" s="3" t="s">
        <v>96</v>
      </c>
      <c r="B1" s="3" t="s">
        <v>97</v>
      </c>
    </row>
    <row r="2" spans="1:2">
      <c r="A2" s="7" t="s">
        <v>98</v>
      </c>
      <c r="B2" s="7">
        <v>1</v>
      </c>
    </row>
    <row r="3" spans="1:2">
      <c r="A3" s="7" t="s">
        <v>99</v>
      </c>
      <c r="B3" s="7">
        <v>2</v>
      </c>
    </row>
    <row r="4" spans="1:2">
      <c r="A4" s="7" t="s">
        <v>100</v>
      </c>
      <c r="B4" s="7">
        <v>36</v>
      </c>
    </row>
    <row r="5" spans="1:2">
      <c r="A5" s="7" t="s">
        <v>101</v>
      </c>
      <c r="B5" s="7">
        <v>58</v>
      </c>
    </row>
    <row r="6" spans="1:2">
      <c r="A6" s="7" t="s">
        <v>102</v>
      </c>
      <c r="B6" s="7">
        <v>47</v>
      </c>
    </row>
    <row r="7" spans="1:2">
      <c r="A7" s="7" t="s">
        <v>103</v>
      </c>
      <c r="B7" s="7">
        <v>47</v>
      </c>
    </row>
    <row r="8" spans="1:2">
      <c r="A8" s="7" t="s">
        <v>104</v>
      </c>
      <c r="B8" s="7">
        <v>2</v>
      </c>
    </row>
    <row r="9" spans="1:2">
      <c r="A9" s="7" t="s">
        <v>105</v>
      </c>
      <c r="B9" s="7">
        <v>2</v>
      </c>
    </row>
    <row r="10" spans="1:2">
      <c r="A10" s="7" t="s">
        <v>106</v>
      </c>
      <c r="B10" s="7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70.7109375" customWidth="1"/>
    <col min="2" max="2" width="40.7109375" customWidth="1"/>
    <col min="3" max="3" width="10.7109375" customWidth="1"/>
  </cols>
  <sheetData>
    <row r="1" spans="1:3">
      <c r="A1" s="3" t="s">
        <v>39</v>
      </c>
      <c r="B1" s="3" t="s">
        <v>96</v>
      </c>
      <c r="C1" s="3" t="s">
        <v>97</v>
      </c>
    </row>
    <row r="2" spans="1:3">
      <c r="A2" s="7" t="s">
        <v>36</v>
      </c>
      <c r="B2" s="7" t="s">
        <v>98</v>
      </c>
      <c r="C2" s="7">
        <v>1</v>
      </c>
    </row>
    <row r="3" spans="1:3">
      <c r="A3" s="7" t="s">
        <v>36</v>
      </c>
      <c r="B3" s="7" t="s">
        <v>99</v>
      </c>
      <c r="C3" s="7">
        <v>2</v>
      </c>
    </row>
    <row r="4" spans="1:3">
      <c r="A4" s="7" t="s">
        <v>36</v>
      </c>
      <c r="B4" s="7" t="s">
        <v>100</v>
      </c>
      <c r="C4" s="7">
        <v>36</v>
      </c>
    </row>
    <row r="5" spans="1:3">
      <c r="A5" s="7" t="s">
        <v>36</v>
      </c>
      <c r="B5" s="7" t="s">
        <v>101</v>
      </c>
      <c r="C5" s="7">
        <v>58</v>
      </c>
    </row>
    <row r="6" spans="1:3">
      <c r="A6" s="7" t="s">
        <v>36</v>
      </c>
      <c r="B6" s="7" t="s">
        <v>102</v>
      </c>
      <c r="C6" s="7">
        <v>47</v>
      </c>
    </row>
    <row r="7" spans="1:3">
      <c r="A7" s="7" t="s">
        <v>36</v>
      </c>
      <c r="B7" s="7" t="s">
        <v>103</v>
      </c>
      <c r="C7" s="7">
        <v>47</v>
      </c>
    </row>
    <row r="8" spans="1:3">
      <c r="A8" s="7" t="s">
        <v>36</v>
      </c>
      <c r="B8" s="7" t="s">
        <v>104</v>
      </c>
      <c r="C8" s="7">
        <v>2</v>
      </c>
    </row>
    <row r="9" spans="1:3">
      <c r="A9" s="7" t="s">
        <v>36</v>
      </c>
      <c r="B9" s="7" t="s">
        <v>105</v>
      </c>
      <c r="C9" s="7">
        <v>2</v>
      </c>
    </row>
    <row r="10" spans="1:3">
      <c r="A10" s="7" t="s">
        <v>36</v>
      </c>
      <c r="B10" s="7" t="s">
        <v>106</v>
      </c>
      <c r="C10" s="7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30.7109375" customWidth="1"/>
    <col min="2" max="2" width="30.7109375" customWidth="1"/>
    <col min="3" max="3" width="80.7109375" customWidth="1"/>
  </cols>
  <sheetData>
    <row r="1" spans="1:3">
      <c r="A1" s="3" t="s">
        <v>107</v>
      </c>
      <c r="B1" s="3" t="s">
        <v>108</v>
      </c>
      <c r="C1" s="3" t="s">
        <v>109</v>
      </c>
    </row>
    <row r="2" spans="1:3">
      <c r="A2" s="7" t="s">
        <v>110</v>
      </c>
      <c r="B2" s="7" t="s">
        <v>110</v>
      </c>
      <c r="C2" s="7" t="s">
        <v>111</v>
      </c>
    </row>
    <row r="3" spans="1:3">
      <c r="A3" s="7" t="s">
        <v>112</v>
      </c>
      <c r="B3" s="7" t="s">
        <v>112</v>
      </c>
      <c r="C3" s="7" t="s">
        <v>113</v>
      </c>
    </row>
    <row r="4" spans="1:3">
      <c r="A4" s="7" t="s">
        <v>37</v>
      </c>
      <c r="B4" s="7" t="s">
        <v>37</v>
      </c>
      <c r="C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5.7109375" customWidth="1"/>
    <col min="2" max="2" width="30.7109375" customWidth="1"/>
    <col min="3" max="3" width="15.7109375" customWidth="1"/>
    <col min="4" max="4" width="15.7109375" customWidth="1"/>
    <col min="5" max="5" width="100.7109375" customWidth="1"/>
  </cols>
  <sheetData>
    <row r="1" spans="1:5">
      <c r="A1" s="3" t="s">
        <v>39</v>
      </c>
      <c r="B1" s="3" t="s">
        <v>114</v>
      </c>
      <c r="C1" s="3" t="s">
        <v>115</v>
      </c>
      <c r="D1" s="3" t="s">
        <v>116</v>
      </c>
      <c r="E1" s="3" t="s">
        <v>117</v>
      </c>
    </row>
    <row r="2" spans="1:5">
      <c r="A2" s="7" t="s">
        <v>36</v>
      </c>
      <c r="B2" s="7" t="s">
        <v>118</v>
      </c>
      <c r="C2" s="7" t="s">
        <v>119</v>
      </c>
      <c r="D2" s="7">
        <v>146</v>
      </c>
      <c r="E2" s="7" t="s">
        <v>120</v>
      </c>
    </row>
    <row r="3" spans="1:5">
      <c r="A3" s="7" t="s">
        <v>36</v>
      </c>
      <c r="B3" s="7" t="s">
        <v>121</v>
      </c>
      <c r="C3" s="7" t="s">
        <v>119</v>
      </c>
      <c r="D3" s="7">
        <v>147</v>
      </c>
      <c r="E3" s="7" t="s">
        <v>122</v>
      </c>
    </row>
    <row r="4" spans="1:5">
      <c r="A4" s="7" t="s">
        <v>36</v>
      </c>
      <c r="B4" s="7" t="s">
        <v>123</v>
      </c>
      <c r="C4" s="7" t="s">
        <v>119</v>
      </c>
      <c r="D4" s="7">
        <v>2667</v>
      </c>
      <c r="E4" s="7" t="s">
        <v>124</v>
      </c>
    </row>
    <row r="5" spans="1:5">
      <c r="A5" s="7" t="s">
        <v>36</v>
      </c>
      <c r="B5" s="7" t="s">
        <v>125</v>
      </c>
      <c r="C5" s="7" t="s">
        <v>119</v>
      </c>
      <c r="D5" s="7">
        <v>851</v>
      </c>
      <c r="E5" s="7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</cols>
  <sheetData>
    <row r="1" spans="1:4">
      <c r="A1" s="3" t="s">
        <v>39</v>
      </c>
      <c r="B1" s="3" t="s">
        <v>114</v>
      </c>
      <c r="C1" s="3" t="s">
        <v>127</v>
      </c>
      <c r="D1" s="3" t="s">
        <v>128</v>
      </c>
    </row>
    <row r="2" spans="1:4">
      <c r="A2" s="7" t="s">
        <v>36</v>
      </c>
      <c r="B2" s="7" t="s">
        <v>118</v>
      </c>
      <c r="C2" s="7" t="s">
        <v>58</v>
      </c>
      <c r="D2" s="7"/>
    </row>
    <row r="3" spans="1:4">
      <c r="A3" s="7" t="s">
        <v>36</v>
      </c>
      <c r="B3" s="7" t="s">
        <v>121</v>
      </c>
      <c r="C3" s="7" t="s">
        <v>58</v>
      </c>
      <c r="D3" s="7"/>
    </row>
    <row r="4" spans="1:4">
      <c r="A4" s="7" t="s">
        <v>36</v>
      </c>
      <c r="B4" s="7" t="s">
        <v>123</v>
      </c>
      <c r="C4" s="7" t="s">
        <v>63</v>
      </c>
      <c r="D4" s="7"/>
    </row>
    <row r="5" spans="1:4">
      <c r="A5" s="7" t="s">
        <v>36</v>
      </c>
      <c r="B5" s="7" t="s">
        <v>125</v>
      </c>
      <c r="C5" s="7" t="s">
        <v>63</v>
      </c>
      <c r="D5" s="7"/>
    </row>
    <row r="6" spans="1:4">
      <c r="A6" s="7" t="s">
        <v>36</v>
      </c>
      <c r="B6" s="7" t="s">
        <v>84</v>
      </c>
      <c r="C6" s="7" t="s">
        <v>65</v>
      </c>
      <c r="D6" s="7" t="s">
        <v>129</v>
      </c>
    </row>
    <row r="7" spans="1:4">
      <c r="A7" s="7" t="s">
        <v>36</v>
      </c>
      <c r="B7" s="7" t="s">
        <v>87</v>
      </c>
      <c r="C7" s="7" t="s">
        <v>65</v>
      </c>
      <c r="D7" s="7" t="s">
        <v>129</v>
      </c>
    </row>
    <row r="8" spans="1:4">
      <c r="A8" s="7" t="s">
        <v>36</v>
      </c>
      <c r="B8" s="7" t="s">
        <v>88</v>
      </c>
      <c r="C8" s="7" t="s">
        <v>65</v>
      </c>
      <c r="D8" s="7" t="s">
        <v>129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7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00.7109375" customWidth="1"/>
  </cols>
  <sheetData>
    <row r="1" spans="1:4">
      <c r="A1" s="3" t="s">
        <v>39</v>
      </c>
      <c r="B1" s="3" t="s">
        <v>69</v>
      </c>
      <c r="C1" s="3" t="s">
        <v>130</v>
      </c>
      <c r="D1" s="3" t="s">
        <v>56</v>
      </c>
    </row>
    <row r="2" spans="1:4">
      <c r="A2" s="7" t="s">
        <v>36</v>
      </c>
      <c r="B2" s="7" t="s">
        <v>131</v>
      </c>
      <c r="C2" s="7" t="s">
        <v>132</v>
      </c>
      <c r="D2" s="7" t="s">
        <v>133</v>
      </c>
    </row>
    <row r="3" spans="1:4">
      <c r="A3" s="7" t="s">
        <v>36</v>
      </c>
      <c r="B3" s="7" t="s">
        <v>134</v>
      </c>
      <c r="C3" s="7" t="s">
        <v>135</v>
      </c>
      <c r="D3" s="7" t="s">
        <v>136</v>
      </c>
    </row>
    <row r="4" spans="1:4">
      <c r="A4" s="7" t="s">
        <v>36</v>
      </c>
      <c r="B4" s="7" t="s">
        <v>134</v>
      </c>
      <c r="C4" s="7" t="s">
        <v>137</v>
      </c>
      <c r="D4" s="7" t="s">
        <v>138</v>
      </c>
    </row>
    <row r="5" spans="1:4">
      <c r="A5" s="7" t="s">
        <v>36</v>
      </c>
      <c r="B5" s="7" t="s">
        <v>134</v>
      </c>
      <c r="C5" s="7" t="s">
        <v>139</v>
      </c>
      <c r="D5" s="7" t="s">
        <v>140</v>
      </c>
    </row>
    <row r="6" spans="1:4">
      <c r="A6" s="7" t="s">
        <v>36</v>
      </c>
      <c r="B6" s="7" t="s">
        <v>134</v>
      </c>
      <c r="C6" s="7" t="s">
        <v>141</v>
      </c>
      <c r="D6" s="7" t="s">
        <v>142</v>
      </c>
    </row>
    <row r="7" spans="1:4">
      <c r="A7" s="7" t="s">
        <v>36</v>
      </c>
      <c r="B7" s="7" t="s">
        <v>134</v>
      </c>
      <c r="C7" s="7" t="s">
        <v>143</v>
      </c>
      <c r="D7" s="7" t="s">
        <v>144</v>
      </c>
    </row>
    <row r="8" spans="1:4">
      <c r="A8" s="7" t="s">
        <v>36</v>
      </c>
      <c r="B8" s="7" t="s">
        <v>134</v>
      </c>
      <c r="C8" s="7" t="s">
        <v>145</v>
      </c>
      <c r="D8" s="7" t="s">
        <v>146</v>
      </c>
    </row>
    <row r="9" spans="1:4">
      <c r="A9" s="7" t="s">
        <v>36</v>
      </c>
      <c r="B9" s="7" t="s">
        <v>134</v>
      </c>
      <c r="C9" s="7" t="s">
        <v>147</v>
      </c>
      <c r="D9" s="7" t="s">
        <v>148</v>
      </c>
    </row>
    <row r="10" spans="1:4">
      <c r="A10" s="7" t="s">
        <v>36</v>
      </c>
      <c r="B10" s="7" t="s">
        <v>134</v>
      </c>
      <c r="C10" s="7" t="s">
        <v>149</v>
      </c>
      <c r="D10" s="7" t="s">
        <v>150</v>
      </c>
    </row>
    <row r="11" spans="1:4">
      <c r="A11" s="7" t="s">
        <v>36</v>
      </c>
      <c r="B11" s="7" t="s">
        <v>134</v>
      </c>
      <c r="C11" s="7" t="s">
        <v>151</v>
      </c>
      <c r="D11" s="7" t="s">
        <v>152</v>
      </c>
    </row>
    <row r="12" spans="1:4">
      <c r="A12" s="7" t="s">
        <v>36</v>
      </c>
      <c r="B12" s="7" t="s">
        <v>134</v>
      </c>
      <c r="C12" s="7" t="s">
        <v>153</v>
      </c>
      <c r="D12" s="7" t="s">
        <v>154</v>
      </c>
    </row>
    <row r="13" spans="1:4">
      <c r="A13" s="7" t="s">
        <v>36</v>
      </c>
      <c r="B13" s="7" t="s">
        <v>134</v>
      </c>
      <c r="C13" s="7" t="s">
        <v>155</v>
      </c>
      <c r="D13" s="7" t="s">
        <v>156</v>
      </c>
    </row>
    <row r="14" spans="1:4">
      <c r="A14" s="7" t="s">
        <v>36</v>
      </c>
      <c r="B14" s="7" t="s">
        <v>134</v>
      </c>
      <c r="C14" s="7" t="s">
        <v>157</v>
      </c>
      <c r="D14" s="7" t="s">
        <v>158</v>
      </c>
    </row>
    <row r="15" spans="1:4">
      <c r="A15" s="7" t="s">
        <v>36</v>
      </c>
      <c r="B15" s="7" t="s">
        <v>134</v>
      </c>
      <c r="C15" s="7" t="s">
        <v>159</v>
      </c>
      <c r="D15" s="7" t="s">
        <v>160</v>
      </c>
    </row>
    <row r="16" spans="1:4">
      <c r="A16" s="7" t="s">
        <v>36</v>
      </c>
      <c r="B16" s="7" t="s">
        <v>134</v>
      </c>
      <c r="C16" s="7" t="s">
        <v>161</v>
      </c>
      <c r="D16" s="7" t="s">
        <v>162</v>
      </c>
    </row>
    <row r="17" spans="1:4">
      <c r="A17" s="7" t="s">
        <v>36</v>
      </c>
      <c r="B17" s="7" t="s">
        <v>134</v>
      </c>
      <c r="C17" s="7" t="s">
        <v>163</v>
      </c>
      <c r="D17" s="7" t="s">
        <v>164</v>
      </c>
    </row>
    <row r="18" spans="1:4">
      <c r="A18" s="7" t="s">
        <v>36</v>
      </c>
      <c r="B18" s="7" t="s">
        <v>134</v>
      </c>
      <c r="C18" s="7" t="s">
        <v>165</v>
      </c>
      <c r="D18" s="7" t="s">
        <v>166</v>
      </c>
    </row>
    <row r="19" spans="1:4">
      <c r="A19" s="7" t="s">
        <v>36</v>
      </c>
      <c r="B19" s="7" t="s">
        <v>134</v>
      </c>
      <c r="C19" s="7" t="s">
        <v>167</v>
      </c>
      <c r="D19" s="7" t="s">
        <v>168</v>
      </c>
    </row>
    <row r="20" spans="1:4">
      <c r="A20" s="7" t="s">
        <v>36</v>
      </c>
      <c r="B20" s="7" t="s">
        <v>134</v>
      </c>
      <c r="C20" s="7" t="s">
        <v>169</v>
      </c>
      <c r="D20" s="7" t="s">
        <v>170</v>
      </c>
    </row>
    <row r="21" spans="1:4">
      <c r="A21" s="7" t="s">
        <v>36</v>
      </c>
      <c r="B21" s="7" t="s">
        <v>134</v>
      </c>
      <c r="C21" s="7" t="s">
        <v>171</v>
      </c>
      <c r="D21" s="7" t="s">
        <v>172</v>
      </c>
    </row>
    <row r="22" spans="1:4">
      <c r="A22" s="7" t="s">
        <v>36</v>
      </c>
      <c r="B22" s="7" t="s">
        <v>134</v>
      </c>
      <c r="C22" s="7" t="s">
        <v>173</v>
      </c>
      <c r="D22" s="7" t="s">
        <v>174</v>
      </c>
    </row>
    <row r="23" spans="1:4">
      <c r="A23" s="7" t="s">
        <v>36</v>
      </c>
      <c r="B23" s="7" t="s">
        <v>134</v>
      </c>
      <c r="C23" s="7" t="s">
        <v>175</v>
      </c>
      <c r="D23" s="7" t="s">
        <v>176</v>
      </c>
    </row>
    <row r="24" spans="1:4">
      <c r="A24" s="7" t="s">
        <v>36</v>
      </c>
      <c r="B24" s="7" t="s">
        <v>134</v>
      </c>
      <c r="C24" s="7" t="s">
        <v>177</v>
      </c>
      <c r="D24" s="7" t="s">
        <v>178</v>
      </c>
    </row>
    <row r="25" spans="1:4">
      <c r="A25" s="7" t="s">
        <v>36</v>
      </c>
      <c r="B25" s="7" t="s">
        <v>134</v>
      </c>
      <c r="C25" s="7" t="s">
        <v>179</v>
      </c>
      <c r="D25" s="7" t="s">
        <v>180</v>
      </c>
    </row>
    <row r="26" spans="1:4">
      <c r="A26" s="7" t="s">
        <v>36</v>
      </c>
      <c r="B26" s="7" t="s">
        <v>134</v>
      </c>
      <c r="C26" s="7" t="s">
        <v>181</v>
      </c>
      <c r="D26" s="7" t="s">
        <v>182</v>
      </c>
    </row>
    <row r="27" spans="1:4">
      <c r="A27" s="7" t="s">
        <v>36</v>
      </c>
      <c r="B27" s="7" t="s">
        <v>134</v>
      </c>
      <c r="C27" s="7" t="s">
        <v>183</v>
      </c>
      <c r="D27" s="7" t="s">
        <v>184</v>
      </c>
    </row>
    <row r="28" spans="1:4">
      <c r="A28" s="7" t="s">
        <v>36</v>
      </c>
      <c r="B28" s="7" t="s">
        <v>134</v>
      </c>
      <c r="C28" s="7" t="s">
        <v>185</v>
      </c>
      <c r="D28" s="7" t="s">
        <v>186</v>
      </c>
    </row>
    <row r="29" spans="1:4">
      <c r="A29" s="7" t="s">
        <v>36</v>
      </c>
      <c r="B29" s="7" t="s">
        <v>134</v>
      </c>
      <c r="C29" s="7" t="s">
        <v>187</v>
      </c>
      <c r="D29" s="7" t="s">
        <v>188</v>
      </c>
    </row>
    <row r="30" spans="1:4">
      <c r="A30" s="7" t="s">
        <v>36</v>
      </c>
      <c r="B30" s="7" t="s">
        <v>134</v>
      </c>
      <c r="C30" s="7" t="s">
        <v>189</v>
      </c>
      <c r="D30" s="7" t="s">
        <v>190</v>
      </c>
    </row>
    <row r="31" spans="1:4">
      <c r="A31" s="7" t="s">
        <v>36</v>
      </c>
      <c r="B31" s="7" t="s">
        <v>134</v>
      </c>
      <c r="C31" s="7" t="s">
        <v>191</v>
      </c>
      <c r="D31" s="7" t="s">
        <v>192</v>
      </c>
    </row>
    <row r="32" spans="1:4">
      <c r="A32" s="7" t="s">
        <v>36</v>
      </c>
      <c r="B32" s="7" t="s">
        <v>134</v>
      </c>
      <c r="C32" s="7" t="s">
        <v>193</v>
      </c>
      <c r="D32" s="7" t="s">
        <v>194</v>
      </c>
    </row>
    <row r="33" spans="1:4">
      <c r="A33" s="7" t="s">
        <v>36</v>
      </c>
      <c r="B33" s="7" t="s">
        <v>134</v>
      </c>
      <c r="C33" s="7" t="s">
        <v>195</v>
      </c>
      <c r="D33" s="7" t="s">
        <v>196</v>
      </c>
    </row>
    <row r="34" spans="1:4">
      <c r="A34" s="7" t="s">
        <v>36</v>
      </c>
      <c r="B34" s="7" t="s">
        <v>134</v>
      </c>
      <c r="C34" s="7" t="s">
        <v>197</v>
      </c>
      <c r="D34" s="7" t="s">
        <v>166</v>
      </c>
    </row>
    <row r="35" spans="1:4">
      <c r="A35" s="7" t="s">
        <v>36</v>
      </c>
      <c r="B35" s="7" t="s">
        <v>134</v>
      </c>
      <c r="C35" s="7" t="s">
        <v>198</v>
      </c>
      <c r="D35" s="7" t="s">
        <v>199</v>
      </c>
    </row>
    <row r="36" spans="1:4">
      <c r="A36" s="7" t="s">
        <v>36</v>
      </c>
      <c r="B36" s="7" t="s">
        <v>134</v>
      </c>
      <c r="C36" s="7" t="s">
        <v>200</v>
      </c>
      <c r="D36" s="7" t="s">
        <v>201</v>
      </c>
    </row>
    <row r="37" spans="1:4">
      <c r="A37" s="7" t="s">
        <v>36</v>
      </c>
      <c r="B37" s="7" t="s">
        <v>202</v>
      </c>
      <c r="C37" s="7" t="s">
        <v>139</v>
      </c>
      <c r="D37" s="7" t="s">
        <v>203</v>
      </c>
    </row>
    <row r="38" spans="1:4">
      <c r="A38" s="7" t="s">
        <v>36</v>
      </c>
      <c r="B38" s="7" t="s">
        <v>202</v>
      </c>
      <c r="C38" s="7" t="s">
        <v>204</v>
      </c>
      <c r="D38" s="7" t="s">
        <v>205</v>
      </c>
    </row>
    <row r="39" spans="1:4">
      <c r="A39" s="7" t="s">
        <v>36</v>
      </c>
      <c r="B39" s="7" t="s">
        <v>202</v>
      </c>
      <c r="C39" s="7" t="s">
        <v>141</v>
      </c>
      <c r="D39" s="7" t="s">
        <v>206</v>
      </c>
    </row>
    <row r="40" spans="1:4">
      <c r="A40" s="7" t="s">
        <v>36</v>
      </c>
      <c r="B40" s="7" t="s">
        <v>202</v>
      </c>
      <c r="C40" s="7" t="s">
        <v>207</v>
      </c>
      <c r="D40" s="7">
        <v>21</v>
      </c>
    </row>
    <row r="41" spans="1:4">
      <c r="A41" s="7" t="s">
        <v>36</v>
      </c>
      <c r="B41" s="7" t="s">
        <v>202</v>
      </c>
      <c r="C41" s="7" t="s">
        <v>143</v>
      </c>
      <c r="D41" s="7" t="s">
        <v>208</v>
      </c>
    </row>
    <row r="42" spans="1:4">
      <c r="A42" s="7" t="s">
        <v>36</v>
      </c>
      <c r="B42" s="7" t="s">
        <v>202</v>
      </c>
      <c r="C42" s="7" t="s">
        <v>145</v>
      </c>
      <c r="D42" s="7" t="s">
        <v>209</v>
      </c>
    </row>
    <row r="43" spans="1:4">
      <c r="A43" s="7" t="s">
        <v>36</v>
      </c>
      <c r="B43" s="7" t="s">
        <v>202</v>
      </c>
      <c r="C43" s="7" t="s">
        <v>149</v>
      </c>
      <c r="D43" s="7" t="s">
        <v>210</v>
      </c>
    </row>
    <row r="44" spans="1:4">
      <c r="A44" s="7" t="s">
        <v>36</v>
      </c>
      <c r="B44" s="7" t="s">
        <v>202</v>
      </c>
      <c r="C44" s="7" t="s">
        <v>151</v>
      </c>
      <c r="D44" s="7" t="s">
        <v>211</v>
      </c>
    </row>
    <row r="45" spans="1:4">
      <c r="A45" s="7" t="s">
        <v>36</v>
      </c>
      <c r="B45" s="7" t="s">
        <v>202</v>
      </c>
      <c r="C45" s="7" t="s">
        <v>153</v>
      </c>
      <c r="D45" s="7" t="s">
        <v>212</v>
      </c>
    </row>
    <row r="46" spans="1:4">
      <c r="A46" s="7" t="s">
        <v>36</v>
      </c>
      <c r="B46" s="7" t="s">
        <v>202</v>
      </c>
      <c r="C46" s="7" t="s">
        <v>155</v>
      </c>
      <c r="D46" s="7" t="s">
        <v>213</v>
      </c>
    </row>
    <row r="47" spans="1:4">
      <c r="A47" s="7" t="s">
        <v>36</v>
      </c>
      <c r="B47" s="7" t="s">
        <v>202</v>
      </c>
      <c r="C47" s="7" t="s">
        <v>157</v>
      </c>
      <c r="D47" s="7" t="s">
        <v>214</v>
      </c>
    </row>
    <row r="48" spans="1:4">
      <c r="A48" s="7" t="s">
        <v>36</v>
      </c>
      <c r="B48" s="7" t="s">
        <v>202</v>
      </c>
      <c r="C48" s="7" t="s">
        <v>159</v>
      </c>
      <c r="D48" s="7" t="s">
        <v>215</v>
      </c>
    </row>
    <row r="49" spans="1:4">
      <c r="A49" s="7" t="s">
        <v>36</v>
      </c>
      <c r="B49" s="7" t="s">
        <v>202</v>
      </c>
      <c r="C49" s="7" t="s">
        <v>216</v>
      </c>
      <c r="D49" s="7">
        <v>0</v>
      </c>
    </row>
    <row r="50" spans="1:4">
      <c r="A50" s="7" t="s">
        <v>36</v>
      </c>
      <c r="B50" s="7" t="s">
        <v>202</v>
      </c>
      <c r="C50" s="7" t="s">
        <v>161</v>
      </c>
      <c r="D50" s="7" t="s">
        <v>217</v>
      </c>
    </row>
    <row r="51" spans="1:4">
      <c r="A51" s="7" t="s">
        <v>36</v>
      </c>
      <c r="B51" s="7" t="s">
        <v>202</v>
      </c>
      <c r="C51" s="7" t="s">
        <v>163</v>
      </c>
      <c r="D51" s="7" t="s">
        <v>218</v>
      </c>
    </row>
    <row r="52" spans="1:4">
      <c r="A52" s="7" t="s">
        <v>36</v>
      </c>
      <c r="B52" s="7" t="s">
        <v>202</v>
      </c>
      <c r="C52" s="7" t="s">
        <v>165</v>
      </c>
      <c r="D52" s="7" t="s">
        <v>219</v>
      </c>
    </row>
    <row r="53" spans="1:4">
      <c r="A53" s="7" t="s">
        <v>36</v>
      </c>
      <c r="B53" s="7" t="s">
        <v>202</v>
      </c>
      <c r="C53" s="7" t="s">
        <v>167</v>
      </c>
      <c r="D53" s="7" t="s">
        <v>220</v>
      </c>
    </row>
    <row r="54" spans="1:4">
      <c r="A54" s="7" t="s">
        <v>36</v>
      </c>
      <c r="B54" s="7" t="s">
        <v>202</v>
      </c>
      <c r="C54" s="7" t="s">
        <v>169</v>
      </c>
      <c r="D54" s="7" t="s">
        <v>221</v>
      </c>
    </row>
    <row r="55" spans="1:4">
      <c r="A55" s="7" t="s">
        <v>36</v>
      </c>
      <c r="B55" s="7" t="s">
        <v>202</v>
      </c>
      <c r="C55" s="7" t="s">
        <v>171</v>
      </c>
      <c r="D55" s="7" t="s">
        <v>222</v>
      </c>
    </row>
    <row r="56" spans="1:4">
      <c r="A56" s="7" t="s">
        <v>36</v>
      </c>
      <c r="B56" s="7" t="s">
        <v>202</v>
      </c>
      <c r="C56" s="7" t="s">
        <v>173</v>
      </c>
      <c r="D56" s="7" t="s">
        <v>223</v>
      </c>
    </row>
    <row r="57" spans="1:4">
      <c r="A57" s="7" t="s">
        <v>36</v>
      </c>
      <c r="B57" s="7" t="s">
        <v>202</v>
      </c>
      <c r="C57" s="7" t="s">
        <v>175</v>
      </c>
      <c r="D57" s="7" t="s">
        <v>224</v>
      </c>
    </row>
    <row r="58" spans="1:4">
      <c r="A58" s="7" t="s">
        <v>36</v>
      </c>
      <c r="B58" s="7" t="s">
        <v>202</v>
      </c>
      <c r="C58" s="7" t="s">
        <v>179</v>
      </c>
      <c r="D58" s="7" t="s">
        <v>225</v>
      </c>
    </row>
    <row r="59" spans="1:4">
      <c r="A59" s="7" t="s">
        <v>36</v>
      </c>
      <c r="B59" s="7" t="s">
        <v>202</v>
      </c>
      <c r="C59" s="7" t="s">
        <v>226</v>
      </c>
      <c r="D59" s="7" t="s">
        <v>227</v>
      </c>
    </row>
    <row r="60" spans="1:4">
      <c r="A60" s="7" t="s">
        <v>36</v>
      </c>
      <c r="B60" s="7" t="s">
        <v>202</v>
      </c>
      <c r="C60" s="7" t="s">
        <v>181</v>
      </c>
      <c r="D60" s="7" t="s">
        <v>228</v>
      </c>
    </row>
    <row r="61" spans="1:4">
      <c r="A61" s="7" t="s">
        <v>36</v>
      </c>
      <c r="B61" s="7" t="s">
        <v>202</v>
      </c>
      <c r="C61" s="7" t="s">
        <v>183</v>
      </c>
      <c r="D61" s="7" t="s">
        <v>229</v>
      </c>
    </row>
    <row r="62" spans="1:4">
      <c r="A62" s="7" t="s">
        <v>36</v>
      </c>
      <c r="B62" s="7" t="s">
        <v>202</v>
      </c>
      <c r="C62" s="7" t="s">
        <v>185</v>
      </c>
      <c r="D62" s="7" t="s">
        <v>230</v>
      </c>
    </row>
    <row r="63" spans="1:4">
      <c r="A63" s="7" t="s">
        <v>36</v>
      </c>
      <c r="B63" s="7" t="s">
        <v>202</v>
      </c>
      <c r="C63" s="7" t="s">
        <v>187</v>
      </c>
      <c r="D63" s="7" t="s">
        <v>231</v>
      </c>
    </row>
    <row r="64" spans="1:4">
      <c r="A64" s="7" t="s">
        <v>36</v>
      </c>
      <c r="B64" s="7" t="s">
        <v>202</v>
      </c>
      <c r="C64" s="7" t="s">
        <v>189</v>
      </c>
      <c r="D64" s="7" t="s">
        <v>232</v>
      </c>
    </row>
    <row r="65" spans="1:4">
      <c r="A65" s="7" t="s">
        <v>36</v>
      </c>
      <c r="B65" s="7" t="s">
        <v>202</v>
      </c>
      <c r="C65" s="7" t="s">
        <v>191</v>
      </c>
      <c r="D65" s="7" t="s">
        <v>233</v>
      </c>
    </row>
    <row r="66" spans="1:4">
      <c r="A66" s="7" t="s">
        <v>36</v>
      </c>
      <c r="B66" s="7" t="s">
        <v>202</v>
      </c>
      <c r="C66" s="7" t="s">
        <v>193</v>
      </c>
      <c r="D66" s="7" t="s">
        <v>234</v>
      </c>
    </row>
    <row r="67" spans="1:4">
      <c r="A67" s="7" t="s">
        <v>36</v>
      </c>
      <c r="B67" s="7" t="s">
        <v>202</v>
      </c>
      <c r="C67" s="7" t="s">
        <v>195</v>
      </c>
      <c r="D67" s="7" t="s">
        <v>235</v>
      </c>
    </row>
    <row r="68" spans="1:4">
      <c r="A68" s="7" t="s">
        <v>36</v>
      </c>
      <c r="B68" s="7" t="s">
        <v>202</v>
      </c>
      <c r="C68" s="7" t="s">
        <v>197</v>
      </c>
      <c r="D68" s="7" t="s">
        <v>236</v>
      </c>
    </row>
    <row r="69" spans="1:4">
      <c r="A69" s="7" t="s">
        <v>36</v>
      </c>
      <c r="B69" s="7" t="s">
        <v>202</v>
      </c>
      <c r="C69" s="7" t="s">
        <v>198</v>
      </c>
      <c r="D69" s="7" t="s">
        <v>237</v>
      </c>
    </row>
    <row r="70" spans="1:4">
      <c r="A70" s="7" t="s">
        <v>36</v>
      </c>
      <c r="B70" s="7" t="s">
        <v>202</v>
      </c>
      <c r="C70" s="7" t="s">
        <v>200</v>
      </c>
      <c r="D70" s="7" t="s">
        <v>238</v>
      </c>
    </row>
    <row r="71" spans="1:4">
      <c r="A71" s="7" t="s">
        <v>36</v>
      </c>
      <c r="B71" s="7" t="s">
        <v>202</v>
      </c>
      <c r="C71" s="7" t="s">
        <v>239</v>
      </c>
      <c r="D71" s="7" t="s">
        <v>240</v>
      </c>
    </row>
    <row r="72" spans="1:4">
      <c r="A72" s="7" t="s">
        <v>36</v>
      </c>
      <c r="B72" s="7" t="s">
        <v>202</v>
      </c>
      <c r="C72" s="7" t="s">
        <v>241</v>
      </c>
      <c r="D72" s="7">
        <v>12</v>
      </c>
    </row>
    <row r="73" spans="1:4">
      <c r="A73" s="7" t="s">
        <v>36</v>
      </c>
      <c r="B73" s="7" t="s">
        <v>202</v>
      </c>
      <c r="C73" s="7" t="s">
        <v>242</v>
      </c>
      <c r="D73" s="7" t="s">
        <v>243</v>
      </c>
    </row>
    <row r="74" spans="1:4">
      <c r="A74" s="7" t="s">
        <v>36</v>
      </c>
      <c r="B74" s="7" t="s">
        <v>244</v>
      </c>
      <c r="C74" s="7" t="s">
        <v>245</v>
      </c>
      <c r="D74" s="7" t="s">
        <v>246</v>
      </c>
    </row>
    <row r="75" spans="1:4">
      <c r="A75" s="7" t="s">
        <v>36</v>
      </c>
      <c r="B75" s="7" t="s">
        <v>244</v>
      </c>
      <c r="C75" s="7" t="s">
        <v>242</v>
      </c>
      <c r="D75" s="7" t="s">
        <v>243</v>
      </c>
    </row>
    <row r="76" spans="1:4">
      <c r="A76" s="7" t="s">
        <v>36</v>
      </c>
      <c r="B76" s="7" t="s">
        <v>244</v>
      </c>
      <c r="C76" s="7" t="s">
        <v>247</v>
      </c>
      <c r="D76" s="7" t="s">
        <v>248</v>
      </c>
    </row>
    <row r="77" spans="1:4">
      <c r="A77" s="7" t="s">
        <v>36</v>
      </c>
      <c r="B77" s="7" t="s">
        <v>244</v>
      </c>
      <c r="C77" s="7" t="s">
        <v>248</v>
      </c>
      <c r="D77" s="7" t="s">
        <v>148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  <col min="5" max="5" width="30.7109375" customWidth="1"/>
  </cols>
  <sheetData>
    <row r="1" spans="1:5">
      <c r="A1" s="3" t="s">
        <v>249</v>
      </c>
      <c r="B1" s="3" t="s">
        <v>250</v>
      </c>
      <c r="C1" s="3" t="s">
        <v>251</v>
      </c>
      <c r="D1" s="3" t="s">
        <v>252</v>
      </c>
      <c r="E1" s="3" t="s">
        <v>70</v>
      </c>
    </row>
    <row r="2" spans="1:5">
      <c r="A2" s="7" t="s">
        <v>253</v>
      </c>
      <c r="B2" s="7"/>
      <c r="C2" s="7" t="s">
        <v>129</v>
      </c>
      <c r="D2" s="7" t="s">
        <v>119</v>
      </c>
      <c r="E2" s="7">
        <v>4</v>
      </c>
    </row>
    <row r="3" spans="1:5">
      <c r="A3" s="7" t="s">
        <v>254</v>
      </c>
      <c r="B3" s="7"/>
      <c r="C3" s="7" t="s">
        <v>129</v>
      </c>
      <c r="D3" s="7" t="s">
        <v>255</v>
      </c>
      <c r="E3" s="7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3" width="30.7109375" customWidth="1"/>
    <col min="4" max="4" width="30.7109375" customWidth="1"/>
  </cols>
  <sheetData>
    <row r="1" spans="1:4">
      <c r="A1" s="3" t="s">
        <v>256</v>
      </c>
      <c r="B1" s="3" t="s">
        <v>114</v>
      </c>
      <c r="C1" s="3" t="s">
        <v>257</v>
      </c>
      <c r="D1" s="3" t="s">
        <v>10</v>
      </c>
    </row>
    <row r="2" spans="1:4">
      <c r="A2" s="7" t="s">
        <v>75</v>
      </c>
      <c r="B2" s="7" t="s">
        <v>258</v>
      </c>
      <c r="C2" s="7" t="s">
        <v>259</v>
      </c>
      <c r="D2" s="7" t="s">
        <v>260</v>
      </c>
    </row>
    <row r="3" spans="1:4">
      <c r="A3" s="7" t="s">
        <v>44</v>
      </c>
      <c r="B3" s="7" t="s">
        <v>261</v>
      </c>
      <c r="C3" s="7" t="s">
        <v>259</v>
      </c>
      <c r="D3" s="7" t="s">
        <v>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2" t="s">
        <v>262</v>
      </c>
      <c r="B1" s="2"/>
      <c r="D1" s="3" t="s">
        <v>289</v>
      </c>
      <c r="E1" s="3" t="s">
        <v>7</v>
      </c>
      <c r="F1" s="3"/>
    </row>
    <row r="2" spans="1:6">
      <c r="D2" s="4" t="s">
        <v>290</v>
      </c>
      <c r="E2" s="3" t="s">
        <v>8</v>
      </c>
      <c r="F2" s="3"/>
    </row>
    <row r="3" spans="1:6">
      <c r="A3" s="5" t="s">
        <v>1</v>
      </c>
      <c r="B3" s="5"/>
      <c r="D3" s="4" t="s">
        <v>291</v>
      </c>
      <c r="E3" s="3" t="s">
        <v>9</v>
      </c>
      <c r="F3" s="3" t="s">
        <v>10</v>
      </c>
    </row>
    <row r="4" spans="1:6">
      <c r="A4" s="2" t="s">
        <v>263</v>
      </c>
      <c r="B4" s="6">
        <v>0</v>
      </c>
      <c r="D4" s="4" t="s">
        <v>292</v>
      </c>
      <c r="E4" s="3" t="s">
        <v>11</v>
      </c>
      <c r="F4" s="7">
        <v>1000000000000</v>
      </c>
    </row>
    <row r="5" spans="1:6">
      <c r="A5" s="2" t="s">
        <v>264</v>
      </c>
      <c r="B5" s="6">
        <v>0</v>
      </c>
      <c r="D5" s="4" t="s">
        <v>293</v>
      </c>
      <c r="E5" s="3" t="s">
        <v>12</v>
      </c>
      <c r="F5" s="7" t="s">
        <v>13</v>
      </c>
    </row>
    <row r="6" spans="1:6">
      <c r="A6" s="2" t="s">
        <v>265</v>
      </c>
      <c r="B6" s="6">
        <v>0</v>
      </c>
      <c r="D6" s="4" t="s">
        <v>294</v>
      </c>
      <c r="E6" s="3" t="s">
        <v>14</v>
      </c>
      <c r="F6" s="7">
        <v>1</v>
      </c>
    </row>
    <row r="7" spans="1:6">
      <c r="A7" s="2" t="s">
        <v>266</v>
      </c>
      <c r="B7" s="6">
        <v>0</v>
      </c>
      <c r="D7" s="4" t="s">
        <v>295</v>
      </c>
      <c r="E7" s="3" t="s">
        <v>15</v>
      </c>
      <c r="F7" s="7" t="s">
        <v>16</v>
      </c>
    </row>
    <row r="8" spans="1:6">
      <c r="A8" s="2" t="s">
        <v>267</v>
      </c>
      <c r="B8" s="6">
        <v>0</v>
      </c>
      <c r="D8" s="4" t="s">
        <v>296</v>
      </c>
      <c r="E8" s="3" t="s">
        <v>17</v>
      </c>
      <c r="F8" s="7" t="s">
        <v>18</v>
      </c>
    </row>
    <row r="9" spans="1:6">
      <c r="A9" s="2" t="s">
        <v>268</v>
      </c>
      <c r="B9" s="6">
        <v>0</v>
      </c>
      <c r="D9" s="4" t="s">
        <v>297</v>
      </c>
      <c r="E9" s="3" t="s">
        <v>19</v>
      </c>
      <c r="F9" s="7" t="s">
        <v>20</v>
      </c>
    </row>
    <row r="10" spans="1:6">
      <c r="A10" s="2" t="s">
        <v>269</v>
      </c>
      <c r="B10" s="6">
        <v>0</v>
      </c>
      <c r="D10" s="4" t="s">
        <v>298</v>
      </c>
      <c r="E10" s="3" t="s">
        <v>21</v>
      </c>
    </row>
    <row r="11" spans="1:6">
      <c r="A11" s="2" t="s">
        <v>270</v>
      </c>
      <c r="B11" s="6">
        <v>0</v>
      </c>
      <c r="D11" s="4" t="s">
        <v>299</v>
      </c>
      <c r="E11" s="7" t="s">
        <v>280</v>
      </c>
    </row>
    <row r="12" spans="1:6">
      <c r="A12" s="2" t="s">
        <v>271</v>
      </c>
      <c r="B12" s="6">
        <v>0</v>
      </c>
      <c r="D12" s="4" t="s">
        <v>300</v>
      </c>
    </row>
    <row r="13" spans="1:6">
      <c r="A13" s="2" t="s">
        <v>272</v>
      </c>
      <c r="B13" s="6">
        <v>0</v>
      </c>
      <c r="D13" s="4" t="s">
        <v>301</v>
      </c>
      <c r="E13" s="4" t="s">
        <v>23</v>
      </c>
    </row>
    <row r="14" spans="1:6">
      <c r="A14" s="2" t="s">
        <v>273</v>
      </c>
      <c r="B14" s="6">
        <v>0</v>
      </c>
      <c r="D14" s="4" t="s">
        <v>302</v>
      </c>
    </row>
    <row r="15" spans="1:6">
      <c r="A15" s="2" t="s">
        <v>274</v>
      </c>
      <c r="B15" s="6">
        <v>0</v>
      </c>
      <c r="D15" s="4" t="s">
        <v>303</v>
      </c>
    </row>
    <row r="16" spans="1:6">
      <c r="A16" s="2" t="s">
        <v>275</v>
      </c>
      <c r="B16" s="6">
        <v>0</v>
      </c>
      <c r="D16" s="4" t="s">
        <v>304</v>
      </c>
    </row>
    <row r="17" spans="1:4">
      <c r="A17" s="2" t="s">
        <v>276</v>
      </c>
      <c r="B17" s="6">
        <v>0</v>
      </c>
      <c r="D17" s="4" t="s">
        <v>305</v>
      </c>
    </row>
    <row r="18" spans="1:4">
      <c r="A18" s="2" t="s">
        <v>277</v>
      </c>
      <c r="B18" s="6">
        <v>0</v>
      </c>
      <c r="D18" s="4" t="s">
        <v>306</v>
      </c>
    </row>
    <row r="19" spans="1:4">
      <c r="A19" s="2" t="s">
        <v>278</v>
      </c>
      <c r="B19" s="6">
        <v>0</v>
      </c>
      <c r="D19" s="4" t="s">
        <v>307</v>
      </c>
    </row>
    <row r="20" spans="1:4">
      <c r="A20" s="2" t="s">
        <v>279</v>
      </c>
      <c r="B20" s="6">
        <v>0</v>
      </c>
      <c r="D20" s="4" t="s">
        <v>308</v>
      </c>
    </row>
    <row r="21" spans="1:4">
      <c r="D21" s="4" t="s">
        <v>309</v>
      </c>
    </row>
    <row r="22" spans="1:4">
      <c r="A22" s="5" t="s">
        <v>50</v>
      </c>
      <c r="B22" s="5"/>
      <c r="D22" s="4" t="s">
        <v>310</v>
      </c>
    </row>
    <row r="23" spans="1:4">
      <c r="A23" s="2" t="s">
        <v>46</v>
      </c>
      <c r="B23" s="6">
        <f>COUNTIFS('Embedded SQL Programs'!E:E,"LOW",'Embedded SQL Programs'!C:C,"YES")</f>
        <v>0</v>
      </c>
    </row>
    <row r="24" spans="1:4">
      <c r="A24" s="2" t="s">
        <v>40</v>
      </c>
      <c r="B24" s="6">
        <f>COUNTIFS('Embedded SQL Programs'!E:E,"MEDIUM",'Embedded SQL Programs'!C:C,"YES")</f>
        <v>0</v>
      </c>
    </row>
    <row r="25" spans="1:4">
      <c r="A25" s="2" t="s">
        <v>51</v>
      </c>
      <c r="B25" s="6">
        <f>COUNTIFS('Embedded SQL Programs'!E:E,"COMPLEX",'Embedded SQL Programs'!C:C,"YES")</f>
        <v>0</v>
      </c>
    </row>
    <row r="26" spans="1:4">
      <c r="A26" s="2" t="s">
        <v>288</v>
      </c>
      <c r="B26" s="6">
        <f>COUNTIFS('Embedded SQL Programs'!E:E,"VERY_COMPLEX",'Embedded SQL Programs'!C:C,"YES")</f>
        <v>0</v>
      </c>
    </row>
  </sheetData>
  <mergeCells count="5">
    <mergeCell ref="A1:B1"/>
    <mergeCell ref="A3:B3"/>
    <mergeCell ref="E1:F1"/>
    <mergeCell ref="E2:F2"/>
    <mergeCell ref="A22:B22"/>
  </mergeCells>
  <hyperlinks>
    <hyperlink ref="D2" location="'Summary'!A1" display="Summary"/>
    <hyperlink ref="D3" location="'Mapping Details'!A1" display="Mapping Details"/>
    <hyperlink ref="D4" location="'Transformations'!A1" display="Transformations"/>
    <hyperlink ref="D5" location="'Mappings Transformations Xref'!A1" display="Mappings Transformations Xref"/>
    <hyperlink ref="D6" location="'Mappings Transformations List'!A1" display="Mappings Transformations List"/>
    <hyperlink ref="D7" location="'Subjob Info'!A1" display="Subjob Info"/>
    <hyperlink ref="D8" location="'Mapping Node Info'!A1" display="Mapping Node Info"/>
    <hyperlink ref="D9" location="'Mappings Objects Xref'!A1" display="Mappings Objects Xref"/>
    <hyperlink ref="D10" location="'Mappings Objects List'!A1" display="Mappings Objects List"/>
    <hyperlink ref="D11" location="'Functions'!A1" display="Functions"/>
    <hyperlink ref="D12" location="'Functions by Mapping'!A1" display="Functions by Mapping"/>
    <hyperlink ref="D13" location="'Subject Areas'!A1" display="Subject Areas"/>
    <hyperlink ref="E13" r:id="rId1"/>
    <hyperlink ref="D14" location="'SQL Statements'!A1" display="SQL Statements"/>
    <hyperlink ref="D15" location="'System Types'!A1" display="System Types"/>
    <hyperlink ref="D16" location="'Transformation Expressions'!A1" display="Transformation Expressions"/>
    <hyperlink ref="D17" location="'Database Connections'!A1" display="Database Connections"/>
    <hyperlink ref="D18" location="'Misc Mapping Attributes'!A1" display="Misc Mapping Attributes"/>
    <hyperlink ref="D19" location="'Embedded SQL Summary'!A1" display="Embedded SQL Summary"/>
    <hyperlink ref="D20" location="'Embedded SQL Programs'!A1" display="Embedded SQL Programs"/>
    <hyperlink ref="D21" location="'Embedded SQL Script Categories'!A1" display="Embedded SQL Script Categories"/>
    <hyperlink ref="D22" location="'Embedded SQL UNKNOWN Category'!A1" display="Embedded SQL UNKNOWN Category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  <col min="3" max="3" width="10.7109375" customWidth="1"/>
    <col min="4" max="4" width="10.7109375" customWidth="1"/>
    <col min="5" max="5" width="15.7109375" customWidth="1"/>
    <col min="6" max="6" width="15.7109375" customWidth="1"/>
    <col min="7" max="7" width="30.7109375" customWidth="1"/>
    <col min="8" max="8" width="100.7109375" customWidth="1"/>
    <col min="9" max="9" width="100.7109375" customWidth="1"/>
  </cols>
  <sheetData>
    <row r="1" spans="1:10">
      <c r="A1" s="3" t="s">
        <v>281</v>
      </c>
      <c r="B1" s="3" t="s">
        <v>26</v>
      </c>
      <c r="C1" s="3" t="s">
        <v>27</v>
      </c>
      <c r="D1" s="3" t="s">
        <v>282</v>
      </c>
      <c r="E1" s="3" t="s">
        <v>283</v>
      </c>
      <c r="F1" s="3" t="s">
        <v>284</v>
      </c>
      <c r="G1" s="3" t="s">
        <v>285</v>
      </c>
      <c r="H1" s="3" t="s">
        <v>31</v>
      </c>
      <c r="I1" s="3" t="s">
        <v>32</v>
      </c>
      <c r="J1" s="3" t="s">
        <v>33</v>
      </c>
    </row>
  </sheetData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20.7109375" customWidth="1"/>
    <col min="3" max="3" width="30.7109375" customWidth="1"/>
    <col min="4" max="4" width="10.7109375" customWidth="1"/>
    <col min="5" max="5" width="15.7109375" customWidth="1"/>
    <col min="6" max="6" width="15.7109375" customWidth="1"/>
    <col min="7" max="7" width="15.7109375" customWidth="1"/>
    <col min="8" max="8" width="75.7109375" customWidth="1"/>
    <col min="9" max="9" width="40.7109375" customWidth="1"/>
    <col min="10" max="10" width="15.7109375" customWidth="1"/>
    <col min="11" max="11" width="15.7109375" customWidth="1"/>
  </cols>
  <sheetData>
    <row r="1" spans="1:1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</row>
    <row r="2" spans="1:13">
      <c r="A2" s="7" t="s">
        <v>36</v>
      </c>
      <c r="B2" s="7" t="s">
        <v>37</v>
      </c>
      <c r="C2" s="7" t="s">
        <v>16</v>
      </c>
      <c r="D2" s="7" t="s">
        <v>38</v>
      </c>
      <c r="E2" s="7" t="s">
        <v>39</v>
      </c>
      <c r="F2" s="7" t="s">
        <v>40</v>
      </c>
      <c r="G2" s="7">
        <v>17</v>
      </c>
      <c r="H2" s="7" t="s">
        <v>41</v>
      </c>
      <c r="I2" s="7" t="s">
        <v>42</v>
      </c>
      <c r="J2" s="7" t="s">
        <v>43</v>
      </c>
      <c r="K2" s="7">
        <v>7</v>
      </c>
      <c r="L2" s="7">
        <v>1286</v>
      </c>
      <c r="M2" s="7"/>
    </row>
    <row r="3" spans="1:13">
      <c r="A3" s="7" t="s">
        <v>44</v>
      </c>
      <c r="B3" s="7" t="s">
        <v>37</v>
      </c>
      <c r="C3" s="7" t="s">
        <v>16</v>
      </c>
      <c r="D3" s="7" t="s">
        <v>38</v>
      </c>
      <c r="E3" s="7" t="s">
        <v>45</v>
      </c>
      <c r="F3" s="7" t="s">
        <v>46</v>
      </c>
      <c r="G3" s="7">
        <v>2</v>
      </c>
      <c r="H3" s="7" t="s">
        <v>47</v>
      </c>
      <c r="I3" s="7" t="s">
        <v>48</v>
      </c>
      <c r="J3" s="7" t="s">
        <v>49</v>
      </c>
      <c r="K3" s="7">
        <v>1332</v>
      </c>
      <c r="L3" s="7">
        <v>1600</v>
      </c>
      <c r="M3" s="7"/>
    </row>
  </sheetData>
  <conditionalFormatting sqref="A2:I9999">
    <cfRule type="expression" dxfId="0" priority="1">
      <formula>AND($A2 &lt;&gt; "", $D2 &lt;&gt; "YES")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3" t="s">
        <v>286</v>
      </c>
      <c r="B1" s="3" t="s">
        <v>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3" t="s">
        <v>287</v>
      </c>
      <c r="B1" s="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cols>
    <col min="1" max="1" width="30.7109375" customWidth="1"/>
    <col min="2" max="2" width="15.7109375" customWidth="1"/>
    <col min="3" max="3" width="15.7109375" customWidth="1"/>
    <col min="4" max="4" width="15.7109375" customWidth="1"/>
    <col min="5" max="6" width="30.7109375" customWidth="1"/>
  </cols>
  <sheetData>
    <row r="1" spans="1:5">
      <c r="A1" s="3" t="s">
        <v>53</v>
      </c>
      <c r="B1" s="3" t="s">
        <v>54</v>
      </c>
      <c r="C1" s="3" t="s">
        <v>55</v>
      </c>
      <c r="D1" s="3"/>
      <c r="E1" s="3"/>
    </row>
    <row r="2" spans="1:5">
      <c r="A2" s="7" t="s">
        <v>56</v>
      </c>
      <c r="B2" s="7">
        <v>5</v>
      </c>
      <c r="C2" s="7">
        <v>1</v>
      </c>
    </row>
    <row r="3" spans="1:5">
      <c r="A3" s="7" t="s">
        <v>57</v>
      </c>
      <c r="B3" s="7">
        <v>1</v>
      </c>
      <c r="C3" s="7">
        <v>1</v>
      </c>
    </row>
    <row r="4" spans="1:5">
      <c r="A4" s="7" t="s">
        <v>58</v>
      </c>
      <c r="B4" s="7">
        <v>2</v>
      </c>
      <c r="C4" s="7">
        <v>1</v>
      </c>
    </row>
    <row r="5" spans="1:5">
      <c r="A5" s="7" t="s">
        <v>59</v>
      </c>
      <c r="B5" s="7">
        <v>1</v>
      </c>
      <c r="C5" s="7">
        <v>1</v>
      </c>
    </row>
    <row r="6" spans="1:5">
      <c r="A6" s="7" t="s">
        <v>60</v>
      </c>
      <c r="B6" s="7">
        <v>1</v>
      </c>
      <c r="C6" s="7">
        <v>1</v>
      </c>
    </row>
    <row r="7" spans="1:5">
      <c r="A7" s="7" t="s">
        <v>61</v>
      </c>
      <c r="B7" s="7">
        <v>1</v>
      </c>
      <c r="C7" s="7">
        <v>1</v>
      </c>
    </row>
    <row r="8" spans="1:5">
      <c r="A8" s="7" t="s">
        <v>62</v>
      </c>
      <c r="B8" s="7">
        <v>4</v>
      </c>
      <c r="C8" s="7">
        <v>1</v>
      </c>
    </row>
    <row r="9" spans="1:5">
      <c r="A9" s="7" t="s">
        <v>63</v>
      </c>
      <c r="B9" s="7">
        <v>2</v>
      </c>
      <c r="C9" s="7">
        <v>1</v>
      </c>
    </row>
    <row r="10" spans="1:5">
      <c r="A10" s="7" t="s">
        <v>64</v>
      </c>
      <c r="B10" s="7">
        <v>1</v>
      </c>
      <c r="C10" s="7">
        <v>1</v>
      </c>
    </row>
    <row r="11" spans="1:5">
      <c r="A11" s="7" t="s">
        <v>65</v>
      </c>
      <c r="B11" s="7">
        <v>3</v>
      </c>
      <c r="C11" s="7">
        <v>1</v>
      </c>
    </row>
    <row r="12" spans="1:5">
      <c r="A12" s="7" t="s">
        <v>66</v>
      </c>
      <c r="B12" s="7">
        <v>2</v>
      </c>
      <c r="C12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</cols>
  <sheetData>
    <row r="1" spans="1:12"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</row>
    <row r="2" spans="1:12">
      <c r="A2" s="3" t="s">
        <v>67</v>
      </c>
      <c r="B2" s="8">
        <v>5</v>
      </c>
      <c r="C2" s="8">
        <v>1</v>
      </c>
      <c r="D2" s="8">
        <v>2</v>
      </c>
      <c r="E2" s="8">
        <v>1</v>
      </c>
      <c r="F2" s="8">
        <v>1</v>
      </c>
      <c r="H2" s="8">
        <v>4</v>
      </c>
      <c r="I2" s="8">
        <v>2</v>
      </c>
      <c r="K2" s="8">
        <v>3</v>
      </c>
      <c r="L2" s="8">
        <v>2</v>
      </c>
    </row>
    <row r="3" spans="1:12">
      <c r="A3" s="3" t="s">
        <v>68</v>
      </c>
      <c r="G3" s="8">
        <v>1</v>
      </c>
      <c r="J3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50.7109375" customWidth="1"/>
    <col min="2" max="2" width="50.7109375" customWidth="1"/>
    <col min="3" max="3" width="50.7109375" customWidth="1"/>
  </cols>
  <sheetData>
    <row r="1" spans="1:3">
      <c r="A1" s="3" t="s">
        <v>39</v>
      </c>
      <c r="B1" s="3" t="s">
        <v>69</v>
      </c>
      <c r="C1" s="3" t="s">
        <v>70</v>
      </c>
    </row>
    <row r="2" spans="1:3">
      <c r="A2" s="7" t="s">
        <v>67</v>
      </c>
      <c r="B2" s="7" t="s">
        <v>56</v>
      </c>
      <c r="C2" s="7">
        <v>5</v>
      </c>
    </row>
    <row r="3" spans="1:3">
      <c r="A3" s="7" t="s">
        <v>67</v>
      </c>
      <c r="B3" s="7" t="s">
        <v>57</v>
      </c>
      <c r="C3" s="7">
        <v>1</v>
      </c>
    </row>
    <row r="4" spans="1:3">
      <c r="A4" s="7" t="s">
        <v>67</v>
      </c>
      <c r="B4" s="7" t="s">
        <v>58</v>
      </c>
      <c r="C4" s="7">
        <v>2</v>
      </c>
    </row>
    <row r="5" spans="1:3">
      <c r="A5" s="7" t="s">
        <v>67</v>
      </c>
      <c r="B5" s="7" t="s">
        <v>59</v>
      </c>
      <c r="C5" s="7">
        <v>1</v>
      </c>
    </row>
    <row r="6" spans="1:3">
      <c r="A6" s="7" t="s">
        <v>67</v>
      </c>
      <c r="B6" s="7" t="s">
        <v>60</v>
      </c>
      <c r="C6" s="7">
        <v>1</v>
      </c>
    </row>
    <row r="7" spans="1:3">
      <c r="A7" s="7" t="s">
        <v>67</v>
      </c>
      <c r="B7" s="7" t="s">
        <v>62</v>
      </c>
      <c r="C7" s="7">
        <v>4</v>
      </c>
    </row>
    <row r="8" spans="1:3">
      <c r="A8" s="7" t="s">
        <v>67</v>
      </c>
      <c r="B8" s="7" t="s">
        <v>63</v>
      </c>
      <c r="C8" s="7">
        <v>2</v>
      </c>
    </row>
    <row r="9" spans="1:3">
      <c r="A9" s="7" t="s">
        <v>67</v>
      </c>
      <c r="B9" s="7" t="s">
        <v>65</v>
      </c>
      <c r="C9" s="7">
        <v>3</v>
      </c>
    </row>
    <row r="10" spans="1:3">
      <c r="A10" s="7" t="s">
        <v>67</v>
      </c>
      <c r="B10" s="7" t="s">
        <v>66</v>
      </c>
      <c r="C10" s="7">
        <v>2</v>
      </c>
    </row>
    <row r="11" spans="1:3">
      <c r="A11" s="7" t="s">
        <v>68</v>
      </c>
      <c r="B11" s="7" t="s">
        <v>61</v>
      </c>
      <c r="C11" s="7">
        <v>1</v>
      </c>
    </row>
    <row r="12" spans="1:3">
      <c r="A12" s="7" t="s">
        <v>68</v>
      </c>
      <c r="B12" s="7" t="s">
        <v>64</v>
      </c>
      <c r="C12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50.7109375" customWidth="1"/>
    <col min="3" max="3" width="10.7109375" customWidth="1"/>
  </cols>
  <sheetData>
    <row r="1" spans="1:5">
      <c r="A1" s="3" t="s">
        <v>71</v>
      </c>
      <c r="B1" s="3" t="s">
        <v>72</v>
      </c>
      <c r="C1" s="3" t="s">
        <v>73</v>
      </c>
      <c r="D1" s="3" t="s">
        <v>74</v>
      </c>
      <c r="E1" s="3" t="s">
        <v>70</v>
      </c>
    </row>
    <row r="2" spans="1:5">
      <c r="A2" s="7" t="s">
        <v>44</v>
      </c>
      <c r="B2" s="7" t="s">
        <v>36</v>
      </c>
      <c r="C2" s="7" t="s">
        <v>45</v>
      </c>
      <c r="D2" s="7" t="s">
        <v>39</v>
      </c>
      <c r="E2" s="7">
        <v>1</v>
      </c>
    </row>
    <row r="3" spans="1:5">
      <c r="A3" s="7" t="s">
        <v>44</v>
      </c>
      <c r="B3" s="7" t="s">
        <v>75</v>
      </c>
      <c r="C3" s="7" t="s">
        <v>45</v>
      </c>
      <c r="D3" s="7" t="s">
        <v>61</v>
      </c>
      <c r="E3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5.7109375" customWidth="1"/>
    <col min="3" max="3" width="15.7109375" customWidth="1"/>
    <col min="4" max="4" width="30.7109375" customWidth="1"/>
    <col min="5" max="5" width="50.7109375" customWidth="1"/>
  </cols>
  <sheetData>
    <row r="1" spans="1:6">
      <c r="A1" s="3" t="s">
        <v>39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</row>
    <row r="2" spans="1:6">
      <c r="A2" s="7" t="s">
        <v>44</v>
      </c>
      <c r="B2" s="7" t="s">
        <v>64</v>
      </c>
      <c r="C2" s="7"/>
      <c r="D2" s="7" t="s">
        <v>81</v>
      </c>
      <c r="E2" s="7"/>
      <c r="F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</cols>
  <sheetData>
    <row r="1" spans="1:8">
      <c r="B1" s="3" t="s">
        <v>82</v>
      </c>
      <c r="C1" s="3" t="s">
        <v>84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</row>
    <row r="2" spans="1:8">
      <c r="A2" s="3" t="s">
        <v>67</v>
      </c>
      <c r="B2" s="8" t="s">
        <v>83</v>
      </c>
      <c r="C2" s="8" t="s">
        <v>85</v>
      </c>
      <c r="D2" s="8" t="s">
        <v>83</v>
      </c>
      <c r="E2" s="8" t="s">
        <v>85</v>
      </c>
      <c r="F2" s="8" t="s">
        <v>85</v>
      </c>
      <c r="G2" s="8" t="s">
        <v>83</v>
      </c>
      <c r="H2" s="8" t="s">
        <v>83</v>
      </c>
    </row>
    <row r="3" spans="1:8">
      <c r="A3" s="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0.7109375" customWidth="1"/>
    <col min="2" max="2" width="80.7109375" customWidth="1"/>
    <col min="3" max="3" width="80.7109375" customWidth="1"/>
    <col min="4" max="4" width="80.7109375" customWidth="1"/>
  </cols>
  <sheetData>
    <row r="1" spans="1:4">
      <c r="A1" s="3" t="s">
        <v>39</v>
      </c>
      <c r="B1" s="3" t="s">
        <v>91</v>
      </c>
      <c r="C1" s="3" t="s">
        <v>92</v>
      </c>
      <c r="D1" s="3" t="s">
        <v>93</v>
      </c>
    </row>
    <row r="2" spans="1:4">
      <c r="A2" s="7" t="s">
        <v>67</v>
      </c>
      <c r="B2" s="7" t="s">
        <v>82</v>
      </c>
      <c r="C2" s="7" t="s">
        <v>94</v>
      </c>
      <c r="D2" s="7"/>
    </row>
    <row r="3" spans="1:4">
      <c r="A3" s="7" t="s">
        <v>67</v>
      </c>
      <c r="B3" s="7" t="s">
        <v>84</v>
      </c>
      <c r="C3" s="7" t="s">
        <v>95</v>
      </c>
      <c r="D3" s="7"/>
    </row>
    <row r="4" spans="1:4">
      <c r="A4" s="7" t="s">
        <v>67</v>
      </c>
      <c r="B4" s="7" t="s">
        <v>86</v>
      </c>
      <c r="C4" s="7" t="s">
        <v>94</v>
      </c>
      <c r="D4" s="7"/>
    </row>
    <row r="5" spans="1:4">
      <c r="A5" s="7" t="s">
        <v>67</v>
      </c>
      <c r="B5" s="7" t="s">
        <v>87</v>
      </c>
      <c r="C5" s="7" t="s">
        <v>95</v>
      </c>
      <c r="D5" s="7"/>
    </row>
    <row r="6" spans="1:4">
      <c r="A6" s="7" t="s">
        <v>67</v>
      </c>
      <c r="B6" s="7" t="s">
        <v>88</v>
      </c>
      <c r="C6" s="7" t="s">
        <v>95</v>
      </c>
      <c r="D6" s="7"/>
    </row>
    <row r="7" spans="1:4">
      <c r="A7" s="7" t="s">
        <v>67</v>
      </c>
      <c r="B7" s="7" t="s">
        <v>89</v>
      </c>
      <c r="C7" s="7" t="s">
        <v>94</v>
      </c>
      <c r="D7" s="7"/>
    </row>
    <row r="8" spans="1:4">
      <c r="A8" s="7" t="s">
        <v>67</v>
      </c>
      <c r="B8" s="7" t="s">
        <v>90</v>
      </c>
      <c r="C8" s="7" t="s">
        <v>94</v>
      </c>
      <c r="D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Mapping Details</vt:lpstr>
      <vt:lpstr>Transformations</vt:lpstr>
      <vt:lpstr>Mappings Transformations Xref</vt:lpstr>
      <vt:lpstr>Mappings Transformations List</vt:lpstr>
      <vt:lpstr>Subjob Info</vt:lpstr>
      <vt:lpstr>Mapping Node Info</vt:lpstr>
      <vt:lpstr>Mappings Objects Xref</vt:lpstr>
      <vt:lpstr>Mappings Objects List</vt:lpstr>
      <vt:lpstr>Functions</vt:lpstr>
      <vt:lpstr>Functions by Mapping</vt:lpstr>
      <vt:lpstr>Subject Areas</vt:lpstr>
      <vt:lpstr>SQL Statements</vt:lpstr>
      <vt:lpstr>System Types</vt:lpstr>
      <vt:lpstr>Transformation Expressions</vt:lpstr>
      <vt:lpstr>Database Connections</vt:lpstr>
      <vt:lpstr>Misc Mapping Attributes</vt:lpstr>
      <vt:lpstr>Embedded SQL Summary</vt:lpstr>
      <vt:lpstr>Embedded SQL Programs</vt:lpstr>
      <vt:lpstr>Embedded SQL Script Categories</vt:lpstr>
      <vt:lpstr>Embedded SQL UNKNOWN Category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2023-06-16T11:37:20Z</dcterms:created>
  <dcterms:modified xsi:type="dcterms:W3CDTF">2023-06-16T11:37:20Z</dcterms:modified>
</cp:coreProperties>
</file>