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Excel Projects\"/>
    </mc:Choice>
  </mc:AlternateContent>
  <xr:revisionPtr revIDLastSave="0" documentId="13_ncr:1_{41D80A20-A197-491E-B01A-10C535A08F75}" xr6:coauthVersionLast="47" xr6:coauthVersionMax="47" xr10:uidLastSave="{00000000-0000-0000-0000-000000000000}"/>
  <bookViews>
    <workbookView xWindow="-120" yWindow="-120" windowWidth="20730" windowHeight="11040" activeTab="1" xr2:uid="{A94C3E51-143E-407A-A1AA-C315FA9E83E8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</calcChain>
</file>

<file path=xl/sharedStrings.xml><?xml version="1.0" encoding="utf-8"?>
<sst xmlns="http://schemas.openxmlformats.org/spreadsheetml/2006/main" count="98" uniqueCount="60">
  <si>
    <t>Month</t>
  </si>
  <si>
    <t>Jan</t>
  </si>
  <si>
    <t>Transsection</t>
  </si>
  <si>
    <t>Product</t>
  </si>
  <si>
    <t>Code</t>
  </si>
  <si>
    <t>Product description</t>
  </si>
  <si>
    <t>Net</t>
  </si>
  <si>
    <t>8 ft house</t>
  </si>
  <si>
    <t>Water pump</t>
  </si>
  <si>
    <t>Chlorine test kit</t>
  </si>
  <si>
    <t>Pool cover</t>
  </si>
  <si>
    <t>Skimmer</t>
  </si>
  <si>
    <t>Gal maratic acid</t>
  </si>
  <si>
    <t>Store cost</t>
  </si>
  <si>
    <t>Sale price</t>
  </si>
  <si>
    <t>Autovac</t>
  </si>
  <si>
    <t>Profit</t>
  </si>
  <si>
    <t>if</t>
  </si>
  <si>
    <t>sumif</t>
  </si>
  <si>
    <t>filter</t>
  </si>
  <si>
    <t>pivot tables</t>
  </si>
  <si>
    <t>pie chart</t>
  </si>
  <si>
    <t>text to columns</t>
  </si>
  <si>
    <t xml:space="preserve">Commision 10% for more than 100$,20% for more than 50$,50% for more than 10$ </t>
  </si>
  <si>
    <t>Sayam</t>
  </si>
  <si>
    <t>Singh</t>
  </si>
  <si>
    <t>Satyam</t>
  </si>
  <si>
    <t>kesrawani</t>
  </si>
  <si>
    <t>Riya</t>
  </si>
  <si>
    <t>Pandey</t>
  </si>
  <si>
    <t>Deep</t>
  </si>
  <si>
    <t>Sagar</t>
  </si>
  <si>
    <t>Meet</t>
  </si>
  <si>
    <t>Husmukh</t>
  </si>
  <si>
    <t>ARUN</t>
  </si>
  <si>
    <t>Shinde</t>
  </si>
  <si>
    <t>Vijay</t>
  </si>
  <si>
    <t>Rathod</t>
  </si>
  <si>
    <t>Ramesh</t>
  </si>
  <si>
    <t>Ram</t>
  </si>
  <si>
    <t>Lalu</t>
  </si>
  <si>
    <t>Jadhav</t>
  </si>
  <si>
    <t>Ishan</t>
  </si>
  <si>
    <t>Sharma</t>
  </si>
  <si>
    <t>Elon</t>
  </si>
  <si>
    <t>Musk</t>
  </si>
  <si>
    <t>Ronaldo</t>
  </si>
  <si>
    <t>christiyano</t>
  </si>
  <si>
    <t>Vivekanad</t>
  </si>
  <si>
    <t>Anand</t>
  </si>
  <si>
    <t>APJ</t>
  </si>
  <si>
    <t>Kalam</t>
  </si>
  <si>
    <t xml:space="preserve">Sum of the items </t>
  </si>
  <si>
    <t>Sum of items valued at more than $50</t>
  </si>
  <si>
    <t>sum of items valued at  $50 or less</t>
  </si>
  <si>
    <t>First name</t>
  </si>
  <si>
    <t>Last name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</si>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</sst>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Sheet2!$A$5:$A$20</c:f>
              <c:strCache>
                <c:ptCount val="15"/>
                <c:pt idx="0">
                  <c:v>APJ</c:v>
                </c:pt>
                <c:pt idx="1">
                  <c:v>ARUN</c:v>
                </c:pt>
                <c:pt idx="2">
                  <c:v>Deep</c:v>
                </c:pt>
                <c:pt idx="3">
                  <c:v>Elon</c:v>
                </c:pt>
                <c:pt idx="4">
                  <c:v>Ishan</c:v>
                </c:pt>
                <c:pt idx="5">
                  <c:v>Lalu</c:v>
                </c:pt>
                <c:pt idx="6">
                  <c:v>Meet</c:v>
                </c:pt>
                <c:pt idx="7">
                  <c:v>Ram</c:v>
                </c:pt>
                <c:pt idx="8">
                  <c:v>Ramesh</c:v>
                </c:pt>
                <c:pt idx="9">
                  <c:v>Riya</c:v>
                </c:pt>
                <c:pt idx="10">
                  <c:v>Ronaldo</c:v>
                </c:pt>
                <c:pt idx="11">
                  <c:v>Satyam</c:v>
                </c:pt>
                <c:pt idx="12">
                  <c:v>Sayam</c:v>
                </c:pt>
                <c:pt idx="13">
                  <c:v>Vijay</c:v>
                </c:pt>
                <c:pt idx="14">
                  <c:v>Vivekanad</c:v>
                </c:pt>
              </c:strCache>
            </c:strRef>
          </c:cat>
          <c:val>
            <c:numRef>
              <c:f>Sheet2!$B$5:$B$20</c:f>
              <c:numCache>
                <c:formatCode>General</c:formatCode>
                <c:ptCount val="15"/>
                <c:pt idx="0">
                  <c:v>7</c:v>
                </c:pt>
                <c:pt idx="1">
                  <c:v>16.3</c:v>
                </c:pt>
                <c:pt idx="2">
                  <c:v>504</c:v>
                </c:pt>
                <c:pt idx="3">
                  <c:v>9.1999999999999993</c:v>
                </c:pt>
                <c:pt idx="4">
                  <c:v>124</c:v>
                </c:pt>
                <c:pt idx="5">
                  <c:v>504</c:v>
                </c:pt>
                <c:pt idx="6">
                  <c:v>8</c:v>
                </c:pt>
                <c:pt idx="7">
                  <c:v>87</c:v>
                </c:pt>
                <c:pt idx="8">
                  <c:v>16.3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16.3</c:v>
                </c:pt>
                <c:pt idx="12">
                  <c:v>98.4</c:v>
                </c:pt>
                <c:pt idx="13">
                  <c:v>504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D4B-BCB1-1FA11661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72222222222212"/>
          <c:y val="2.5958734324876047E-2"/>
          <c:w val="0.15416666666666667"/>
          <c:h val="0.95673775153105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31B25-3929-4845-8113-4DD3EB34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" refreshedDate="45051.92165138889" createdVersion="7" refreshedVersion="7" minRefreshableVersion="3" recordCount="15" xr:uid="{A533FE8A-F305-401C-A019-BC4CDEA804BE}">
  <cacheSource type="worksheet">
    <worksheetSource ref="A6:K21" sheet="Sheet1"/>
  </cacheSource>
  <cacheFields count="11">
    <cacheField name="Month" numFmtId="0">
      <sharedItems/>
    </cacheField>
    <cacheField name="Transsection" numFmtId="0">
      <sharedItems containsSemiMixedTypes="0" containsString="0" containsNumber="1" containsInteger="1" minValue="1001" maxValue="1015" count="15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</sharedItems>
    </cacheField>
    <cacheField name="Product" numFmtId="0">
      <sharedItems containsNonDate="0" containsString="0" containsBlank="1"/>
    </cacheField>
    <cacheField name="Code" numFmtId="0">
      <sharedItems containsSemiMixedTypes="0" containsString="0" containsNumber="1" containsInteger="1" minValue="1109" maxValue="9822"/>
    </cacheField>
    <cacheField name="Product description" numFmtId="0">
      <sharedItems count="8">
        <s v="Pool cover"/>
        <s v="Net"/>
        <s v="8 ft house"/>
        <s v="Water pump"/>
        <s v="Chlorine test kit"/>
        <s v="Skimmer"/>
        <s v="Autovac"/>
        <s v="Gal maratic acid"/>
      </sharedItems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4"/>
    </cacheField>
    <cacheField name="Profit" numFmtId="164">
      <sharedItems containsSemiMixedTypes="0" containsString="0" containsNumber="1" minValue="2.9999999999999991" maxValue="160"/>
    </cacheField>
    <cacheField name="Commision 10% for more than 100$,20% for more than 50$,50% for more than 10$ " numFmtId="0">
      <sharedItems containsSemiMixedTypes="0" containsString="0" containsNumber="1" minValue="0.70000000000000007" maxValue="100.80000000000001"/>
    </cacheField>
    <cacheField name="First name" numFmtId="0">
      <sharedItems count="15">
        <s v="Sayam"/>
        <s v="Satyam"/>
        <s v="Riya"/>
        <s v="Deep"/>
        <s v="Meet"/>
        <s v="ARUN"/>
        <s v="Vijay"/>
        <s v="Ramesh"/>
        <s v="Ram"/>
        <s v="Lalu"/>
        <s v="Ishan"/>
        <s v="Elon"/>
        <s v="Ronaldo"/>
        <s v="Vivekanad"/>
        <s v="APJ"/>
      </sharedItems>
    </cacheField>
    <cacheField name="Last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Jan"/>
    <x v="0"/>
    <m/>
    <n v="9822"/>
    <x v="0"/>
    <n v="58"/>
    <n v="98.4"/>
    <n v="40.400000000000006"/>
    <n v="19.680000000000003"/>
    <x v="0"/>
    <s v="Singh"/>
  </r>
  <r>
    <s v="Jan"/>
    <x v="1"/>
    <m/>
    <n v="2877"/>
    <x v="1"/>
    <n v="11.4"/>
    <n v="16.3"/>
    <n v="4.9000000000000004"/>
    <n v="1.6300000000000001"/>
    <x v="1"/>
    <s v="kesrawani"/>
  </r>
  <r>
    <s v="Jan"/>
    <x v="2"/>
    <m/>
    <n v="2499"/>
    <x v="2"/>
    <n v="6.2"/>
    <n v="9.1999999999999993"/>
    <n v="2.9999999999999991"/>
    <n v="0.91999999999999993"/>
    <x v="2"/>
    <s v="Pandey"/>
  </r>
  <r>
    <s v="Jan"/>
    <x v="3"/>
    <m/>
    <n v="8722"/>
    <x v="3"/>
    <n v="344"/>
    <n v="504"/>
    <n v="160"/>
    <n v="100.80000000000001"/>
    <x v="3"/>
    <s v="Sagar"/>
  </r>
  <r>
    <s v="Jan"/>
    <x v="4"/>
    <m/>
    <n v="1109"/>
    <x v="4"/>
    <n v="3"/>
    <n v="8"/>
    <n v="5"/>
    <n v="0.8"/>
    <x v="4"/>
    <s v="Husmukh"/>
  </r>
  <r>
    <s v="Jan"/>
    <x v="5"/>
    <m/>
    <n v="9822"/>
    <x v="0"/>
    <n v="11.4"/>
    <n v="16.3"/>
    <n v="4.9000000000000004"/>
    <n v="1.6300000000000001"/>
    <x v="5"/>
    <s v="Shinde"/>
  </r>
  <r>
    <s v="Jan"/>
    <x v="6"/>
    <m/>
    <n v="1109"/>
    <x v="4"/>
    <n v="344"/>
    <n v="504"/>
    <n v="160"/>
    <n v="100.80000000000001"/>
    <x v="6"/>
    <s v="Rathod"/>
  </r>
  <r>
    <s v="Jan"/>
    <x v="7"/>
    <m/>
    <n v="2877"/>
    <x v="1"/>
    <n v="11.4"/>
    <n v="16.3"/>
    <n v="4.9000000000000004"/>
    <n v="1.6300000000000001"/>
    <x v="7"/>
    <s v="Rathod"/>
  </r>
  <r>
    <s v="Jan"/>
    <x v="8"/>
    <m/>
    <n v="2877"/>
    <x v="5"/>
    <n v="45"/>
    <n v="87"/>
    <n v="42"/>
    <n v="17.400000000000002"/>
    <x v="8"/>
    <s v="Singh"/>
  </r>
  <r>
    <s v="Jan"/>
    <x v="9"/>
    <m/>
    <n v="4421"/>
    <x v="3"/>
    <n v="344"/>
    <n v="504"/>
    <n v="160"/>
    <n v="100.80000000000001"/>
    <x v="9"/>
    <s v="Jadhav"/>
  </r>
  <r>
    <s v="Jan"/>
    <x v="10"/>
    <m/>
    <n v="9212"/>
    <x v="6"/>
    <n v="60"/>
    <n v="124"/>
    <n v="64"/>
    <n v="24.8"/>
    <x v="10"/>
    <s v="Sharma"/>
  </r>
  <r>
    <s v="Jan"/>
    <x v="11"/>
    <m/>
    <n v="8722"/>
    <x v="2"/>
    <n v="6.2"/>
    <n v="9.1999999999999993"/>
    <n v="2.9999999999999991"/>
    <n v="0.91999999999999993"/>
    <x v="11"/>
    <s v="Musk"/>
  </r>
  <r>
    <s v="Jan"/>
    <x v="12"/>
    <m/>
    <n v="2877"/>
    <x v="2"/>
    <n v="6.2"/>
    <n v="9.1999999999999993"/>
    <n v="2.9999999999999991"/>
    <n v="0.91999999999999993"/>
    <x v="12"/>
    <s v="christiyano"/>
  </r>
  <r>
    <s v="Jan"/>
    <x v="13"/>
    <m/>
    <n v="2499"/>
    <x v="4"/>
    <n v="3"/>
    <n v="8"/>
    <n v="5"/>
    <n v="0.8"/>
    <x v="13"/>
    <s v="Anand"/>
  </r>
  <r>
    <s v="Jan"/>
    <x v="14"/>
    <m/>
    <n v="2242"/>
    <x v="7"/>
    <n v="4"/>
    <n v="7"/>
    <n v="3"/>
    <n v="0.70000000000000007"/>
    <x v="14"/>
    <s v="Kal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E0180-632E-4A28-B9E3-6A60B5DBFEA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B20" firstHeaderRow="1" firstDataRow="1" firstDataCol="1"/>
  <pivotFields count="11"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9">
        <item x="2"/>
        <item x="6"/>
        <item x="4"/>
        <item x="7"/>
        <item x="1"/>
        <item x="0"/>
        <item x="5"/>
        <item x="3"/>
        <item t="default"/>
      </items>
    </pivotField>
    <pivotField numFmtId="164" showAll="0"/>
    <pivotField dataField="1" numFmtId="164" showAll="0"/>
    <pivotField numFmtId="164" showAll="0"/>
    <pivotField showAll="0"/>
    <pivotField axis="axisRow" showAll="0">
      <items count="16">
        <item x="14"/>
        <item x="5"/>
        <item x="3"/>
        <item x="11"/>
        <item x="10"/>
        <item x="9"/>
        <item x="4"/>
        <item x="8"/>
        <item x="7"/>
        <item x="2"/>
        <item x="12"/>
        <item x="1"/>
        <item x="0"/>
        <item x="6"/>
        <item x="13"/>
        <item t="default"/>
      </items>
    </pivotField>
    <pivotField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ale price" fld="6" baseField="9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0E0F-550C-4169-9C2F-A07EF0491379}">
  <dimension ref="A4:B20"/>
  <sheetViews>
    <sheetView workbookViewId="0">
      <selection activeCell="A4" sqref="A4:B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6" width="5" bestFit="1" customWidth="1"/>
    <col min="17" max="17" width="11.28515625" bestFit="1" customWidth="1"/>
  </cols>
  <sheetData>
    <row r="4" spans="1:2" x14ac:dyDescent="0.25">
      <c r="A4" s="3" t="s">
        <v>57</v>
      </c>
      <c r="B4" t="s">
        <v>59</v>
      </c>
    </row>
    <row r="5" spans="1:2" x14ac:dyDescent="0.25">
      <c r="A5" s="4" t="s">
        <v>50</v>
      </c>
      <c r="B5" s="5">
        <v>7</v>
      </c>
    </row>
    <row r="6" spans="1:2" x14ac:dyDescent="0.25">
      <c r="A6" s="4" t="s">
        <v>34</v>
      </c>
      <c r="B6" s="5">
        <v>16.3</v>
      </c>
    </row>
    <row r="7" spans="1:2" x14ac:dyDescent="0.25">
      <c r="A7" s="4" t="s">
        <v>30</v>
      </c>
      <c r="B7" s="5">
        <v>504</v>
      </c>
    </row>
    <row r="8" spans="1:2" x14ac:dyDescent="0.25">
      <c r="A8" s="4" t="s">
        <v>44</v>
      </c>
      <c r="B8" s="5">
        <v>9.1999999999999993</v>
      </c>
    </row>
    <row r="9" spans="1:2" x14ac:dyDescent="0.25">
      <c r="A9" s="4" t="s">
        <v>42</v>
      </c>
      <c r="B9" s="5">
        <v>124</v>
      </c>
    </row>
    <row r="10" spans="1:2" x14ac:dyDescent="0.25">
      <c r="A10" s="4" t="s">
        <v>40</v>
      </c>
      <c r="B10" s="5">
        <v>504</v>
      </c>
    </row>
    <row r="11" spans="1:2" x14ac:dyDescent="0.25">
      <c r="A11" s="4" t="s">
        <v>32</v>
      </c>
      <c r="B11" s="5">
        <v>8</v>
      </c>
    </row>
    <row r="12" spans="1:2" x14ac:dyDescent="0.25">
      <c r="A12" s="4" t="s">
        <v>39</v>
      </c>
      <c r="B12" s="5">
        <v>87</v>
      </c>
    </row>
    <row r="13" spans="1:2" x14ac:dyDescent="0.25">
      <c r="A13" s="4" t="s">
        <v>38</v>
      </c>
      <c r="B13" s="5">
        <v>16.3</v>
      </c>
    </row>
    <row r="14" spans="1:2" x14ac:dyDescent="0.25">
      <c r="A14" s="4" t="s">
        <v>28</v>
      </c>
      <c r="B14" s="5">
        <v>9.1999999999999993</v>
      </c>
    </row>
    <row r="15" spans="1:2" x14ac:dyDescent="0.25">
      <c r="A15" s="4" t="s">
        <v>46</v>
      </c>
      <c r="B15" s="5">
        <v>9.1999999999999993</v>
      </c>
    </row>
    <row r="16" spans="1:2" x14ac:dyDescent="0.25">
      <c r="A16" s="4" t="s">
        <v>26</v>
      </c>
      <c r="B16" s="5">
        <v>16.3</v>
      </c>
    </row>
    <row r="17" spans="1:2" x14ac:dyDescent="0.25">
      <c r="A17" s="4" t="s">
        <v>24</v>
      </c>
      <c r="B17" s="5">
        <v>98.4</v>
      </c>
    </row>
    <row r="18" spans="1:2" x14ac:dyDescent="0.25">
      <c r="A18" s="4" t="s">
        <v>36</v>
      </c>
      <c r="B18" s="5">
        <v>504</v>
      </c>
    </row>
    <row r="19" spans="1:2" x14ac:dyDescent="0.25">
      <c r="A19" s="4" t="s">
        <v>48</v>
      </c>
      <c r="B19" s="5">
        <v>8</v>
      </c>
    </row>
    <row r="20" spans="1:2" x14ac:dyDescent="0.25">
      <c r="A20" s="4" t="s">
        <v>58</v>
      </c>
      <c r="B20" s="5">
        <v>1920.9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35CC-CAB6-4F7C-ABBA-8D42DDFC5053}">
  <sheetPr>
    <pageSetUpPr fitToPage="1"/>
  </sheetPr>
  <dimension ref="A6:M25"/>
  <sheetViews>
    <sheetView tabSelected="1" topLeftCell="A4" workbookViewId="0">
      <selection activeCell="A6" sqref="A6:K21"/>
    </sheetView>
  </sheetViews>
  <sheetFormatPr defaultRowHeight="15" x14ac:dyDescent="0.25"/>
  <cols>
    <col min="2" max="2" width="14.5703125" customWidth="1"/>
    <col min="5" max="5" width="18" customWidth="1"/>
    <col min="6" max="6" width="15.28515625" customWidth="1"/>
    <col min="7" max="7" width="16.7109375" customWidth="1"/>
    <col min="8" max="8" width="15" customWidth="1"/>
    <col min="9" max="9" width="17.85546875" customWidth="1"/>
    <col min="10" max="10" width="20.28515625" customWidth="1"/>
    <col min="11" max="11" width="16.42578125" customWidth="1"/>
    <col min="12" max="12" width="13.28515625" customWidth="1"/>
    <col min="13" max="13" width="15" customWidth="1"/>
  </cols>
  <sheetData>
    <row r="6" spans="1:13" ht="75" x14ac:dyDescent="0.25">
      <c r="A6" s="2" t="s">
        <v>0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13</v>
      </c>
      <c r="G6" s="2" t="s">
        <v>14</v>
      </c>
      <c r="H6" s="2" t="s">
        <v>16</v>
      </c>
      <c r="I6" s="2" t="s">
        <v>23</v>
      </c>
      <c r="J6" s="2" t="s">
        <v>55</v>
      </c>
      <c r="K6" s="2" t="s">
        <v>56</v>
      </c>
    </row>
    <row r="7" spans="1:13" x14ac:dyDescent="0.25">
      <c r="A7" t="s">
        <v>1</v>
      </c>
      <c r="B7">
        <v>1001</v>
      </c>
      <c r="D7">
        <v>9822</v>
      </c>
      <c r="E7" t="s">
        <v>10</v>
      </c>
      <c r="F7" s="1">
        <v>58</v>
      </c>
      <c r="G7" s="1">
        <v>98.4</v>
      </c>
      <c r="H7" s="1">
        <f>G7-F7</f>
        <v>40.400000000000006</v>
      </c>
      <c r="I7">
        <f>IF(G7&gt;50,G7*0.2,G7*0.1)</f>
        <v>19.680000000000003</v>
      </c>
      <c r="J7" t="s">
        <v>24</v>
      </c>
      <c r="K7" t="s">
        <v>25</v>
      </c>
    </row>
    <row r="8" spans="1:13" x14ac:dyDescent="0.25">
      <c r="A8" t="s">
        <v>1</v>
      </c>
      <c r="B8">
        <v>1002</v>
      </c>
      <c r="D8">
        <v>2877</v>
      </c>
      <c r="E8" t="s">
        <v>6</v>
      </c>
      <c r="F8" s="1">
        <v>11.4</v>
      </c>
      <c r="G8" s="1">
        <v>16.3</v>
      </c>
      <c r="H8" s="1">
        <f>G8-F8</f>
        <v>4.9000000000000004</v>
      </c>
      <c r="I8">
        <f>IF(G8&gt;50,G8*0.2,G8*0.1)</f>
        <v>1.6300000000000001</v>
      </c>
      <c r="J8" t="s">
        <v>26</v>
      </c>
      <c r="K8" t="s">
        <v>27</v>
      </c>
    </row>
    <row r="9" spans="1:13" x14ac:dyDescent="0.25">
      <c r="A9" t="s">
        <v>1</v>
      </c>
      <c r="B9">
        <v>1003</v>
      </c>
      <c r="D9">
        <v>2499</v>
      </c>
      <c r="E9" t="s">
        <v>7</v>
      </c>
      <c r="F9" s="1">
        <v>6.2</v>
      </c>
      <c r="G9" s="1">
        <v>9.1999999999999993</v>
      </c>
      <c r="H9" s="1">
        <f>G9-F9</f>
        <v>2.9999999999999991</v>
      </c>
      <c r="I9">
        <f>IF(G9&gt;50,G9*0.2,G9*0.1)</f>
        <v>0.91999999999999993</v>
      </c>
      <c r="J9" t="s">
        <v>28</v>
      </c>
      <c r="K9" t="s">
        <v>29</v>
      </c>
      <c r="M9" t="s">
        <v>22</v>
      </c>
    </row>
    <row r="10" spans="1:13" x14ac:dyDescent="0.25">
      <c r="A10" t="s">
        <v>1</v>
      </c>
      <c r="B10">
        <v>1004</v>
      </c>
      <c r="D10">
        <v>8722</v>
      </c>
      <c r="E10" t="s">
        <v>8</v>
      </c>
      <c r="F10" s="1">
        <v>344</v>
      </c>
      <c r="G10" s="1">
        <v>504</v>
      </c>
      <c r="H10" s="1">
        <f>G10-F10</f>
        <v>160</v>
      </c>
      <c r="I10">
        <f>IF(G10&gt;50,G10*0.2,G10*0.1)</f>
        <v>100.80000000000001</v>
      </c>
      <c r="J10" t="s">
        <v>30</v>
      </c>
      <c r="K10" t="s">
        <v>31</v>
      </c>
      <c r="M10" t="s">
        <v>17</v>
      </c>
    </row>
    <row r="11" spans="1:13" x14ac:dyDescent="0.25">
      <c r="A11" t="s">
        <v>1</v>
      </c>
      <c r="B11">
        <v>1005</v>
      </c>
      <c r="D11">
        <v>1109</v>
      </c>
      <c r="E11" t="s">
        <v>9</v>
      </c>
      <c r="F11" s="1">
        <v>3</v>
      </c>
      <c r="G11" s="1">
        <v>8</v>
      </c>
      <c r="H11" s="1">
        <f>G11-F11</f>
        <v>5</v>
      </c>
      <c r="I11">
        <f>IF(G11&gt;50,G11*0.2,G11*0.1)</f>
        <v>0.8</v>
      </c>
      <c r="J11" t="s">
        <v>32</v>
      </c>
      <c r="K11" t="s">
        <v>33</v>
      </c>
      <c r="M11" t="s">
        <v>18</v>
      </c>
    </row>
    <row r="12" spans="1:13" x14ac:dyDescent="0.25">
      <c r="A12" t="s">
        <v>1</v>
      </c>
      <c r="B12">
        <v>1006</v>
      </c>
      <c r="D12">
        <v>9822</v>
      </c>
      <c r="E12" t="s">
        <v>10</v>
      </c>
      <c r="F12" s="1">
        <v>11.4</v>
      </c>
      <c r="G12" s="1">
        <v>16.3</v>
      </c>
      <c r="H12" s="1">
        <f>G12-F12</f>
        <v>4.9000000000000004</v>
      </c>
      <c r="I12">
        <f>IF(G12&gt;50,G12*0.2,G12*0.1)</f>
        <v>1.6300000000000001</v>
      </c>
      <c r="J12" t="s">
        <v>34</v>
      </c>
      <c r="K12" t="s">
        <v>35</v>
      </c>
      <c r="M12" t="s">
        <v>19</v>
      </c>
    </row>
    <row r="13" spans="1:13" x14ac:dyDescent="0.25">
      <c r="A13" t="s">
        <v>1</v>
      </c>
      <c r="B13">
        <v>1007</v>
      </c>
      <c r="D13">
        <v>1109</v>
      </c>
      <c r="E13" t="s">
        <v>9</v>
      </c>
      <c r="F13" s="1">
        <v>344</v>
      </c>
      <c r="G13" s="1">
        <v>504</v>
      </c>
      <c r="H13" s="1">
        <f>G13-F13</f>
        <v>160</v>
      </c>
      <c r="I13">
        <f>IF(G13&gt;50,G13*0.2,G13*0.1)</f>
        <v>100.80000000000001</v>
      </c>
      <c r="J13" t="s">
        <v>36</v>
      </c>
      <c r="K13" t="s">
        <v>37</v>
      </c>
      <c r="M13" t="s">
        <v>20</v>
      </c>
    </row>
    <row r="14" spans="1:13" x14ac:dyDescent="0.25">
      <c r="A14" t="s">
        <v>1</v>
      </c>
      <c r="B14">
        <v>1008</v>
      </c>
      <c r="D14">
        <v>2877</v>
      </c>
      <c r="E14" t="s">
        <v>6</v>
      </c>
      <c r="F14" s="1">
        <v>11.4</v>
      </c>
      <c r="G14" s="1">
        <v>16.3</v>
      </c>
      <c r="H14" s="1">
        <f>G14-F14</f>
        <v>4.9000000000000004</v>
      </c>
      <c r="I14">
        <f>IF(G14&gt;50,G14*0.2,G14*0.1)</f>
        <v>1.6300000000000001</v>
      </c>
      <c r="J14" t="s">
        <v>38</v>
      </c>
      <c r="K14" t="s">
        <v>37</v>
      </c>
      <c r="M14" t="s">
        <v>21</v>
      </c>
    </row>
    <row r="15" spans="1:13" x14ac:dyDescent="0.25">
      <c r="A15" t="s">
        <v>1</v>
      </c>
      <c r="B15">
        <v>1009</v>
      </c>
      <c r="D15">
        <v>2877</v>
      </c>
      <c r="E15" t="s">
        <v>11</v>
      </c>
      <c r="F15" s="1">
        <v>45</v>
      </c>
      <c r="G15" s="1">
        <v>87</v>
      </c>
      <c r="H15" s="1">
        <f>G15-F15</f>
        <v>42</v>
      </c>
      <c r="I15">
        <f>IF(G15&gt;50,G15*0.2,G15*0.1)</f>
        <v>17.400000000000002</v>
      </c>
      <c r="J15" t="s">
        <v>39</v>
      </c>
      <c r="K15" t="s">
        <v>25</v>
      </c>
    </row>
    <row r="16" spans="1:13" x14ac:dyDescent="0.25">
      <c r="A16" t="s">
        <v>1</v>
      </c>
      <c r="B16">
        <v>1010</v>
      </c>
      <c r="D16">
        <v>4421</v>
      </c>
      <c r="E16" t="s">
        <v>8</v>
      </c>
      <c r="F16" s="1">
        <v>344</v>
      </c>
      <c r="G16" s="1">
        <v>504</v>
      </c>
      <c r="H16" s="1">
        <f>G16-F16</f>
        <v>160</v>
      </c>
      <c r="I16">
        <f>IF(G16&gt;50,G16*0.2,G16*0.1)</f>
        <v>100.80000000000001</v>
      </c>
      <c r="J16" t="s">
        <v>40</v>
      </c>
      <c r="K16" t="s">
        <v>41</v>
      </c>
    </row>
    <row r="17" spans="1:11" x14ac:dyDescent="0.25">
      <c r="A17" t="s">
        <v>1</v>
      </c>
      <c r="B17">
        <v>1011</v>
      </c>
      <c r="D17">
        <v>9212</v>
      </c>
      <c r="E17" t="s">
        <v>15</v>
      </c>
      <c r="F17" s="1">
        <v>60</v>
      </c>
      <c r="G17" s="1">
        <v>124</v>
      </c>
      <c r="H17" s="1">
        <f>G17-F17</f>
        <v>64</v>
      </c>
      <c r="I17">
        <f>IF(G17&gt;50,G17*0.2,G17*0.1)</f>
        <v>24.8</v>
      </c>
      <c r="J17" t="s">
        <v>42</v>
      </c>
      <c r="K17" t="s">
        <v>43</v>
      </c>
    </row>
    <row r="18" spans="1:11" x14ac:dyDescent="0.25">
      <c r="A18" t="s">
        <v>1</v>
      </c>
      <c r="B18">
        <v>1012</v>
      </c>
      <c r="D18">
        <v>8722</v>
      </c>
      <c r="E18" t="s">
        <v>7</v>
      </c>
      <c r="F18" s="1">
        <v>6.2</v>
      </c>
      <c r="G18" s="1">
        <v>9.1999999999999993</v>
      </c>
      <c r="H18" s="1">
        <f>G18-F18</f>
        <v>2.9999999999999991</v>
      </c>
      <c r="I18">
        <f>IF(G18&gt;50,G18*0.2,G18*0.1)</f>
        <v>0.91999999999999993</v>
      </c>
      <c r="J18" t="s">
        <v>44</v>
      </c>
      <c r="K18" t="s">
        <v>45</v>
      </c>
    </row>
    <row r="19" spans="1:11" x14ac:dyDescent="0.25">
      <c r="A19" t="s">
        <v>1</v>
      </c>
      <c r="B19">
        <v>1013</v>
      </c>
      <c r="D19">
        <v>2877</v>
      </c>
      <c r="E19" t="s">
        <v>7</v>
      </c>
      <c r="F19" s="1">
        <v>6.2</v>
      </c>
      <c r="G19" s="1">
        <v>9.1999999999999993</v>
      </c>
      <c r="H19" s="1">
        <f>G19-F19</f>
        <v>2.9999999999999991</v>
      </c>
      <c r="I19">
        <f>IF(G19&gt;50,G19*0.2,G19*0.1)</f>
        <v>0.91999999999999993</v>
      </c>
      <c r="J19" t="s">
        <v>46</v>
      </c>
      <c r="K19" t="s">
        <v>47</v>
      </c>
    </row>
    <row r="20" spans="1:11" x14ac:dyDescent="0.25">
      <c r="A20" t="s">
        <v>1</v>
      </c>
      <c r="B20">
        <v>1014</v>
      </c>
      <c r="D20">
        <v>2499</v>
      </c>
      <c r="E20" t="s">
        <v>9</v>
      </c>
      <c r="F20" s="1">
        <v>3</v>
      </c>
      <c r="G20" s="1">
        <v>8</v>
      </c>
      <c r="H20" s="1">
        <f>G20-F20</f>
        <v>5</v>
      </c>
      <c r="I20">
        <f>IF(G20&gt;50,G20*0.2,G20*0.1)</f>
        <v>0.8</v>
      </c>
      <c r="J20" t="s">
        <v>48</v>
      </c>
      <c r="K20" t="s">
        <v>49</v>
      </c>
    </row>
    <row r="21" spans="1:11" x14ac:dyDescent="0.25">
      <c r="A21" t="s">
        <v>1</v>
      </c>
      <c r="B21">
        <v>1015</v>
      </c>
      <c r="D21">
        <v>2242</v>
      </c>
      <c r="E21" t="s">
        <v>12</v>
      </c>
      <c r="F21" s="1">
        <v>4</v>
      </c>
      <c r="G21" s="1">
        <v>7</v>
      </c>
      <c r="H21" s="1">
        <f>G21-F21</f>
        <v>3</v>
      </c>
      <c r="I21">
        <f>IF(G21&gt;50,G21*0.2,G21*0.1)</f>
        <v>0.70000000000000007</v>
      </c>
      <c r="J21" t="s">
        <v>50</v>
      </c>
      <c r="K21" t="s">
        <v>51</v>
      </c>
    </row>
    <row r="23" spans="1:11" x14ac:dyDescent="0.25">
      <c r="A23" t="s">
        <v>52</v>
      </c>
      <c r="G23" s="1">
        <f>SUM(G7:G21)</f>
        <v>1920.8999999999999</v>
      </c>
    </row>
    <row r="24" spans="1:11" x14ac:dyDescent="0.25">
      <c r="A24" t="s">
        <v>53</v>
      </c>
      <c r="G24">
        <f>SUMIF(G7:G21,"&gt;50")</f>
        <v>1821.4</v>
      </c>
    </row>
    <row r="25" spans="1:11" x14ac:dyDescent="0.25">
      <c r="A25" t="s">
        <v>54</v>
      </c>
      <c r="G25">
        <f>SUMIF(G7:G21,"&lt;50")</f>
        <v>99.5</v>
      </c>
    </row>
  </sheetData>
  <sortState xmlns:xlrd2="http://schemas.microsoft.com/office/spreadsheetml/2017/richdata2" ref="A7:K25">
    <sortCondition ref="B7:B25"/>
  </sortState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cp:lastPrinted>2023-05-05T16:50:46Z</cp:lastPrinted>
  <dcterms:created xsi:type="dcterms:W3CDTF">2023-05-04T17:23:42Z</dcterms:created>
  <dcterms:modified xsi:type="dcterms:W3CDTF">2023-05-05T16:51:11Z</dcterms:modified>
</cp:coreProperties>
</file>